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runergyalabama.sharepoint.com/sites/rt-logistics/Shared Documents/General/Runergy Alabama/"/>
    </mc:Choice>
  </mc:AlternateContent>
  <xr:revisionPtr revIDLastSave="0" documentId="8_{DA55BC91-8A69-4E2E-BACE-9042ACEF2334}" xr6:coauthVersionLast="47" xr6:coauthVersionMax="47" xr10:uidLastSave="{00000000-0000-0000-0000-000000000000}"/>
  <bookViews>
    <workbookView xWindow="-120" yWindow="-120" windowWidth="29040" windowHeight="15720" tabRatio="805" xr2:uid="{C51119D0-4BAC-4B76-8C65-2BC71F9976C4}"/>
  </bookViews>
  <sheets>
    <sheet name="2025 NEW-ALABAMA MATERIAL" sheetId="9" r:id="rId1"/>
    <sheet name="ALABAMA EQUIPMENT" sheetId="1" r:id="rId2"/>
    <sheet name="MATERIAL-SOLAR CELL" sheetId="6" r:id="rId3"/>
    <sheet name="暂停使用ALABAMA MATERIAL 2025" sheetId="3" r:id="rId4"/>
    <sheet name="EQUIPMENT-LAMINATOR" sheetId="2" r:id="rId5"/>
    <sheet name="TEMPLATE" sheetId="12" r:id="rId6"/>
    <sheet name="Material code" sheetId="13" r:id="rId7"/>
    <sheet name="2022-2024 ALABAMA MATERIAL" sheetId="10" r:id="rId8"/>
    <sheet name="Database" sheetId="11" r:id="rId9"/>
  </sheets>
  <definedNames>
    <definedName name="_xlnm._FilterDatabase" localSheetId="7" hidden="1">'2022-2024 ALABAMA MATERIAL'!$A$1:$AV$595</definedName>
    <definedName name="_xlnm._FilterDatabase" localSheetId="0" hidden="1">'2025 NEW-ALABAMA MATERIAL'!$A$1:$CH$1028</definedName>
    <definedName name="_xlnm._FilterDatabase" localSheetId="1" hidden="1">'ALABAMA EQUIPMENT'!$A$1:$XEU$999</definedName>
    <definedName name="_xlnm._FilterDatabase" localSheetId="4" hidden="1">'EQUIPMENT-LAMINATOR'!$A$1:$P$35</definedName>
    <definedName name="_xlnm._FilterDatabase" localSheetId="6" hidden="1">'Material code'!$A$1:$D$64</definedName>
    <definedName name="_xlnm._FilterDatabase" localSheetId="2" hidden="1">'MATERIAL-SOLAR CELL'!$A$1:$AL$26</definedName>
    <definedName name="_xlnm._FilterDatabase" localSheetId="5" hidden="1">TEMPLATE!$A$1:$CC$4</definedName>
    <definedName name="_xlnm._FilterDatabase" localSheetId="3" hidden="1">'暂停使用ALABAMA MATERIAL 2025'!$A$1:$AV$528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F276" i="9" l="1"/>
  <c r="CH459" i="9"/>
  <c r="CF459" i="9"/>
  <c r="BY459" i="9"/>
  <c r="BX459" i="9"/>
  <c r="BW459" i="9"/>
  <c r="BG459" i="9"/>
  <c r="BF459" i="9"/>
  <c r="AY459" i="9"/>
  <c r="AT459" i="9"/>
  <c r="P459" i="9" s="1"/>
  <c r="AR459" i="9"/>
  <c r="O459" i="9" s="1"/>
  <c r="N459" i="9"/>
  <c r="AO459" i="9"/>
  <c r="M459" i="9" s="1"/>
  <c r="L459" i="9"/>
  <c r="K459" i="9"/>
  <c r="I459" i="9"/>
  <c r="H459" i="9"/>
  <c r="G459" i="9"/>
  <c r="F459" i="9"/>
  <c r="E459" i="9"/>
  <c r="CH35" i="9"/>
  <c r="CF35" i="9"/>
  <c r="BY35" i="9"/>
  <c r="BX35" i="9"/>
  <c r="BW35" i="9"/>
  <c r="BG35" i="9"/>
  <c r="BF35" i="9"/>
  <c r="AY35" i="9"/>
  <c r="AS35" i="9"/>
  <c r="AT35" i="9" s="1"/>
  <c r="P35" i="9" s="1"/>
  <c r="AR35" i="9"/>
  <c r="AW35" i="9" s="1"/>
  <c r="AQ35" i="9"/>
  <c r="N35" i="9" s="1"/>
  <c r="AO35" i="9"/>
  <c r="M35" i="9" s="1"/>
  <c r="L35" i="9"/>
  <c r="K35" i="9"/>
  <c r="I35" i="9"/>
  <c r="H35" i="9"/>
  <c r="G35" i="9"/>
  <c r="F35" i="9"/>
  <c r="E35" i="9"/>
  <c r="CH34" i="9"/>
  <c r="CF34" i="9"/>
  <c r="BY34" i="9"/>
  <c r="BX34" i="9"/>
  <c r="BW34" i="9"/>
  <c r="BG34" i="9"/>
  <c r="BF34" i="9"/>
  <c r="AY34" i="9"/>
  <c r="AS34" i="9"/>
  <c r="AT34" i="9" s="1"/>
  <c r="P34" i="9" s="1"/>
  <c r="AR34" i="9"/>
  <c r="O34" i="9" s="1"/>
  <c r="AQ34" i="9"/>
  <c r="N34" i="9" s="1"/>
  <c r="AO34" i="9"/>
  <c r="M34" i="9" s="1"/>
  <c r="L34" i="9"/>
  <c r="K34" i="9"/>
  <c r="I34" i="9"/>
  <c r="H34" i="9"/>
  <c r="G34" i="9"/>
  <c r="F34" i="9"/>
  <c r="E34" i="9"/>
  <c r="CH33" i="9"/>
  <c r="CF33" i="9"/>
  <c r="BY33" i="9"/>
  <c r="BX33" i="9"/>
  <c r="BW33" i="9"/>
  <c r="BG33" i="9"/>
  <c r="BF33" i="9"/>
  <c r="AY33" i="9"/>
  <c r="AS33" i="9"/>
  <c r="AT33" i="9" s="1"/>
  <c r="P33" i="9" s="1"/>
  <c r="AR33" i="9"/>
  <c r="AW33" i="9" s="1"/>
  <c r="AQ33" i="9"/>
  <c r="N33" i="9" s="1"/>
  <c r="AO33" i="9"/>
  <c r="M33" i="9" s="1"/>
  <c r="L33" i="9"/>
  <c r="K33" i="9"/>
  <c r="I33" i="9"/>
  <c r="H33" i="9"/>
  <c r="G33" i="9"/>
  <c r="F33" i="9"/>
  <c r="E33" i="9"/>
  <c r="CF32" i="9"/>
  <c r="CH32" i="9"/>
  <c r="BW32" i="9"/>
  <c r="BX32" i="9"/>
  <c r="BY32" i="9"/>
  <c r="BF32" i="9"/>
  <c r="BG32" i="9"/>
  <c r="AQ32" i="9"/>
  <c r="N32" i="9" s="1"/>
  <c r="AR32" i="9"/>
  <c r="O32" i="9" s="1"/>
  <c r="AS32" i="9"/>
  <c r="AT32" i="9" s="1"/>
  <c r="AY32" i="9"/>
  <c r="AO32" i="9"/>
  <c r="M32" i="9" s="1"/>
  <c r="E32" i="9"/>
  <c r="F32" i="9"/>
  <c r="G32" i="9"/>
  <c r="H32" i="9"/>
  <c r="I32" i="9"/>
  <c r="K32" i="9"/>
  <c r="L32" i="9"/>
  <c r="CH1014" i="9"/>
  <c r="CF1014" i="9"/>
  <c r="BY1014" i="9"/>
  <c r="BX1014" i="9"/>
  <c r="BW1014" i="9"/>
  <c r="BG1014" i="9"/>
  <c r="BF1014" i="9"/>
  <c r="AY1014" i="9"/>
  <c r="AT1014" i="9"/>
  <c r="P1014" i="9" s="1"/>
  <c r="O1014" i="9"/>
  <c r="M1014" i="9"/>
  <c r="N1014" i="9"/>
  <c r="L1014" i="9"/>
  <c r="K1014" i="9"/>
  <c r="I1014" i="9"/>
  <c r="H1014" i="9"/>
  <c r="G1014" i="9"/>
  <c r="F1014" i="9"/>
  <c r="E1014" i="9"/>
  <c r="AT997" i="9"/>
  <c r="AT998" i="9"/>
  <c r="N998" i="9"/>
  <c r="BG927" i="9"/>
  <c r="BG928" i="9"/>
  <c r="BG929" i="9"/>
  <c r="BG930" i="9"/>
  <c r="BG931" i="9"/>
  <c r="BG932" i="9"/>
  <c r="BG933" i="9"/>
  <c r="BG934" i="9"/>
  <c r="BG935" i="9"/>
  <c r="BG936" i="9"/>
  <c r="BG937" i="9"/>
  <c r="BG938" i="9"/>
  <c r="BG939" i="9"/>
  <c r="BG940" i="9"/>
  <c r="BG941" i="9"/>
  <c r="BG942" i="9"/>
  <c r="BG943" i="9"/>
  <c r="BG944" i="9"/>
  <c r="BG945" i="9"/>
  <c r="BG946" i="9"/>
  <c r="BG947" i="9"/>
  <c r="BG948" i="9"/>
  <c r="BG949" i="9"/>
  <c r="BG950" i="9"/>
  <c r="BG951" i="9"/>
  <c r="BG952" i="9"/>
  <c r="BG953" i="9"/>
  <c r="BG794" i="9"/>
  <c r="BG795" i="9"/>
  <c r="BG796" i="9"/>
  <c r="BG797" i="9"/>
  <c r="BG798" i="9"/>
  <c r="BG799" i="9"/>
  <c r="BG800" i="9"/>
  <c r="BG801" i="9"/>
  <c r="BG802" i="9"/>
  <c r="BG803" i="9"/>
  <c r="BG804" i="9"/>
  <c r="BG805" i="9"/>
  <c r="BG806" i="9"/>
  <c r="BG807" i="9"/>
  <c r="BG808" i="9"/>
  <c r="BG809" i="9"/>
  <c r="BG810" i="9"/>
  <c r="BG811" i="9"/>
  <c r="BG812" i="9"/>
  <c r="BG813" i="9"/>
  <c r="BG814" i="9"/>
  <c r="BG815" i="9"/>
  <c r="BG816" i="9"/>
  <c r="BG817" i="9"/>
  <c r="BG818" i="9"/>
  <c r="BG819" i="9"/>
  <c r="BG820" i="9"/>
  <c r="BG821" i="9"/>
  <c r="BG926" i="9"/>
  <c r="CH31" i="9"/>
  <c r="CF31" i="9"/>
  <c r="BY31" i="9"/>
  <c r="BX31" i="9"/>
  <c r="BW31" i="9"/>
  <c r="BG31" i="9"/>
  <c r="BF31" i="9"/>
  <c r="AY31" i="9"/>
  <c r="AS31" i="9"/>
  <c r="AT31" i="9" s="1"/>
  <c r="AR31" i="9"/>
  <c r="O31" i="9" s="1"/>
  <c r="AQ31" i="9"/>
  <c r="N31" i="9" s="1"/>
  <c r="AO31" i="9"/>
  <c r="M31" i="9" s="1"/>
  <c r="L31" i="9"/>
  <c r="K31" i="9"/>
  <c r="I31" i="9"/>
  <c r="H31" i="9"/>
  <c r="G31" i="9"/>
  <c r="F31" i="9"/>
  <c r="E31" i="9"/>
  <c r="CH30" i="9"/>
  <c r="CF30" i="9"/>
  <c r="BY30" i="9"/>
  <c r="BX30" i="9"/>
  <c r="BW30" i="9"/>
  <c r="BG30" i="9"/>
  <c r="BF30" i="9"/>
  <c r="AY30" i="9"/>
  <c r="AS30" i="9"/>
  <c r="AT30" i="9" s="1"/>
  <c r="P30" i="9" s="1"/>
  <c r="AR30" i="9"/>
  <c r="O30" i="9" s="1"/>
  <c r="AQ30" i="9"/>
  <c r="N30" i="9" s="1"/>
  <c r="M30" i="9"/>
  <c r="L30" i="9"/>
  <c r="K30" i="9"/>
  <c r="I30" i="9"/>
  <c r="H30" i="9"/>
  <c r="G30" i="9"/>
  <c r="F30" i="9"/>
  <c r="E30" i="9"/>
  <c r="CH29" i="9"/>
  <c r="CF29" i="9"/>
  <c r="BY29" i="9"/>
  <c r="BX29" i="9"/>
  <c r="BW29" i="9"/>
  <c r="BG29" i="9"/>
  <c r="BF29" i="9"/>
  <c r="AY29" i="9"/>
  <c r="AS29" i="9"/>
  <c r="AT29" i="9" s="1"/>
  <c r="AR29" i="9"/>
  <c r="AQ29" i="9"/>
  <c r="N29" i="9" s="1"/>
  <c r="M29" i="9"/>
  <c r="L29" i="9"/>
  <c r="K29" i="9"/>
  <c r="I29" i="9"/>
  <c r="H29" i="9"/>
  <c r="G29" i="9"/>
  <c r="F29" i="9"/>
  <c r="E29" i="9"/>
  <c r="CH28" i="9"/>
  <c r="CF28" i="9"/>
  <c r="BY28" i="9"/>
  <c r="BX28" i="9"/>
  <c r="BW28" i="9"/>
  <c r="BG28" i="9"/>
  <c r="BF28" i="9"/>
  <c r="AY28" i="9"/>
  <c r="AS28" i="9"/>
  <c r="AT28" i="9" s="1"/>
  <c r="AR28" i="9"/>
  <c r="O28" i="9" s="1"/>
  <c r="AQ28" i="9"/>
  <c r="N28" i="9" s="1"/>
  <c r="M28" i="9"/>
  <c r="L28" i="9"/>
  <c r="K28" i="9"/>
  <c r="I28" i="9"/>
  <c r="H28" i="9"/>
  <c r="G28" i="9"/>
  <c r="F28" i="9"/>
  <c r="E28" i="9"/>
  <c r="CH27" i="9"/>
  <c r="CF27" i="9"/>
  <c r="BY27" i="9"/>
  <c r="BX27" i="9"/>
  <c r="BW27" i="9"/>
  <c r="BG27" i="9"/>
  <c r="BF27" i="9"/>
  <c r="AY27" i="9"/>
  <c r="AS27" i="9"/>
  <c r="AT27" i="9" s="1"/>
  <c r="AR27" i="9"/>
  <c r="O27" i="9" s="1"/>
  <c r="AQ27" i="9"/>
  <c r="N27" i="9" s="1"/>
  <c r="M27" i="9"/>
  <c r="L27" i="9"/>
  <c r="K27" i="9"/>
  <c r="I27" i="9"/>
  <c r="H27" i="9"/>
  <c r="G27" i="9"/>
  <c r="F27" i="9"/>
  <c r="E27" i="9"/>
  <c r="CH26" i="9"/>
  <c r="CF26" i="9"/>
  <c r="BY26" i="9"/>
  <c r="BX26" i="9"/>
  <c r="BW26" i="9"/>
  <c r="BG26" i="9"/>
  <c r="BF26" i="9"/>
  <c r="AY26" i="9"/>
  <c r="AS26" i="9"/>
  <c r="AT26" i="9" s="1"/>
  <c r="AR26" i="9"/>
  <c r="O26" i="9" s="1"/>
  <c r="AQ26" i="9"/>
  <c r="N26" i="9" s="1"/>
  <c r="M26" i="9"/>
  <c r="L26" i="9"/>
  <c r="K26" i="9"/>
  <c r="I26" i="9"/>
  <c r="H26" i="9"/>
  <c r="G26" i="9"/>
  <c r="F26" i="9"/>
  <c r="E26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N926" i="9"/>
  <c r="O926" i="9"/>
  <c r="P926" i="9"/>
  <c r="N927" i="9"/>
  <c r="O927" i="9"/>
  <c r="P927" i="9"/>
  <c r="N928" i="9"/>
  <c r="O928" i="9"/>
  <c r="P928" i="9"/>
  <c r="N929" i="9"/>
  <c r="O929" i="9"/>
  <c r="P929" i="9"/>
  <c r="N930" i="9"/>
  <c r="O930" i="9"/>
  <c r="P930" i="9"/>
  <c r="N931" i="9"/>
  <c r="O931" i="9"/>
  <c r="P931" i="9"/>
  <c r="N932" i="9"/>
  <c r="O932" i="9"/>
  <c r="P932" i="9"/>
  <c r="N933" i="9"/>
  <c r="O933" i="9"/>
  <c r="P933" i="9"/>
  <c r="N934" i="9"/>
  <c r="O934" i="9"/>
  <c r="P934" i="9"/>
  <c r="N935" i="9"/>
  <c r="O935" i="9"/>
  <c r="P935" i="9"/>
  <c r="N936" i="9"/>
  <c r="O936" i="9"/>
  <c r="P936" i="9"/>
  <c r="N937" i="9"/>
  <c r="O937" i="9"/>
  <c r="P937" i="9"/>
  <c r="N938" i="9"/>
  <c r="O938" i="9"/>
  <c r="P938" i="9"/>
  <c r="N939" i="9"/>
  <c r="O939" i="9"/>
  <c r="P939" i="9"/>
  <c r="N940" i="9"/>
  <c r="O940" i="9"/>
  <c r="P940" i="9"/>
  <c r="N941" i="9"/>
  <c r="O941" i="9"/>
  <c r="P941" i="9"/>
  <c r="N942" i="9"/>
  <c r="O942" i="9"/>
  <c r="P942" i="9"/>
  <c r="N943" i="9"/>
  <c r="O943" i="9"/>
  <c r="P943" i="9"/>
  <c r="N944" i="9"/>
  <c r="O944" i="9"/>
  <c r="P944" i="9"/>
  <c r="N945" i="9"/>
  <c r="O945" i="9"/>
  <c r="P945" i="9"/>
  <c r="N946" i="9"/>
  <c r="O946" i="9"/>
  <c r="P946" i="9"/>
  <c r="N947" i="9"/>
  <c r="O947" i="9"/>
  <c r="P947" i="9"/>
  <c r="N948" i="9"/>
  <c r="O948" i="9"/>
  <c r="P948" i="9"/>
  <c r="N949" i="9"/>
  <c r="O949" i="9"/>
  <c r="P949" i="9"/>
  <c r="N950" i="9"/>
  <c r="O950" i="9"/>
  <c r="P950" i="9"/>
  <c r="N951" i="9"/>
  <c r="O951" i="9"/>
  <c r="P951" i="9"/>
  <c r="N952" i="9"/>
  <c r="O952" i="9"/>
  <c r="P952" i="9"/>
  <c r="N953" i="9"/>
  <c r="O953" i="9"/>
  <c r="P953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K926" i="9"/>
  <c r="K927" i="9"/>
  <c r="K928" i="9"/>
  <c r="K929" i="9"/>
  <c r="K930" i="9"/>
  <c r="K931" i="9"/>
  <c r="K932" i="9"/>
  <c r="K933" i="9"/>
  <c r="K934" i="9"/>
  <c r="K935" i="9"/>
  <c r="K936" i="9"/>
  <c r="K937" i="9"/>
  <c r="K938" i="9"/>
  <c r="K939" i="9"/>
  <c r="K940" i="9"/>
  <c r="K941" i="9"/>
  <c r="K942" i="9"/>
  <c r="K943" i="9"/>
  <c r="K944" i="9"/>
  <c r="K945" i="9"/>
  <c r="K946" i="9"/>
  <c r="K947" i="9"/>
  <c r="K948" i="9"/>
  <c r="K949" i="9"/>
  <c r="K950" i="9"/>
  <c r="K951" i="9"/>
  <c r="K952" i="9"/>
  <c r="K953" i="9"/>
  <c r="G772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918" i="9"/>
  <c r="G919" i="9"/>
  <c r="G920" i="9"/>
  <c r="G921" i="9"/>
  <c r="G922" i="9"/>
  <c r="G923" i="9"/>
  <c r="G924" i="9"/>
  <c r="G925" i="9"/>
  <c r="G991" i="9"/>
  <c r="G1001" i="9"/>
  <c r="G1025" i="9"/>
  <c r="G1026" i="9"/>
  <c r="G1027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CH793" i="9"/>
  <c r="CF793" i="9"/>
  <c r="BY793" i="9"/>
  <c r="BX793" i="9"/>
  <c r="BW793" i="9"/>
  <c r="BG793" i="9"/>
  <c r="BF793" i="9"/>
  <c r="AW793" i="9"/>
  <c r="AV793" i="9"/>
  <c r="AU793" i="9"/>
  <c r="P793" i="9"/>
  <c r="O793" i="9"/>
  <c r="N793" i="9"/>
  <c r="M793" i="9"/>
  <c r="L793" i="9"/>
  <c r="K793" i="9"/>
  <c r="I793" i="9"/>
  <c r="F793" i="9"/>
  <c r="E793" i="9"/>
  <c r="CH792" i="9"/>
  <c r="CF792" i="9"/>
  <c r="BY792" i="9"/>
  <c r="BX792" i="9"/>
  <c r="BW792" i="9"/>
  <c r="BG792" i="9"/>
  <c r="BF792" i="9"/>
  <c r="AW792" i="9"/>
  <c r="AV792" i="9"/>
  <c r="AU792" i="9"/>
  <c r="P792" i="9"/>
  <c r="O792" i="9"/>
  <c r="N792" i="9"/>
  <c r="M792" i="9"/>
  <c r="L792" i="9"/>
  <c r="K792" i="9"/>
  <c r="I792" i="9"/>
  <c r="F792" i="9"/>
  <c r="E792" i="9"/>
  <c r="CH791" i="9"/>
  <c r="CF791" i="9"/>
  <c r="BY791" i="9"/>
  <c r="BX791" i="9"/>
  <c r="BW791" i="9"/>
  <c r="BG791" i="9"/>
  <c r="BF791" i="9"/>
  <c r="AW791" i="9"/>
  <c r="AV791" i="9"/>
  <c r="AU791" i="9"/>
  <c r="P791" i="9"/>
  <c r="O791" i="9"/>
  <c r="N791" i="9"/>
  <c r="M791" i="9"/>
  <c r="L791" i="9"/>
  <c r="K791" i="9"/>
  <c r="I791" i="9"/>
  <c r="F791" i="9"/>
  <c r="E791" i="9"/>
  <c r="CH825" i="9"/>
  <c r="CF825" i="9"/>
  <c r="BY825" i="9"/>
  <c r="BX825" i="9"/>
  <c r="BW825" i="9"/>
  <c r="BG825" i="9"/>
  <c r="BF825" i="9"/>
  <c r="AW825" i="9"/>
  <c r="AU825" i="9"/>
  <c r="AT825" i="9"/>
  <c r="AV825" i="9" s="1"/>
  <c r="O825" i="9"/>
  <c r="N825" i="9"/>
  <c r="M825" i="9"/>
  <c r="L825" i="9"/>
  <c r="K825" i="9"/>
  <c r="I825" i="9"/>
  <c r="F825" i="9"/>
  <c r="E825" i="9"/>
  <c r="CH824" i="9"/>
  <c r="CF824" i="9"/>
  <c r="BY824" i="9"/>
  <c r="BX824" i="9"/>
  <c r="BW824" i="9"/>
  <c r="BG824" i="9"/>
  <c r="BF824" i="9"/>
  <c r="AW824" i="9"/>
  <c r="AU824" i="9"/>
  <c r="AT824" i="9"/>
  <c r="P824" i="9" s="1"/>
  <c r="O824" i="9"/>
  <c r="N824" i="9"/>
  <c r="M824" i="9"/>
  <c r="L824" i="9"/>
  <c r="K824" i="9"/>
  <c r="I824" i="9"/>
  <c r="F824" i="9"/>
  <c r="E824" i="9"/>
  <c r="CH823" i="9"/>
  <c r="CF823" i="9"/>
  <c r="BY823" i="9"/>
  <c r="BX823" i="9"/>
  <c r="BW823" i="9"/>
  <c r="BG823" i="9"/>
  <c r="BF823" i="9"/>
  <c r="AW823" i="9"/>
  <c r="AU823" i="9"/>
  <c r="AT823" i="9"/>
  <c r="P823" i="9" s="1"/>
  <c r="O823" i="9"/>
  <c r="N823" i="9"/>
  <c r="M823" i="9"/>
  <c r="L823" i="9"/>
  <c r="K823" i="9"/>
  <c r="I823" i="9"/>
  <c r="F823" i="9"/>
  <c r="E823" i="9"/>
  <c r="CH829" i="9"/>
  <c r="CF829" i="9"/>
  <c r="BY829" i="9"/>
  <c r="BX829" i="9"/>
  <c r="BW829" i="9"/>
  <c r="BG829" i="9"/>
  <c r="BF829" i="9"/>
  <c r="AY829" i="9"/>
  <c r="AW829" i="9"/>
  <c r="AU829" i="9"/>
  <c r="AT829" i="9"/>
  <c r="P829" i="9" s="1"/>
  <c r="O829" i="9"/>
  <c r="N829" i="9"/>
  <c r="M829" i="9"/>
  <c r="L829" i="9"/>
  <c r="K829" i="9"/>
  <c r="I829" i="9"/>
  <c r="F829" i="9"/>
  <c r="E829" i="9"/>
  <c r="CH828" i="9"/>
  <c r="CF828" i="9"/>
  <c r="BY828" i="9"/>
  <c r="BX828" i="9"/>
  <c r="BW828" i="9"/>
  <c r="BG828" i="9"/>
  <c r="BF828" i="9"/>
  <c r="AY828" i="9"/>
  <c r="AW828" i="9"/>
  <c r="AU828" i="9"/>
  <c r="AT828" i="9"/>
  <c r="P828" i="9" s="1"/>
  <c r="O828" i="9"/>
  <c r="N828" i="9"/>
  <c r="M828" i="9"/>
  <c r="L828" i="9"/>
  <c r="K828" i="9"/>
  <c r="I828" i="9"/>
  <c r="F828" i="9"/>
  <c r="E828" i="9"/>
  <c r="CH827" i="9"/>
  <c r="CF827" i="9"/>
  <c r="BY827" i="9"/>
  <c r="BX827" i="9"/>
  <c r="BW827" i="9"/>
  <c r="BG827" i="9"/>
  <c r="BF827" i="9"/>
  <c r="AY827" i="9"/>
  <c r="AW827" i="9"/>
  <c r="AU827" i="9"/>
  <c r="AT827" i="9"/>
  <c r="P827" i="9" s="1"/>
  <c r="O827" i="9"/>
  <c r="N827" i="9"/>
  <c r="M827" i="9"/>
  <c r="L827" i="9"/>
  <c r="K827" i="9"/>
  <c r="I827" i="9"/>
  <c r="F827" i="9"/>
  <c r="E827" i="9"/>
  <c r="CH1013" i="9"/>
  <c r="CF1013" i="9"/>
  <c r="BY1013" i="9"/>
  <c r="BX1013" i="9"/>
  <c r="BW1013" i="9"/>
  <c r="BG1013" i="9"/>
  <c r="BF1013" i="9"/>
  <c r="AY1013" i="9"/>
  <c r="AW1013" i="9"/>
  <c r="AU1013" i="9"/>
  <c r="AT1013" i="9"/>
  <c r="N1013" i="9"/>
  <c r="M1013" i="9"/>
  <c r="O1013" i="9"/>
  <c r="L1013" i="9"/>
  <c r="K1013" i="9"/>
  <c r="I1013" i="9"/>
  <c r="E1013" i="9"/>
  <c r="E992" i="9"/>
  <c r="F992" i="9"/>
  <c r="G992" i="9"/>
  <c r="H992" i="9"/>
  <c r="I992" i="9"/>
  <c r="K992" i="9"/>
  <c r="L992" i="9"/>
  <c r="M992" i="9"/>
  <c r="N992" i="9"/>
  <c r="O992" i="9"/>
  <c r="AT992" i="9"/>
  <c r="AV992" i="9" s="1"/>
  <c r="BF992" i="9"/>
  <c r="BG992" i="9"/>
  <c r="BW992" i="9"/>
  <c r="BX992" i="9"/>
  <c r="BY992" i="9"/>
  <c r="CF992" i="9"/>
  <c r="CH992" i="9"/>
  <c r="E993" i="9"/>
  <c r="F993" i="9"/>
  <c r="G993" i="9"/>
  <c r="H993" i="9"/>
  <c r="I993" i="9"/>
  <c r="K993" i="9"/>
  <c r="L993" i="9"/>
  <c r="M993" i="9"/>
  <c r="N993" i="9"/>
  <c r="AU993" i="9"/>
  <c r="AT993" i="9"/>
  <c r="BF993" i="9"/>
  <c r="BG993" i="9"/>
  <c r="BW993" i="9"/>
  <c r="BX993" i="9"/>
  <c r="BY993" i="9"/>
  <c r="CF993" i="9"/>
  <c r="CH993" i="9"/>
  <c r="E994" i="9"/>
  <c r="F994" i="9"/>
  <c r="G994" i="9"/>
  <c r="H994" i="9"/>
  <c r="I994" i="9"/>
  <c r="K994" i="9"/>
  <c r="L994" i="9"/>
  <c r="M994" i="9"/>
  <c r="N994" i="9"/>
  <c r="AW994" i="9"/>
  <c r="AT994" i="9"/>
  <c r="BF994" i="9"/>
  <c r="BG994" i="9"/>
  <c r="BW994" i="9"/>
  <c r="BX994" i="9"/>
  <c r="BY994" i="9"/>
  <c r="CF994" i="9"/>
  <c r="CH994" i="9"/>
  <c r="E995" i="9"/>
  <c r="F995" i="9"/>
  <c r="G995" i="9"/>
  <c r="H995" i="9"/>
  <c r="I995" i="9"/>
  <c r="K995" i="9"/>
  <c r="L995" i="9"/>
  <c r="M995" i="9"/>
  <c r="N995" i="9"/>
  <c r="AU995" i="9"/>
  <c r="AT995" i="9"/>
  <c r="BF995" i="9"/>
  <c r="BG995" i="9"/>
  <c r="BW995" i="9"/>
  <c r="BX995" i="9"/>
  <c r="BY995" i="9"/>
  <c r="CF995" i="9"/>
  <c r="CH995" i="9"/>
  <c r="E996" i="9"/>
  <c r="F996" i="9"/>
  <c r="G996" i="9"/>
  <c r="H996" i="9"/>
  <c r="I996" i="9"/>
  <c r="K996" i="9"/>
  <c r="L996" i="9"/>
  <c r="M996" i="9"/>
  <c r="N996" i="9"/>
  <c r="O996" i="9"/>
  <c r="AT996" i="9"/>
  <c r="P996" i="9" s="1"/>
  <c r="BF996" i="9"/>
  <c r="BG996" i="9"/>
  <c r="BW996" i="9"/>
  <c r="BX996" i="9"/>
  <c r="BY996" i="9"/>
  <c r="CF996" i="9"/>
  <c r="CH996" i="9"/>
  <c r="E997" i="9"/>
  <c r="F997" i="9"/>
  <c r="G997" i="9"/>
  <c r="H997" i="9"/>
  <c r="I997" i="9"/>
  <c r="K997" i="9"/>
  <c r="L997" i="9"/>
  <c r="M997" i="9"/>
  <c r="N997" i="9"/>
  <c r="O997" i="9"/>
  <c r="BF997" i="9"/>
  <c r="BG997" i="9"/>
  <c r="BW997" i="9"/>
  <c r="BX997" i="9"/>
  <c r="BY997" i="9"/>
  <c r="CF997" i="9"/>
  <c r="CH997" i="9"/>
  <c r="E998" i="9"/>
  <c r="F998" i="9"/>
  <c r="G998" i="9"/>
  <c r="H998" i="9"/>
  <c r="I998" i="9"/>
  <c r="K998" i="9"/>
  <c r="L998" i="9"/>
  <c r="M998" i="9"/>
  <c r="AU998" i="9"/>
  <c r="BF998" i="9"/>
  <c r="BG998" i="9"/>
  <c r="BW998" i="9"/>
  <c r="BX998" i="9"/>
  <c r="BY998" i="9"/>
  <c r="CF998" i="9"/>
  <c r="CH998" i="9"/>
  <c r="E999" i="9"/>
  <c r="F999" i="9"/>
  <c r="G999" i="9"/>
  <c r="H999" i="9"/>
  <c r="I999" i="9"/>
  <c r="K999" i="9"/>
  <c r="L999" i="9"/>
  <c r="M999" i="9"/>
  <c r="N999" i="9"/>
  <c r="AU999" i="9"/>
  <c r="AT999" i="9"/>
  <c r="P999" i="9" s="1"/>
  <c r="BF999" i="9"/>
  <c r="BG999" i="9"/>
  <c r="BW999" i="9"/>
  <c r="BX999" i="9"/>
  <c r="BY999" i="9"/>
  <c r="CF999" i="9"/>
  <c r="CH999" i="9"/>
  <c r="E1000" i="9"/>
  <c r="F1000" i="9"/>
  <c r="G1000" i="9"/>
  <c r="H1000" i="9"/>
  <c r="I1000" i="9"/>
  <c r="K1000" i="9"/>
  <c r="L1000" i="9"/>
  <c r="M1000" i="9"/>
  <c r="N1000" i="9"/>
  <c r="O1000" i="9"/>
  <c r="AT1000" i="9"/>
  <c r="BF1000" i="9"/>
  <c r="BG1000" i="9"/>
  <c r="BW1000" i="9"/>
  <c r="BX1000" i="9"/>
  <c r="BY1000" i="9"/>
  <c r="CF1000" i="9"/>
  <c r="CH1000" i="9"/>
  <c r="E2" i="9"/>
  <c r="E3" i="9"/>
  <c r="E4" i="9"/>
  <c r="E5" i="9"/>
  <c r="E73" i="9"/>
  <c r="E74" i="9"/>
  <c r="E77" i="9"/>
  <c r="E78" i="9"/>
  <c r="E79" i="9"/>
  <c r="E80" i="9"/>
  <c r="E75" i="9"/>
  <c r="E76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60" i="9"/>
  <c r="E16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38" i="9"/>
  <c r="E139" i="9"/>
  <c r="E140" i="9"/>
  <c r="E141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62" i="9"/>
  <c r="E163" i="9"/>
  <c r="E164" i="9"/>
  <c r="E165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156" i="9"/>
  <c r="E157" i="9"/>
  <c r="E158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320" i="9"/>
  <c r="E321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22" i="9"/>
  <c r="E323" i="9"/>
  <c r="E324" i="9"/>
  <c r="E316" i="9"/>
  <c r="E317" i="9"/>
  <c r="E318" i="9"/>
  <c r="E319" i="9"/>
  <c r="E325" i="9"/>
  <c r="E326" i="9"/>
  <c r="E327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50" i="9"/>
  <c r="E451" i="9"/>
  <c r="E452" i="9"/>
  <c r="E453" i="9"/>
  <c r="E454" i="9"/>
  <c r="E455" i="9"/>
  <c r="E443" i="9"/>
  <c r="E444" i="9"/>
  <c r="E445" i="9"/>
  <c r="E446" i="9"/>
  <c r="E456" i="9"/>
  <c r="E457" i="9"/>
  <c r="E458" i="9"/>
  <c r="E447" i="9"/>
  <c r="E448" i="9"/>
  <c r="E449" i="9"/>
  <c r="E460" i="9"/>
  <c r="E461" i="9"/>
  <c r="E462" i="9"/>
  <c r="E463" i="9"/>
  <c r="E464" i="9"/>
  <c r="E328" i="9"/>
  <c r="E329" i="9"/>
  <c r="E330" i="9"/>
  <c r="E331" i="9"/>
  <c r="E465" i="9"/>
  <c r="E466" i="9"/>
  <c r="E467" i="9"/>
  <c r="E468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502" i="9"/>
  <c r="E503" i="9"/>
  <c r="E504" i="9"/>
  <c r="E505" i="9"/>
  <c r="E506" i="9"/>
  <c r="E507" i="9"/>
  <c r="E508" i="9"/>
  <c r="E509" i="9"/>
  <c r="E510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605" i="9"/>
  <c r="E606" i="9"/>
  <c r="E958" i="9"/>
  <c r="E959" i="9"/>
  <c r="E960" i="9"/>
  <c r="E961" i="9"/>
  <c r="E6" i="9"/>
  <c r="E7" i="9"/>
  <c r="E962" i="9"/>
  <c r="E8" i="9"/>
  <c r="E9" i="9"/>
  <c r="E607" i="9"/>
  <c r="E608" i="9"/>
  <c r="E609" i="9"/>
  <c r="E10" i="9"/>
  <c r="E11" i="9"/>
  <c r="E1008" i="9"/>
  <c r="E1009" i="9"/>
  <c r="E1010" i="9"/>
  <c r="E1011" i="9"/>
  <c r="E12" i="9"/>
  <c r="E13" i="9"/>
  <c r="E481" i="9"/>
  <c r="E482" i="9"/>
  <c r="E483" i="9"/>
  <c r="E484" i="9"/>
  <c r="E485" i="9"/>
  <c r="E486" i="9"/>
  <c r="E14" i="9"/>
  <c r="E15" i="9"/>
  <c r="E16" i="9"/>
  <c r="E17" i="9"/>
  <c r="E166" i="9"/>
  <c r="E18" i="9"/>
  <c r="E1002" i="9"/>
  <c r="E1003" i="9"/>
  <c r="E1004" i="9"/>
  <c r="E1005" i="9"/>
  <c r="E1006" i="9"/>
  <c r="E1007" i="9"/>
  <c r="E19" i="9"/>
  <c r="E20" i="9"/>
  <c r="E487" i="9"/>
  <c r="E488" i="9"/>
  <c r="E489" i="9"/>
  <c r="E490" i="9"/>
  <c r="E491" i="9"/>
  <c r="E492" i="9"/>
  <c r="E830" i="9"/>
  <c r="E831" i="9"/>
  <c r="E832" i="9"/>
  <c r="E833" i="9"/>
  <c r="E21" i="9"/>
  <c r="E22" i="9"/>
  <c r="E23" i="9"/>
  <c r="E24" i="9"/>
  <c r="E25" i="9"/>
  <c r="E1012" i="9"/>
  <c r="E40" i="9"/>
  <c r="E493" i="9"/>
  <c r="E494" i="9"/>
  <c r="E495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496" i="9"/>
  <c r="E497" i="9"/>
  <c r="E498" i="9"/>
  <c r="E499" i="9"/>
  <c r="E500" i="9"/>
  <c r="E501" i="9"/>
  <c r="E767" i="9"/>
  <c r="E768" i="9"/>
  <c r="E769" i="9"/>
  <c r="E770" i="9"/>
  <c r="E771" i="9"/>
  <c r="E77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1021" i="9"/>
  <c r="E1022" i="9"/>
  <c r="E1023" i="9"/>
  <c r="E1024" i="9"/>
  <c r="E987" i="9"/>
  <c r="E167" i="9"/>
  <c r="E773" i="9"/>
  <c r="E774" i="9"/>
  <c r="E775" i="9"/>
  <c r="E776" i="9"/>
  <c r="E988" i="9"/>
  <c r="E954" i="9"/>
  <c r="E955" i="9"/>
  <c r="E956" i="9"/>
  <c r="E957" i="9"/>
  <c r="E989" i="9"/>
  <c r="E990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6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91" i="9"/>
  <c r="E1001" i="9"/>
  <c r="E1025" i="9"/>
  <c r="E1026" i="9"/>
  <c r="E1027" i="9"/>
  <c r="E1015" i="9"/>
  <c r="E1016" i="9"/>
  <c r="E1017" i="9"/>
  <c r="E1018" i="9"/>
  <c r="E1019" i="9"/>
  <c r="E1020" i="9"/>
  <c r="E1028" i="9"/>
  <c r="E1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37" i="9"/>
  <c r="E38" i="9"/>
  <c r="E39" i="9"/>
  <c r="E43" i="9"/>
  <c r="E44" i="9"/>
  <c r="E45" i="9"/>
  <c r="E48" i="9"/>
  <c r="E49" i="9"/>
  <c r="E50" i="9"/>
  <c r="E51" i="9"/>
  <c r="E52" i="9"/>
  <c r="E53" i="9"/>
  <c r="E54" i="9"/>
  <c r="E55" i="9"/>
  <c r="E56" i="9"/>
  <c r="E57" i="9"/>
  <c r="E58" i="9"/>
  <c r="E59" i="9"/>
  <c r="E41" i="9"/>
  <c r="E42" i="9"/>
  <c r="E46" i="9"/>
  <c r="E47" i="9"/>
  <c r="E36" i="9"/>
  <c r="F2" i="9"/>
  <c r="F3" i="9"/>
  <c r="F4" i="9"/>
  <c r="F5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7" i="9"/>
  <c r="F78" i="9"/>
  <c r="F79" i="9"/>
  <c r="F80" i="9"/>
  <c r="F75" i="9"/>
  <c r="F76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38" i="9"/>
  <c r="F139" i="9"/>
  <c r="F140" i="9"/>
  <c r="F141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62" i="9"/>
  <c r="F163" i="9"/>
  <c r="F164" i="9"/>
  <c r="F165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156" i="9"/>
  <c r="F157" i="9"/>
  <c r="F158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320" i="9"/>
  <c r="F321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22" i="9"/>
  <c r="F323" i="9"/>
  <c r="F324" i="9"/>
  <c r="F316" i="9"/>
  <c r="F317" i="9"/>
  <c r="F318" i="9"/>
  <c r="F319" i="9"/>
  <c r="F325" i="9"/>
  <c r="F326" i="9"/>
  <c r="F327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50" i="9"/>
  <c r="F451" i="9"/>
  <c r="F452" i="9"/>
  <c r="F453" i="9"/>
  <c r="F454" i="9"/>
  <c r="F455" i="9"/>
  <c r="F443" i="9"/>
  <c r="F444" i="9"/>
  <c r="F445" i="9"/>
  <c r="F446" i="9"/>
  <c r="F456" i="9"/>
  <c r="F457" i="9"/>
  <c r="F458" i="9"/>
  <c r="F447" i="9"/>
  <c r="F448" i="9"/>
  <c r="F449" i="9"/>
  <c r="F460" i="9"/>
  <c r="F461" i="9"/>
  <c r="F462" i="9"/>
  <c r="F463" i="9"/>
  <c r="F464" i="9"/>
  <c r="F328" i="9"/>
  <c r="F329" i="9"/>
  <c r="F330" i="9"/>
  <c r="F331" i="9"/>
  <c r="F465" i="9"/>
  <c r="F466" i="9"/>
  <c r="F467" i="9"/>
  <c r="F468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502" i="9"/>
  <c r="F503" i="9"/>
  <c r="F504" i="9"/>
  <c r="F505" i="9"/>
  <c r="F506" i="9"/>
  <c r="F507" i="9"/>
  <c r="F508" i="9"/>
  <c r="F509" i="9"/>
  <c r="F510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605" i="9"/>
  <c r="F606" i="9"/>
  <c r="F958" i="9"/>
  <c r="F959" i="9"/>
  <c r="F960" i="9"/>
  <c r="F961" i="9"/>
  <c r="F6" i="9"/>
  <c r="F7" i="9"/>
  <c r="F962" i="9"/>
  <c r="F8" i="9"/>
  <c r="F9" i="9"/>
  <c r="F607" i="9"/>
  <c r="F608" i="9"/>
  <c r="F609" i="9"/>
  <c r="F10" i="9"/>
  <c r="F11" i="9"/>
  <c r="F1008" i="9"/>
  <c r="F1009" i="9"/>
  <c r="F1010" i="9"/>
  <c r="F1011" i="9"/>
  <c r="F12" i="9"/>
  <c r="F13" i="9"/>
  <c r="F481" i="9"/>
  <c r="F482" i="9"/>
  <c r="F483" i="9"/>
  <c r="F484" i="9"/>
  <c r="F485" i="9"/>
  <c r="F486" i="9"/>
  <c r="F14" i="9"/>
  <c r="F15" i="9"/>
  <c r="F16" i="9"/>
  <c r="F17" i="9"/>
  <c r="F18" i="9"/>
  <c r="F1002" i="9"/>
  <c r="F1003" i="9"/>
  <c r="F1004" i="9"/>
  <c r="F1005" i="9"/>
  <c r="F1006" i="9"/>
  <c r="F1007" i="9"/>
  <c r="F19" i="9"/>
  <c r="F20" i="9"/>
  <c r="F487" i="9"/>
  <c r="F488" i="9"/>
  <c r="F489" i="9"/>
  <c r="F490" i="9"/>
  <c r="F491" i="9"/>
  <c r="F492" i="9"/>
  <c r="F830" i="9"/>
  <c r="F831" i="9"/>
  <c r="F832" i="9"/>
  <c r="F833" i="9"/>
  <c r="F21" i="9"/>
  <c r="F22" i="9"/>
  <c r="F23" i="9"/>
  <c r="F24" i="9"/>
  <c r="F25" i="9"/>
  <c r="F1012" i="9"/>
  <c r="F40" i="9"/>
  <c r="F493" i="9"/>
  <c r="F494" i="9"/>
  <c r="F495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496" i="9"/>
  <c r="F497" i="9"/>
  <c r="F498" i="9"/>
  <c r="F499" i="9"/>
  <c r="F500" i="9"/>
  <c r="F501" i="9"/>
  <c r="F767" i="9"/>
  <c r="F768" i="9"/>
  <c r="F769" i="9"/>
  <c r="F770" i="9"/>
  <c r="F771" i="9"/>
  <c r="F77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1021" i="9"/>
  <c r="F1022" i="9"/>
  <c r="F1023" i="9"/>
  <c r="F1024" i="9"/>
  <c r="F987" i="9"/>
  <c r="F773" i="9"/>
  <c r="F774" i="9"/>
  <c r="F775" i="9"/>
  <c r="F776" i="9"/>
  <c r="F988" i="9"/>
  <c r="F989" i="9"/>
  <c r="F990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6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91" i="9"/>
  <c r="F1001" i="9"/>
  <c r="F1025" i="9"/>
  <c r="F1026" i="9"/>
  <c r="F1027" i="9"/>
  <c r="F1015" i="9"/>
  <c r="F1016" i="9"/>
  <c r="F1017" i="9"/>
  <c r="F1018" i="9"/>
  <c r="F1019" i="9"/>
  <c r="F1020" i="9"/>
  <c r="F1028" i="9"/>
  <c r="F159" i="9"/>
  <c r="F60" i="9"/>
  <c r="F48" i="9"/>
  <c r="F49" i="9"/>
  <c r="F50" i="9"/>
  <c r="F51" i="9"/>
  <c r="F52" i="9"/>
  <c r="F53" i="9"/>
  <c r="F54" i="9"/>
  <c r="F55" i="9"/>
  <c r="F56" i="9"/>
  <c r="F57" i="9"/>
  <c r="F58" i="9"/>
  <c r="F59" i="9"/>
  <c r="F47" i="9"/>
  <c r="F41" i="9"/>
  <c r="F42" i="9"/>
  <c r="F43" i="9"/>
  <c r="F44" i="9"/>
  <c r="F45" i="9"/>
  <c r="F46" i="9"/>
  <c r="F37" i="9"/>
  <c r="F38" i="9"/>
  <c r="F39" i="9"/>
  <c r="F36" i="9"/>
  <c r="K1015" i="9"/>
  <c r="CH1020" i="9"/>
  <c r="CF1020" i="9"/>
  <c r="BY1020" i="9"/>
  <c r="BX1020" i="9"/>
  <c r="BW1020" i="9"/>
  <c r="BG1020" i="9"/>
  <c r="BF1020" i="9"/>
  <c r="AY1020" i="9"/>
  <c r="AW1020" i="9"/>
  <c r="AU1020" i="9"/>
  <c r="AT1020" i="9"/>
  <c r="P1020" i="9" s="1"/>
  <c r="O1020" i="9"/>
  <c r="N1020" i="9"/>
  <c r="M1020" i="9"/>
  <c r="L1020" i="9"/>
  <c r="K1020" i="9"/>
  <c r="I1020" i="9"/>
  <c r="CH1019" i="9"/>
  <c r="CF1019" i="9"/>
  <c r="BY1019" i="9"/>
  <c r="BX1019" i="9"/>
  <c r="BW1019" i="9"/>
  <c r="BG1019" i="9"/>
  <c r="BF1019" i="9"/>
  <c r="AY1019" i="9"/>
  <c r="AU1019" i="9"/>
  <c r="AT1019" i="9"/>
  <c r="O1019" i="9"/>
  <c r="N1019" i="9"/>
  <c r="M1019" i="9"/>
  <c r="L1019" i="9"/>
  <c r="K1019" i="9"/>
  <c r="I1019" i="9"/>
  <c r="CH1017" i="9"/>
  <c r="CF1017" i="9"/>
  <c r="BY1017" i="9"/>
  <c r="BX1017" i="9"/>
  <c r="BW1017" i="9"/>
  <c r="BG1017" i="9"/>
  <c r="BF1017" i="9"/>
  <c r="AY1017" i="9"/>
  <c r="AT1017" i="9"/>
  <c r="P1017" i="9" s="1"/>
  <c r="AW1017" i="9"/>
  <c r="O1017" i="9"/>
  <c r="N1017" i="9"/>
  <c r="M1017" i="9"/>
  <c r="L1017" i="9"/>
  <c r="K1017" i="9"/>
  <c r="I1017" i="9"/>
  <c r="CH1016" i="9"/>
  <c r="CF1016" i="9"/>
  <c r="BY1016" i="9"/>
  <c r="BX1016" i="9"/>
  <c r="BW1016" i="9"/>
  <c r="BG1016" i="9"/>
  <c r="BF1016" i="9"/>
  <c r="AY1016" i="9"/>
  <c r="AT1016" i="9"/>
  <c r="O1016" i="9"/>
  <c r="N1016" i="9"/>
  <c r="M1016" i="9"/>
  <c r="L1016" i="9"/>
  <c r="K1016" i="9"/>
  <c r="I1016" i="9"/>
  <c r="CF159" i="9"/>
  <c r="CH159" i="9"/>
  <c r="BW159" i="9"/>
  <c r="BX159" i="9"/>
  <c r="BY159" i="9"/>
  <c r="BF159" i="9"/>
  <c r="BG159" i="9"/>
  <c r="N159" i="9"/>
  <c r="AR159" i="9"/>
  <c r="AU159" i="9" s="1"/>
  <c r="AT159" i="9"/>
  <c r="AY159" i="9"/>
  <c r="M159" i="9"/>
  <c r="I159" i="9"/>
  <c r="K159" i="9"/>
  <c r="L159" i="9"/>
  <c r="CH1018" i="9"/>
  <c r="CF1018" i="9"/>
  <c r="BY1018" i="9"/>
  <c r="BX1018" i="9"/>
  <c r="BW1018" i="9"/>
  <c r="BG1018" i="9"/>
  <c r="BF1018" i="9"/>
  <c r="AY1018" i="9"/>
  <c r="AT1018" i="9"/>
  <c r="P1018" i="9" s="1"/>
  <c r="AW1018" i="9"/>
  <c r="N1018" i="9"/>
  <c r="M1018" i="9"/>
  <c r="L1018" i="9"/>
  <c r="K1018" i="9"/>
  <c r="I1018" i="9"/>
  <c r="CF1012" i="9"/>
  <c r="CH1012" i="9"/>
  <c r="BW1012" i="9"/>
  <c r="BX1012" i="9"/>
  <c r="BY1012" i="9"/>
  <c r="BF1012" i="9"/>
  <c r="BG1012" i="9"/>
  <c r="AT1012" i="9"/>
  <c r="AW1012" i="9"/>
  <c r="AY1012" i="9"/>
  <c r="I1012" i="9"/>
  <c r="K1012" i="9"/>
  <c r="L1012" i="9"/>
  <c r="M1012" i="9"/>
  <c r="N1012" i="9"/>
  <c r="O1012" i="9"/>
  <c r="CF1015" i="9"/>
  <c r="CH1015" i="9"/>
  <c r="BW1015" i="9"/>
  <c r="BX1015" i="9"/>
  <c r="BY1015" i="9"/>
  <c r="BF1015" i="9"/>
  <c r="BG1015" i="9"/>
  <c r="N1015" i="9"/>
  <c r="AU1015" i="9"/>
  <c r="AT1015" i="9"/>
  <c r="AY1015" i="9"/>
  <c r="M1015" i="9"/>
  <c r="I1015" i="9"/>
  <c r="L1015" i="9"/>
  <c r="CH821" i="9"/>
  <c r="CF821" i="9"/>
  <c r="BY821" i="9"/>
  <c r="BX821" i="9"/>
  <c r="BW821" i="9"/>
  <c r="BF821" i="9"/>
  <c r="AW821" i="9"/>
  <c r="AU821" i="9"/>
  <c r="AT821" i="9"/>
  <c r="AV821" i="9" s="1"/>
  <c r="O821" i="9"/>
  <c r="N821" i="9"/>
  <c r="M821" i="9"/>
  <c r="L821" i="9"/>
  <c r="K821" i="9"/>
  <c r="I821" i="9"/>
  <c r="CH820" i="9"/>
  <c r="CF820" i="9"/>
  <c r="BY820" i="9"/>
  <c r="BX820" i="9"/>
  <c r="BW820" i="9"/>
  <c r="BF820" i="9"/>
  <c r="AW820" i="9"/>
  <c r="AU820" i="9"/>
  <c r="AT820" i="9"/>
  <c r="AV820" i="9" s="1"/>
  <c r="O820" i="9"/>
  <c r="N820" i="9"/>
  <c r="M820" i="9"/>
  <c r="L820" i="9"/>
  <c r="K820" i="9"/>
  <c r="I820" i="9"/>
  <c r="CH819" i="9"/>
  <c r="CF819" i="9"/>
  <c r="BY819" i="9"/>
  <c r="BX819" i="9"/>
  <c r="BW819" i="9"/>
  <c r="BF819" i="9"/>
  <c r="AW819" i="9"/>
  <c r="AU819" i="9"/>
  <c r="AT819" i="9"/>
  <c r="AV819" i="9" s="1"/>
  <c r="O819" i="9"/>
  <c r="N819" i="9"/>
  <c r="M819" i="9"/>
  <c r="L819" i="9"/>
  <c r="K819" i="9"/>
  <c r="I819" i="9"/>
  <c r="CH818" i="9"/>
  <c r="CF818" i="9"/>
  <c r="BY818" i="9"/>
  <c r="BX818" i="9"/>
  <c r="BW818" i="9"/>
  <c r="BF818" i="9"/>
  <c r="AW818" i="9"/>
  <c r="AU818" i="9"/>
  <c r="AT818" i="9"/>
  <c r="AV818" i="9" s="1"/>
  <c r="O818" i="9"/>
  <c r="N818" i="9"/>
  <c r="M818" i="9"/>
  <c r="L818" i="9"/>
  <c r="K818" i="9"/>
  <c r="I818" i="9"/>
  <c r="CH817" i="9"/>
  <c r="CF817" i="9"/>
  <c r="BY817" i="9"/>
  <c r="BX817" i="9"/>
  <c r="BW817" i="9"/>
  <c r="BF817" i="9"/>
  <c r="AW817" i="9"/>
  <c r="AU817" i="9"/>
  <c r="AT817" i="9"/>
  <c r="AV817" i="9" s="1"/>
  <c r="O817" i="9"/>
  <c r="N817" i="9"/>
  <c r="M817" i="9"/>
  <c r="L817" i="9"/>
  <c r="K817" i="9"/>
  <c r="I817" i="9"/>
  <c r="CH816" i="9"/>
  <c r="CF816" i="9"/>
  <c r="BY816" i="9"/>
  <c r="BX816" i="9"/>
  <c r="BW816" i="9"/>
  <c r="BF816" i="9"/>
  <c r="AW816" i="9"/>
  <c r="AU816" i="9"/>
  <c r="AT816" i="9"/>
  <c r="AV816" i="9" s="1"/>
  <c r="O816" i="9"/>
  <c r="N816" i="9"/>
  <c r="M816" i="9"/>
  <c r="L816" i="9"/>
  <c r="K816" i="9"/>
  <c r="I816" i="9"/>
  <c r="CH815" i="9"/>
  <c r="CF815" i="9"/>
  <c r="BY815" i="9"/>
  <c r="BX815" i="9"/>
  <c r="BW815" i="9"/>
  <c r="BF815" i="9"/>
  <c r="AW815" i="9"/>
  <c r="AU815" i="9"/>
  <c r="AT815" i="9"/>
  <c r="AV815" i="9" s="1"/>
  <c r="O815" i="9"/>
  <c r="N815" i="9"/>
  <c r="M815" i="9"/>
  <c r="L815" i="9"/>
  <c r="K815" i="9"/>
  <c r="I815" i="9"/>
  <c r="CH814" i="9"/>
  <c r="CF814" i="9"/>
  <c r="BY814" i="9"/>
  <c r="BX814" i="9"/>
  <c r="BW814" i="9"/>
  <c r="BF814" i="9"/>
  <c r="AW814" i="9"/>
  <c r="AU814" i="9"/>
  <c r="AT814" i="9"/>
  <c r="AV814" i="9" s="1"/>
  <c r="O814" i="9"/>
  <c r="N814" i="9"/>
  <c r="M814" i="9"/>
  <c r="L814" i="9"/>
  <c r="K814" i="9"/>
  <c r="I814" i="9"/>
  <c r="CH813" i="9"/>
  <c r="CF813" i="9"/>
  <c r="BY813" i="9"/>
  <c r="BX813" i="9"/>
  <c r="BW813" i="9"/>
  <c r="BF813" i="9"/>
  <c r="AW813" i="9"/>
  <c r="AU813" i="9"/>
  <c r="AT813" i="9"/>
  <c r="AV813" i="9" s="1"/>
  <c r="O813" i="9"/>
  <c r="N813" i="9"/>
  <c r="M813" i="9"/>
  <c r="L813" i="9"/>
  <c r="K813" i="9"/>
  <c r="I813" i="9"/>
  <c r="CH812" i="9"/>
  <c r="CF812" i="9"/>
  <c r="BY812" i="9"/>
  <c r="BX812" i="9"/>
  <c r="BW812" i="9"/>
  <c r="BF812" i="9"/>
  <c r="AW812" i="9"/>
  <c r="AU812" i="9"/>
  <c r="AT812" i="9"/>
  <c r="AV812" i="9" s="1"/>
  <c r="O812" i="9"/>
  <c r="N812" i="9"/>
  <c r="M812" i="9"/>
  <c r="L812" i="9"/>
  <c r="K812" i="9"/>
  <c r="I812" i="9"/>
  <c r="CH811" i="9"/>
  <c r="CF811" i="9"/>
  <c r="BY811" i="9"/>
  <c r="BX811" i="9"/>
  <c r="BW811" i="9"/>
  <c r="BF811" i="9"/>
  <c r="AW811" i="9"/>
  <c r="AU811" i="9"/>
  <c r="AT811" i="9"/>
  <c r="AV811" i="9" s="1"/>
  <c r="O811" i="9"/>
  <c r="N811" i="9"/>
  <c r="M811" i="9"/>
  <c r="L811" i="9"/>
  <c r="K811" i="9"/>
  <c r="I811" i="9"/>
  <c r="CH810" i="9"/>
  <c r="CF810" i="9"/>
  <c r="BY810" i="9"/>
  <c r="BX810" i="9"/>
  <c r="BW810" i="9"/>
  <c r="BF810" i="9"/>
  <c r="AW810" i="9"/>
  <c r="AU810" i="9"/>
  <c r="AT810" i="9"/>
  <c r="AV810" i="9" s="1"/>
  <c r="O810" i="9"/>
  <c r="N810" i="9"/>
  <c r="M810" i="9"/>
  <c r="L810" i="9"/>
  <c r="K810" i="9"/>
  <c r="I810" i="9"/>
  <c r="CH809" i="9"/>
  <c r="CF809" i="9"/>
  <c r="BY809" i="9"/>
  <c r="BX809" i="9"/>
  <c r="BW809" i="9"/>
  <c r="BF809" i="9"/>
  <c r="AW809" i="9"/>
  <c r="AU809" i="9"/>
  <c r="AT809" i="9"/>
  <c r="AV809" i="9" s="1"/>
  <c r="O809" i="9"/>
  <c r="N809" i="9"/>
  <c r="M809" i="9"/>
  <c r="L809" i="9"/>
  <c r="K809" i="9"/>
  <c r="I809" i="9"/>
  <c r="CH808" i="9"/>
  <c r="CF808" i="9"/>
  <c r="BY808" i="9"/>
  <c r="BX808" i="9"/>
  <c r="BW808" i="9"/>
  <c r="BF808" i="9"/>
  <c r="AW808" i="9"/>
  <c r="AU808" i="9"/>
  <c r="AT808" i="9"/>
  <c r="AV808" i="9" s="1"/>
  <c r="O808" i="9"/>
  <c r="N808" i="9"/>
  <c r="M808" i="9"/>
  <c r="L808" i="9"/>
  <c r="K808" i="9"/>
  <c r="I808" i="9"/>
  <c r="CH807" i="9"/>
  <c r="CF807" i="9"/>
  <c r="BY807" i="9"/>
  <c r="BX807" i="9"/>
  <c r="BW807" i="9"/>
  <c r="BF807" i="9"/>
  <c r="AW807" i="9"/>
  <c r="AU807" i="9"/>
  <c r="AT807" i="9"/>
  <c r="AV807" i="9" s="1"/>
  <c r="O807" i="9"/>
  <c r="N807" i="9"/>
  <c r="M807" i="9"/>
  <c r="L807" i="9"/>
  <c r="K807" i="9"/>
  <c r="I807" i="9"/>
  <c r="CH806" i="9"/>
  <c r="CF806" i="9"/>
  <c r="BY806" i="9"/>
  <c r="BX806" i="9"/>
  <c r="BW806" i="9"/>
  <c r="BF806" i="9"/>
  <c r="AW806" i="9"/>
  <c r="AU806" i="9"/>
  <c r="AT806" i="9"/>
  <c r="AV806" i="9" s="1"/>
  <c r="O806" i="9"/>
  <c r="N806" i="9"/>
  <c r="M806" i="9"/>
  <c r="L806" i="9"/>
  <c r="K806" i="9"/>
  <c r="I806" i="9"/>
  <c r="CH805" i="9"/>
  <c r="CF805" i="9"/>
  <c r="BY805" i="9"/>
  <c r="BX805" i="9"/>
  <c r="BW805" i="9"/>
  <c r="BF805" i="9"/>
  <c r="AW805" i="9"/>
  <c r="AU805" i="9"/>
  <c r="AT805" i="9"/>
  <c r="AV805" i="9" s="1"/>
  <c r="O805" i="9"/>
  <c r="N805" i="9"/>
  <c r="M805" i="9"/>
  <c r="L805" i="9"/>
  <c r="K805" i="9"/>
  <c r="I805" i="9"/>
  <c r="CH804" i="9"/>
  <c r="CF804" i="9"/>
  <c r="BY804" i="9"/>
  <c r="BX804" i="9"/>
  <c r="BW804" i="9"/>
  <c r="BF804" i="9"/>
  <c r="AW804" i="9"/>
  <c r="AU804" i="9"/>
  <c r="AT804" i="9"/>
  <c r="AV804" i="9" s="1"/>
  <c r="O804" i="9"/>
  <c r="N804" i="9"/>
  <c r="M804" i="9"/>
  <c r="L804" i="9"/>
  <c r="K804" i="9"/>
  <c r="I804" i="9"/>
  <c r="CH803" i="9"/>
  <c r="CF803" i="9"/>
  <c r="BY803" i="9"/>
  <c r="BX803" i="9"/>
  <c r="BW803" i="9"/>
  <c r="BF803" i="9"/>
  <c r="AW803" i="9"/>
  <c r="AU803" i="9"/>
  <c r="AT803" i="9"/>
  <c r="AV803" i="9" s="1"/>
  <c r="O803" i="9"/>
  <c r="N803" i="9"/>
  <c r="M803" i="9"/>
  <c r="L803" i="9"/>
  <c r="K803" i="9"/>
  <c r="I803" i="9"/>
  <c r="CH802" i="9"/>
  <c r="CF802" i="9"/>
  <c r="BY802" i="9"/>
  <c r="BX802" i="9"/>
  <c r="BW802" i="9"/>
  <c r="BF802" i="9"/>
  <c r="AW802" i="9"/>
  <c r="AU802" i="9"/>
  <c r="AT802" i="9"/>
  <c r="AV802" i="9" s="1"/>
  <c r="O802" i="9"/>
  <c r="N802" i="9"/>
  <c r="M802" i="9"/>
  <c r="L802" i="9"/>
  <c r="K802" i="9"/>
  <c r="I802" i="9"/>
  <c r="CH801" i="9"/>
  <c r="CF801" i="9"/>
  <c r="BY801" i="9"/>
  <c r="BX801" i="9"/>
  <c r="BW801" i="9"/>
  <c r="BF801" i="9"/>
  <c r="AW801" i="9"/>
  <c r="AU801" i="9"/>
  <c r="AT801" i="9"/>
  <c r="AV801" i="9" s="1"/>
  <c r="O801" i="9"/>
  <c r="N801" i="9"/>
  <c r="M801" i="9"/>
  <c r="L801" i="9"/>
  <c r="K801" i="9"/>
  <c r="I801" i="9"/>
  <c r="CH800" i="9"/>
  <c r="CF800" i="9"/>
  <c r="BY800" i="9"/>
  <c r="BX800" i="9"/>
  <c r="BW800" i="9"/>
  <c r="BF800" i="9"/>
  <c r="AW800" i="9"/>
  <c r="AU800" i="9"/>
  <c r="AT800" i="9"/>
  <c r="AV800" i="9" s="1"/>
  <c r="O800" i="9"/>
  <c r="N800" i="9"/>
  <c r="M800" i="9"/>
  <c r="L800" i="9"/>
  <c r="K800" i="9"/>
  <c r="I800" i="9"/>
  <c r="CH799" i="9"/>
  <c r="CF799" i="9"/>
  <c r="BY799" i="9"/>
  <c r="BX799" i="9"/>
  <c r="BW799" i="9"/>
  <c r="BF799" i="9"/>
  <c r="AW799" i="9"/>
  <c r="AU799" i="9"/>
  <c r="AT799" i="9"/>
  <c r="AV799" i="9" s="1"/>
  <c r="O799" i="9"/>
  <c r="N799" i="9"/>
  <c r="M799" i="9"/>
  <c r="L799" i="9"/>
  <c r="K799" i="9"/>
  <c r="I799" i="9"/>
  <c r="CH798" i="9"/>
  <c r="CF798" i="9"/>
  <c r="BY798" i="9"/>
  <c r="BX798" i="9"/>
  <c r="BW798" i="9"/>
  <c r="BF798" i="9"/>
  <c r="AW798" i="9"/>
  <c r="AU798" i="9"/>
  <c r="AT798" i="9"/>
  <c r="AV798" i="9" s="1"/>
  <c r="O798" i="9"/>
  <c r="N798" i="9"/>
  <c r="M798" i="9"/>
  <c r="L798" i="9"/>
  <c r="K798" i="9"/>
  <c r="I798" i="9"/>
  <c r="CH797" i="9"/>
  <c r="CF797" i="9"/>
  <c r="BY797" i="9"/>
  <c r="BX797" i="9"/>
  <c r="BW797" i="9"/>
  <c r="BF797" i="9"/>
  <c r="AW797" i="9"/>
  <c r="AU797" i="9"/>
  <c r="AT797" i="9"/>
  <c r="AV797" i="9" s="1"/>
  <c r="O797" i="9"/>
  <c r="N797" i="9"/>
  <c r="M797" i="9"/>
  <c r="L797" i="9"/>
  <c r="K797" i="9"/>
  <c r="I797" i="9"/>
  <c r="CH796" i="9"/>
  <c r="CF796" i="9"/>
  <c r="BY796" i="9"/>
  <c r="BX796" i="9"/>
  <c r="BW796" i="9"/>
  <c r="BF796" i="9"/>
  <c r="AW796" i="9"/>
  <c r="AU796" i="9"/>
  <c r="AT796" i="9"/>
  <c r="AV796" i="9" s="1"/>
  <c r="O796" i="9"/>
  <c r="N796" i="9"/>
  <c r="M796" i="9"/>
  <c r="L796" i="9"/>
  <c r="K796" i="9"/>
  <c r="I796" i="9"/>
  <c r="CH795" i="9"/>
  <c r="CF795" i="9"/>
  <c r="BY795" i="9"/>
  <c r="BX795" i="9"/>
  <c r="BW795" i="9"/>
  <c r="BF795" i="9"/>
  <c r="AW795" i="9"/>
  <c r="AU795" i="9"/>
  <c r="AT795" i="9"/>
  <c r="AV795" i="9" s="1"/>
  <c r="O795" i="9"/>
  <c r="N795" i="9"/>
  <c r="M795" i="9"/>
  <c r="L795" i="9"/>
  <c r="K795" i="9"/>
  <c r="I795" i="9"/>
  <c r="BF954" i="9"/>
  <c r="AY322" i="9"/>
  <c r="AT780" i="9"/>
  <c r="AT781" i="9"/>
  <c r="AT786" i="9"/>
  <c r="P786" i="9" s="1"/>
  <c r="AT789" i="9"/>
  <c r="P789" i="9" s="1"/>
  <c r="N783" i="9"/>
  <c r="N787" i="9"/>
  <c r="CH789" i="9"/>
  <c r="CF789" i="9"/>
  <c r="BY789" i="9"/>
  <c r="BX789" i="9"/>
  <c r="BW789" i="9"/>
  <c r="BG789" i="9"/>
  <c r="BF789" i="9"/>
  <c r="AW789" i="9"/>
  <c r="AU789" i="9"/>
  <c r="M789" i="9"/>
  <c r="O789" i="9"/>
  <c r="N789" i="9"/>
  <c r="L789" i="9"/>
  <c r="K789" i="9"/>
  <c r="I789" i="9"/>
  <c r="H789" i="9"/>
  <c r="CH788" i="9"/>
  <c r="CF788" i="9"/>
  <c r="BY788" i="9"/>
  <c r="BX788" i="9"/>
  <c r="BW788" i="9"/>
  <c r="BG788" i="9"/>
  <c r="BF788" i="9"/>
  <c r="AU788" i="9"/>
  <c r="AT788" i="9"/>
  <c r="O788" i="9"/>
  <c r="N788" i="9"/>
  <c r="M788" i="9"/>
  <c r="L788" i="9"/>
  <c r="K788" i="9"/>
  <c r="I788" i="9"/>
  <c r="H788" i="9"/>
  <c r="CH787" i="9"/>
  <c r="CF787" i="9"/>
  <c r="BY787" i="9"/>
  <c r="BX787" i="9"/>
  <c r="BW787" i="9"/>
  <c r="BG787" i="9"/>
  <c r="BF787" i="9"/>
  <c r="AT787" i="9"/>
  <c r="O787" i="9"/>
  <c r="M787" i="9"/>
  <c r="L787" i="9"/>
  <c r="K787" i="9"/>
  <c r="I787" i="9"/>
  <c r="H787" i="9"/>
  <c r="CH786" i="9"/>
  <c r="CF786" i="9"/>
  <c r="BY786" i="9"/>
  <c r="BX786" i="9"/>
  <c r="BW786" i="9"/>
  <c r="BG786" i="9"/>
  <c r="BF786" i="9"/>
  <c r="O786" i="9"/>
  <c r="N786" i="9"/>
  <c r="M786" i="9"/>
  <c r="L786" i="9"/>
  <c r="K786" i="9"/>
  <c r="I786" i="9"/>
  <c r="H786" i="9"/>
  <c r="CH785" i="9"/>
  <c r="CF785" i="9"/>
  <c r="BY785" i="9"/>
  <c r="BX785" i="9"/>
  <c r="BW785" i="9"/>
  <c r="BG785" i="9"/>
  <c r="BF785" i="9"/>
  <c r="AT785" i="9"/>
  <c r="O785" i="9"/>
  <c r="N785" i="9"/>
  <c r="M785" i="9"/>
  <c r="L785" i="9"/>
  <c r="K785" i="9"/>
  <c r="I785" i="9"/>
  <c r="H785" i="9"/>
  <c r="CH784" i="9"/>
  <c r="CF784" i="9"/>
  <c r="BY784" i="9"/>
  <c r="BX784" i="9"/>
  <c r="BW784" i="9"/>
  <c r="BG784" i="9"/>
  <c r="BF784" i="9"/>
  <c r="AT784" i="9"/>
  <c r="O784" i="9"/>
  <c r="N784" i="9"/>
  <c r="M784" i="9"/>
  <c r="L784" i="9"/>
  <c r="K784" i="9"/>
  <c r="I784" i="9"/>
  <c r="H784" i="9"/>
  <c r="CH783" i="9"/>
  <c r="CF783" i="9"/>
  <c r="BY783" i="9"/>
  <c r="BX783" i="9"/>
  <c r="BW783" i="9"/>
  <c r="BG783" i="9"/>
  <c r="BF783" i="9"/>
  <c r="AT783" i="9"/>
  <c r="AW783" i="9"/>
  <c r="M783" i="9"/>
  <c r="L783" i="9"/>
  <c r="K783" i="9"/>
  <c r="I783" i="9"/>
  <c r="H783" i="9"/>
  <c r="CH782" i="9"/>
  <c r="CF782" i="9"/>
  <c r="BY782" i="9"/>
  <c r="BX782" i="9"/>
  <c r="BW782" i="9"/>
  <c r="BG782" i="9"/>
  <c r="BF782" i="9"/>
  <c r="AT782" i="9"/>
  <c r="AW782" i="9"/>
  <c r="N782" i="9"/>
  <c r="M782" i="9"/>
  <c r="O782" i="9"/>
  <c r="L782" i="9"/>
  <c r="K782" i="9"/>
  <c r="I782" i="9"/>
  <c r="H782" i="9"/>
  <c r="CH781" i="9"/>
  <c r="CF781" i="9"/>
  <c r="BY781" i="9"/>
  <c r="BX781" i="9"/>
  <c r="BW781" i="9"/>
  <c r="BG781" i="9"/>
  <c r="BF781" i="9"/>
  <c r="AW781" i="9"/>
  <c r="M781" i="9"/>
  <c r="O781" i="9"/>
  <c r="N781" i="9"/>
  <c r="L781" i="9"/>
  <c r="K781" i="9"/>
  <c r="I781" i="9"/>
  <c r="H781" i="9"/>
  <c r="CH780" i="9"/>
  <c r="CF780" i="9"/>
  <c r="BY780" i="9"/>
  <c r="BX780" i="9"/>
  <c r="BW780" i="9"/>
  <c r="BG780" i="9"/>
  <c r="BF780" i="9"/>
  <c r="AW780" i="9"/>
  <c r="O780" i="9"/>
  <c r="N780" i="9"/>
  <c r="M780" i="9"/>
  <c r="L780" i="9"/>
  <c r="K780" i="9"/>
  <c r="I780" i="9"/>
  <c r="H780" i="9"/>
  <c r="CH779" i="9"/>
  <c r="CF779" i="9"/>
  <c r="BY779" i="9"/>
  <c r="BX779" i="9"/>
  <c r="BW779" i="9"/>
  <c r="BG779" i="9"/>
  <c r="BF779" i="9"/>
  <c r="AT779" i="9"/>
  <c r="AV779" i="9" s="1"/>
  <c r="AW779" i="9"/>
  <c r="O779" i="9"/>
  <c r="N779" i="9"/>
  <c r="M779" i="9"/>
  <c r="L779" i="9"/>
  <c r="K779" i="9"/>
  <c r="I779" i="9"/>
  <c r="H779" i="9"/>
  <c r="CH778" i="9"/>
  <c r="CF778" i="9"/>
  <c r="BY778" i="9"/>
  <c r="BX778" i="9"/>
  <c r="BW778" i="9"/>
  <c r="BG778" i="9"/>
  <c r="BF778" i="9"/>
  <c r="AT778" i="9"/>
  <c r="AW778" i="9"/>
  <c r="O778" i="9"/>
  <c r="N778" i="9"/>
  <c r="M778" i="9"/>
  <c r="L778" i="9"/>
  <c r="K778" i="9"/>
  <c r="I778" i="9"/>
  <c r="H778" i="9"/>
  <c r="CH777" i="9"/>
  <c r="CF777" i="9"/>
  <c r="BY777" i="9"/>
  <c r="BX777" i="9"/>
  <c r="BW777" i="9"/>
  <c r="BG777" i="9"/>
  <c r="BF777" i="9"/>
  <c r="AT777" i="9"/>
  <c r="AU777" i="9"/>
  <c r="N777" i="9"/>
  <c r="M777" i="9"/>
  <c r="L777" i="9"/>
  <c r="K777" i="9"/>
  <c r="I777" i="9"/>
  <c r="H777" i="9"/>
  <c r="CH772" i="9"/>
  <c r="CF772" i="9"/>
  <c r="BY772" i="9"/>
  <c r="BX772" i="9"/>
  <c r="BW772" i="9"/>
  <c r="BG772" i="9"/>
  <c r="BF772" i="9"/>
  <c r="AW772" i="9"/>
  <c r="AU772" i="9"/>
  <c r="P772" i="9"/>
  <c r="N772" i="9"/>
  <c r="O772" i="9"/>
  <c r="M772" i="9"/>
  <c r="L772" i="9"/>
  <c r="K772" i="9"/>
  <c r="I772" i="9"/>
  <c r="H772" i="9"/>
  <c r="CH771" i="9"/>
  <c r="CF771" i="9"/>
  <c r="BY771" i="9"/>
  <c r="BX771" i="9"/>
  <c r="BW771" i="9"/>
  <c r="BG771" i="9"/>
  <c r="BF771" i="9"/>
  <c r="AW771" i="9"/>
  <c r="AU771" i="9"/>
  <c r="AV771" i="9"/>
  <c r="O771" i="9"/>
  <c r="N771" i="9"/>
  <c r="M771" i="9"/>
  <c r="L771" i="9"/>
  <c r="K771" i="9"/>
  <c r="I771" i="9"/>
  <c r="H771" i="9"/>
  <c r="G771" i="9"/>
  <c r="CH770" i="9"/>
  <c r="CF770" i="9"/>
  <c r="BY770" i="9"/>
  <c r="BX770" i="9"/>
  <c r="BW770" i="9"/>
  <c r="BG770" i="9"/>
  <c r="BF770" i="9"/>
  <c r="AW770" i="9"/>
  <c r="AU770" i="9"/>
  <c r="P770" i="9"/>
  <c r="O770" i="9"/>
  <c r="N770" i="9"/>
  <c r="M770" i="9"/>
  <c r="L770" i="9"/>
  <c r="K770" i="9"/>
  <c r="I770" i="9"/>
  <c r="CH769" i="9"/>
  <c r="CF769" i="9"/>
  <c r="BY769" i="9"/>
  <c r="BX769" i="9"/>
  <c r="BW769" i="9"/>
  <c r="BG769" i="9"/>
  <c r="BF769" i="9"/>
  <c r="AW769" i="9"/>
  <c r="AU769" i="9"/>
  <c r="O769" i="9"/>
  <c r="N769" i="9"/>
  <c r="M769" i="9"/>
  <c r="L769" i="9"/>
  <c r="K769" i="9"/>
  <c r="I769" i="9"/>
  <c r="CH768" i="9"/>
  <c r="CF768" i="9"/>
  <c r="BY768" i="9"/>
  <c r="BX768" i="9"/>
  <c r="BW768" i="9"/>
  <c r="BG768" i="9"/>
  <c r="BF768" i="9"/>
  <c r="AW768" i="9"/>
  <c r="AV768" i="9"/>
  <c r="O768" i="9"/>
  <c r="N768" i="9"/>
  <c r="M768" i="9"/>
  <c r="L768" i="9"/>
  <c r="K768" i="9"/>
  <c r="I768" i="9"/>
  <c r="CH767" i="9"/>
  <c r="CF767" i="9"/>
  <c r="BY767" i="9"/>
  <c r="BX767" i="9"/>
  <c r="BW767" i="9"/>
  <c r="BG767" i="9"/>
  <c r="BF767" i="9"/>
  <c r="AW767" i="9"/>
  <c r="AU767" i="9"/>
  <c r="N767" i="9"/>
  <c r="M767" i="9"/>
  <c r="O767" i="9"/>
  <c r="L767" i="9"/>
  <c r="K767" i="9"/>
  <c r="I767" i="9"/>
  <c r="I160" i="9"/>
  <c r="CF794" i="9"/>
  <c r="CH794" i="9"/>
  <c r="BW794" i="9"/>
  <c r="BX794" i="9"/>
  <c r="BY794" i="9"/>
  <c r="BF794" i="9"/>
  <c r="N794" i="9"/>
  <c r="O794" i="9"/>
  <c r="AT794" i="9"/>
  <c r="M794" i="9"/>
  <c r="I794" i="9"/>
  <c r="K794" i="9"/>
  <c r="L794" i="9"/>
  <c r="AW926" i="9"/>
  <c r="AW927" i="9"/>
  <c r="AW928" i="9"/>
  <c r="AW929" i="9"/>
  <c r="AW930" i="9"/>
  <c r="AW931" i="9"/>
  <c r="AW932" i="9"/>
  <c r="AW933" i="9"/>
  <c r="AW934" i="9"/>
  <c r="AW935" i="9"/>
  <c r="AW936" i="9"/>
  <c r="AW937" i="9"/>
  <c r="AW938" i="9"/>
  <c r="AW939" i="9"/>
  <c r="AW940" i="9"/>
  <c r="AW941" i="9"/>
  <c r="AW942" i="9"/>
  <c r="AW943" i="9"/>
  <c r="AW944" i="9"/>
  <c r="AW945" i="9"/>
  <c r="AW946" i="9"/>
  <c r="AW947" i="9"/>
  <c r="AW948" i="9"/>
  <c r="AW949" i="9"/>
  <c r="AW950" i="9"/>
  <c r="AW951" i="9"/>
  <c r="AW952" i="9"/>
  <c r="AW953" i="9"/>
  <c r="AU926" i="9"/>
  <c r="AU927" i="9"/>
  <c r="AU928" i="9"/>
  <c r="AU929" i="9"/>
  <c r="AU930" i="9"/>
  <c r="AU931" i="9"/>
  <c r="AU932" i="9"/>
  <c r="AU933" i="9"/>
  <c r="AU934" i="9"/>
  <c r="AU935" i="9"/>
  <c r="AU936" i="9"/>
  <c r="AU937" i="9"/>
  <c r="AU938" i="9"/>
  <c r="AU939" i="9"/>
  <c r="AU940" i="9"/>
  <c r="AU941" i="9"/>
  <c r="AU942" i="9"/>
  <c r="AU943" i="9"/>
  <c r="AU944" i="9"/>
  <c r="AU945" i="9"/>
  <c r="AU946" i="9"/>
  <c r="AU947" i="9"/>
  <c r="AU948" i="9"/>
  <c r="AU949" i="9"/>
  <c r="AU950" i="9"/>
  <c r="AU951" i="9"/>
  <c r="AU952" i="9"/>
  <c r="AU953" i="9"/>
  <c r="AV926" i="9"/>
  <c r="AV927" i="9"/>
  <c r="AV928" i="9"/>
  <c r="AV929" i="9"/>
  <c r="AV930" i="9"/>
  <c r="AV931" i="9"/>
  <c r="AV932" i="9"/>
  <c r="AV933" i="9"/>
  <c r="AV934" i="9"/>
  <c r="AV935" i="9"/>
  <c r="AV936" i="9"/>
  <c r="AV937" i="9"/>
  <c r="AV938" i="9"/>
  <c r="AV939" i="9"/>
  <c r="AV940" i="9"/>
  <c r="AV941" i="9"/>
  <c r="AV942" i="9"/>
  <c r="AV943" i="9"/>
  <c r="AV944" i="9"/>
  <c r="AV945" i="9"/>
  <c r="AV946" i="9"/>
  <c r="AV947" i="9"/>
  <c r="AV948" i="9"/>
  <c r="AV949" i="9"/>
  <c r="AV950" i="9"/>
  <c r="AV951" i="9"/>
  <c r="AV952" i="9"/>
  <c r="AV953" i="9"/>
  <c r="I890" i="9"/>
  <c r="K890" i="9"/>
  <c r="L890" i="9"/>
  <c r="M890" i="9"/>
  <c r="N890" i="9"/>
  <c r="AU890" i="9"/>
  <c r="AT890" i="9"/>
  <c r="AY890" i="9"/>
  <c r="BF890" i="9"/>
  <c r="BG890" i="9"/>
  <c r="BW890" i="9"/>
  <c r="BX890" i="9"/>
  <c r="BY890" i="9"/>
  <c r="CF890" i="9"/>
  <c r="CH890" i="9"/>
  <c r="I891" i="9"/>
  <c r="K891" i="9"/>
  <c r="L891" i="9"/>
  <c r="M891" i="9"/>
  <c r="N891" i="9"/>
  <c r="AW891" i="9"/>
  <c r="AT891" i="9"/>
  <c r="AV891" i="9" s="1"/>
  <c r="AU891" i="9"/>
  <c r="AY891" i="9"/>
  <c r="BF891" i="9"/>
  <c r="BG891" i="9"/>
  <c r="BW891" i="9"/>
  <c r="BX891" i="9"/>
  <c r="BY891" i="9"/>
  <c r="CF891" i="9"/>
  <c r="CH891" i="9"/>
  <c r="I892" i="9"/>
  <c r="K892" i="9"/>
  <c r="L892" i="9"/>
  <c r="M892" i="9"/>
  <c r="N892" i="9"/>
  <c r="O892" i="9"/>
  <c r="AT892" i="9"/>
  <c r="AV892" i="9" s="1"/>
  <c r="AU892" i="9"/>
  <c r="AW892" i="9"/>
  <c r="AY892" i="9"/>
  <c r="BF892" i="9"/>
  <c r="BG892" i="9"/>
  <c r="BW892" i="9"/>
  <c r="BX892" i="9"/>
  <c r="BY892" i="9"/>
  <c r="CF892" i="9"/>
  <c r="CH892" i="9"/>
  <c r="I893" i="9"/>
  <c r="K893" i="9"/>
  <c r="L893" i="9"/>
  <c r="M893" i="9"/>
  <c r="N893" i="9"/>
  <c r="AW893" i="9"/>
  <c r="AT893" i="9"/>
  <c r="AY893" i="9"/>
  <c r="BF893" i="9"/>
  <c r="BG893" i="9"/>
  <c r="BW893" i="9"/>
  <c r="BX893" i="9"/>
  <c r="BY893" i="9"/>
  <c r="CF893" i="9"/>
  <c r="CH893" i="9"/>
  <c r="I894" i="9"/>
  <c r="K894" i="9"/>
  <c r="L894" i="9"/>
  <c r="M894" i="9"/>
  <c r="N894" i="9"/>
  <c r="O894" i="9"/>
  <c r="AT894" i="9"/>
  <c r="AW894" i="9"/>
  <c r="AY894" i="9"/>
  <c r="BF894" i="9"/>
  <c r="BG894" i="9"/>
  <c r="BW894" i="9"/>
  <c r="BX894" i="9"/>
  <c r="BY894" i="9"/>
  <c r="CF894" i="9"/>
  <c r="CH894" i="9"/>
  <c r="I895" i="9"/>
  <c r="K895" i="9"/>
  <c r="L895" i="9"/>
  <c r="M895" i="9"/>
  <c r="N895" i="9"/>
  <c r="O895" i="9"/>
  <c r="AT895" i="9"/>
  <c r="P895" i="9" s="1"/>
  <c r="AW895" i="9"/>
  <c r="AY895" i="9"/>
  <c r="BF895" i="9"/>
  <c r="BG895" i="9"/>
  <c r="BW895" i="9"/>
  <c r="BX895" i="9"/>
  <c r="BY895" i="9"/>
  <c r="CF895" i="9"/>
  <c r="CH895" i="9"/>
  <c r="I896" i="9"/>
  <c r="K896" i="9"/>
  <c r="L896" i="9"/>
  <c r="M896" i="9"/>
  <c r="N896" i="9"/>
  <c r="O896" i="9"/>
  <c r="AT896" i="9"/>
  <c r="P896" i="9" s="1"/>
  <c r="AU896" i="9"/>
  <c r="AW896" i="9"/>
  <c r="AY896" i="9"/>
  <c r="BF896" i="9"/>
  <c r="BG896" i="9"/>
  <c r="BW896" i="9"/>
  <c r="BX896" i="9"/>
  <c r="BY896" i="9"/>
  <c r="CF896" i="9"/>
  <c r="CH896" i="9"/>
  <c r="I897" i="9"/>
  <c r="K897" i="9"/>
  <c r="L897" i="9"/>
  <c r="M897" i="9"/>
  <c r="N897" i="9"/>
  <c r="O897" i="9"/>
  <c r="AT897" i="9"/>
  <c r="P897" i="9" s="1"/>
  <c r="AU897" i="9"/>
  <c r="AW897" i="9"/>
  <c r="AY897" i="9"/>
  <c r="BF897" i="9"/>
  <c r="BG897" i="9"/>
  <c r="BW897" i="9"/>
  <c r="BX897" i="9"/>
  <c r="BY897" i="9"/>
  <c r="CF897" i="9"/>
  <c r="CH897" i="9"/>
  <c r="I898" i="9"/>
  <c r="K898" i="9"/>
  <c r="L898" i="9"/>
  <c r="M898" i="9"/>
  <c r="N898" i="9"/>
  <c r="O898" i="9"/>
  <c r="AT898" i="9"/>
  <c r="P898" i="9" s="1"/>
  <c r="AU898" i="9"/>
  <c r="AW898" i="9"/>
  <c r="AY898" i="9"/>
  <c r="BF898" i="9"/>
  <c r="BG898" i="9"/>
  <c r="BW898" i="9"/>
  <c r="BX898" i="9"/>
  <c r="BY898" i="9"/>
  <c r="CF898" i="9"/>
  <c r="CH898" i="9"/>
  <c r="I899" i="9"/>
  <c r="K899" i="9"/>
  <c r="L899" i="9"/>
  <c r="M899" i="9"/>
  <c r="N899" i="9"/>
  <c r="O899" i="9"/>
  <c r="AT899" i="9"/>
  <c r="AV899" i="9" s="1"/>
  <c r="AU899" i="9"/>
  <c r="AW899" i="9"/>
  <c r="AY899" i="9"/>
  <c r="BF899" i="9"/>
  <c r="BG899" i="9"/>
  <c r="BW899" i="9"/>
  <c r="BX899" i="9"/>
  <c r="BY899" i="9"/>
  <c r="CF899" i="9"/>
  <c r="CH899" i="9"/>
  <c r="I900" i="9"/>
  <c r="K900" i="9"/>
  <c r="L900" i="9"/>
  <c r="M900" i="9"/>
  <c r="N900" i="9"/>
  <c r="O900" i="9"/>
  <c r="AT900" i="9"/>
  <c r="P900" i="9" s="1"/>
  <c r="AU900" i="9"/>
  <c r="AW900" i="9"/>
  <c r="AY900" i="9"/>
  <c r="BF900" i="9"/>
  <c r="BG900" i="9"/>
  <c r="BW900" i="9"/>
  <c r="BX900" i="9"/>
  <c r="BY900" i="9"/>
  <c r="CF900" i="9"/>
  <c r="CH900" i="9"/>
  <c r="I901" i="9"/>
  <c r="K901" i="9"/>
  <c r="L901" i="9"/>
  <c r="M901" i="9"/>
  <c r="N901" i="9"/>
  <c r="O901" i="9"/>
  <c r="AT901" i="9"/>
  <c r="AV901" i="9" s="1"/>
  <c r="AU901" i="9"/>
  <c r="AW901" i="9"/>
  <c r="AY901" i="9"/>
  <c r="BF901" i="9"/>
  <c r="BG901" i="9"/>
  <c r="BW901" i="9"/>
  <c r="BX901" i="9"/>
  <c r="BY901" i="9"/>
  <c r="CF901" i="9"/>
  <c r="CH901" i="9"/>
  <c r="I902" i="9"/>
  <c r="K902" i="9"/>
  <c r="L902" i="9"/>
  <c r="M902" i="9"/>
  <c r="N902" i="9"/>
  <c r="O902" i="9"/>
  <c r="AT902" i="9"/>
  <c r="P902" i="9" s="1"/>
  <c r="AU902" i="9"/>
  <c r="AW902" i="9"/>
  <c r="AY902" i="9"/>
  <c r="BF902" i="9"/>
  <c r="BG902" i="9"/>
  <c r="BW902" i="9"/>
  <c r="BX902" i="9"/>
  <c r="BY902" i="9"/>
  <c r="CF902" i="9"/>
  <c r="CH902" i="9"/>
  <c r="I903" i="9"/>
  <c r="K903" i="9"/>
  <c r="L903" i="9"/>
  <c r="N903" i="9"/>
  <c r="O903" i="9"/>
  <c r="M903" i="9"/>
  <c r="AW903" i="9"/>
  <c r="AT903" i="9"/>
  <c r="AV903" i="9" s="1"/>
  <c r="AU903" i="9"/>
  <c r="AY903" i="9"/>
  <c r="BF903" i="9"/>
  <c r="BG903" i="9"/>
  <c r="BW903" i="9"/>
  <c r="BX903" i="9"/>
  <c r="BY903" i="9"/>
  <c r="CF903" i="9"/>
  <c r="CH903" i="9"/>
  <c r="I904" i="9"/>
  <c r="K904" i="9"/>
  <c r="L904" i="9"/>
  <c r="O904" i="9"/>
  <c r="M904" i="9"/>
  <c r="N904" i="9"/>
  <c r="AU904" i="9"/>
  <c r="AT904" i="9"/>
  <c r="AY904" i="9"/>
  <c r="BF904" i="9"/>
  <c r="BG904" i="9"/>
  <c r="BW904" i="9"/>
  <c r="BX904" i="9"/>
  <c r="BY904" i="9"/>
  <c r="CF904" i="9"/>
  <c r="CH904" i="9"/>
  <c r="I905" i="9"/>
  <c r="K905" i="9"/>
  <c r="L905" i="9"/>
  <c r="M905" i="9"/>
  <c r="N905" i="9"/>
  <c r="AU905" i="9"/>
  <c r="AT905" i="9"/>
  <c r="AV905" i="9" s="1"/>
  <c r="AY905" i="9"/>
  <c r="BF905" i="9"/>
  <c r="BG905" i="9"/>
  <c r="BW905" i="9"/>
  <c r="BX905" i="9"/>
  <c r="BY905" i="9"/>
  <c r="CF905" i="9"/>
  <c r="CH905" i="9"/>
  <c r="I906" i="9"/>
  <c r="K906" i="9"/>
  <c r="L906" i="9"/>
  <c r="M906" i="9"/>
  <c r="N906" i="9"/>
  <c r="AU906" i="9"/>
  <c r="AT906" i="9"/>
  <c r="AY906" i="9"/>
  <c r="BF906" i="9"/>
  <c r="BG906" i="9"/>
  <c r="BW906" i="9"/>
  <c r="BX906" i="9"/>
  <c r="BY906" i="9"/>
  <c r="CF906" i="9"/>
  <c r="CH906" i="9"/>
  <c r="I907" i="9"/>
  <c r="K907" i="9"/>
  <c r="L907" i="9"/>
  <c r="M907" i="9"/>
  <c r="N907" i="9"/>
  <c r="AU907" i="9"/>
  <c r="AT907" i="9"/>
  <c r="AV907" i="9" s="1"/>
  <c r="AY907" i="9"/>
  <c r="BF907" i="9"/>
  <c r="BG907" i="9"/>
  <c r="BW907" i="9"/>
  <c r="BX907" i="9"/>
  <c r="BY907" i="9"/>
  <c r="CF907" i="9"/>
  <c r="CH907" i="9"/>
  <c r="I908" i="9"/>
  <c r="K908" i="9"/>
  <c r="L908" i="9"/>
  <c r="M908" i="9"/>
  <c r="N908" i="9"/>
  <c r="AW908" i="9"/>
  <c r="AT908" i="9"/>
  <c r="AV908" i="9" s="1"/>
  <c r="AU908" i="9"/>
  <c r="AY908" i="9"/>
  <c r="BF908" i="9"/>
  <c r="BG908" i="9"/>
  <c r="BW908" i="9"/>
  <c r="BX908" i="9"/>
  <c r="BY908" i="9"/>
  <c r="CF908" i="9"/>
  <c r="CH908" i="9"/>
  <c r="I909" i="9"/>
  <c r="K909" i="9"/>
  <c r="L909" i="9"/>
  <c r="M909" i="9"/>
  <c r="N909" i="9"/>
  <c r="AW909" i="9"/>
  <c r="AT909" i="9"/>
  <c r="AY909" i="9"/>
  <c r="BF909" i="9"/>
  <c r="BG909" i="9"/>
  <c r="BW909" i="9"/>
  <c r="BX909" i="9"/>
  <c r="BY909" i="9"/>
  <c r="CF909" i="9"/>
  <c r="CH909" i="9"/>
  <c r="I910" i="9"/>
  <c r="K910" i="9"/>
  <c r="L910" i="9"/>
  <c r="M910" i="9"/>
  <c r="N910" i="9"/>
  <c r="O910" i="9"/>
  <c r="AT910" i="9"/>
  <c r="AW910" i="9"/>
  <c r="AY910" i="9"/>
  <c r="BF910" i="9"/>
  <c r="BG910" i="9"/>
  <c r="BW910" i="9"/>
  <c r="BX910" i="9"/>
  <c r="BY910" i="9"/>
  <c r="CF910" i="9"/>
  <c r="CH910" i="9"/>
  <c r="I911" i="9"/>
  <c r="K911" i="9"/>
  <c r="L911" i="9"/>
  <c r="M911" i="9"/>
  <c r="N911" i="9"/>
  <c r="O911" i="9"/>
  <c r="AT911" i="9"/>
  <c r="P911" i="9" s="1"/>
  <c r="AW911" i="9"/>
  <c r="AY911" i="9"/>
  <c r="BF911" i="9"/>
  <c r="BG911" i="9"/>
  <c r="BW911" i="9"/>
  <c r="BX911" i="9"/>
  <c r="BY911" i="9"/>
  <c r="CF911" i="9"/>
  <c r="CH911" i="9"/>
  <c r="I912" i="9"/>
  <c r="K912" i="9"/>
  <c r="L912" i="9"/>
  <c r="M912" i="9"/>
  <c r="N912" i="9"/>
  <c r="O912" i="9"/>
  <c r="AT912" i="9"/>
  <c r="P912" i="9" s="1"/>
  <c r="AU912" i="9"/>
  <c r="AW912" i="9"/>
  <c r="AY912" i="9"/>
  <c r="BF912" i="9"/>
  <c r="BG912" i="9"/>
  <c r="BW912" i="9"/>
  <c r="BX912" i="9"/>
  <c r="BY912" i="9"/>
  <c r="CF912" i="9"/>
  <c r="CH912" i="9"/>
  <c r="I913" i="9"/>
  <c r="K913" i="9"/>
  <c r="L913" i="9"/>
  <c r="M913" i="9"/>
  <c r="N913" i="9"/>
  <c r="O913" i="9"/>
  <c r="AT913" i="9"/>
  <c r="P913" i="9" s="1"/>
  <c r="AU913" i="9"/>
  <c r="AW913" i="9"/>
  <c r="AY913" i="9"/>
  <c r="BF913" i="9"/>
  <c r="BG913" i="9"/>
  <c r="BW913" i="9"/>
  <c r="BX913" i="9"/>
  <c r="BY913" i="9"/>
  <c r="CF913" i="9"/>
  <c r="CH913" i="9"/>
  <c r="I914" i="9"/>
  <c r="K914" i="9"/>
  <c r="L914" i="9"/>
  <c r="M914" i="9"/>
  <c r="N914" i="9"/>
  <c r="O914" i="9"/>
  <c r="AT914" i="9"/>
  <c r="P914" i="9" s="1"/>
  <c r="AU914" i="9"/>
  <c r="AW914" i="9"/>
  <c r="AY914" i="9"/>
  <c r="BF914" i="9"/>
  <c r="BG914" i="9"/>
  <c r="BW914" i="9"/>
  <c r="BX914" i="9"/>
  <c r="BY914" i="9"/>
  <c r="CF914" i="9"/>
  <c r="CH914" i="9"/>
  <c r="I915" i="9"/>
  <c r="K915" i="9"/>
  <c r="L915" i="9"/>
  <c r="M915" i="9"/>
  <c r="N915" i="9"/>
  <c r="O915" i="9"/>
  <c r="AT915" i="9"/>
  <c r="AV915" i="9" s="1"/>
  <c r="AU915" i="9"/>
  <c r="AW915" i="9"/>
  <c r="AY915" i="9"/>
  <c r="BF915" i="9"/>
  <c r="BG915" i="9"/>
  <c r="BW915" i="9"/>
  <c r="BX915" i="9"/>
  <c r="BY915" i="9"/>
  <c r="CF915" i="9"/>
  <c r="CH915" i="9"/>
  <c r="I916" i="9"/>
  <c r="K916" i="9"/>
  <c r="L916" i="9"/>
  <c r="M916" i="9"/>
  <c r="N916" i="9"/>
  <c r="O916" i="9"/>
  <c r="AU916" i="9"/>
  <c r="AT916" i="9"/>
  <c r="P916" i="9" s="1"/>
  <c r="AW916" i="9"/>
  <c r="AY916" i="9"/>
  <c r="BF916" i="9"/>
  <c r="BG916" i="9"/>
  <c r="BW916" i="9"/>
  <c r="BX916" i="9"/>
  <c r="BY916" i="9"/>
  <c r="CF916" i="9"/>
  <c r="CH916" i="9"/>
  <c r="I917" i="9"/>
  <c r="K917" i="9"/>
  <c r="L917" i="9"/>
  <c r="M917" i="9"/>
  <c r="N917" i="9"/>
  <c r="O917" i="9"/>
  <c r="AU917" i="9"/>
  <c r="AT917" i="9"/>
  <c r="AY917" i="9"/>
  <c r="BF917" i="9"/>
  <c r="BG917" i="9"/>
  <c r="BW917" i="9"/>
  <c r="BX917" i="9"/>
  <c r="BY917" i="9"/>
  <c r="CF917" i="9"/>
  <c r="CH917" i="9"/>
  <c r="I862" i="9"/>
  <c r="K862" i="9"/>
  <c r="L862" i="9"/>
  <c r="M862" i="9"/>
  <c r="N862" i="9"/>
  <c r="AU862" i="9"/>
  <c r="AT862" i="9"/>
  <c r="AY862" i="9"/>
  <c r="BF862" i="9"/>
  <c r="BG862" i="9"/>
  <c r="BW862" i="9"/>
  <c r="BX862" i="9"/>
  <c r="BY862" i="9"/>
  <c r="CF862" i="9"/>
  <c r="CH862" i="9"/>
  <c r="I863" i="9"/>
  <c r="K863" i="9"/>
  <c r="L863" i="9"/>
  <c r="M863" i="9"/>
  <c r="N863" i="9"/>
  <c r="AU863" i="9"/>
  <c r="AT863" i="9"/>
  <c r="AY863" i="9"/>
  <c r="BF863" i="9"/>
  <c r="BG863" i="9"/>
  <c r="BW863" i="9"/>
  <c r="BX863" i="9"/>
  <c r="BY863" i="9"/>
  <c r="CF863" i="9"/>
  <c r="CH863" i="9"/>
  <c r="I864" i="9"/>
  <c r="K864" i="9"/>
  <c r="L864" i="9"/>
  <c r="M864" i="9"/>
  <c r="N864" i="9"/>
  <c r="AW864" i="9"/>
  <c r="AT864" i="9"/>
  <c r="AV864" i="9" s="1"/>
  <c r="AY864" i="9"/>
  <c r="BF864" i="9"/>
  <c r="BG864" i="9"/>
  <c r="BW864" i="9"/>
  <c r="BX864" i="9"/>
  <c r="BY864" i="9"/>
  <c r="CF864" i="9"/>
  <c r="CH864" i="9"/>
  <c r="I865" i="9"/>
  <c r="K865" i="9"/>
  <c r="L865" i="9"/>
  <c r="N865" i="9"/>
  <c r="M865" i="9"/>
  <c r="AW865" i="9"/>
  <c r="AT865" i="9"/>
  <c r="AU865" i="9"/>
  <c r="AY865" i="9"/>
  <c r="BF865" i="9"/>
  <c r="BG865" i="9"/>
  <c r="BW865" i="9"/>
  <c r="BX865" i="9"/>
  <c r="BY865" i="9"/>
  <c r="CF865" i="9"/>
  <c r="CH865" i="9"/>
  <c r="I866" i="9"/>
  <c r="K866" i="9"/>
  <c r="L866" i="9"/>
  <c r="M866" i="9"/>
  <c r="N866" i="9"/>
  <c r="O866" i="9"/>
  <c r="AU866" i="9"/>
  <c r="AT866" i="9"/>
  <c r="P866" i="9" s="1"/>
  <c r="AW866" i="9"/>
  <c r="AY866" i="9"/>
  <c r="BF866" i="9"/>
  <c r="BG866" i="9"/>
  <c r="BW866" i="9"/>
  <c r="BX866" i="9"/>
  <c r="BY866" i="9"/>
  <c r="CF866" i="9"/>
  <c r="CH866" i="9"/>
  <c r="I867" i="9"/>
  <c r="K867" i="9"/>
  <c r="L867" i="9"/>
  <c r="N867" i="9"/>
  <c r="O867" i="9"/>
  <c r="M867" i="9"/>
  <c r="AT867" i="9"/>
  <c r="P867" i="9" s="1"/>
  <c r="AU867" i="9"/>
  <c r="AW867" i="9"/>
  <c r="AY867" i="9"/>
  <c r="BF867" i="9"/>
  <c r="BG867" i="9"/>
  <c r="BW867" i="9"/>
  <c r="BX867" i="9"/>
  <c r="BY867" i="9"/>
  <c r="CF867" i="9"/>
  <c r="CH867" i="9"/>
  <c r="I868" i="9"/>
  <c r="K868" i="9"/>
  <c r="L868" i="9"/>
  <c r="M868" i="9"/>
  <c r="O868" i="9"/>
  <c r="N868" i="9"/>
  <c r="AT868" i="9"/>
  <c r="AU868" i="9"/>
  <c r="AW868" i="9"/>
  <c r="AY868" i="9"/>
  <c r="BF868" i="9"/>
  <c r="BG868" i="9"/>
  <c r="BW868" i="9"/>
  <c r="BX868" i="9"/>
  <c r="BY868" i="9"/>
  <c r="CF868" i="9"/>
  <c r="CH868" i="9"/>
  <c r="I869" i="9"/>
  <c r="K869" i="9"/>
  <c r="L869" i="9"/>
  <c r="M869" i="9"/>
  <c r="N869" i="9"/>
  <c r="O869" i="9"/>
  <c r="AT869" i="9"/>
  <c r="AU869" i="9"/>
  <c r="AW869" i="9"/>
  <c r="AY869" i="9"/>
  <c r="BF869" i="9"/>
  <c r="BG869" i="9"/>
  <c r="BW869" i="9"/>
  <c r="BX869" i="9"/>
  <c r="BY869" i="9"/>
  <c r="CF869" i="9"/>
  <c r="CH869" i="9"/>
  <c r="I870" i="9"/>
  <c r="K870" i="9"/>
  <c r="L870" i="9"/>
  <c r="M870" i="9"/>
  <c r="O870" i="9"/>
  <c r="N870" i="9"/>
  <c r="AT870" i="9"/>
  <c r="AU870" i="9"/>
  <c r="AW870" i="9"/>
  <c r="AY870" i="9"/>
  <c r="BF870" i="9"/>
  <c r="BG870" i="9"/>
  <c r="BW870" i="9"/>
  <c r="BX870" i="9"/>
  <c r="BY870" i="9"/>
  <c r="CF870" i="9"/>
  <c r="CH870" i="9"/>
  <c r="I871" i="9"/>
  <c r="K871" i="9"/>
  <c r="L871" i="9"/>
  <c r="M871" i="9"/>
  <c r="N871" i="9"/>
  <c r="O871" i="9"/>
  <c r="AT871" i="9"/>
  <c r="AY871" i="9"/>
  <c r="BF871" i="9"/>
  <c r="BG871" i="9"/>
  <c r="BW871" i="9"/>
  <c r="BX871" i="9"/>
  <c r="BY871" i="9"/>
  <c r="CF871" i="9"/>
  <c r="CH871" i="9"/>
  <c r="I872" i="9"/>
  <c r="K872" i="9"/>
  <c r="L872" i="9"/>
  <c r="M872" i="9"/>
  <c r="N872" i="9"/>
  <c r="AU872" i="9"/>
  <c r="AT872" i="9"/>
  <c r="AY872" i="9"/>
  <c r="BF872" i="9"/>
  <c r="BG872" i="9"/>
  <c r="BW872" i="9"/>
  <c r="BX872" i="9"/>
  <c r="BY872" i="9"/>
  <c r="CF872" i="9"/>
  <c r="CH872" i="9"/>
  <c r="I873" i="9"/>
  <c r="K873" i="9"/>
  <c r="L873" i="9"/>
  <c r="O873" i="9"/>
  <c r="M873" i="9"/>
  <c r="N873" i="9"/>
  <c r="AU873" i="9"/>
  <c r="AT873" i="9"/>
  <c r="AY873" i="9"/>
  <c r="BF873" i="9"/>
  <c r="BG873" i="9"/>
  <c r="BW873" i="9"/>
  <c r="BX873" i="9"/>
  <c r="BY873" i="9"/>
  <c r="CF873" i="9"/>
  <c r="CH873" i="9"/>
  <c r="I874" i="9"/>
  <c r="K874" i="9"/>
  <c r="L874" i="9"/>
  <c r="M874" i="9"/>
  <c r="N874" i="9"/>
  <c r="O874" i="9"/>
  <c r="AT874" i="9"/>
  <c r="AV874" i="9" s="1"/>
  <c r="AW874" i="9"/>
  <c r="AY874" i="9"/>
  <c r="BF874" i="9"/>
  <c r="BG874" i="9"/>
  <c r="BW874" i="9"/>
  <c r="BX874" i="9"/>
  <c r="BY874" i="9"/>
  <c r="CF874" i="9"/>
  <c r="CH874" i="9"/>
  <c r="I875" i="9"/>
  <c r="K875" i="9"/>
  <c r="L875" i="9"/>
  <c r="N875" i="9"/>
  <c r="O875" i="9"/>
  <c r="M875" i="9"/>
  <c r="AW875" i="9"/>
  <c r="AT875" i="9"/>
  <c r="AV875" i="9" s="1"/>
  <c r="AU875" i="9"/>
  <c r="AY875" i="9"/>
  <c r="BF875" i="9"/>
  <c r="BG875" i="9"/>
  <c r="BW875" i="9"/>
  <c r="BX875" i="9"/>
  <c r="BY875" i="9"/>
  <c r="CF875" i="9"/>
  <c r="CH875" i="9"/>
  <c r="I876" i="9"/>
  <c r="K876" i="9"/>
  <c r="L876" i="9"/>
  <c r="M876" i="9"/>
  <c r="N876" i="9"/>
  <c r="O876" i="9"/>
  <c r="AT876" i="9"/>
  <c r="AU876" i="9"/>
  <c r="AW876" i="9"/>
  <c r="AY876" i="9"/>
  <c r="BF876" i="9"/>
  <c r="BG876" i="9"/>
  <c r="BW876" i="9"/>
  <c r="BX876" i="9"/>
  <c r="BY876" i="9"/>
  <c r="CF876" i="9"/>
  <c r="CH876" i="9"/>
  <c r="I877" i="9"/>
  <c r="K877" i="9"/>
  <c r="L877" i="9"/>
  <c r="M877" i="9"/>
  <c r="N877" i="9"/>
  <c r="AU877" i="9"/>
  <c r="AT877" i="9"/>
  <c r="AY877" i="9"/>
  <c r="BF877" i="9"/>
  <c r="BG877" i="9"/>
  <c r="BW877" i="9"/>
  <c r="BX877" i="9"/>
  <c r="BY877" i="9"/>
  <c r="CF877" i="9"/>
  <c r="CH877" i="9"/>
  <c r="I878" i="9"/>
  <c r="K878" i="9"/>
  <c r="L878" i="9"/>
  <c r="M878" i="9"/>
  <c r="N878" i="9"/>
  <c r="AU878" i="9"/>
  <c r="AT878" i="9"/>
  <c r="AY878" i="9"/>
  <c r="BF878" i="9"/>
  <c r="BG878" i="9"/>
  <c r="BW878" i="9"/>
  <c r="BX878" i="9"/>
  <c r="BY878" i="9"/>
  <c r="CF878" i="9"/>
  <c r="CH878" i="9"/>
  <c r="I879" i="9"/>
  <c r="K879" i="9"/>
  <c r="L879" i="9"/>
  <c r="M879" i="9"/>
  <c r="N879" i="9"/>
  <c r="AU879" i="9"/>
  <c r="AT879" i="9"/>
  <c r="AY879" i="9"/>
  <c r="BF879" i="9"/>
  <c r="BG879" i="9"/>
  <c r="BW879" i="9"/>
  <c r="BX879" i="9"/>
  <c r="BY879" i="9"/>
  <c r="CF879" i="9"/>
  <c r="CH879" i="9"/>
  <c r="I880" i="9"/>
  <c r="K880" i="9"/>
  <c r="L880" i="9"/>
  <c r="M880" i="9"/>
  <c r="N880" i="9"/>
  <c r="AW880" i="9"/>
  <c r="AT880" i="9"/>
  <c r="AV880" i="9" s="1"/>
  <c r="AY880" i="9"/>
  <c r="BF880" i="9"/>
  <c r="BG880" i="9"/>
  <c r="BW880" i="9"/>
  <c r="BX880" i="9"/>
  <c r="BY880" i="9"/>
  <c r="CF880" i="9"/>
  <c r="CH880" i="9"/>
  <c r="I881" i="9"/>
  <c r="K881" i="9"/>
  <c r="L881" i="9"/>
  <c r="N881" i="9"/>
  <c r="M881" i="9"/>
  <c r="AW881" i="9"/>
  <c r="AT881" i="9"/>
  <c r="AY881" i="9"/>
  <c r="BF881" i="9"/>
  <c r="BG881" i="9"/>
  <c r="BW881" i="9"/>
  <c r="BX881" i="9"/>
  <c r="BY881" i="9"/>
  <c r="CF881" i="9"/>
  <c r="CH881" i="9"/>
  <c r="I882" i="9"/>
  <c r="K882" i="9"/>
  <c r="L882" i="9"/>
  <c r="M882" i="9"/>
  <c r="N882" i="9"/>
  <c r="AU882" i="9"/>
  <c r="AT882" i="9"/>
  <c r="AY882" i="9"/>
  <c r="BF882" i="9"/>
  <c r="BG882" i="9"/>
  <c r="BW882" i="9"/>
  <c r="BX882" i="9"/>
  <c r="BY882" i="9"/>
  <c r="CF882" i="9"/>
  <c r="CH882" i="9"/>
  <c r="I883" i="9"/>
  <c r="K883" i="9"/>
  <c r="L883" i="9"/>
  <c r="N883" i="9"/>
  <c r="O883" i="9"/>
  <c r="M883" i="9"/>
  <c r="AU883" i="9"/>
  <c r="AT883" i="9"/>
  <c r="P883" i="9" s="1"/>
  <c r="AY883" i="9"/>
  <c r="BF883" i="9"/>
  <c r="BG883" i="9"/>
  <c r="BW883" i="9"/>
  <c r="BX883" i="9"/>
  <c r="BY883" i="9"/>
  <c r="CF883" i="9"/>
  <c r="CH883" i="9"/>
  <c r="I884" i="9"/>
  <c r="K884" i="9"/>
  <c r="L884" i="9"/>
  <c r="M884" i="9"/>
  <c r="N884" i="9"/>
  <c r="AU884" i="9"/>
  <c r="AT884" i="9"/>
  <c r="AY884" i="9"/>
  <c r="BF884" i="9"/>
  <c r="BG884" i="9"/>
  <c r="BW884" i="9"/>
  <c r="BX884" i="9"/>
  <c r="BY884" i="9"/>
  <c r="CF884" i="9"/>
  <c r="CH884" i="9"/>
  <c r="I885" i="9"/>
  <c r="K885" i="9"/>
  <c r="L885" i="9"/>
  <c r="M885" i="9"/>
  <c r="N885" i="9"/>
  <c r="O885" i="9"/>
  <c r="AT885" i="9"/>
  <c r="P885" i="9" s="1"/>
  <c r="AU885" i="9"/>
  <c r="AY885" i="9"/>
  <c r="BF885" i="9"/>
  <c r="BG885" i="9"/>
  <c r="BW885" i="9"/>
  <c r="BX885" i="9"/>
  <c r="BY885" i="9"/>
  <c r="CF885" i="9"/>
  <c r="CH885" i="9"/>
  <c r="I886" i="9"/>
  <c r="K886" i="9"/>
  <c r="L886" i="9"/>
  <c r="M886" i="9"/>
  <c r="N886" i="9"/>
  <c r="AW886" i="9"/>
  <c r="AT886" i="9"/>
  <c r="AY886" i="9"/>
  <c r="BF886" i="9"/>
  <c r="BG886" i="9"/>
  <c r="BW886" i="9"/>
  <c r="BX886" i="9"/>
  <c r="BY886" i="9"/>
  <c r="CF886" i="9"/>
  <c r="CH886" i="9"/>
  <c r="I887" i="9"/>
  <c r="K887" i="9"/>
  <c r="L887" i="9"/>
  <c r="M887" i="9"/>
  <c r="N887" i="9"/>
  <c r="O887" i="9"/>
  <c r="AT887" i="9"/>
  <c r="P887" i="9" s="1"/>
  <c r="AY887" i="9"/>
  <c r="BF887" i="9"/>
  <c r="BG887" i="9"/>
  <c r="BW887" i="9"/>
  <c r="BX887" i="9"/>
  <c r="BY887" i="9"/>
  <c r="CF887" i="9"/>
  <c r="CH887" i="9"/>
  <c r="I888" i="9"/>
  <c r="K888" i="9"/>
  <c r="L888" i="9"/>
  <c r="M888" i="9"/>
  <c r="N888" i="9"/>
  <c r="AU888" i="9"/>
  <c r="AT888" i="9"/>
  <c r="AY888" i="9"/>
  <c r="BF888" i="9"/>
  <c r="BG888" i="9"/>
  <c r="BW888" i="9"/>
  <c r="BX888" i="9"/>
  <c r="BY888" i="9"/>
  <c r="CF888" i="9"/>
  <c r="CH888" i="9"/>
  <c r="I889" i="9"/>
  <c r="K889" i="9"/>
  <c r="L889" i="9"/>
  <c r="M889" i="9"/>
  <c r="N889" i="9"/>
  <c r="O889" i="9"/>
  <c r="AU889" i="9"/>
  <c r="AT889" i="9"/>
  <c r="AY889" i="9"/>
  <c r="BF889" i="9"/>
  <c r="BG889" i="9"/>
  <c r="BW889" i="9"/>
  <c r="BX889" i="9"/>
  <c r="BY889" i="9"/>
  <c r="CF889" i="9"/>
  <c r="CH889" i="9"/>
  <c r="I493" i="9"/>
  <c r="K493" i="9"/>
  <c r="L493" i="9"/>
  <c r="M493" i="9"/>
  <c r="N493" i="9"/>
  <c r="AU493" i="9"/>
  <c r="AT493" i="9"/>
  <c r="BF493" i="9"/>
  <c r="BG493" i="9"/>
  <c r="BW493" i="9"/>
  <c r="BX493" i="9"/>
  <c r="BY493" i="9"/>
  <c r="CF493" i="9"/>
  <c r="CH493" i="9"/>
  <c r="I494" i="9"/>
  <c r="K494" i="9"/>
  <c r="L494" i="9"/>
  <c r="M494" i="9"/>
  <c r="N494" i="9"/>
  <c r="AU494" i="9"/>
  <c r="AT494" i="9"/>
  <c r="BF494" i="9"/>
  <c r="BG494" i="9"/>
  <c r="BW494" i="9"/>
  <c r="BX494" i="9"/>
  <c r="BY494" i="9"/>
  <c r="CF494" i="9"/>
  <c r="CH494" i="9"/>
  <c r="I495" i="9"/>
  <c r="K495" i="9"/>
  <c r="L495" i="9"/>
  <c r="O495" i="9"/>
  <c r="M495" i="9"/>
  <c r="N495" i="9"/>
  <c r="AU495" i="9"/>
  <c r="AT495" i="9"/>
  <c r="BF495" i="9"/>
  <c r="BG495" i="9"/>
  <c r="BW495" i="9"/>
  <c r="BX495" i="9"/>
  <c r="BY495" i="9"/>
  <c r="CF495" i="9"/>
  <c r="CH495" i="9"/>
  <c r="I496" i="9"/>
  <c r="K496" i="9"/>
  <c r="L496" i="9"/>
  <c r="O496" i="9"/>
  <c r="M496" i="9"/>
  <c r="N496" i="9"/>
  <c r="AU496" i="9"/>
  <c r="AT496" i="9"/>
  <c r="BF496" i="9"/>
  <c r="BG496" i="9"/>
  <c r="BW496" i="9"/>
  <c r="BX496" i="9"/>
  <c r="BY496" i="9"/>
  <c r="CF496" i="9"/>
  <c r="CH496" i="9"/>
  <c r="I497" i="9"/>
  <c r="K497" i="9"/>
  <c r="L497" i="9"/>
  <c r="M497" i="9"/>
  <c r="N497" i="9"/>
  <c r="AU497" i="9"/>
  <c r="AT497" i="9"/>
  <c r="AV497" i="9" s="1"/>
  <c r="AW497" i="9"/>
  <c r="BF497" i="9"/>
  <c r="BG497" i="9"/>
  <c r="BW497" i="9"/>
  <c r="BX497" i="9"/>
  <c r="BY497" i="9"/>
  <c r="CF497" i="9"/>
  <c r="CH497" i="9"/>
  <c r="I498" i="9"/>
  <c r="K498" i="9"/>
  <c r="L498" i="9"/>
  <c r="M498" i="9"/>
  <c r="N498" i="9"/>
  <c r="O498" i="9"/>
  <c r="AT498" i="9"/>
  <c r="BF498" i="9"/>
  <c r="BG498" i="9"/>
  <c r="BW498" i="9"/>
  <c r="BX498" i="9"/>
  <c r="BY498" i="9"/>
  <c r="CF498" i="9"/>
  <c r="CH498" i="9"/>
  <c r="I499" i="9"/>
  <c r="K499" i="9"/>
  <c r="L499" i="9"/>
  <c r="M499" i="9"/>
  <c r="N499" i="9"/>
  <c r="O499" i="9"/>
  <c r="AT499" i="9"/>
  <c r="BF499" i="9"/>
  <c r="BG499" i="9"/>
  <c r="BW499" i="9"/>
  <c r="BX499" i="9"/>
  <c r="BY499" i="9"/>
  <c r="CF499" i="9"/>
  <c r="CH499" i="9"/>
  <c r="I500" i="9"/>
  <c r="K500" i="9"/>
  <c r="L500" i="9"/>
  <c r="M500" i="9"/>
  <c r="N500" i="9"/>
  <c r="O500" i="9"/>
  <c r="AT500" i="9"/>
  <c r="P500" i="9" s="1"/>
  <c r="BF500" i="9"/>
  <c r="BG500" i="9"/>
  <c r="BW500" i="9"/>
  <c r="BX500" i="9"/>
  <c r="BY500" i="9"/>
  <c r="CF500" i="9"/>
  <c r="CH500" i="9"/>
  <c r="I501" i="9"/>
  <c r="K501" i="9"/>
  <c r="L501" i="9"/>
  <c r="M501" i="9"/>
  <c r="N501" i="9"/>
  <c r="O501" i="9"/>
  <c r="AT501" i="9"/>
  <c r="P501" i="9" s="1"/>
  <c r="BF501" i="9"/>
  <c r="BG501" i="9"/>
  <c r="BW501" i="9"/>
  <c r="BX501" i="9"/>
  <c r="BY501" i="9"/>
  <c r="CF501" i="9"/>
  <c r="CH501" i="9"/>
  <c r="I790" i="9"/>
  <c r="CH957" i="9"/>
  <c r="CF957" i="9"/>
  <c r="BY957" i="9"/>
  <c r="BX957" i="9"/>
  <c r="BW957" i="9"/>
  <c r="BG957" i="9"/>
  <c r="BF957" i="9"/>
  <c r="AY957" i="9"/>
  <c r="AT957" i="9"/>
  <c r="P957" i="9" s="1"/>
  <c r="O957" i="9"/>
  <c r="M957" i="9"/>
  <c r="N957" i="9"/>
  <c r="L957" i="9"/>
  <c r="K957" i="9"/>
  <c r="I957" i="9"/>
  <c r="CH956" i="9"/>
  <c r="CF956" i="9"/>
  <c r="BY956" i="9"/>
  <c r="BX956" i="9"/>
  <c r="BW956" i="9"/>
  <c r="BG956" i="9"/>
  <c r="BF956" i="9"/>
  <c r="AY956" i="9"/>
  <c r="AT956" i="9"/>
  <c r="P956" i="9" s="1"/>
  <c r="O956" i="9"/>
  <c r="M956" i="9"/>
  <c r="N956" i="9"/>
  <c r="L956" i="9"/>
  <c r="K956" i="9"/>
  <c r="I956" i="9"/>
  <c r="CH955" i="9"/>
  <c r="CF955" i="9"/>
  <c r="BY955" i="9"/>
  <c r="BX955" i="9"/>
  <c r="BW955" i="9"/>
  <c r="BG955" i="9"/>
  <c r="BF955" i="9"/>
  <c r="AY955" i="9"/>
  <c r="AT955" i="9"/>
  <c r="P955" i="9" s="1"/>
  <c r="O955" i="9"/>
  <c r="M955" i="9"/>
  <c r="N955" i="9"/>
  <c r="L955" i="9"/>
  <c r="K955" i="9"/>
  <c r="I955" i="9"/>
  <c r="CH861" i="9"/>
  <c r="CF861" i="9"/>
  <c r="BY861" i="9"/>
  <c r="BX861" i="9"/>
  <c r="BW861" i="9"/>
  <c r="BG861" i="9"/>
  <c r="BF861" i="9"/>
  <c r="AY861" i="9"/>
  <c r="AW861" i="9"/>
  <c r="AU861" i="9"/>
  <c r="P861" i="9"/>
  <c r="O861" i="9"/>
  <c r="N861" i="9"/>
  <c r="M861" i="9"/>
  <c r="L861" i="9"/>
  <c r="K861" i="9"/>
  <c r="I861" i="9"/>
  <c r="CH860" i="9"/>
  <c r="CF860" i="9"/>
  <c r="BY860" i="9"/>
  <c r="BX860" i="9"/>
  <c r="BW860" i="9"/>
  <c r="BG860" i="9"/>
  <c r="BF860" i="9"/>
  <c r="AY860" i="9"/>
  <c r="AW860" i="9"/>
  <c r="AU860" i="9"/>
  <c r="P860" i="9"/>
  <c r="O860" i="9"/>
  <c r="N860" i="9"/>
  <c r="M860" i="9"/>
  <c r="L860" i="9"/>
  <c r="K860" i="9"/>
  <c r="I860" i="9"/>
  <c r="CH859" i="9"/>
  <c r="CF859" i="9"/>
  <c r="BY859" i="9"/>
  <c r="BX859" i="9"/>
  <c r="BW859" i="9"/>
  <c r="BG859" i="9"/>
  <c r="BF859" i="9"/>
  <c r="AY859" i="9"/>
  <c r="AW859" i="9"/>
  <c r="AU859" i="9"/>
  <c r="P859" i="9"/>
  <c r="O859" i="9"/>
  <c r="N859" i="9"/>
  <c r="M859" i="9"/>
  <c r="L859" i="9"/>
  <c r="K859" i="9"/>
  <c r="I859" i="9"/>
  <c r="CH858" i="9"/>
  <c r="CF858" i="9"/>
  <c r="BY858" i="9"/>
  <c r="BX858" i="9"/>
  <c r="BW858" i="9"/>
  <c r="BG858" i="9"/>
  <c r="BF858" i="9"/>
  <c r="AY858" i="9"/>
  <c r="AW858" i="9"/>
  <c r="AU858" i="9"/>
  <c r="P858" i="9"/>
  <c r="O858" i="9"/>
  <c r="N858" i="9"/>
  <c r="M858" i="9"/>
  <c r="L858" i="9"/>
  <c r="K858" i="9"/>
  <c r="I858" i="9"/>
  <c r="CH857" i="9"/>
  <c r="CF857" i="9"/>
  <c r="BY857" i="9"/>
  <c r="BX857" i="9"/>
  <c r="BW857" i="9"/>
  <c r="BG857" i="9"/>
  <c r="BF857" i="9"/>
  <c r="AY857" i="9"/>
  <c r="AW857" i="9"/>
  <c r="AU857" i="9"/>
  <c r="P857" i="9"/>
  <c r="O857" i="9"/>
  <c r="N857" i="9"/>
  <c r="M857" i="9"/>
  <c r="L857" i="9"/>
  <c r="K857" i="9"/>
  <c r="I857" i="9"/>
  <c r="CH856" i="9"/>
  <c r="CF856" i="9"/>
  <c r="BY856" i="9"/>
  <c r="BX856" i="9"/>
  <c r="BW856" i="9"/>
  <c r="BG856" i="9"/>
  <c r="BF856" i="9"/>
  <c r="AY856" i="9"/>
  <c r="AW856" i="9"/>
  <c r="AU856" i="9"/>
  <c r="P856" i="9"/>
  <c r="O856" i="9"/>
  <c r="N856" i="9"/>
  <c r="M856" i="9"/>
  <c r="L856" i="9"/>
  <c r="K856" i="9"/>
  <c r="I856" i="9"/>
  <c r="CH855" i="9"/>
  <c r="CF855" i="9"/>
  <c r="BY855" i="9"/>
  <c r="BX855" i="9"/>
  <c r="BW855" i="9"/>
  <c r="BG855" i="9"/>
  <c r="BF855" i="9"/>
  <c r="AY855" i="9"/>
  <c r="AW855" i="9"/>
  <c r="AU855" i="9"/>
  <c r="P855" i="9"/>
  <c r="O855" i="9"/>
  <c r="N855" i="9"/>
  <c r="M855" i="9"/>
  <c r="L855" i="9"/>
  <c r="K855" i="9"/>
  <c r="I855" i="9"/>
  <c r="CH854" i="9"/>
  <c r="CF854" i="9"/>
  <c r="BY854" i="9"/>
  <c r="BX854" i="9"/>
  <c r="BW854" i="9"/>
  <c r="BG854" i="9"/>
  <c r="BF854" i="9"/>
  <c r="AY854" i="9"/>
  <c r="AW854" i="9"/>
  <c r="AU854" i="9"/>
  <c r="P854" i="9"/>
  <c r="O854" i="9"/>
  <c r="N854" i="9"/>
  <c r="M854" i="9"/>
  <c r="L854" i="9"/>
  <c r="K854" i="9"/>
  <c r="I854" i="9"/>
  <c r="CH853" i="9"/>
  <c r="CF853" i="9"/>
  <c r="BY853" i="9"/>
  <c r="BX853" i="9"/>
  <c r="BW853" i="9"/>
  <c r="BG853" i="9"/>
  <c r="BF853" i="9"/>
  <c r="AY853" i="9"/>
  <c r="AW853" i="9"/>
  <c r="AU853" i="9"/>
  <c r="P853" i="9"/>
  <c r="O853" i="9"/>
  <c r="N853" i="9"/>
  <c r="M853" i="9"/>
  <c r="L853" i="9"/>
  <c r="K853" i="9"/>
  <c r="I853" i="9"/>
  <c r="CH852" i="9"/>
  <c r="CF852" i="9"/>
  <c r="BY852" i="9"/>
  <c r="BX852" i="9"/>
  <c r="BW852" i="9"/>
  <c r="BG852" i="9"/>
  <c r="BF852" i="9"/>
  <c r="AY852" i="9"/>
  <c r="AW852" i="9"/>
  <c r="AU852" i="9"/>
  <c r="P852" i="9"/>
  <c r="O852" i="9"/>
  <c r="N852" i="9"/>
  <c r="M852" i="9"/>
  <c r="L852" i="9"/>
  <c r="K852" i="9"/>
  <c r="I852" i="9"/>
  <c r="CH851" i="9"/>
  <c r="CF851" i="9"/>
  <c r="BY851" i="9"/>
  <c r="BX851" i="9"/>
  <c r="BW851" i="9"/>
  <c r="BG851" i="9"/>
  <c r="BF851" i="9"/>
  <c r="AY851" i="9"/>
  <c r="AW851" i="9"/>
  <c r="AU851" i="9"/>
  <c r="P851" i="9"/>
  <c r="O851" i="9"/>
  <c r="N851" i="9"/>
  <c r="M851" i="9"/>
  <c r="L851" i="9"/>
  <c r="K851" i="9"/>
  <c r="I851" i="9"/>
  <c r="CH850" i="9"/>
  <c r="CF850" i="9"/>
  <c r="BY850" i="9"/>
  <c r="BX850" i="9"/>
  <c r="BW850" i="9"/>
  <c r="BG850" i="9"/>
  <c r="BF850" i="9"/>
  <c r="AY850" i="9"/>
  <c r="AW850" i="9"/>
  <c r="AU850" i="9"/>
  <c r="P850" i="9"/>
  <c r="O850" i="9"/>
  <c r="N850" i="9"/>
  <c r="M850" i="9"/>
  <c r="L850" i="9"/>
  <c r="K850" i="9"/>
  <c r="I850" i="9"/>
  <c r="CH849" i="9"/>
  <c r="CF849" i="9"/>
  <c r="BY849" i="9"/>
  <c r="BX849" i="9"/>
  <c r="BW849" i="9"/>
  <c r="BG849" i="9"/>
  <c r="BF849" i="9"/>
  <c r="AY849" i="9"/>
  <c r="AW849" i="9"/>
  <c r="AU849" i="9"/>
  <c r="P849" i="9"/>
  <c r="O849" i="9"/>
  <c r="N849" i="9"/>
  <c r="M849" i="9"/>
  <c r="L849" i="9"/>
  <c r="K849" i="9"/>
  <c r="I849" i="9"/>
  <c r="CH848" i="9"/>
  <c r="CF848" i="9"/>
  <c r="BY848" i="9"/>
  <c r="BX848" i="9"/>
  <c r="BW848" i="9"/>
  <c r="BG848" i="9"/>
  <c r="BF848" i="9"/>
  <c r="AY848" i="9"/>
  <c r="AW848" i="9"/>
  <c r="AU848" i="9"/>
  <c r="P848" i="9"/>
  <c r="O848" i="9"/>
  <c r="N848" i="9"/>
  <c r="M848" i="9"/>
  <c r="L848" i="9"/>
  <c r="K848" i="9"/>
  <c r="I848" i="9"/>
  <c r="CH847" i="9"/>
  <c r="CF847" i="9"/>
  <c r="BY847" i="9"/>
  <c r="BX847" i="9"/>
  <c r="BW847" i="9"/>
  <c r="BG847" i="9"/>
  <c r="BF847" i="9"/>
  <c r="AY847" i="9"/>
  <c r="AW847" i="9"/>
  <c r="AU847" i="9"/>
  <c r="P847" i="9"/>
  <c r="O847" i="9"/>
  <c r="N847" i="9"/>
  <c r="M847" i="9"/>
  <c r="L847" i="9"/>
  <c r="K847" i="9"/>
  <c r="I847" i="9"/>
  <c r="CH846" i="9"/>
  <c r="CF846" i="9"/>
  <c r="BY846" i="9"/>
  <c r="BX846" i="9"/>
  <c r="BW846" i="9"/>
  <c r="BG846" i="9"/>
  <c r="BF846" i="9"/>
  <c r="AY846" i="9"/>
  <c r="AW846" i="9"/>
  <c r="AU846" i="9"/>
  <c r="P846" i="9"/>
  <c r="O846" i="9"/>
  <c r="N846" i="9"/>
  <c r="M846" i="9"/>
  <c r="L846" i="9"/>
  <c r="K846" i="9"/>
  <c r="I846" i="9"/>
  <c r="CH845" i="9"/>
  <c r="CF845" i="9"/>
  <c r="BY845" i="9"/>
  <c r="BX845" i="9"/>
  <c r="BW845" i="9"/>
  <c r="BG845" i="9"/>
  <c r="BF845" i="9"/>
  <c r="AY845" i="9"/>
  <c r="AW845" i="9"/>
  <c r="AU845" i="9"/>
  <c r="P845" i="9"/>
  <c r="O845" i="9"/>
  <c r="N845" i="9"/>
  <c r="M845" i="9"/>
  <c r="L845" i="9"/>
  <c r="K845" i="9"/>
  <c r="I845" i="9"/>
  <c r="CH844" i="9"/>
  <c r="CF844" i="9"/>
  <c r="BY844" i="9"/>
  <c r="BX844" i="9"/>
  <c r="BW844" i="9"/>
  <c r="BG844" i="9"/>
  <c r="BF844" i="9"/>
  <c r="AY844" i="9"/>
  <c r="AW844" i="9"/>
  <c r="AU844" i="9"/>
  <c r="P844" i="9"/>
  <c r="O844" i="9"/>
  <c r="N844" i="9"/>
  <c r="M844" i="9"/>
  <c r="L844" i="9"/>
  <c r="K844" i="9"/>
  <c r="I844" i="9"/>
  <c r="CH843" i="9"/>
  <c r="CF843" i="9"/>
  <c r="BY843" i="9"/>
  <c r="BX843" i="9"/>
  <c r="BW843" i="9"/>
  <c r="BG843" i="9"/>
  <c r="BF843" i="9"/>
  <c r="AY843" i="9"/>
  <c r="AW843" i="9"/>
  <c r="AU843" i="9"/>
  <c r="P843" i="9"/>
  <c r="O843" i="9"/>
  <c r="N843" i="9"/>
  <c r="M843" i="9"/>
  <c r="L843" i="9"/>
  <c r="K843" i="9"/>
  <c r="I843" i="9"/>
  <c r="CH842" i="9"/>
  <c r="CF842" i="9"/>
  <c r="BY842" i="9"/>
  <c r="BX842" i="9"/>
  <c r="BW842" i="9"/>
  <c r="BG842" i="9"/>
  <c r="BF842" i="9"/>
  <c r="AY842" i="9"/>
  <c r="AW842" i="9"/>
  <c r="AU842" i="9"/>
  <c r="P842" i="9"/>
  <c r="O842" i="9"/>
  <c r="N842" i="9"/>
  <c r="M842" i="9"/>
  <c r="L842" i="9"/>
  <c r="K842" i="9"/>
  <c r="I842" i="9"/>
  <c r="CH841" i="9"/>
  <c r="CF841" i="9"/>
  <c r="BY841" i="9"/>
  <c r="BX841" i="9"/>
  <c r="BW841" i="9"/>
  <c r="BG841" i="9"/>
  <c r="BF841" i="9"/>
  <c r="AY841" i="9"/>
  <c r="AW841" i="9"/>
  <c r="AU841" i="9"/>
  <c r="P841" i="9"/>
  <c r="O841" i="9"/>
  <c r="N841" i="9"/>
  <c r="M841" i="9"/>
  <c r="L841" i="9"/>
  <c r="K841" i="9"/>
  <c r="I841" i="9"/>
  <c r="CH840" i="9"/>
  <c r="CF840" i="9"/>
  <c r="BY840" i="9"/>
  <c r="BX840" i="9"/>
  <c r="BW840" i="9"/>
  <c r="BG840" i="9"/>
  <c r="BF840" i="9"/>
  <c r="AY840" i="9"/>
  <c r="AW840" i="9"/>
  <c r="AU840" i="9"/>
  <c r="P840" i="9"/>
  <c r="O840" i="9"/>
  <c r="N840" i="9"/>
  <c r="M840" i="9"/>
  <c r="L840" i="9"/>
  <c r="K840" i="9"/>
  <c r="I840" i="9"/>
  <c r="CH839" i="9"/>
  <c r="CF839" i="9"/>
  <c r="BY839" i="9"/>
  <c r="BX839" i="9"/>
  <c r="BW839" i="9"/>
  <c r="BG839" i="9"/>
  <c r="BF839" i="9"/>
  <c r="AY839" i="9"/>
  <c r="AW839" i="9"/>
  <c r="AU839" i="9"/>
  <c r="P839" i="9"/>
  <c r="O839" i="9"/>
  <c r="N839" i="9"/>
  <c r="M839" i="9"/>
  <c r="L839" i="9"/>
  <c r="K839" i="9"/>
  <c r="I839" i="9"/>
  <c r="CH838" i="9"/>
  <c r="CF838" i="9"/>
  <c r="BY838" i="9"/>
  <c r="BX838" i="9"/>
  <c r="BW838" i="9"/>
  <c r="BG838" i="9"/>
  <c r="BF838" i="9"/>
  <c r="AY838" i="9"/>
  <c r="AW838" i="9"/>
  <c r="AU838" i="9"/>
  <c r="P838" i="9"/>
  <c r="O838" i="9"/>
  <c r="N838" i="9"/>
  <c r="M838" i="9"/>
  <c r="L838" i="9"/>
  <c r="K838" i="9"/>
  <c r="I838" i="9"/>
  <c r="CH837" i="9"/>
  <c r="CF837" i="9"/>
  <c r="BY837" i="9"/>
  <c r="BX837" i="9"/>
  <c r="BW837" i="9"/>
  <c r="BG837" i="9"/>
  <c r="BF837" i="9"/>
  <c r="AY837" i="9"/>
  <c r="AW837" i="9"/>
  <c r="AU837" i="9"/>
  <c r="P837" i="9"/>
  <c r="O837" i="9"/>
  <c r="N837" i="9"/>
  <c r="M837" i="9"/>
  <c r="L837" i="9"/>
  <c r="K837" i="9"/>
  <c r="I837" i="9"/>
  <c r="CH836" i="9"/>
  <c r="CF836" i="9"/>
  <c r="BY836" i="9"/>
  <c r="BX836" i="9"/>
  <c r="BW836" i="9"/>
  <c r="BG836" i="9"/>
  <c r="BF836" i="9"/>
  <c r="AY836" i="9"/>
  <c r="AW836" i="9"/>
  <c r="AU836" i="9"/>
  <c r="P836" i="9"/>
  <c r="O836" i="9"/>
  <c r="N836" i="9"/>
  <c r="M836" i="9"/>
  <c r="L836" i="9"/>
  <c r="K836" i="9"/>
  <c r="I836" i="9"/>
  <c r="CH835" i="9"/>
  <c r="CF835" i="9"/>
  <c r="BY835" i="9"/>
  <c r="BX835" i="9"/>
  <c r="BW835" i="9"/>
  <c r="BG835" i="9"/>
  <c r="BF835" i="9"/>
  <c r="AY835" i="9"/>
  <c r="AW835" i="9"/>
  <c r="AU835" i="9"/>
  <c r="P835" i="9"/>
  <c r="O835" i="9"/>
  <c r="N835" i="9"/>
  <c r="M835" i="9"/>
  <c r="L835" i="9"/>
  <c r="K835" i="9"/>
  <c r="I835" i="9"/>
  <c r="BF834" i="9"/>
  <c r="CH510" i="9"/>
  <c r="CF510" i="9"/>
  <c r="BY510" i="9"/>
  <c r="BX510" i="9"/>
  <c r="BW510" i="9"/>
  <c r="BG510" i="9"/>
  <c r="BF510" i="9"/>
  <c r="AW510" i="9"/>
  <c r="AV510" i="9"/>
  <c r="AU510" i="9"/>
  <c r="P510" i="9"/>
  <c r="O510" i="9"/>
  <c r="N510" i="9"/>
  <c r="M510" i="9"/>
  <c r="L510" i="9"/>
  <c r="K510" i="9"/>
  <c r="I510" i="9"/>
  <c r="CH509" i="9"/>
  <c r="CF509" i="9"/>
  <c r="BY509" i="9"/>
  <c r="BX509" i="9"/>
  <c r="BW509" i="9"/>
  <c r="BG509" i="9"/>
  <c r="BF509" i="9"/>
  <c r="AW509" i="9"/>
  <c r="AV509" i="9"/>
  <c r="AU509" i="9"/>
  <c r="P509" i="9"/>
  <c r="O509" i="9"/>
  <c r="N509" i="9"/>
  <c r="M509" i="9"/>
  <c r="L509" i="9"/>
  <c r="K509" i="9"/>
  <c r="I509" i="9"/>
  <c r="CH508" i="9"/>
  <c r="CF508" i="9"/>
  <c r="BY508" i="9"/>
  <c r="BX508" i="9"/>
  <c r="BW508" i="9"/>
  <c r="BG508" i="9"/>
  <c r="BF508" i="9"/>
  <c r="AW508" i="9"/>
  <c r="AV508" i="9"/>
  <c r="AU508" i="9"/>
  <c r="P508" i="9"/>
  <c r="O508" i="9"/>
  <c r="N508" i="9"/>
  <c r="M508" i="9"/>
  <c r="L508" i="9"/>
  <c r="K508" i="9"/>
  <c r="I508" i="9"/>
  <c r="CH961" i="9"/>
  <c r="CF961" i="9"/>
  <c r="BY961" i="9"/>
  <c r="BX961" i="9"/>
  <c r="BW961" i="9"/>
  <c r="BG961" i="9"/>
  <c r="BF961" i="9"/>
  <c r="AW961" i="9"/>
  <c r="AV961" i="9"/>
  <c r="AU961" i="9"/>
  <c r="AS961" i="9"/>
  <c r="AQ961" i="9"/>
  <c r="N961" i="9" s="1"/>
  <c r="P961" i="9"/>
  <c r="O961" i="9"/>
  <c r="M961" i="9"/>
  <c r="L961" i="9"/>
  <c r="K961" i="9"/>
  <c r="I961" i="9"/>
  <c r="CH960" i="9"/>
  <c r="CF960" i="9"/>
  <c r="BY960" i="9"/>
  <c r="BX960" i="9"/>
  <c r="BW960" i="9"/>
  <c r="BG960" i="9"/>
  <c r="BF960" i="9"/>
  <c r="AW960" i="9"/>
  <c r="AV960" i="9"/>
  <c r="AU960" i="9"/>
  <c r="AS960" i="9"/>
  <c r="AQ960" i="9"/>
  <c r="N960" i="9" s="1"/>
  <c r="P960" i="9"/>
  <c r="O960" i="9"/>
  <c r="M960" i="9"/>
  <c r="L960" i="9"/>
  <c r="K960" i="9"/>
  <c r="I960" i="9"/>
  <c r="CH1007" i="9"/>
  <c r="CF1007" i="9"/>
  <c r="BY1007" i="9"/>
  <c r="BX1007" i="9"/>
  <c r="BW1007" i="9"/>
  <c r="BG1007" i="9"/>
  <c r="BF1007" i="9"/>
  <c r="AY1007" i="9"/>
  <c r="AW1007" i="9"/>
  <c r="AU1007" i="9"/>
  <c r="AT1007" i="9"/>
  <c r="AV1007" i="9" s="1"/>
  <c r="O1007" i="9"/>
  <c r="N1007" i="9"/>
  <c r="M1007" i="9"/>
  <c r="L1007" i="9"/>
  <c r="K1007" i="9"/>
  <c r="I1007" i="9"/>
  <c r="CH1006" i="9"/>
  <c r="CF1006" i="9"/>
  <c r="BY1006" i="9"/>
  <c r="BX1006" i="9"/>
  <c r="BW1006" i="9"/>
  <c r="BG1006" i="9"/>
  <c r="BF1006" i="9"/>
  <c r="AY1006" i="9"/>
  <c r="AW1006" i="9"/>
  <c r="AU1006" i="9"/>
  <c r="AT1006" i="9"/>
  <c r="AV1006" i="9" s="1"/>
  <c r="O1006" i="9"/>
  <c r="N1006" i="9"/>
  <c r="M1006" i="9"/>
  <c r="L1006" i="9"/>
  <c r="K1006" i="9"/>
  <c r="I1006" i="9"/>
  <c r="CH1004" i="9"/>
  <c r="CF1004" i="9"/>
  <c r="BY1004" i="9"/>
  <c r="BX1004" i="9"/>
  <c r="BW1004" i="9"/>
  <c r="BG1004" i="9"/>
  <c r="BF1004" i="9"/>
  <c r="AY1004" i="9"/>
  <c r="AW1004" i="9"/>
  <c r="AU1004" i="9"/>
  <c r="AT1004" i="9"/>
  <c r="AV1004" i="9" s="1"/>
  <c r="O1004" i="9"/>
  <c r="N1004" i="9"/>
  <c r="M1004" i="9"/>
  <c r="L1004" i="9"/>
  <c r="K1004" i="9"/>
  <c r="I1004" i="9"/>
  <c r="CH1003" i="9"/>
  <c r="CF1003" i="9"/>
  <c r="BY1003" i="9"/>
  <c r="BX1003" i="9"/>
  <c r="BW1003" i="9"/>
  <c r="BG1003" i="9"/>
  <c r="BF1003" i="9"/>
  <c r="AY1003" i="9"/>
  <c r="AW1003" i="9"/>
  <c r="AU1003" i="9"/>
  <c r="AT1003" i="9"/>
  <c r="AV1003" i="9" s="1"/>
  <c r="O1003" i="9"/>
  <c r="N1003" i="9"/>
  <c r="M1003" i="9"/>
  <c r="L1003" i="9"/>
  <c r="K1003" i="9"/>
  <c r="I1003" i="9"/>
  <c r="CH1005" i="9"/>
  <c r="CF1005" i="9"/>
  <c r="BY1005" i="9"/>
  <c r="BX1005" i="9"/>
  <c r="BW1005" i="9"/>
  <c r="BG1005" i="9"/>
  <c r="BF1005" i="9"/>
  <c r="AY1005" i="9"/>
  <c r="AW1005" i="9"/>
  <c r="AU1005" i="9"/>
  <c r="AT1005" i="9"/>
  <c r="AV1005" i="9" s="1"/>
  <c r="O1005" i="9"/>
  <c r="N1005" i="9"/>
  <c r="M1005" i="9"/>
  <c r="L1005" i="9"/>
  <c r="K1005" i="9"/>
  <c r="I1005" i="9"/>
  <c r="AY266" i="9"/>
  <c r="AY267" i="9"/>
  <c r="AY268" i="9"/>
  <c r="AY269" i="9"/>
  <c r="AY270" i="9"/>
  <c r="AY271" i="9"/>
  <c r="AY272" i="9"/>
  <c r="AY273" i="9"/>
  <c r="AY320" i="9"/>
  <c r="AY321" i="9"/>
  <c r="CH776" i="9"/>
  <c r="CF776" i="9"/>
  <c r="BY776" i="9"/>
  <c r="BX776" i="9"/>
  <c r="BW776" i="9"/>
  <c r="BG776" i="9"/>
  <c r="BF776" i="9"/>
  <c r="AY776" i="9"/>
  <c r="AW776" i="9"/>
  <c r="P776" i="9"/>
  <c r="O776" i="9"/>
  <c r="N776" i="9"/>
  <c r="M776" i="9"/>
  <c r="L776" i="9"/>
  <c r="K776" i="9"/>
  <c r="I776" i="9"/>
  <c r="CH775" i="9"/>
  <c r="CF775" i="9"/>
  <c r="BY775" i="9"/>
  <c r="BX775" i="9"/>
  <c r="BW775" i="9"/>
  <c r="BG775" i="9"/>
  <c r="BF775" i="9"/>
  <c r="AY775" i="9"/>
  <c r="AW775" i="9"/>
  <c r="P775" i="9"/>
  <c r="O775" i="9"/>
  <c r="N775" i="9"/>
  <c r="M775" i="9"/>
  <c r="L775" i="9"/>
  <c r="K775" i="9"/>
  <c r="I775" i="9"/>
  <c r="CH774" i="9"/>
  <c r="CF774" i="9"/>
  <c r="BY774" i="9"/>
  <c r="BX774" i="9"/>
  <c r="BW774" i="9"/>
  <c r="BG774" i="9"/>
  <c r="BF774" i="9"/>
  <c r="AY774" i="9"/>
  <c r="AW774" i="9"/>
  <c r="O774" i="9"/>
  <c r="N774" i="9"/>
  <c r="M774" i="9"/>
  <c r="L774" i="9"/>
  <c r="K774" i="9"/>
  <c r="I774" i="9"/>
  <c r="CH1023" i="9"/>
  <c r="CF1023" i="9"/>
  <c r="BY1023" i="9"/>
  <c r="BX1023" i="9"/>
  <c r="BW1023" i="9"/>
  <c r="BG1023" i="9"/>
  <c r="BF1023" i="9"/>
  <c r="AT1023" i="9"/>
  <c r="P1023" i="9" s="1"/>
  <c r="AW1023" i="9"/>
  <c r="N1023" i="9"/>
  <c r="M1023" i="9"/>
  <c r="L1023" i="9"/>
  <c r="K1023" i="9"/>
  <c r="I1023" i="9"/>
  <c r="CH1022" i="9"/>
  <c r="CF1022" i="9"/>
  <c r="BY1022" i="9"/>
  <c r="BX1022" i="9"/>
  <c r="BW1022" i="9"/>
  <c r="BG1022" i="9"/>
  <c r="BF1022" i="9"/>
  <c r="AT1022" i="9"/>
  <c r="P1022" i="9" s="1"/>
  <c r="AW1022" i="9"/>
  <c r="N1022" i="9"/>
  <c r="M1022" i="9"/>
  <c r="L1022" i="9"/>
  <c r="K1022" i="9"/>
  <c r="I1022" i="9"/>
  <c r="CH1021" i="9"/>
  <c r="CF1021" i="9"/>
  <c r="BY1021" i="9"/>
  <c r="BX1021" i="9"/>
  <c r="BW1021" i="9"/>
  <c r="BG1021" i="9"/>
  <c r="BF1021" i="9"/>
  <c r="AT1021" i="9"/>
  <c r="P1021" i="9" s="1"/>
  <c r="AU1021" i="9"/>
  <c r="N1021" i="9"/>
  <c r="M1021" i="9"/>
  <c r="L1021" i="9"/>
  <c r="K1021" i="9"/>
  <c r="I1021" i="9"/>
  <c r="CH503" i="9"/>
  <c r="CF503" i="9"/>
  <c r="BY503" i="9"/>
  <c r="BX503" i="9"/>
  <c r="BW503" i="9"/>
  <c r="BG503" i="9"/>
  <c r="BF503" i="9"/>
  <c r="AY503" i="9"/>
  <c r="P503" i="9"/>
  <c r="AR503" i="9"/>
  <c r="O503" i="9" s="1"/>
  <c r="AQ503" i="9"/>
  <c r="N503" i="9" s="1"/>
  <c r="M503" i="9"/>
  <c r="L503" i="9"/>
  <c r="K503" i="9"/>
  <c r="I503" i="9"/>
  <c r="CH1011" i="9"/>
  <c r="CF1011" i="9"/>
  <c r="BY1011" i="9"/>
  <c r="BX1011" i="9"/>
  <c r="BW1011" i="9"/>
  <c r="BG1011" i="9"/>
  <c r="BF1011" i="9"/>
  <c r="AW1011" i="9"/>
  <c r="AV1011" i="9"/>
  <c r="AU1011" i="9"/>
  <c r="P1011" i="9"/>
  <c r="O1011" i="9"/>
  <c r="N1011" i="9"/>
  <c r="M1011" i="9"/>
  <c r="L1011" i="9"/>
  <c r="K1011" i="9"/>
  <c r="I1011" i="9"/>
  <c r="CH1010" i="9"/>
  <c r="CF1010" i="9"/>
  <c r="BY1010" i="9"/>
  <c r="BX1010" i="9"/>
  <c r="BW1010" i="9"/>
  <c r="BG1010" i="9"/>
  <c r="BF1010" i="9"/>
  <c r="AW1010" i="9"/>
  <c r="AV1010" i="9"/>
  <c r="AU1010" i="9"/>
  <c r="P1010" i="9"/>
  <c r="O1010" i="9"/>
  <c r="N1010" i="9"/>
  <c r="M1010" i="9"/>
  <c r="L1010" i="9"/>
  <c r="K1010" i="9"/>
  <c r="I1010" i="9"/>
  <c r="CH1009" i="9"/>
  <c r="CF1009" i="9"/>
  <c r="BY1009" i="9"/>
  <c r="BX1009" i="9"/>
  <c r="BW1009" i="9"/>
  <c r="BG1009" i="9"/>
  <c r="BF1009" i="9"/>
  <c r="AW1009" i="9"/>
  <c r="AV1009" i="9"/>
  <c r="AU1009" i="9"/>
  <c r="P1009" i="9"/>
  <c r="O1009" i="9"/>
  <c r="N1009" i="9"/>
  <c r="M1009" i="9"/>
  <c r="L1009" i="9"/>
  <c r="K1009" i="9"/>
  <c r="I1009" i="9"/>
  <c r="CH25" i="9"/>
  <c r="CF25" i="9"/>
  <c r="BY25" i="9"/>
  <c r="BX25" i="9"/>
  <c r="BW25" i="9"/>
  <c r="BG25" i="9"/>
  <c r="BF25" i="9"/>
  <c r="AY25" i="9"/>
  <c r="AS25" i="9"/>
  <c r="AT25" i="9" s="1"/>
  <c r="P25" i="9" s="1"/>
  <c r="AR25" i="9"/>
  <c r="AW25" i="9" s="1"/>
  <c r="AQ25" i="9"/>
  <c r="N25" i="9" s="1"/>
  <c r="AO25" i="9"/>
  <c r="M25" i="9" s="1"/>
  <c r="L25" i="9"/>
  <c r="K25" i="9"/>
  <c r="I25" i="9"/>
  <c r="H25" i="9"/>
  <c r="G25" i="9"/>
  <c r="CH1026" i="9"/>
  <c r="CF1026" i="9"/>
  <c r="BY1026" i="9"/>
  <c r="BX1026" i="9"/>
  <c r="BW1026" i="9"/>
  <c r="BG1026" i="9"/>
  <c r="BF1026" i="9"/>
  <c r="AY1026" i="9"/>
  <c r="AT1026" i="9"/>
  <c r="AR1026" i="9"/>
  <c r="O1026" i="9" s="1"/>
  <c r="N1026" i="9"/>
  <c r="AO1026" i="9"/>
  <c r="M1026" i="9" s="1"/>
  <c r="L1026" i="9"/>
  <c r="K1026" i="9"/>
  <c r="I1026" i="9"/>
  <c r="H1026" i="9"/>
  <c r="CH991" i="9"/>
  <c r="CF991" i="9"/>
  <c r="BY991" i="9"/>
  <c r="BX991" i="9"/>
  <c r="BW991" i="9"/>
  <c r="BG991" i="9"/>
  <c r="BF991" i="9"/>
  <c r="AY991" i="9"/>
  <c r="AT991" i="9"/>
  <c r="AR991" i="9"/>
  <c r="O991" i="9" s="1"/>
  <c r="N991" i="9"/>
  <c r="AO991" i="9"/>
  <c r="M991" i="9" s="1"/>
  <c r="L991" i="9"/>
  <c r="K991" i="9"/>
  <c r="I991" i="9"/>
  <c r="H991" i="9"/>
  <c r="CH954" i="9"/>
  <c r="CF954" i="9"/>
  <c r="BY954" i="9"/>
  <c r="BX954" i="9"/>
  <c r="BW954" i="9"/>
  <c r="BG954" i="9"/>
  <c r="AY954" i="9"/>
  <c r="AT954" i="9"/>
  <c r="P954" i="9" s="1"/>
  <c r="O954" i="9"/>
  <c r="N954" i="9"/>
  <c r="M954" i="9"/>
  <c r="L954" i="9"/>
  <c r="K954" i="9"/>
  <c r="I954" i="9"/>
  <c r="CH773" i="9"/>
  <c r="CF773" i="9"/>
  <c r="BY773" i="9"/>
  <c r="BX773" i="9"/>
  <c r="BW773" i="9"/>
  <c r="BG773" i="9"/>
  <c r="BF773" i="9"/>
  <c r="AY773" i="9"/>
  <c r="P773" i="9"/>
  <c r="AW773" i="9"/>
  <c r="N773" i="9"/>
  <c r="M773" i="9"/>
  <c r="O773" i="9"/>
  <c r="L773" i="9"/>
  <c r="K773" i="9"/>
  <c r="I773" i="9"/>
  <c r="CH167" i="9"/>
  <c r="CF167" i="9"/>
  <c r="BY167" i="9"/>
  <c r="BX167" i="9"/>
  <c r="BW167" i="9"/>
  <c r="BG167" i="9"/>
  <c r="BF167" i="9"/>
  <c r="AY167" i="9"/>
  <c r="P167" i="9"/>
  <c r="O167" i="9"/>
  <c r="AQ167" i="9"/>
  <c r="N167" i="9" s="1"/>
  <c r="AO167" i="9"/>
  <c r="M167" i="9" s="1"/>
  <c r="L167" i="9"/>
  <c r="K167" i="9"/>
  <c r="I167" i="9"/>
  <c r="CH24" i="9"/>
  <c r="CF24" i="9"/>
  <c r="BY24" i="9"/>
  <c r="BX24" i="9"/>
  <c r="BW24" i="9"/>
  <c r="BG24" i="9"/>
  <c r="BF24" i="9"/>
  <c r="AY24" i="9"/>
  <c r="AS24" i="9"/>
  <c r="AT24" i="9" s="1"/>
  <c r="P24" i="9" s="1"/>
  <c r="AR24" i="9"/>
  <c r="O24" i="9" s="1"/>
  <c r="AQ24" i="9"/>
  <c r="N24" i="9" s="1"/>
  <c r="AO24" i="9"/>
  <c r="M24" i="9" s="1"/>
  <c r="L24" i="9"/>
  <c r="K24" i="9"/>
  <c r="I24" i="9"/>
  <c r="H24" i="9"/>
  <c r="G24" i="9"/>
  <c r="CH481" i="9"/>
  <c r="CF481" i="9"/>
  <c r="BY481" i="9"/>
  <c r="BX481" i="9"/>
  <c r="BW481" i="9"/>
  <c r="BG481" i="9"/>
  <c r="BF481" i="9"/>
  <c r="O481" i="9"/>
  <c r="N481" i="9"/>
  <c r="M481" i="9"/>
  <c r="L481" i="9"/>
  <c r="K481" i="9"/>
  <c r="I481" i="9"/>
  <c r="CH482" i="9"/>
  <c r="CF482" i="9"/>
  <c r="BY482" i="9"/>
  <c r="BX482" i="9"/>
  <c r="BW482" i="9"/>
  <c r="BG482" i="9"/>
  <c r="BF482" i="9"/>
  <c r="O482" i="9"/>
  <c r="N482" i="9"/>
  <c r="M482" i="9"/>
  <c r="L482" i="9"/>
  <c r="K482" i="9"/>
  <c r="I482" i="9"/>
  <c r="CH483" i="9"/>
  <c r="CF483" i="9"/>
  <c r="BY483" i="9"/>
  <c r="BX483" i="9"/>
  <c r="BW483" i="9"/>
  <c r="BG483" i="9"/>
  <c r="BF483" i="9"/>
  <c r="O483" i="9"/>
  <c r="N483" i="9"/>
  <c r="M483" i="9"/>
  <c r="L483" i="9"/>
  <c r="K483" i="9"/>
  <c r="I483" i="9"/>
  <c r="CH485" i="9"/>
  <c r="CF485" i="9"/>
  <c r="BY485" i="9"/>
  <c r="BX485" i="9"/>
  <c r="BW485" i="9"/>
  <c r="BG485" i="9"/>
  <c r="BF485" i="9"/>
  <c r="O485" i="9"/>
  <c r="N485" i="9"/>
  <c r="M485" i="9"/>
  <c r="L485" i="9"/>
  <c r="K485" i="9"/>
  <c r="I485" i="9"/>
  <c r="CH486" i="9"/>
  <c r="CF486" i="9"/>
  <c r="BY486" i="9"/>
  <c r="BX486" i="9"/>
  <c r="BW486" i="9"/>
  <c r="BG486" i="9"/>
  <c r="BF486" i="9"/>
  <c r="O486" i="9"/>
  <c r="N486" i="9"/>
  <c r="M486" i="9"/>
  <c r="L486" i="9"/>
  <c r="K486" i="9"/>
  <c r="I486" i="9"/>
  <c r="BF463" i="9"/>
  <c r="AR463" i="9"/>
  <c r="CF834" i="9"/>
  <c r="CH834" i="9"/>
  <c r="BW834" i="9"/>
  <c r="BX834" i="9"/>
  <c r="BY834" i="9"/>
  <c r="BG834" i="9"/>
  <c r="AV834" i="9"/>
  <c r="AU834" i="9"/>
  <c r="AW834" i="9"/>
  <c r="AY834" i="9"/>
  <c r="I834" i="9"/>
  <c r="K834" i="9"/>
  <c r="L834" i="9"/>
  <c r="M834" i="9"/>
  <c r="N834" i="9"/>
  <c r="O834" i="9"/>
  <c r="CH1024" i="9"/>
  <c r="CF1024" i="9"/>
  <c r="BY1024" i="9"/>
  <c r="BX1024" i="9"/>
  <c r="BW1024" i="9"/>
  <c r="BG1024" i="9"/>
  <c r="BF1024" i="9"/>
  <c r="AT1024" i="9"/>
  <c r="AV1024" i="9" s="1"/>
  <c r="O1024" i="9"/>
  <c r="N1024" i="9"/>
  <c r="M1024" i="9"/>
  <c r="L1024" i="9"/>
  <c r="K1024" i="9"/>
  <c r="I1024" i="9"/>
  <c r="P749" i="9"/>
  <c r="P765" i="9"/>
  <c r="N744" i="9"/>
  <c r="N748" i="9"/>
  <c r="N750" i="9"/>
  <c r="N752" i="9"/>
  <c r="N753" i="9"/>
  <c r="N764" i="9"/>
  <c r="N765" i="9"/>
  <c r="N766" i="9"/>
  <c r="CH766" i="9"/>
  <c r="CF766" i="9"/>
  <c r="BY766" i="9"/>
  <c r="BX766" i="9"/>
  <c r="BW766" i="9"/>
  <c r="BG766" i="9"/>
  <c r="BF766" i="9"/>
  <c r="AY766" i="9"/>
  <c r="AW766" i="9"/>
  <c r="AU766" i="9"/>
  <c r="P766" i="9"/>
  <c r="O766" i="9"/>
  <c r="M766" i="9"/>
  <c r="L766" i="9"/>
  <c r="K766" i="9"/>
  <c r="I766" i="9"/>
  <c r="CH765" i="9"/>
  <c r="CF765" i="9"/>
  <c r="BY765" i="9"/>
  <c r="BX765" i="9"/>
  <c r="BW765" i="9"/>
  <c r="BG765" i="9"/>
  <c r="BF765" i="9"/>
  <c r="AY765" i="9"/>
  <c r="AW765" i="9"/>
  <c r="AU765" i="9"/>
  <c r="O765" i="9"/>
  <c r="M765" i="9"/>
  <c r="L765" i="9"/>
  <c r="K765" i="9"/>
  <c r="I765" i="9"/>
  <c r="CH764" i="9"/>
  <c r="CF764" i="9"/>
  <c r="BY764" i="9"/>
  <c r="BX764" i="9"/>
  <c r="BW764" i="9"/>
  <c r="BG764" i="9"/>
  <c r="BF764" i="9"/>
  <c r="AY764" i="9"/>
  <c r="AW764" i="9"/>
  <c r="O764" i="9"/>
  <c r="M764" i="9"/>
  <c r="L764" i="9"/>
  <c r="K764" i="9"/>
  <c r="I764" i="9"/>
  <c r="CH763" i="9"/>
  <c r="CF763" i="9"/>
  <c r="BY763" i="9"/>
  <c r="BX763" i="9"/>
  <c r="BW763" i="9"/>
  <c r="BG763" i="9"/>
  <c r="BF763" i="9"/>
  <c r="AY763" i="9"/>
  <c r="O763" i="9"/>
  <c r="N763" i="9"/>
  <c r="M763" i="9"/>
  <c r="L763" i="9"/>
  <c r="K763" i="9"/>
  <c r="I763" i="9"/>
  <c r="CH762" i="9"/>
  <c r="CF762" i="9"/>
  <c r="BY762" i="9"/>
  <c r="BX762" i="9"/>
  <c r="BW762" i="9"/>
  <c r="BG762" i="9"/>
  <c r="BF762" i="9"/>
  <c r="AY762" i="9"/>
  <c r="P762" i="9"/>
  <c r="O762" i="9"/>
  <c r="N762" i="9"/>
  <c r="M762" i="9"/>
  <c r="L762" i="9"/>
  <c r="K762" i="9"/>
  <c r="I762" i="9"/>
  <c r="CH761" i="9"/>
  <c r="CF761" i="9"/>
  <c r="BY761" i="9"/>
  <c r="BX761" i="9"/>
  <c r="BW761" i="9"/>
  <c r="BG761" i="9"/>
  <c r="BF761" i="9"/>
  <c r="AY761" i="9"/>
  <c r="O761" i="9"/>
  <c r="N761" i="9"/>
  <c r="M761" i="9"/>
  <c r="L761" i="9"/>
  <c r="K761" i="9"/>
  <c r="I761" i="9"/>
  <c r="CH760" i="9"/>
  <c r="CF760" i="9"/>
  <c r="BY760" i="9"/>
  <c r="BX760" i="9"/>
  <c r="BW760" i="9"/>
  <c r="BG760" i="9"/>
  <c r="BF760" i="9"/>
  <c r="AY760" i="9"/>
  <c r="O760" i="9"/>
  <c r="N760" i="9"/>
  <c r="M760" i="9"/>
  <c r="L760" i="9"/>
  <c r="K760" i="9"/>
  <c r="I760" i="9"/>
  <c r="CH759" i="9"/>
  <c r="CF759" i="9"/>
  <c r="BY759" i="9"/>
  <c r="BX759" i="9"/>
  <c r="BW759" i="9"/>
  <c r="BG759" i="9"/>
  <c r="BF759" i="9"/>
  <c r="AY759" i="9"/>
  <c r="AW759" i="9"/>
  <c r="N759" i="9"/>
  <c r="M759" i="9"/>
  <c r="L759" i="9"/>
  <c r="K759" i="9"/>
  <c r="I759" i="9"/>
  <c r="CH758" i="9"/>
  <c r="CF758" i="9"/>
  <c r="BY758" i="9"/>
  <c r="BX758" i="9"/>
  <c r="BW758" i="9"/>
  <c r="BG758" i="9"/>
  <c r="BF758" i="9"/>
  <c r="AY758" i="9"/>
  <c r="AW758" i="9"/>
  <c r="N758" i="9"/>
  <c r="M758" i="9"/>
  <c r="O758" i="9"/>
  <c r="L758" i="9"/>
  <c r="K758" i="9"/>
  <c r="I758" i="9"/>
  <c r="CH757" i="9"/>
  <c r="CF757" i="9"/>
  <c r="BY757" i="9"/>
  <c r="BX757" i="9"/>
  <c r="BW757" i="9"/>
  <c r="BG757" i="9"/>
  <c r="BF757" i="9"/>
  <c r="AY757" i="9"/>
  <c r="AW757" i="9"/>
  <c r="M757" i="9"/>
  <c r="O757" i="9"/>
  <c r="N757" i="9"/>
  <c r="L757" i="9"/>
  <c r="K757" i="9"/>
  <c r="I757" i="9"/>
  <c r="CH756" i="9"/>
  <c r="CF756" i="9"/>
  <c r="BY756" i="9"/>
  <c r="BX756" i="9"/>
  <c r="BW756" i="9"/>
  <c r="BG756" i="9"/>
  <c r="BF756" i="9"/>
  <c r="AY756" i="9"/>
  <c r="AW756" i="9"/>
  <c r="O756" i="9"/>
  <c r="N756" i="9"/>
  <c r="M756" i="9"/>
  <c r="L756" i="9"/>
  <c r="K756" i="9"/>
  <c r="I756" i="9"/>
  <c r="CH755" i="9"/>
  <c r="CF755" i="9"/>
  <c r="BY755" i="9"/>
  <c r="BX755" i="9"/>
  <c r="BW755" i="9"/>
  <c r="BG755" i="9"/>
  <c r="BF755" i="9"/>
  <c r="AY755" i="9"/>
  <c r="AW755" i="9"/>
  <c r="O755" i="9"/>
  <c r="N755" i="9"/>
  <c r="M755" i="9"/>
  <c r="L755" i="9"/>
  <c r="K755" i="9"/>
  <c r="I755" i="9"/>
  <c r="CH754" i="9"/>
  <c r="CF754" i="9"/>
  <c r="BY754" i="9"/>
  <c r="BX754" i="9"/>
  <c r="BW754" i="9"/>
  <c r="BG754" i="9"/>
  <c r="BF754" i="9"/>
  <c r="AY754" i="9"/>
  <c r="AW754" i="9"/>
  <c r="O754" i="9"/>
  <c r="N754" i="9"/>
  <c r="M754" i="9"/>
  <c r="L754" i="9"/>
  <c r="K754" i="9"/>
  <c r="I754" i="9"/>
  <c r="CH753" i="9"/>
  <c r="CF753" i="9"/>
  <c r="BY753" i="9"/>
  <c r="BX753" i="9"/>
  <c r="BW753" i="9"/>
  <c r="BG753" i="9"/>
  <c r="BF753" i="9"/>
  <c r="AY753" i="9"/>
  <c r="AU753" i="9"/>
  <c r="O753" i="9"/>
  <c r="M753" i="9"/>
  <c r="L753" i="9"/>
  <c r="K753" i="9"/>
  <c r="I753" i="9"/>
  <c r="CH752" i="9"/>
  <c r="CF752" i="9"/>
  <c r="BY752" i="9"/>
  <c r="BX752" i="9"/>
  <c r="BW752" i="9"/>
  <c r="BG752" i="9"/>
  <c r="BF752" i="9"/>
  <c r="AY752" i="9"/>
  <c r="AW752" i="9"/>
  <c r="AU752" i="9"/>
  <c r="O752" i="9"/>
  <c r="M752" i="9"/>
  <c r="L752" i="9"/>
  <c r="K752" i="9"/>
  <c r="I752" i="9"/>
  <c r="CH751" i="9"/>
  <c r="CF751" i="9"/>
  <c r="BY751" i="9"/>
  <c r="BX751" i="9"/>
  <c r="BW751" i="9"/>
  <c r="BG751" i="9"/>
  <c r="BF751" i="9"/>
  <c r="AY751" i="9"/>
  <c r="AW751" i="9"/>
  <c r="AU751" i="9"/>
  <c r="O751" i="9"/>
  <c r="N751" i="9"/>
  <c r="M751" i="9"/>
  <c r="L751" i="9"/>
  <c r="K751" i="9"/>
  <c r="I751" i="9"/>
  <c r="CH750" i="9"/>
  <c r="CF750" i="9"/>
  <c r="BY750" i="9"/>
  <c r="BX750" i="9"/>
  <c r="BW750" i="9"/>
  <c r="BG750" i="9"/>
  <c r="BF750" i="9"/>
  <c r="AY750" i="9"/>
  <c r="AW750" i="9"/>
  <c r="AU750" i="9"/>
  <c r="P750" i="9"/>
  <c r="O750" i="9"/>
  <c r="M750" i="9"/>
  <c r="L750" i="9"/>
  <c r="K750" i="9"/>
  <c r="I750" i="9"/>
  <c r="CH749" i="9"/>
  <c r="CF749" i="9"/>
  <c r="BY749" i="9"/>
  <c r="BX749" i="9"/>
  <c r="BW749" i="9"/>
  <c r="BG749" i="9"/>
  <c r="BF749" i="9"/>
  <c r="AY749" i="9"/>
  <c r="AW749" i="9"/>
  <c r="AU749" i="9"/>
  <c r="O749" i="9"/>
  <c r="N749" i="9"/>
  <c r="M749" i="9"/>
  <c r="L749" i="9"/>
  <c r="K749" i="9"/>
  <c r="I749" i="9"/>
  <c r="CH748" i="9"/>
  <c r="CF748" i="9"/>
  <c r="BY748" i="9"/>
  <c r="BX748" i="9"/>
  <c r="BW748" i="9"/>
  <c r="BG748" i="9"/>
  <c r="BF748" i="9"/>
  <c r="AY748" i="9"/>
  <c r="AW748" i="9"/>
  <c r="AU748" i="9"/>
  <c r="O748" i="9"/>
  <c r="M748" i="9"/>
  <c r="L748" i="9"/>
  <c r="K748" i="9"/>
  <c r="I748" i="9"/>
  <c r="CH747" i="9"/>
  <c r="CF747" i="9"/>
  <c r="BY747" i="9"/>
  <c r="BX747" i="9"/>
  <c r="BW747" i="9"/>
  <c r="BG747" i="9"/>
  <c r="BF747" i="9"/>
  <c r="AY747" i="9"/>
  <c r="O747" i="9"/>
  <c r="N747" i="9"/>
  <c r="M747" i="9"/>
  <c r="L747" i="9"/>
  <c r="K747" i="9"/>
  <c r="I747" i="9"/>
  <c r="CH746" i="9"/>
  <c r="CF746" i="9"/>
  <c r="BY746" i="9"/>
  <c r="BX746" i="9"/>
  <c r="BW746" i="9"/>
  <c r="BG746" i="9"/>
  <c r="BF746" i="9"/>
  <c r="AY746" i="9"/>
  <c r="P746" i="9"/>
  <c r="O746" i="9"/>
  <c r="N746" i="9"/>
  <c r="M746" i="9"/>
  <c r="L746" i="9"/>
  <c r="K746" i="9"/>
  <c r="I746" i="9"/>
  <c r="CH745" i="9"/>
  <c r="CF745" i="9"/>
  <c r="BY745" i="9"/>
  <c r="BX745" i="9"/>
  <c r="BW745" i="9"/>
  <c r="BG745" i="9"/>
  <c r="BF745" i="9"/>
  <c r="AY745" i="9"/>
  <c r="O745" i="9"/>
  <c r="N745" i="9"/>
  <c r="M745" i="9"/>
  <c r="L745" i="9"/>
  <c r="K745" i="9"/>
  <c r="I745" i="9"/>
  <c r="CH744" i="9"/>
  <c r="CF744" i="9"/>
  <c r="BY744" i="9"/>
  <c r="BX744" i="9"/>
  <c r="BW744" i="9"/>
  <c r="BG744" i="9"/>
  <c r="BF744" i="9"/>
  <c r="AY744" i="9"/>
  <c r="O744" i="9"/>
  <c r="M744" i="9"/>
  <c r="L744" i="9"/>
  <c r="K744" i="9"/>
  <c r="I744" i="9"/>
  <c r="CH743" i="9"/>
  <c r="CF743" i="9"/>
  <c r="BY743" i="9"/>
  <c r="BX743" i="9"/>
  <c r="BW743" i="9"/>
  <c r="BG743" i="9"/>
  <c r="BF743" i="9"/>
  <c r="AY743" i="9"/>
  <c r="AW743" i="9"/>
  <c r="N743" i="9"/>
  <c r="M743" i="9"/>
  <c r="L743" i="9"/>
  <c r="K743" i="9"/>
  <c r="I743" i="9"/>
  <c r="CH742" i="9"/>
  <c r="CF742" i="9"/>
  <c r="BY742" i="9"/>
  <c r="BX742" i="9"/>
  <c r="BW742" i="9"/>
  <c r="BG742" i="9"/>
  <c r="BF742" i="9"/>
  <c r="AY742" i="9"/>
  <c r="AV742" i="9"/>
  <c r="AW742" i="9"/>
  <c r="N742" i="9"/>
  <c r="M742" i="9"/>
  <c r="O742" i="9"/>
  <c r="L742" i="9"/>
  <c r="K742" i="9"/>
  <c r="I742" i="9"/>
  <c r="CH741" i="9"/>
  <c r="CF741" i="9"/>
  <c r="BY741" i="9"/>
  <c r="BX741" i="9"/>
  <c r="BW741" i="9"/>
  <c r="BG741" i="9"/>
  <c r="BF741" i="9"/>
  <c r="AY741" i="9"/>
  <c r="AW741" i="9"/>
  <c r="M741" i="9"/>
  <c r="O741" i="9"/>
  <c r="N741" i="9"/>
  <c r="L741" i="9"/>
  <c r="K741" i="9"/>
  <c r="I741" i="9"/>
  <c r="CH740" i="9"/>
  <c r="CF740" i="9"/>
  <c r="BY740" i="9"/>
  <c r="BX740" i="9"/>
  <c r="BW740" i="9"/>
  <c r="BG740" i="9"/>
  <c r="BF740" i="9"/>
  <c r="AY740" i="9"/>
  <c r="AW740" i="9"/>
  <c r="O740" i="9"/>
  <c r="N740" i="9"/>
  <c r="M740" i="9"/>
  <c r="L740" i="9"/>
  <c r="K740" i="9"/>
  <c r="I740" i="9"/>
  <c r="CH739" i="9"/>
  <c r="CF739" i="9"/>
  <c r="BY739" i="9"/>
  <c r="BX739" i="9"/>
  <c r="BW739" i="9"/>
  <c r="BG739" i="9"/>
  <c r="BF739" i="9"/>
  <c r="AY739" i="9"/>
  <c r="AV739" i="9"/>
  <c r="AW739" i="9"/>
  <c r="O739" i="9"/>
  <c r="N739" i="9"/>
  <c r="M739" i="9"/>
  <c r="L739" i="9"/>
  <c r="K739" i="9"/>
  <c r="I739" i="9"/>
  <c r="P723" i="9"/>
  <c r="AV731" i="9"/>
  <c r="P738" i="9"/>
  <c r="P722" i="9"/>
  <c r="N715" i="9"/>
  <c r="N716" i="9"/>
  <c r="N718" i="9"/>
  <c r="N720" i="9"/>
  <c r="N723" i="9"/>
  <c r="N724" i="9"/>
  <c r="N725" i="9"/>
  <c r="N732" i="9"/>
  <c r="N736" i="9"/>
  <c r="CH738" i="9"/>
  <c r="CF738" i="9"/>
  <c r="BY738" i="9"/>
  <c r="BX738" i="9"/>
  <c r="BW738" i="9"/>
  <c r="BG738" i="9"/>
  <c r="BF738" i="9"/>
  <c r="AY738" i="9"/>
  <c r="AW738" i="9"/>
  <c r="AU738" i="9"/>
  <c r="O738" i="9"/>
  <c r="N738" i="9"/>
  <c r="M738" i="9"/>
  <c r="L738" i="9"/>
  <c r="K738" i="9"/>
  <c r="I738" i="9"/>
  <c r="CH737" i="9"/>
  <c r="CF737" i="9"/>
  <c r="BY737" i="9"/>
  <c r="BX737" i="9"/>
  <c r="BW737" i="9"/>
  <c r="BG737" i="9"/>
  <c r="BF737" i="9"/>
  <c r="AY737" i="9"/>
  <c r="O737" i="9"/>
  <c r="N737" i="9"/>
  <c r="M737" i="9"/>
  <c r="L737" i="9"/>
  <c r="K737" i="9"/>
  <c r="I737" i="9"/>
  <c r="CH736" i="9"/>
  <c r="CF736" i="9"/>
  <c r="BY736" i="9"/>
  <c r="BX736" i="9"/>
  <c r="BW736" i="9"/>
  <c r="BG736" i="9"/>
  <c r="BF736" i="9"/>
  <c r="AY736" i="9"/>
  <c r="O736" i="9"/>
  <c r="M736" i="9"/>
  <c r="L736" i="9"/>
  <c r="K736" i="9"/>
  <c r="I736" i="9"/>
  <c r="CH735" i="9"/>
  <c r="CF735" i="9"/>
  <c r="BY735" i="9"/>
  <c r="BX735" i="9"/>
  <c r="BW735" i="9"/>
  <c r="BG735" i="9"/>
  <c r="BF735" i="9"/>
  <c r="AY735" i="9"/>
  <c r="O735" i="9"/>
  <c r="N735" i="9"/>
  <c r="M735" i="9"/>
  <c r="L735" i="9"/>
  <c r="K735" i="9"/>
  <c r="I735" i="9"/>
  <c r="CH734" i="9"/>
  <c r="CF734" i="9"/>
  <c r="BY734" i="9"/>
  <c r="BX734" i="9"/>
  <c r="BW734" i="9"/>
  <c r="BG734" i="9"/>
  <c r="BF734" i="9"/>
  <c r="AY734" i="9"/>
  <c r="O734" i="9"/>
  <c r="N734" i="9"/>
  <c r="M734" i="9"/>
  <c r="L734" i="9"/>
  <c r="K734" i="9"/>
  <c r="I734" i="9"/>
  <c r="CH733" i="9"/>
  <c r="CF733" i="9"/>
  <c r="BY733" i="9"/>
  <c r="BX733" i="9"/>
  <c r="BW733" i="9"/>
  <c r="BG733" i="9"/>
  <c r="BF733" i="9"/>
  <c r="AY733" i="9"/>
  <c r="AV733" i="9"/>
  <c r="O733" i="9"/>
  <c r="N733" i="9"/>
  <c r="M733" i="9"/>
  <c r="L733" i="9"/>
  <c r="K733" i="9"/>
  <c r="I733" i="9"/>
  <c r="CH732" i="9"/>
  <c r="CF732" i="9"/>
  <c r="BY732" i="9"/>
  <c r="BX732" i="9"/>
  <c r="BW732" i="9"/>
  <c r="BG732" i="9"/>
  <c r="BF732" i="9"/>
  <c r="AY732" i="9"/>
  <c r="AW732" i="9"/>
  <c r="M732" i="9"/>
  <c r="O732" i="9"/>
  <c r="L732" i="9"/>
  <c r="K732" i="9"/>
  <c r="I732" i="9"/>
  <c r="CH731" i="9"/>
  <c r="CF731" i="9"/>
  <c r="BY731" i="9"/>
  <c r="BX731" i="9"/>
  <c r="BW731" i="9"/>
  <c r="BG731" i="9"/>
  <c r="BF731" i="9"/>
  <c r="AY731" i="9"/>
  <c r="AW731" i="9"/>
  <c r="M731" i="9"/>
  <c r="O731" i="9"/>
  <c r="N731" i="9"/>
  <c r="L731" i="9"/>
  <c r="K731" i="9"/>
  <c r="I731" i="9"/>
  <c r="CH730" i="9"/>
  <c r="CF730" i="9"/>
  <c r="BY730" i="9"/>
  <c r="BX730" i="9"/>
  <c r="BW730" i="9"/>
  <c r="BG730" i="9"/>
  <c r="BF730" i="9"/>
  <c r="AY730" i="9"/>
  <c r="AW730" i="9"/>
  <c r="O730" i="9"/>
  <c r="N730" i="9"/>
  <c r="M730" i="9"/>
  <c r="L730" i="9"/>
  <c r="K730" i="9"/>
  <c r="I730" i="9"/>
  <c r="CH729" i="9"/>
  <c r="CF729" i="9"/>
  <c r="BY729" i="9"/>
  <c r="BX729" i="9"/>
  <c r="BW729" i="9"/>
  <c r="BG729" i="9"/>
  <c r="BF729" i="9"/>
  <c r="AY729" i="9"/>
  <c r="AW729" i="9"/>
  <c r="O729" i="9"/>
  <c r="N729" i="9"/>
  <c r="M729" i="9"/>
  <c r="L729" i="9"/>
  <c r="K729" i="9"/>
  <c r="I729" i="9"/>
  <c r="CH728" i="9"/>
  <c r="CF728" i="9"/>
  <c r="BY728" i="9"/>
  <c r="BX728" i="9"/>
  <c r="BW728" i="9"/>
  <c r="BG728" i="9"/>
  <c r="BF728" i="9"/>
  <c r="AY728" i="9"/>
  <c r="AW728" i="9"/>
  <c r="O728" i="9"/>
  <c r="N728" i="9"/>
  <c r="M728" i="9"/>
  <c r="L728" i="9"/>
  <c r="K728" i="9"/>
  <c r="I728" i="9"/>
  <c r="CH727" i="9"/>
  <c r="CF727" i="9"/>
  <c r="BY727" i="9"/>
  <c r="BX727" i="9"/>
  <c r="BW727" i="9"/>
  <c r="BG727" i="9"/>
  <c r="BF727" i="9"/>
  <c r="AY727" i="9"/>
  <c r="AW727" i="9"/>
  <c r="N727" i="9"/>
  <c r="M727" i="9"/>
  <c r="L727" i="9"/>
  <c r="K727" i="9"/>
  <c r="I727" i="9"/>
  <c r="CH726" i="9"/>
  <c r="CF726" i="9"/>
  <c r="BY726" i="9"/>
  <c r="BX726" i="9"/>
  <c r="BW726" i="9"/>
  <c r="BG726" i="9"/>
  <c r="BF726" i="9"/>
  <c r="AY726" i="9"/>
  <c r="AW726" i="9"/>
  <c r="AU726" i="9"/>
  <c r="N726" i="9"/>
  <c r="O726" i="9"/>
  <c r="M726" i="9"/>
  <c r="L726" i="9"/>
  <c r="K726" i="9"/>
  <c r="I726" i="9"/>
  <c r="CH725" i="9"/>
  <c r="CF725" i="9"/>
  <c r="BY725" i="9"/>
  <c r="BX725" i="9"/>
  <c r="BW725" i="9"/>
  <c r="BG725" i="9"/>
  <c r="BF725" i="9"/>
  <c r="AY725" i="9"/>
  <c r="AW725" i="9"/>
  <c r="AU725" i="9"/>
  <c r="M725" i="9"/>
  <c r="O725" i="9"/>
  <c r="L725" i="9"/>
  <c r="K725" i="9"/>
  <c r="I725" i="9"/>
  <c r="CH724" i="9"/>
  <c r="CF724" i="9"/>
  <c r="BY724" i="9"/>
  <c r="BX724" i="9"/>
  <c r="BW724" i="9"/>
  <c r="BG724" i="9"/>
  <c r="BF724" i="9"/>
  <c r="AY724" i="9"/>
  <c r="AW724" i="9"/>
  <c r="AU724" i="9"/>
  <c r="O724" i="9"/>
  <c r="M724" i="9"/>
  <c r="L724" i="9"/>
  <c r="K724" i="9"/>
  <c r="I724" i="9"/>
  <c r="CH723" i="9"/>
  <c r="CF723" i="9"/>
  <c r="BY723" i="9"/>
  <c r="BX723" i="9"/>
  <c r="BW723" i="9"/>
  <c r="BG723" i="9"/>
  <c r="BF723" i="9"/>
  <c r="AY723" i="9"/>
  <c r="AW723" i="9"/>
  <c r="AU723" i="9"/>
  <c r="O723" i="9"/>
  <c r="M723" i="9"/>
  <c r="L723" i="9"/>
  <c r="K723" i="9"/>
  <c r="I723" i="9"/>
  <c r="CH722" i="9"/>
  <c r="CF722" i="9"/>
  <c r="BY722" i="9"/>
  <c r="BX722" i="9"/>
  <c r="BW722" i="9"/>
  <c r="BG722" i="9"/>
  <c r="BF722" i="9"/>
  <c r="AY722" i="9"/>
  <c r="AW722" i="9"/>
  <c r="AU722" i="9"/>
  <c r="O722" i="9"/>
  <c r="N722" i="9"/>
  <c r="M722" i="9"/>
  <c r="L722" i="9"/>
  <c r="K722" i="9"/>
  <c r="I722" i="9"/>
  <c r="CH721" i="9"/>
  <c r="CF721" i="9"/>
  <c r="BY721" i="9"/>
  <c r="BX721" i="9"/>
  <c r="BW721" i="9"/>
  <c r="BG721" i="9"/>
  <c r="BF721" i="9"/>
  <c r="AY721" i="9"/>
  <c r="AU721" i="9"/>
  <c r="O721" i="9"/>
  <c r="N721" i="9"/>
  <c r="M721" i="9"/>
  <c r="L721" i="9"/>
  <c r="K721" i="9"/>
  <c r="I721" i="9"/>
  <c r="CH720" i="9"/>
  <c r="CF720" i="9"/>
  <c r="BY720" i="9"/>
  <c r="BX720" i="9"/>
  <c r="BW720" i="9"/>
  <c r="BG720" i="9"/>
  <c r="BF720" i="9"/>
  <c r="AY720" i="9"/>
  <c r="O720" i="9"/>
  <c r="M720" i="9"/>
  <c r="L720" i="9"/>
  <c r="K720" i="9"/>
  <c r="I720" i="9"/>
  <c r="CH719" i="9"/>
  <c r="CF719" i="9"/>
  <c r="BY719" i="9"/>
  <c r="BX719" i="9"/>
  <c r="BW719" i="9"/>
  <c r="BG719" i="9"/>
  <c r="BF719" i="9"/>
  <c r="AY719" i="9"/>
  <c r="O719" i="9"/>
  <c r="N719" i="9"/>
  <c r="M719" i="9"/>
  <c r="L719" i="9"/>
  <c r="K719" i="9"/>
  <c r="I719" i="9"/>
  <c r="CH718" i="9"/>
  <c r="CF718" i="9"/>
  <c r="BY718" i="9"/>
  <c r="BX718" i="9"/>
  <c r="BW718" i="9"/>
  <c r="BG718" i="9"/>
  <c r="BF718" i="9"/>
  <c r="AY718" i="9"/>
  <c r="O718" i="9"/>
  <c r="M718" i="9"/>
  <c r="L718" i="9"/>
  <c r="K718" i="9"/>
  <c r="I718" i="9"/>
  <c r="CH717" i="9"/>
  <c r="CF717" i="9"/>
  <c r="BY717" i="9"/>
  <c r="BX717" i="9"/>
  <c r="BW717" i="9"/>
  <c r="BG717" i="9"/>
  <c r="BF717" i="9"/>
  <c r="AY717" i="9"/>
  <c r="AV717" i="9"/>
  <c r="O717" i="9"/>
  <c r="N717" i="9"/>
  <c r="M717" i="9"/>
  <c r="L717" i="9"/>
  <c r="K717" i="9"/>
  <c r="I717" i="9"/>
  <c r="CH716" i="9"/>
  <c r="CF716" i="9"/>
  <c r="BY716" i="9"/>
  <c r="BX716" i="9"/>
  <c r="BW716" i="9"/>
  <c r="BG716" i="9"/>
  <c r="BF716" i="9"/>
  <c r="AY716" i="9"/>
  <c r="AW716" i="9"/>
  <c r="M716" i="9"/>
  <c r="O716" i="9"/>
  <c r="L716" i="9"/>
  <c r="K716" i="9"/>
  <c r="I716" i="9"/>
  <c r="CH715" i="9"/>
  <c r="CF715" i="9"/>
  <c r="BY715" i="9"/>
  <c r="BX715" i="9"/>
  <c r="BW715" i="9"/>
  <c r="BG715" i="9"/>
  <c r="BF715" i="9"/>
  <c r="AY715" i="9"/>
  <c r="AW715" i="9"/>
  <c r="M715" i="9"/>
  <c r="O715" i="9"/>
  <c r="L715" i="9"/>
  <c r="K715" i="9"/>
  <c r="I715" i="9"/>
  <c r="CH714" i="9"/>
  <c r="CF714" i="9"/>
  <c r="BY714" i="9"/>
  <c r="BX714" i="9"/>
  <c r="BW714" i="9"/>
  <c r="BG714" i="9"/>
  <c r="BF714" i="9"/>
  <c r="AY714" i="9"/>
  <c r="AU714" i="9"/>
  <c r="AV714" i="9"/>
  <c r="AW714" i="9"/>
  <c r="O714" i="9"/>
  <c r="N714" i="9"/>
  <c r="M714" i="9"/>
  <c r="L714" i="9"/>
  <c r="K714" i="9"/>
  <c r="I714" i="9"/>
  <c r="CH713" i="9"/>
  <c r="CF713" i="9"/>
  <c r="BY713" i="9"/>
  <c r="BX713" i="9"/>
  <c r="BW713" i="9"/>
  <c r="BG713" i="9"/>
  <c r="BF713" i="9"/>
  <c r="AY713" i="9"/>
  <c r="AU713" i="9"/>
  <c r="AV713" i="9"/>
  <c r="AW713" i="9"/>
  <c r="O713" i="9"/>
  <c r="N713" i="9"/>
  <c r="M713" i="9"/>
  <c r="L713" i="9"/>
  <c r="K713" i="9"/>
  <c r="I713" i="9"/>
  <c r="CH712" i="9"/>
  <c r="CF712" i="9"/>
  <c r="BY712" i="9"/>
  <c r="BX712" i="9"/>
  <c r="BW712" i="9"/>
  <c r="BG712" i="9"/>
  <c r="BF712" i="9"/>
  <c r="AY712" i="9"/>
  <c r="AW712" i="9"/>
  <c r="O712" i="9"/>
  <c r="N712" i="9"/>
  <c r="M712" i="9"/>
  <c r="L712" i="9"/>
  <c r="K712" i="9"/>
  <c r="I712" i="9"/>
  <c r="CH711" i="9"/>
  <c r="CF711" i="9"/>
  <c r="BY711" i="9"/>
  <c r="BX711" i="9"/>
  <c r="BW711" i="9"/>
  <c r="BG711" i="9"/>
  <c r="BF711" i="9"/>
  <c r="AY711" i="9"/>
  <c r="AW711" i="9"/>
  <c r="N711" i="9"/>
  <c r="M711" i="9"/>
  <c r="L711" i="9"/>
  <c r="K711" i="9"/>
  <c r="I711" i="9"/>
  <c r="N701" i="9"/>
  <c r="N704" i="9"/>
  <c r="N705" i="9"/>
  <c r="N708" i="9"/>
  <c r="N709" i="9"/>
  <c r="N710" i="9"/>
  <c r="CH710" i="9"/>
  <c r="CF710" i="9"/>
  <c r="BY710" i="9"/>
  <c r="BX710" i="9"/>
  <c r="BW710" i="9"/>
  <c r="BG710" i="9"/>
  <c r="BF710" i="9"/>
  <c r="AY710" i="9"/>
  <c r="AW710" i="9"/>
  <c r="AU710" i="9"/>
  <c r="P710" i="9"/>
  <c r="O710" i="9"/>
  <c r="M710" i="9"/>
  <c r="L710" i="9"/>
  <c r="K710" i="9"/>
  <c r="I710" i="9"/>
  <c r="CH709" i="9"/>
  <c r="CF709" i="9"/>
  <c r="BY709" i="9"/>
  <c r="BX709" i="9"/>
  <c r="BW709" i="9"/>
  <c r="BG709" i="9"/>
  <c r="BF709" i="9"/>
  <c r="AY709" i="9"/>
  <c r="AU709" i="9"/>
  <c r="AW709" i="9"/>
  <c r="O709" i="9"/>
  <c r="M709" i="9"/>
  <c r="L709" i="9"/>
  <c r="K709" i="9"/>
  <c r="I709" i="9"/>
  <c r="CH708" i="9"/>
  <c r="CF708" i="9"/>
  <c r="BY708" i="9"/>
  <c r="BX708" i="9"/>
  <c r="BW708" i="9"/>
  <c r="BG708" i="9"/>
  <c r="BF708" i="9"/>
  <c r="AY708" i="9"/>
  <c r="P708" i="9"/>
  <c r="O708" i="9"/>
  <c r="M708" i="9"/>
  <c r="L708" i="9"/>
  <c r="K708" i="9"/>
  <c r="I708" i="9"/>
  <c r="CH707" i="9"/>
  <c r="CF707" i="9"/>
  <c r="BY707" i="9"/>
  <c r="BX707" i="9"/>
  <c r="BW707" i="9"/>
  <c r="BG707" i="9"/>
  <c r="BF707" i="9"/>
  <c r="AY707" i="9"/>
  <c r="O707" i="9"/>
  <c r="N707" i="9"/>
  <c r="M707" i="9"/>
  <c r="L707" i="9"/>
  <c r="K707" i="9"/>
  <c r="I707" i="9"/>
  <c r="CH706" i="9"/>
  <c r="CF706" i="9"/>
  <c r="BY706" i="9"/>
  <c r="BX706" i="9"/>
  <c r="BW706" i="9"/>
  <c r="BG706" i="9"/>
  <c r="BF706" i="9"/>
  <c r="AY706" i="9"/>
  <c r="O706" i="9"/>
  <c r="N706" i="9"/>
  <c r="M706" i="9"/>
  <c r="L706" i="9"/>
  <c r="K706" i="9"/>
  <c r="I706" i="9"/>
  <c r="CH705" i="9"/>
  <c r="CF705" i="9"/>
  <c r="BY705" i="9"/>
  <c r="BX705" i="9"/>
  <c r="BW705" i="9"/>
  <c r="BG705" i="9"/>
  <c r="BF705" i="9"/>
  <c r="AY705" i="9"/>
  <c r="O705" i="9"/>
  <c r="M705" i="9"/>
  <c r="L705" i="9"/>
  <c r="K705" i="9"/>
  <c r="I705" i="9"/>
  <c r="CH704" i="9"/>
  <c r="CF704" i="9"/>
  <c r="BY704" i="9"/>
  <c r="BX704" i="9"/>
  <c r="BW704" i="9"/>
  <c r="BG704" i="9"/>
  <c r="BF704" i="9"/>
  <c r="AY704" i="9"/>
  <c r="AW704" i="9"/>
  <c r="M704" i="9"/>
  <c r="L704" i="9"/>
  <c r="K704" i="9"/>
  <c r="I704" i="9"/>
  <c r="CH703" i="9"/>
  <c r="CF703" i="9"/>
  <c r="BY703" i="9"/>
  <c r="BX703" i="9"/>
  <c r="BW703" i="9"/>
  <c r="BG703" i="9"/>
  <c r="BF703" i="9"/>
  <c r="AY703" i="9"/>
  <c r="AW703" i="9"/>
  <c r="AU703" i="9"/>
  <c r="N703" i="9"/>
  <c r="M703" i="9"/>
  <c r="O703" i="9"/>
  <c r="L703" i="9"/>
  <c r="K703" i="9"/>
  <c r="I703" i="9"/>
  <c r="CH702" i="9"/>
  <c r="CF702" i="9"/>
  <c r="BY702" i="9"/>
  <c r="BX702" i="9"/>
  <c r="BW702" i="9"/>
  <c r="BG702" i="9"/>
  <c r="BF702" i="9"/>
  <c r="AY702" i="9"/>
  <c r="AW702" i="9"/>
  <c r="M702" i="9"/>
  <c r="O702" i="9"/>
  <c r="N702" i="9"/>
  <c r="L702" i="9"/>
  <c r="K702" i="9"/>
  <c r="I702" i="9"/>
  <c r="CH701" i="9"/>
  <c r="CF701" i="9"/>
  <c r="BY701" i="9"/>
  <c r="BX701" i="9"/>
  <c r="BW701" i="9"/>
  <c r="BG701" i="9"/>
  <c r="BF701" i="9"/>
  <c r="AY701" i="9"/>
  <c r="AU701" i="9"/>
  <c r="AW701" i="9"/>
  <c r="O701" i="9"/>
  <c r="M701" i="9"/>
  <c r="L701" i="9"/>
  <c r="K701" i="9"/>
  <c r="I701" i="9"/>
  <c r="CH700" i="9"/>
  <c r="CF700" i="9"/>
  <c r="BY700" i="9"/>
  <c r="BX700" i="9"/>
  <c r="BW700" i="9"/>
  <c r="BG700" i="9"/>
  <c r="BF700" i="9"/>
  <c r="AY700" i="9"/>
  <c r="AV700" i="9"/>
  <c r="AW700" i="9"/>
  <c r="O700" i="9"/>
  <c r="N700" i="9"/>
  <c r="M700" i="9"/>
  <c r="L700" i="9"/>
  <c r="K700" i="9"/>
  <c r="I700" i="9"/>
  <c r="CH699" i="9"/>
  <c r="CF699" i="9"/>
  <c r="BY699" i="9"/>
  <c r="BX699" i="9"/>
  <c r="BW699" i="9"/>
  <c r="BG699" i="9"/>
  <c r="BF699" i="9"/>
  <c r="AY699" i="9"/>
  <c r="AW699" i="9"/>
  <c r="O699" i="9"/>
  <c r="N699" i="9"/>
  <c r="M699" i="9"/>
  <c r="L699" i="9"/>
  <c r="K699" i="9"/>
  <c r="I699" i="9"/>
  <c r="CH698" i="9"/>
  <c r="CF698" i="9"/>
  <c r="BY698" i="9"/>
  <c r="BX698" i="9"/>
  <c r="BW698" i="9"/>
  <c r="BG698" i="9"/>
  <c r="BF698" i="9"/>
  <c r="AY698" i="9"/>
  <c r="AU698" i="9"/>
  <c r="N698" i="9"/>
  <c r="M698" i="9"/>
  <c r="L698" i="9"/>
  <c r="K698" i="9"/>
  <c r="I698" i="9"/>
  <c r="CH697" i="9"/>
  <c r="CF697" i="9"/>
  <c r="BY697" i="9"/>
  <c r="BX697" i="9"/>
  <c r="BW697" i="9"/>
  <c r="BG697" i="9"/>
  <c r="BF697" i="9"/>
  <c r="AY697" i="9"/>
  <c r="AW697" i="9"/>
  <c r="AU697" i="9"/>
  <c r="N697" i="9"/>
  <c r="M697" i="9"/>
  <c r="L697" i="9"/>
  <c r="K697" i="9"/>
  <c r="I697" i="9"/>
  <c r="N675" i="9"/>
  <c r="N679" i="9"/>
  <c r="N682" i="9"/>
  <c r="N683" i="9"/>
  <c r="N684" i="9"/>
  <c r="N685" i="9"/>
  <c r="N688" i="9"/>
  <c r="N691" i="9"/>
  <c r="N693" i="9"/>
  <c r="N695" i="9"/>
  <c r="N696" i="9"/>
  <c r="CH696" i="9"/>
  <c r="CF696" i="9"/>
  <c r="BY696" i="9"/>
  <c r="BX696" i="9"/>
  <c r="BW696" i="9"/>
  <c r="BG696" i="9"/>
  <c r="BF696" i="9"/>
  <c r="AY696" i="9"/>
  <c r="AW696" i="9"/>
  <c r="AU696" i="9"/>
  <c r="O696" i="9"/>
  <c r="M696" i="9"/>
  <c r="L696" i="9"/>
  <c r="K696" i="9"/>
  <c r="I696" i="9"/>
  <c r="CH695" i="9"/>
  <c r="CF695" i="9"/>
  <c r="BY695" i="9"/>
  <c r="BX695" i="9"/>
  <c r="BW695" i="9"/>
  <c r="BG695" i="9"/>
  <c r="BF695" i="9"/>
  <c r="AY695" i="9"/>
  <c r="AU695" i="9"/>
  <c r="AW695" i="9"/>
  <c r="M695" i="9"/>
  <c r="O695" i="9"/>
  <c r="L695" i="9"/>
  <c r="K695" i="9"/>
  <c r="I695" i="9"/>
  <c r="CH694" i="9"/>
  <c r="CF694" i="9"/>
  <c r="BY694" i="9"/>
  <c r="BX694" i="9"/>
  <c r="BW694" i="9"/>
  <c r="BG694" i="9"/>
  <c r="BF694" i="9"/>
  <c r="AY694" i="9"/>
  <c r="AW694" i="9"/>
  <c r="O694" i="9"/>
  <c r="N694" i="9"/>
  <c r="M694" i="9"/>
  <c r="L694" i="9"/>
  <c r="K694" i="9"/>
  <c r="I694" i="9"/>
  <c r="CH693" i="9"/>
  <c r="CF693" i="9"/>
  <c r="BY693" i="9"/>
  <c r="BX693" i="9"/>
  <c r="BW693" i="9"/>
  <c r="BG693" i="9"/>
  <c r="BF693" i="9"/>
  <c r="AY693" i="9"/>
  <c r="AW693" i="9"/>
  <c r="O693" i="9"/>
  <c r="M693" i="9"/>
  <c r="L693" i="9"/>
  <c r="K693" i="9"/>
  <c r="I693" i="9"/>
  <c r="CH692" i="9"/>
  <c r="CF692" i="9"/>
  <c r="BY692" i="9"/>
  <c r="BX692" i="9"/>
  <c r="BW692" i="9"/>
  <c r="BG692" i="9"/>
  <c r="BF692" i="9"/>
  <c r="AY692" i="9"/>
  <c r="AW692" i="9"/>
  <c r="N692" i="9"/>
  <c r="O692" i="9"/>
  <c r="M692" i="9"/>
  <c r="L692" i="9"/>
  <c r="K692" i="9"/>
  <c r="I692" i="9"/>
  <c r="CH691" i="9"/>
  <c r="CF691" i="9"/>
  <c r="BY691" i="9"/>
  <c r="BX691" i="9"/>
  <c r="BW691" i="9"/>
  <c r="BG691" i="9"/>
  <c r="BF691" i="9"/>
  <c r="AY691" i="9"/>
  <c r="O691" i="9"/>
  <c r="M691" i="9"/>
  <c r="L691" i="9"/>
  <c r="K691" i="9"/>
  <c r="I691" i="9"/>
  <c r="CH690" i="9"/>
  <c r="CF690" i="9"/>
  <c r="BY690" i="9"/>
  <c r="BX690" i="9"/>
  <c r="BW690" i="9"/>
  <c r="BG690" i="9"/>
  <c r="BF690" i="9"/>
  <c r="AY690" i="9"/>
  <c r="AW690" i="9"/>
  <c r="AU690" i="9"/>
  <c r="N690" i="9"/>
  <c r="O690" i="9"/>
  <c r="M690" i="9"/>
  <c r="L690" i="9"/>
  <c r="K690" i="9"/>
  <c r="I690" i="9"/>
  <c r="CH689" i="9"/>
  <c r="CF689" i="9"/>
  <c r="BY689" i="9"/>
  <c r="BX689" i="9"/>
  <c r="BW689" i="9"/>
  <c r="BG689" i="9"/>
  <c r="BF689" i="9"/>
  <c r="AY689" i="9"/>
  <c r="AW689" i="9"/>
  <c r="AV689" i="9"/>
  <c r="AU689" i="9"/>
  <c r="M689" i="9"/>
  <c r="O689" i="9"/>
  <c r="N689" i="9"/>
  <c r="L689" i="9"/>
  <c r="K689" i="9"/>
  <c r="I689" i="9"/>
  <c r="CH688" i="9"/>
  <c r="CF688" i="9"/>
  <c r="BY688" i="9"/>
  <c r="BX688" i="9"/>
  <c r="BW688" i="9"/>
  <c r="BG688" i="9"/>
  <c r="BF688" i="9"/>
  <c r="AY688" i="9"/>
  <c r="AW688" i="9"/>
  <c r="AU688" i="9"/>
  <c r="O688" i="9"/>
  <c r="M688" i="9"/>
  <c r="L688" i="9"/>
  <c r="K688" i="9"/>
  <c r="I688" i="9"/>
  <c r="CH687" i="9"/>
  <c r="CF687" i="9"/>
  <c r="BY687" i="9"/>
  <c r="BX687" i="9"/>
  <c r="BW687" i="9"/>
  <c r="BG687" i="9"/>
  <c r="BF687" i="9"/>
  <c r="AY687" i="9"/>
  <c r="AW687" i="9"/>
  <c r="AU687" i="9"/>
  <c r="AV687" i="9"/>
  <c r="O687" i="9"/>
  <c r="N687" i="9"/>
  <c r="M687" i="9"/>
  <c r="L687" i="9"/>
  <c r="K687" i="9"/>
  <c r="I687" i="9"/>
  <c r="CH686" i="9"/>
  <c r="CF686" i="9"/>
  <c r="BY686" i="9"/>
  <c r="BX686" i="9"/>
  <c r="BW686" i="9"/>
  <c r="BG686" i="9"/>
  <c r="BF686" i="9"/>
  <c r="AY686" i="9"/>
  <c r="AW686" i="9"/>
  <c r="AU686" i="9"/>
  <c r="O686" i="9"/>
  <c r="N686" i="9"/>
  <c r="M686" i="9"/>
  <c r="L686" i="9"/>
  <c r="K686" i="9"/>
  <c r="I686" i="9"/>
  <c r="CH685" i="9"/>
  <c r="CF685" i="9"/>
  <c r="BY685" i="9"/>
  <c r="BX685" i="9"/>
  <c r="BW685" i="9"/>
  <c r="BG685" i="9"/>
  <c r="BF685" i="9"/>
  <c r="AY685" i="9"/>
  <c r="AW685" i="9"/>
  <c r="M685" i="9"/>
  <c r="L685" i="9"/>
  <c r="K685" i="9"/>
  <c r="I685" i="9"/>
  <c r="CH684" i="9"/>
  <c r="CF684" i="9"/>
  <c r="BY684" i="9"/>
  <c r="BX684" i="9"/>
  <c r="BW684" i="9"/>
  <c r="BG684" i="9"/>
  <c r="BF684" i="9"/>
  <c r="AY684" i="9"/>
  <c r="AU684" i="9"/>
  <c r="M684" i="9"/>
  <c r="L684" i="9"/>
  <c r="K684" i="9"/>
  <c r="I684" i="9"/>
  <c r="CH683" i="9"/>
  <c r="CF683" i="9"/>
  <c r="BY683" i="9"/>
  <c r="BX683" i="9"/>
  <c r="BW683" i="9"/>
  <c r="BG683" i="9"/>
  <c r="BF683" i="9"/>
  <c r="AY683" i="9"/>
  <c r="AU683" i="9"/>
  <c r="M683" i="9"/>
  <c r="L683" i="9"/>
  <c r="K683" i="9"/>
  <c r="I683" i="9"/>
  <c r="CH682" i="9"/>
  <c r="CF682" i="9"/>
  <c r="BY682" i="9"/>
  <c r="BX682" i="9"/>
  <c r="BW682" i="9"/>
  <c r="BG682" i="9"/>
  <c r="BF682" i="9"/>
  <c r="AY682" i="9"/>
  <c r="O682" i="9"/>
  <c r="M682" i="9"/>
  <c r="L682" i="9"/>
  <c r="K682" i="9"/>
  <c r="I682" i="9"/>
  <c r="CH681" i="9"/>
  <c r="CF681" i="9"/>
  <c r="BY681" i="9"/>
  <c r="BX681" i="9"/>
  <c r="BW681" i="9"/>
  <c r="BG681" i="9"/>
  <c r="BF681" i="9"/>
  <c r="AY681" i="9"/>
  <c r="O681" i="9"/>
  <c r="N681" i="9"/>
  <c r="M681" i="9"/>
  <c r="L681" i="9"/>
  <c r="K681" i="9"/>
  <c r="I681" i="9"/>
  <c r="CH680" i="9"/>
  <c r="CF680" i="9"/>
  <c r="BY680" i="9"/>
  <c r="BX680" i="9"/>
  <c r="BW680" i="9"/>
  <c r="BG680" i="9"/>
  <c r="BF680" i="9"/>
  <c r="AY680" i="9"/>
  <c r="AW680" i="9"/>
  <c r="AU680" i="9"/>
  <c r="N680" i="9"/>
  <c r="M680" i="9"/>
  <c r="O680" i="9"/>
  <c r="L680" i="9"/>
  <c r="K680" i="9"/>
  <c r="I680" i="9"/>
  <c r="CH679" i="9"/>
  <c r="CF679" i="9"/>
  <c r="BY679" i="9"/>
  <c r="BX679" i="9"/>
  <c r="BW679" i="9"/>
  <c r="BG679" i="9"/>
  <c r="BF679" i="9"/>
  <c r="AY679" i="9"/>
  <c r="AW679" i="9"/>
  <c r="M679" i="9"/>
  <c r="O679" i="9"/>
  <c r="L679" i="9"/>
  <c r="K679" i="9"/>
  <c r="I679" i="9"/>
  <c r="CH678" i="9"/>
  <c r="CF678" i="9"/>
  <c r="BY678" i="9"/>
  <c r="BX678" i="9"/>
  <c r="BW678" i="9"/>
  <c r="BG678" i="9"/>
  <c r="BF678" i="9"/>
  <c r="AY678" i="9"/>
  <c r="AU678" i="9"/>
  <c r="AW678" i="9"/>
  <c r="O678" i="9"/>
  <c r="N678" i="9"/>
  <c r="M678" i="9"/>
  <c r="L678" i="9"/>
  <c r="K678" i="9"/>
  <c r="I678" i="9"/>
  <c r="CH677" i="9"/>
  <c r="CF677" i="9"/>
  <c r="BY677" i="9"/>
  <c r="BX677" i="9"/>
  <c r="BW677" i="9"/>
  <c r="BG677" i="9"/>
  <c r="BF677" i="9"/>
  <c r="AY677" i="9"/>
  <c r="AW677" i="9"/>
  <c r="O677" i="9"/>
  <c r="N677" i="9"/>
  <c r="M677" i="9"/>
  <c r="L677" i="9"/>
  <c r="K677" i="9"/>
  <c r="I677" i="9"/>
  <c r="CH676" i="9"/>
  <c r="CF676" i="9"/>
  <c r="BY676" i="9"/>
  <c r="BX676" i="9"/>
  <c r="BW676" i="9"/>
  <c r="BG676" i="9"/>
  <c r="BF676" i="9"/>
  <c r="AY676" i="9"/>
  <c r="AW676" i="9"/>
  <c r="O676" i="9"/>
  <c r="N676" i="9"/>
  <c r="M676" i="9"/>
  <c r="L676" i="9"/>
  <c r="K676" i="9"/>
  <c r="I676" i="9"/>
  <c r="CH675" i="9"/>
  <c r="CF675" i="9"/>
  <c r="BY675" i="9"/>
  <c r="BX675" i="9"/>
  <c r="BW675" i="9"/>
  <c r="BG675" i="9"/>
  <c r="BF675" i="9"/>
  <c r="AY675" i="9"/>
  <c r="O675" i="9"/>
  <c r="M675" i="9"/>
  <c r="L675" i="9"/>
  <c r="K675" i="9"/>
  <c r="I675" i="9"/>
  <c r="CH674" i="9"/>
  <c r="CF674" i="9"/>
  <c r="BY674" i="9"/>
  <c r="BX674" i="9"/>
  <c r="BW674" i="9"/>
  <c r="BG674" i="9"/>
  <c r="BF674" i="9"/>
  <c r="AY674" i="9"/>
  <c r="AW674" i="9"/>
  <c r="AU674" i="9"/>
  <c r="N674" i="9"/>
  <c r="O674" i="9"/>
  <c r="M674" i="9"/>
  <c r="L674" i="9"/>
  <c r="K674" i="9"/>
  <c r="I674" i="9"/>
  <c r="CH673" i="9"/>
  <c r="CF673" i="9"/>
  <c r="BY673" i="9"/>
  <c r="BX673" i="9"/>
  <c r="BW673" i="9"/>
  <c r="BG673" i="9"/>
  <c r="BF673" i="9"/>
  <c r="AY673" i="9"/>
  <c r="AW673" i="9"/>
  <c r="P673" i="9"/>
  <c r="AU673" i="9"/>
  <c r="M673" i="9"/>
  <c r="O673" i="9"/>
  <c r="N673" i="9"/>
  <c r="L673" i="9"/>
  <c r="K673" i="9"/>
  <c r="I673" i="9"/>
  <c r="CH672" i="9"/>
  <c r="CF672" i="9"/>
  <c r="BY672" i="9"/>
  <c r="BX672" i="9"/>
  <c r="BW672" i="9"/>
  <c r="BG672" i="9"/>
  <c r="BF672" i="9"/>
  <c r="AY672" i="9"/>
  <c r="AW672" i="9"/>
  <c r="AU672" i="9"/>
  <c r="O672" i="9"/>
  <c r="N672" i="9"/>
  <c r="M672" i="9"/>
  <c r="L672" i="9"/>
  <c r="K672" i="9"/>
  <c r="I672" i="9"/>
  <c r="CH671" i="9"/>
  <c r="CF671" i="9"/>
  <c r="BY671" i="9"/>
  <c r="BX671" i="9"/>
  <c r="BW671" i="9"/>
  <c r="BG671" i="9"/>
  <c r="BF671" i="9"/>
  <c r="AY671" i="9"/>
  <c r="AW671" i="9"/>
  <c r="AU671" i="9"/>
  <c r="AV671" i="9"/>
  <c r="O671" i="9"/>
  <c r="N671" i="9"/>
  <c r="M671" i="9"/>
  <c r="L671" i="9"/>
  <c r="K671" i="9"/>
  <c r="I671" i="9"/>
  <c r="CH670" i="9"/>
  <c r="CF670" i="9"/>
  <c r="BY670" i="9"/>
  <c r="BX670" i="9"/>
  <c r="BW670" i="9"/>
  <c r="BG670" i="9"/>
  <c r="BF670" i="9"/>
  <c r="AY670" i="9"/>
  <c r="AW670" i="9"/>
  <c r="AU670" i="9"/>
  <c r="O670" i="9"/>
  <c r="N670" i="9"/>
  <c r="M670" i="9"/>
  <c r="L670" i="9"/>
  <c r="K670" i="9"/>
  <c r="I670" i="9"/>
  <c r="CH669" i="9"/>
  <c r="CF669" i="9"/>
  <c r="BY669" i="9"/>
  <c r="BX669" i="9"/>
  <c r="BW669" i="9"/>
  <c r="BG669" i="9"/>
  <c r="BF669" i="9"/>
  <c r="AY669" i="9"/>
  <c r="AW669" i="9"/>
  <c r="N669" i="9"/>
  <c r="M669" i="9"/>
  <c r="L669" i="9"/>
  <c r="K669" i="9"/>
  <c r="I669" i="9"/>
  <c r="G15" i="9"/>
  <c r="H15" i="9"/>
  <c r="I15" i="9"/>
  <c r="K15" i="9"/>
  <c r="L15" i="9"/>
  <c r="AO15" i="9"/>
  <c r="M15" i="9" s="1"/>
  <c r="AQ15" i="9"/>
  <c r="N15" i="9" s="1"/>
  <c r="AR15" i="9"/>
  <c r="AU15" i="9" s="1"/>
  <c r="AS15" i="9"/>
  <c r="AT15" i="9" s="1"/>
  <c r="AV15" i="9" s="1"/>
  <c r="AY15" i="9"/>
  <c r="BF15" i="9"/>
  <c r="BG15" i="9"/>
  <c r="BW15" i="9"/>
  <c r="BX15" i="9"/>
  <c r="BY15" i="9"/>
  <c r="CF15" i="9"/>
  <c r="CH15" i="9"/>
  <c r="G16" i="9"/>
  <c r="H16" i="9"/>
  <c r="I16" i="9"/>
  <c r="K16" i="9"/>
  <c r="L16" i="9"/>
  <c r="AO16" i="9"/>
  <c r="M16" i="9" s="1"/>
  <c r="AQ16" i="9"/>
  <c r="N16" i="9" s="1"/>
  <c r="AR16" i="9"/>
  <c r="AW16" i="9" s="1"/>
  <c r="AS16" i="9"/>
  <c r="AT16" i="9" s="1"/>
  <c r="AY16" i="9"/>
  <c r="BF16" i="9"/>
  <c r="BG16" i="9"/>
  <c r="BW16" i="9"/>
  <c r="BX16" i="9"/>
  <c r="BY16" i="9"/>
  <c r="CF16" i="9"/>
  <c r="CH16" i="9"/>
  <c r="G17" i="9"/>
  <c r="H17" i="9"/>
  <c r="I17" i="9"/>
  <c r="K17" i="9"/>
  <c r="L17" i="9"/>
  <c r="AO17" i="9"/>
  <c r="M17" i="9" s="1"/>
  <c r="AQ17" i="9"/>
  <c r="N17" i="9" s="1"/>
  <c r="AR17" i="9"/>
  <c r="O17" i="9" s="1"/>
  <c r="AS17" i="9"/>
  <c r="AT17" i="9" s="1"/>
  <c r="AV17" i="9" s="1"/>
  <c r="AY17" i="9"/>
  <c r="BF17" i="9"/>
  <c r="BG17" i="9"/>
  <c r="BW17" i="9"/>
  <c r="BX17" i="9"/>
  <c r="BY17" i="9"/>
  <c r="CF17" i="9"/>
  <c r="CH17" i="9"/>
  <c r="G18" i="9"/>
  <c r="H18" i="9"/>
  <c r="I18" i="9"/>
  <c r="K18" i="9"/>
  <c r="L18" i="9"/>
  <c r="AO18" i="9"/>
  <c r="M18" i="9" s="1"/>
  <c r="AQ18" i="9"/>
  <c r="N18" i="9" s="1"/>
  <c r="AR18" i="9"/>
  <c r="AW18" i="9" s="1"/>
  <c r="AS18" i="9"/>
  <c r="AT18" i="9" s="1"/>
  <c r="P18" i="9" s="1"/>
  <c r="AY18" i="9"/>
  <c r="BF18" i="9"/>
  <c r="BG18" i="9"/>
  <c r="BW18" i="9"/>
  <c r="BX18" i="9"/>
  <c r="BY18" i="9"/>
  <c r="CF18" i="9"/>
  <c r="CH18" i="9"/>
  <c r="G19" i="9"/>
  <c r="H19" i="9"/>
  <c r="I19" i="9"/>
  <c r="K19" i="9"/>
  <c r="L19" i="9"/>
  <c r="AO19" i="9"/>
  <c r="M19" i="9" s="1"/>
  <c r="AQ19" i="9"/>
  <c r="N19" i="9" s="1"/>
  <c r="AR19" i="9"/>
  <c r="O19" i="9" s="1"/>
  <c r="AS19" i="9"/>
  <c r="AT19" i="9" s="1"/>
  <c r="AY19" i="9"/>
  <c r="BF19" i="9"/>
  <c r="BG19" i="9"/>
  <c r="BW19" i="9"/>
  <c r="BX19" i="9"/>
  <c r="BY19" i="9"/>
  <c r="CF19" i="9"/>
  <c r="CH19" i="9"/>
  <c r="G20" i="9"/>
  <c r="H20" i="9"/>
  <c r="I20" i="9"/>
  <c r="K20" i="9"/>
  <c r="L20" i="9"/>
  <c r="AO20" i="9"/>
  <c r="M20" i="9" s="1"/>
  <c r="AQ20" i="9"/>
  <c r="N20" i="9" s="1"/>
  <c r="AR20" i="9"/>
  <c r="O20" i="9" s="1"/>
  <c r="AS20" i="9"/>
  <c r="AT20" i="9" s="1"/>
  <c r="P20" i="9" s="1"/>
  <c r="AY20" i="9"/>
  <c r="BF20" i="9"/>
  <c r="BG20" i="9"/>
  <c r="BW20" i="9"/>
  <c r="BX20" i="9"/>
  <c r="BY20" i="9"/>
  <c r="CF20" i="9"/>
  <c r="CH20" i="9"/>
  <c r="G21" i="9"/>
  <c r="H21" i="9"/>
  <c r="I21" i="9"/>
  <c r="K21" i="9"/>
  <c r="L21" i="9"/>
  <c r="AO21" i="9"/>
  <c r="M21" i="9" s="1"/>
  <c r="AQ21" i="9"/>
  <c r="N21" i="9" s="1"/>
  <c r="AR21" i="9"/>
  <c r="O21" i="9" s="1"/>
  <c r="AS21" i="9"/>
  <c r="AT21" i="9" s="1"/>
  <c r="AY21" i="9"/>
  <c r="BF21" i="9"/>
  <c r="BG21" i="9"/>
  <c r="BW21" i="9"/>
  <c r="BX21" i="9"/>
  <c r="BY21" i="9"/>
  <c r="CF21" i="9"/>
  <c r="CH21" i="9"/>
  <c r="G22" i="9"/>
  <c r="H22" i="9"/>
  <c r="I22" i="9"/>
  <c r="K22" i="9"/>
  <c r="L22" i="9"/>
  <c r="AO22" i="9"/>
  <c r="M22" i="9" s="1"/>
  <c r="AQ22" i="9"/>
  <c r="N22" i="9" s="1"/>
  <c r="AR22" i="9"/>
  <c r="O22" i="9" s="1"/>
  <c r="AS22" i="9"/>
  <c r="AT22" i="9" s="1"/>
  <c r="AY22" i="9"/>
  <c r="BF22" i="9"/>
  <c r="BG22" i="9"/>
  <c r="BW22" i="9"/>
  <c r="BX22" i="9"/>
  <c r="BY22" i="9"/>
  <c r="CF22" i="9"/>
  <c r="CH22" i="9"/>
  <c r="G23" i="9"/>
  <c r="H23" i="9"/>
  <c r="I23" i="9"/>
  <c r="K23" i="9"/>
  <c r="L23" i="9"/>
  <c r="AO23" i="9"/>
  <c r="M23" i="9" s="1"/>
  <c r="AQ23" i="9"/>
  <c r="N23" i="9" s="1"/>
  <c r="AR23" i="9"/>
  <c r="AU23" i="9" s="1"/>
  <c r="AS23" i="9"/>
  <c r="AT23" i="9" s="1"/>
  <c r="AY23" i="9"/>
  <c r="BF23" i="9"/>
  <c r="BG23" i="9"/>
  <c r="BW23" i="9"/>
  <c r="BX23" i="9"/>
  <c r="BY23" i="9"/>
  <c r="CF23" i="9"/>
  <c r="CH23" i="9"/>
  <c r="I830" i="9"/>
  <c r="K830" i="9"/>
  <c r="L830" i="9"/>
  <c r="M830" i="9"/>
  <c r="N830" i="9"/>
  <c r="AV830" i="9"/>
  <c r="BF830" i="9"/>
  <c r="BG830" i="9"/>
  <c r="BW830" i="9"/>
  <c r="BX830" i="9"/>
  <c r="BY830" i="9"/>
  <c r="CF830" i="9"/>
  <c r="CH830" i="9"/>
  <c r="CF831" i="9"/>
  <c r="CH831" i="9"/>
  <c r="BW831" i="9"/>
  <c r="BX831" i="9"/>
  <c r="BY831" i="9"/>
  <c r="BF831" i="9"/>
  <c r="BG831" i="9"/>
  <c r="N831" i="9"/>
  <c r="P831" i="9"/>
  <c r="M831" i="9"/>
  <c r="I831" i="9"/>
  <c r="K831" i="9"/>
  <c r="L831" i="9"/>
  <c r="I832" i="9"/>
  <c r="K832" i="9"/>
  <c r="L832" i="9"/>
  <c r="M832" i="9"/>
  <c r="N832" i="9"/>
  <c r="BF832" i="9"/>
  <c r="BG832" i="9"/>
  <c r="BW832" i="9"/>
  <c r="BX832" i="9"/>
  <c r="BY832" i="9"/>
  <c r="CF832" i="9"/>
  <c r="CH832" i="9"/>
  <c r="I833" i="9"/>
  <c r="K833" i="9"/>
  <c r="L833" i="9"/>
  <c r="M833" i="9"/>
  <c r="N833" i="9"/>
  <c r="BF833" i="9"/>
  <c r="BG833" i="9"/>
  <c r="BW833" i="9"/>
  <c r="BX833" i="9"/>
  <c r="BY833" i="9"/>
  <c r="CF833" i="9"/>
  <c r="CH833" i="9"/>
  <c r="I52" i="9"/>
  <c r="AO919" i="9"/>
  <c r="M919" i="9" s="1"/>
  <c r="AO918" i="9"/>
  <c r="M918" i="9" s="1"/>
  <c r="CH925" i="9"/>
  <c r="CF925" i="9"/>
  <c r="BY925" i="9"/>
  <c r="BX925" i="9"/>
  <c r="BW925" i="9"/>
  <c r="BG925" i="9"/>
  <c r="BF925" i="9"/>
  <c r="AT925" i="9"/>
  <c r="P925" i="9" s="1"/>
  <c r="O925" i="9"/>
  <c r="N925" i="9"/>
  <c r="AO925" i="9"/>
  <c r="M925" i="9" s="1"/>
  <c r="L925" i="9"/>
  <c r="K925" i="9"/>
  <c r="I925" i="9"/>
  <c r="H925" i="9"/>
  <c r="CH924" i="9"/>
  <c r="CF924" i="9"/>
  <c r="BY924" i="9"/>
  <c r="BX924" i="9"/>
  <c r="BW924" i="9"/>
  <c r="BG924" i="9"/>
  <c r="BF924" i="9"/>
  <c r="AT924" i="9"/>
  <c r="O924" i="9"/>
  <c r="N924" i="9"/>
  <c r="AO924" i="9"/>
  <c r="M924" i="9" s="1"/>
  <c r="L924" i="9"/>
  <c r="K924" i="9"/>
  <c r="I924" i="9"/>
  <c r="H924" i="9"/>
  <c r="CH923" i="9"/>
  <c r="CF923" i="9"/>
  <c r="BY923" i="9"/>
  <c r="BX923" i="9"/>
  <c r="BW923" i="9"/>
  <c r="BG923" i="9"/>
  <c r="BF923" i="9"/>
  <c r="AT923" i="9"/>
  <c r="P923" i="9" s="1"/>
  <c r="O923" i="9"/>
  <c r="N923" i="9"/>
  <c r="AO923" i="9"/>
  <c r="M923" i="9" s="1"/>
  <c r="L923" i="9"/>
  <c r="K923" i="9"/>
  <c r="I923" i="9"/>
  <c r="H923" i="9"/>
  <c r="CH922" i="9"/>
  <c r="CF922" i="9"/>
  <c r="BY922" i="9"/>
  <c r="BX922" i="9"/>
  <c r="BW922" i="9"/>
  <c r="BG922" i="9"/>
  <c r="BF922" i="9"/>
  <c r="AT922" i="9"/>
  <c r="O922" i="9"/>
  <c r="N922" i="9"/>
  <c r="AO922" i="9"/>
  <c r="M922" i="9" s="1"/>
  <c r="L922" i="9"/>
  <c r="K922" i="9"/>
  <c r="I922" i="9"/>
  <c r="H922" i="9"/>
  <c r="CH921" i="9"/>
  <c r="CF921" i="9"/>
  <c r="BY921" i="9"/>
  <c r="BX921" i="9"/>
  <c r="BW921" i="9"/>
  <c r="BG921" i="9"/>
  <c r="BF921" i="9"/>
  <c r="AT921" i="9"/>
  <c r="O921" i="9"/>
  <c r="N921" i="9"/>
  <c r="AO921" i="9"/>
  <c r="M921" i="9" s="1"/>
  <c r="L921" i="9"/>
  <c r="K921" i="9"/>
  <c r="I921" i="9"/>
  <c r="H921" i="9"/>
  <c r="CH920" i="9"/>
  <c r="CF920" i="9"/>
  <c r="BY920" i="9"/>
  <c r="BX920" i="9"/>
  <c r="BW920" i="9"/>
  <c r="BG920" i="9"/>
  <c r="BF920" i="9"/>
  <c r="AT920" i="9"/>
  <c r="O920" i="9"/>
  <c r="N920" i="9"/>
  <c r="AO920" i="9"/>
  <c r="M920" i="9" s="1"/>
  <c r="L920" i="9"/>
  <c r="K920" i="9"/>
  <c r="I920" i="9"/>
  <c r="H920" i="9"/>
  <c r="CH919" i="9"/>
  <c r="CF919" i="9"/>
  <c r="BY919" i="9"/>
  <c r="BX919" i="9"/>
  <c r="BW919" i="9"/>
  <c r="BG919" i="9"/>
  <c r="BF919" i="9"/>
  <c r="AT919" i="9"/>
  <c r="AW919" i="9"/>
  <c r="N919" i="9"/>
  <c r="L919" i="9"/>
  <c r="K919" i="9"/>
  <c r="I919" i="9"/>
  <c r="H919" i="9"/>
  <c r="CH918" i="9"/>
  <c r="CF918" i="9"/>
  <c r="BY918" i="9"/>
  <c r="BX918" i="9"/>
  <c r="BW918" i="9"/>
  <c r="BG918" i="9"/>
  <c r="BF918" i="9"/>
  <c r="AT918" i="9"/>
  <c r="AW918" i="9"/>
  <c r="N918" i="9"/>
  <c r="L918" i="9"/>
  <c r="K918" i="9"/>
  <c r="I918" i="9"/>
  <c r="H918" i="9"/>
  <c r="BF322" i="9"/>
  <c r="P973" i="9"/>
  <c r="P974" i="9"/>
  <c r="AV976" i="9"/>
  <c r="P989" i="9"/>
  <c r="P990" i="9"/>
  <c r="N967" i="9"/>
  <c r="N968" i="9"/>
  <c r="N969" i="9"/>
  <c r="N975" i="9"/>
  <c r="N976" i="9"/>
  <c r="N977" i="9"/>
  <c r="N978" i="9"/>
  <c r="N981" i="9"/>
  <c r="N983" i="9"/>
  <c r="N984" i="9"/>
  <c r="N988" i="9"/>
  <c r="N990" i="9"/>
  <c r="CH990" i="9"/>
  <c r="CF990" i="9"/>
  <c r="BY990" i="9"/>
  <c r="BX990" i="9"/>
  <c r="BW990" i="9"/>
  <c r="BG990" i="9"/>
  <c r="BF990" i="9"/>
  <c r="AY990" i="9"/>
  <c r="AW990" i="9"/>
  <c r="AU990" i="9"/>
  <c r="O990" i="9"/>
  <c r="M990" i="9"/>
  <c r="L990" i="9"/>
  <c r="K990" i="9"/>
  <c r="I990" i="9"/>
  <c r="CH989" i="9"/>
  <c r="CF989" i="9"/>
  <c r="BY989" i="9"/>
  <c r="BX989" i="9"/>
  <c r="BW989" i="9"/>
  <c r="BG989" i="9"/>
  <c r="BF989" i="9"/>
  <c r="AY989" i="9"/>
  <c r="AU989" i="9"/>
  <c r="O989" i="9"/>
  <c r="N989" i="9"/>
  <c r="M989" i="9"/>
  <c r="L989" i="9"/>
  <c r="K989" i="9"/>
  <c r="I989" i="9"/>
  <c r="CH988" i="9"/>
  <c r="CF988" i="9"/>
  <c r="BY988" i="9"/>
  <c r="BX988" i="9"/>
  <c r="BW988" i="9"/>
  <c r="BG988" i="9"/>
  <c r="BF988" i="9"/>
  <c r="AY988" i="9"/>
  <c r="O988" i="9"/>
  <c r="M988" i="9"/>
  <c r="L988" i="9"/>
  <c r="K988" i="9"/>
  <c r="I988" i="9"/>
  <c r="CH987" i="9"/>
  <c r="CF987" i="9"/>
  <c r="BY987" i="9"/>
  <c r="BX987" i="9"/>
  <c r="BW987" i="9"/>
  <c r="BG987" i="9"/>
  <c r="BF987" i="9"/>
  <c r="AY987" i="9"/>
  <c r="O987" i="9"/>
  <c r="N987" i="9"/>
  <c r="M987" i="9"/>
  <c r="L987" i="9"/>
  <c r="K987" i="9"/>
  <c r="I987" i="9"/>
  <c r="CH986" i="9"/>
  <c r="CF986" i="9"/>
  <c r="BY986" i="9"/>
  <c r="BX986" i="9"/>
  <c r="BW986" i="9"/>
  <c r="BG986" i="9"/>
  <c r="BF986" i="9"/>
  <c r="AY986" i="9"/>
  <c r="O986" i="9"/>
  <c r="N986" i="9"/>
  <c r="M986" i="9"/>
  <c r="L986" i="9"/>
  <c r="K986" i="9"/>
  <c r="I986" i="9"/>
  <c r="CH985" i="9"/>
  <c r="CF985" i="9"/>
  <c r="BY985" i="9"/>
  <c r="BX985" i="9"/>
  <c r="BW985" i="9"/>
  <c r="BG985" i="9"/>
  <c r="BF985" i="9"/>
  <c r="AY985" i="9"/>
  <c r="O985" i="9"/>
  <c r="N985" i="9"/>
  <c r="M985" i="9"/>
  <c r="L985" i="9"/>
  <c r="K985" i="9"/>
  <c r="I985" i="9"/>
  <c r="CH984" i="9"/>
  <c r="CF984" i="9"/>
  <c r="BY984" i="9"/>
  <c r="BX984" i="9"/>
  <c r="BW984" i="9"/>
  <c r="BG984" i="9"/>
  <c r="BF984" i="9"/>
  <c r="AY984" i="9"/>
  <c r="AU984" i="9"/>
  <c r="AW984" i="9"/>
  <c r="M984" i="9"/>
  <c r="L984" i="9"/>
  <c r="K984" i="9"/>
  <c r="I984" i="9"/>
  <c r="CH983" i="9"/>
  <c r="CF983" i="9"/>
  <c r="BY983" i="9"/>
  <c r="BX983" i="9"/>
  <c r="BW983" i="9"/>
  <c r="BG983" i="9"/>
  <c r="BF983" i="9"/>
  <c r="AY983" i="9"/>
  <c r="AV983" i="9"/>
  <c r="AW983" i="9"/>
  <c r="M983" i="9"/>
  <c r="O983" i="9"/>
  <c r="L983" i="9"/>
  <c r="K983" i="9"/>
  <c r="I983" i="9"/>
  <c r="CH982" i="9"/>
  <c r="CF982" i="9"/>
  <c r="BY982" i="9"/>
  <c r="BX982" i="9"/>
  <c r="BW982" i="9"/>
  <c r="BG982" i="9"/>
  <c r="BF982" i="9"/>
  <c r="AY982" i="9"/>
  <c r="AW982" i="9"/>
  <c r="M982" i="9"/>
  <c r="O982" i="9"/>
  <c r="N982" i="9"/>
  <c r="L982" i="9"/>
  <c r="K982" i="9"/>
  <c r="I982" i="9"/>
  <c r="CH981" i="9"/>
  <c r="CF981" i="9"/>
  <c r="BY981" i="9"/>
  <c r="BX981" i="9"/>
  <c r="BW981" i="9"/>
  <c r="BG981" i="9"/>
  <c r="BF981" i="9"/>
  <c r="AY981" i="9"/>
  <c r="AW981" i="9"/>
  <c r="O981" i="9"/>
  <c r="M981" i="9"/>
  <c r="L981" i="9"/>
  <c r="K981" i="9"/>
  <c r="I981" i="9"/>
  <c r="CH980" i="9"/>
  <c r="CF980" i="9"/>
  <c r="BY980" i="9"/>
  <c r="BX980" i="9"/>
  <c r="BW980" i="9"/>
  <c r="BG980" i="9"/>
  <c r="BF980" i="9"/>
  <c r="AY980" i="9"/>
  <c r="AV980" i="9"/>
  <c r="AW980" i="9"/>
  <c r="O980" i="9"/>
  <c r="N980" i="9"/>
  <c r="M980" i="9"/>
  <c r="L980" i="9"/>
  <c r="K980" i="9"/>
  <c r="I980" i="9"/>
  <c r="CH979" i="9"/>
  <c r="CF979" i="9"/>
  <c r="BY979" i="9"/>
  <c r="BX979" i="9"/>
  <c r="BW979" i="9"/>
  <c r="BG979" i="9"/>
  <c r="BF979" i="9"/>
  <c r="AY979" i="9"/>
  <c r="AW979" i="9"/>
  <c r="O979" i="9"/>
  <c r="N979" i="9"/>
  <c r="M979" i="9"/>
  <c r="L979" i="9"/>
  <c r="K979" i="9"/>
  <c r="I979" i="9"/>
  <c r="CH978" i="9"/>
  <c r="CF978" i="9"/>
  <c r="BY978" i="9"/>
  <c r="BX978" i="9"/>
  <c r="BW978" i="9"/>
  <c r="BG978" i="9"/>
  <c r="BF978" i="9"/>
  <c r="AY978" i="9"/>
  <c r="AU978" i="9"/>
  <c r="M978" i="9"/>
  <c r="L978" i="9"/>
  <c r="K978" i="9"/>
  <c r="I978" i="9"/>
  <c r="CH977" i="9"/>
  <c r="CF977" i="9"/>
  <c r="BY977" i="9"/>
  <c r="BX977" i="9"/>
  <c r="BW977" i="9"/>
  <c r="BG977" i="9"/>
  <c r="BF977" i="9"/>
  <c r="AY977" i="9"/>
  <c r="AW977" i="9"/>
  <c r="AU977" i="9"/>
  <c r="O977" i="9"/>
  <c r="M977" i="9"/>
  <c r="L977" i="9"/>
  <c r="K977" i="9"/>
  <c r="I977" i="9"/>
  <c r="CH976" i="9"/>
  <c r="CF976" i="9"/>
  <c r="BY976" i="9"/>
  <c r="BX976" i="9"/>
  <c r="BW976" i="9"/>
  <c r="BG976" i="9"/>
  <c r="BF976" i="9"/>
  <c r="AY976" i="9"/>
  <c r="AW976" i="9"/>
  <c r="AU976" i="9"/>
  <c r="M976" i="9"/>
  <c r="O976" i="9"/>
  <c r="L976" i="9"/>
  <c r="K976" i="9"/>
  <c r="I976" i="9"/>
  <c r="CH975" i="9"/>
  <c r="CF975" i="9"/>
  <c r="BY975" i="9"/>
  <c r="BX975" i="9"/>
  <c r="BW975" i="9"/>
  <c r="BG975" i="9"/>
  <c r="BF975" i="9"/>
  <c r="AY975" i="9"/>
  <c r="AW975" i="9"/>
  <c r="AU975" i="9"/>
  <c r="P975" i="9"/>
  <c r="O975" i="9"/>
  <c r="M975" i="9"/>
  <c r="L975" i="9"/>
  <c r="K975" i="9"/>
  <c r="I975" i="9"/>
  <c r="CH974" i="9"/>
  <c r="CF974" i="9"/>
  <c r="BY974" i="9"/>
  <c r="BX974" i="9"/>
  <c r="BW974" i="9"/>
  <c r="BG974" i="9"/>
  <c r="BF974" i="9"/>
  <c r="AY974" i="9"/>
  <c r="AW974" i="9"/>
  <c r="AU974" i="9"/>
  <c r="O974" i="9"/>
  <c r="N974" i="9"/>
  <c r="M974" i="9"/>
  <c r="L974" i="9"/>
  <c r="K974" i="9"/>
  <c r="I974" i="9"/>
  <c r="CH973" i="9"/>
  <c r="CF973" i="9"/>
  <c r="BY973" i="9"/>
  <c r="BX973" i="9"/>
  <c r="BW973" i="9"/>
  <c r="BG973" i="9"/>
  <c r="BF973" i="9"/>
  <c r="AY973" i="9"/>
  <c r="AU973" i="9"/>
  <c r="O973" i="9"/>
  <c r="N973" i="9"/>
  <c r="M973" i="9"/>
  <c r="L973" i="9"/>
  <c r="K973" i="9"/>
  <c r="I973" i="9"/>
  <c r="CH972" i="9"/>
  <c r="CF972" i="9"/>
  <c r="BY972" i="9"/>
  <c r="BX972" i="9"/>
  <c r="BW972" i="9"/>
  <c r="BG972" i="9"/>
  <c r="BF972" i="9"/>
  <c r="AY972" i="9"/>
  <c r="O972" i="9"/>
  <c r="N972" i="9"/>
  <c r="M972" i="9"/>
  <c r="L972" i="9"/>
  <c r="K972" i="9"/>
  <c r="I972" i="9"/>
  <c r="CH971" i="9"/>
  <c r="CF971" i="9"/>
  <c r="BY971" i="9"/>
  <c r="BX971" i="9"/>
  <c r="BW971" i="9"/>
  <c r="BG971" i="9"/>
  <c r="BF971" i="9"/>
  <c r="AY971" i="9"/>
  <c r="O971" i="9"/>
  <c r="N971" i="9"/>
  <c r="M971" i="9"/>
  <c r="L971" i="9"/>
  <c r="K971" i="9"/>
  <c r="I971" i="9"/>
  <c r="CH970" i="9"/>
  <c r="CF970" i="9"/>
  <c r="BY970" i="9"/>
  <c r="BX970" i="9"/>
  <c r="BW970" i="9"/>
  <c r="BG970" i="9"/>
  <c r="BF970" i="9"/>
  <c r="AY970" i="9"/>
  <c r="O970" i="9"/>
  <c r="N970" i="9"/>
  <c r="M970" i="9"/>
  <c r="L970" i="9"/>
  <c r="K970" i="9"/>
  <c r="I970" i="9"/>
  <c r="CH969" i="9"/>
  <c r="CF969" i="9"/>
  <c r="BY969" i="9"/>
  <c r="BX969" i="9"/>
  <c r="BW969" i="9"/>
  <c r="BG969" i="9"/>
  <c r="BF969" i="9"/>
  <c r="AY969" i="9"/>
  <c r="O969" i="9"/>
  <c r="M969" i="9"/>
  <c r="L969" i="9"/>
  <c r="K969" i="9"/>
  <c r="I969" i="9"/>
  <c r="CH968" i="9"/>
  <c r="CF968" i="9"/>
  <c r="BY968" i="9"/>
  <c r="BX968" i="9"/>
  <c r="BW968" i="9"/>
  <c r="BG968" i="9"/>
  <c r="BF968" i="9"/>
  <c r="AY968" i="9"/>
  <c r="AU968" i="9"/>
  <c r="AW968" i="9"/>
  <c r="M968" i="9"/>
  <c r="O968" i="9"/>
  <c r="L968" i="9"/>
  <c r="K968" i="9"/>
  <c r="I968" i="9"/>
  <c r="CH967" i="9"/>
  <c r="CF967" i="9"/>
  <c r="BY967" i="9"/>
  <c r="BX967" i="9"/>
  <c r="BW967" i="9"/>
  <c r="BG967" i="9"/>
  <c r="BF967" i="9"/>
  <c r="AY967" i="9"/>
  <c r="AW967" i="9"/>
  <c r="AV967" i="9"/>
  <c r="AU967" i="9"/>
  <c r="M967" i="9"/>
  <c r="O967" i="9"/>
  <c r="L967" i="9"/>
  <c r="K967" i="9"/>
  <c r="I967" i="9"/>
  <c r="CH966" i="9"/>
  <c r="CF966" i="9"/>
  <c r="BY966" i="9"/>
  <c r="BX966" i="9"/>
  <c r="BW966" i="9"/>
  <c r="BG966" i="9"/>
  <c r="BF966" i="9"/>
  <c r="AY966" i="9"/>
  <c r="AU966" i="9"/>
  <c r="AW966" i="9"/>
  <c r="O966" i="9"/>
  <c r="N966" i="9"/>
  <c r="M966" i="9"/>
  <c r="L966" i="9"/>
  <c r="K966" i="9"/>
  <c r="I966" i="9"/>
  <c r="CH965" i="9"/>
  <c r="CF965" i="9"/>
  <c r="BY965" i="9"/>
  <c r="BX965" i="9"/>
  <c r="BW965" i="9"/>
  <c r="BG965" i="9"/>
  <c r="BF965" i="9"/>
  <c r="AY965" i="9"/>
  <c r="AV965" i="9"/>
  <c r="AW965" i="9"/>
  <c r="O965" i="9"/>
  <c r="N965" i="9"/>
  <c r="M965" i="9"/>
  <c r="L965" i="9"/>
  <c r="K965" i="9"/>
  <c r="I965" i="9"/>
  <c r="CH964" i="9"/>
  <c r="CF964" i="9"/>
  <c r="BY964" i="9"/>
  <c r="BX964" i="9"/>
  <c r="BW964" i="9"/>
  <c r="BG964" i="9"/>
  <c r="BF964" i="9"/>
  <c r="AY964" i="9"/>
  <c r="AV964" i="9"/>
  <c r="AW964" i="9"/>
  <c r="O964" i="9"/>
  <c r="N964" i="9"/>
  <c r="M964" i="9"/>
  <c r="L964" i="9"/>
  <c r="K964" i="9"/>
  <c r="I964" i="9"/>
  <c r="CH963" i="9"/>
  <c r="CF963" i="9"/>
  <c r="BY963" i="9"/>
  <c r="BX963" i="9"/>
  <c r="BW963" i="9"/>
  <c r="BG963" i="9"/>
  <c r="BF963" i="9"/>
  <c r="AY963" i="9"/>
  <c r="AW963" i="9"/>
  <c r="O963" i="9"/>
  <c r="N963" i="9"/>
  <c r="M963" i="9"/>
  <c r="L963" i="9"/>
  <c r="K963" i="9"/>
  <c r="I963" i="9"/>
  <c r="AV653" i="9"/>
  <c r="P655" i="9"/>
  <c r="N645" i="9"/>
  <c r="N652" i="9"/>
  <c r="N654" i="9"/>
  <c r="N655" i="9"/>
  <c r="N661" i="9"/>
  <c r="N663" i="9"/>
  <c r="N667" i="9"/>
  <c r="CH668" i="9"/>
  <c r="CF668" i="9"/>
  <c r="BY668" i="9"/>
  <c r="BX668" i="9"/>
  <c r="BW668" i="9"/>
  <c r="BG668" i="9"/>
  <c r="BF668" i="9"/>
  <c r="AY668" i="9"/>
  <c r="AW668" i="9"/>
  <c r="AU668" i="9"/>
  <c r="P668" i="9"/>
  <c r="O668" i="9"/>
  <c r="N668" i="9"/>
  <c r="M668" i="9"/>
  <c r="L668" i="9"/>
  <c r="K668" i="9"/>
  <c r="I668" i="9"/>
  <c r="CH667" i="9"/>
  <c r="CF667" i="9"/>
  <c r="BY667" i="9"/>
  <c r="BX667" i="9"/>
  <c r="BW667" i="9"/>
  <c r="BG667" i="9"/>
  <c r="BF667" i="9"/>
  <c r="AY667" i="9"/>
  <c r="AW667" i="9"/>
  <c r="AU667" i="9"/>
  <c r="O667" i="9"/>
  <c r="M667" i="9"/>
  <c r="L667" i="9"/>
  <c r="K667" i="9"/>
  <c r="I667" i="9"/>
  <c r="CH666" i="9"/>
  <c r="CF666" i="9"/>
  <c r="BY666" i="9"/>
  <c r="BX666" i="9"/>
  <c r="BW666" i="9"/>
  <c r="BG666" i="9"/>
  <c r="BF666" i="9"/>
  <c r="AY666" i="9"/>
  <c r="O666" i="9"/>
  <c r="N666" i="9"/>
  <c r="M666" i="9"/>
  <c r="L666" i="9"/>
  <c r="K666" i="9"/>
  <c r="I666" i="9"/>
  <c r="CH665" i="9"/>
  <c r="CF665" i="9"/>
  <c r="BY665" i="9"/>
  <c r="BX665" i="9"/>
  <c r="BW665" i="9"/>
  <c r="BG665" i="9"/>
  <c r="BF665" i="9"/>
  <c r="AY665" i="9"/>
  <c r="AU665" i="9"/>
  <c r="O665" i="9"/>
  <c r="N665" i="9"/>
  <c r="M665" i="9"/>
  <c r="L665" i="9"/>
  <c r="K665" i="9"/>
  <c r="I665" i="9"/>
  <c r="CH664" i="9"/>
  <c r="CF664" i="9"/>
  <c r="BY664" i="9"/>
  <c r="BX664" i="9"/>
  <c r="BW664" i="9"/>
  <c r="BG664" i="9"/>
  <c r="BF664" i="9"/>
  <c r="AY664" i="9"/>
  <c r="P664" i="9"/>
  <c r="O664" i="9"/>
  <c r="N664" i="9"/>
  <c r="M664" i="9"/>
  <c r="L664" i="9"/>
  <c r="K664" i="9"/>
  <c r="I664" i="9"/>
  <c r="CH663" i="9"/>
  <c r="CF663" i="9"/>
  <c r="BY663" i="9"/>
  <c r="BX663" i="9"/>
  <c r="BW663" i="9"/>
  <c r="BG663" i="9"/>
  <c r="BF663" i="9"/>
  <c r="AY663" i="9"/>
  <c r="O663" i="9"/>
  <c r="M663" i="9"/>
  <c r="L663" i="9"/>
  <c r="K663" i="9"/>
  <c r="I663" i="9"/>
  <c r="CH662" i="9"/>
  <c r="CF662" i="9"/>
  <c r="BY662" i="9"/>
  <c r="BX662" i="9"/>
  <c r="BW662" i="9"/>
  <c r="BG662" i="9"/>
  <c r="BF662" i="9"/>
  <c r="AY662" i="9"/>
  <c r="AW662" i="9"/>
  <c r="N662" i="9"/>
  <c r="M662" i="9"/>
  <c r="L662" i="9"/>
  <c r="K662" i="9"/>
  <c r="I662" i="9"/>
  <c r="CH661" i="9"/>
  <c r="CF661" i="9"/>
  <c r="BY661" i="9"/>
  <c r="BX661" i="9"/>
  <c r="BW661" i="9"/>
  <c r="BG661" i="9"/>
  <c r="BF661" i="9"/>
  <c r="AY661" i="9"/>
  <c r="AW661" i="9"/>
  <c r="M661" i="9"/>
  <c r="O661" i="9"/>
  <c r="L661" i="9"/>
  <c r="K661" i="9"/>
  <c r="I661" i="9"/>
  <c r="CH660" i="9"/>
  <c r="CF660" i="9"/>
  <c r="BY660" i="9"/>
  <c r="BX660" i="9"/>
  <c r="BW660" i="9"/>
  <c r="BG660" i="9"/>
  <c r="BF660" i="9"/>
  <c r="AY660" i="9"/>
  <c r="AW660" i="9"/>
  <c r="M660" i="9"/>
  <c r="O660" i="9"/>
  <c r="N660" i="9"/>
  <c r="L660" i="9"/>
  <c r="K660" i="9"/>
  <c r="I660" i="9"/>
  <c r="CH659" i="9"/>
  <c r="CF659" i="9"/>
  <c r="BY659" i="9"/>
  <c r="BX659" i="9"/>
  <c r="BW659" i="9"/>
  <c r="BG659" i="9"/>
  <c r="BF659" i="9"/>
  <c r="AY659" i="9"/>
  <c r="AW659" i="9"/>
  <c r="O659" i="9"/>
  <c r="N659" i="9"/>
  <c r="M659" i="9"/>
  <c r="L659" i="9"/>
  <c r="K659" i="9"/>
  <c r="I659" i="9"/>
  <c r="CH658" i="9"/>
  <c r="CF658" i="9"/>
  <c r="BY658" i="9"/>
  <c r="BX658" i="9"/>
  <c r="BW658" i="9"/>
  <c r="BG658" i="9"/>
  <c r="BF658" i="9"/>
  <c r="AY658" i="9"/>
  <c r="AW658" i="9"/>
  <c r="AU658" i="9"/>
  <c r="P658" i="9"/>
  <c r="O658" i="9"/>
  <c r="N658" i="9"/>
  <c r="M658" i="9"/>
  <c r="L658" i="9"/>
  <c r="K658" i="9"/>
  <c r="I658" i="9"/>
  <c r="CH657" i="9"/>
  <c r="CF657" i="9"/>
  <c r="BY657" i="9"/>
  <c r="BX657" i="9"/>
  <c r="BW657" i="9"/>
  <c r="BG657" i="9"/>
  <c r="BF657" i="9"/>
  <c r="AY657" i="9"/>
  <c r="AU657" i="9"/>
  <c r="O657" i="9"/>
  <c r="N657" i="9"/>
  <c r="M657" i="9"/>
  <c r="L657" i="9"/>
  <c r="K657" i="9"/>
  <c r="I657" i="9"/>
  <c r="CH656" i="9"/>
  <c r="CF656" i="9"/>
  <c r="BY656" i="9"/>
  <c r="BX656" i="9"/>
  <c r="BW656" i="9"/>
  <c r="BG656" i="9"/>
  <c r="BF656" i="9"/>
  <c r="AY656" i="9"/>
  <c r="O656" i="9"/>
  <c r="N656" i="9"/>
  <c r="M656" i="9"/>
  <c r="L656" i="9"/>
  <c r="K656" i="9"/>
  <c r="I656" i="9"/>
  <c r="CH655" i="9"/>
  <c r="CF655" i="9"/>
  <c r="BY655" i="9"/>
  <c r="BX655" i="9"/>
  <c r="BW655" i="9"/>
  <c r="BG655" i="9"/>
  <c r="BF655" i="9"/>
  <c r="AY655" i="9"/>
  <c r="O655" i="9"/>
  <c r="M655" i="9"/>
  <c r="L655" i="9"/>
  <c r="K655" i="9"/>
  <c r="I655" i="9"/>
  <c r="CH654" i="9"/>
  <c r="CF654" i="9"/>
  <c r="BY654" i="9"/>
  <c r="BX654" i="9"/>
  <c r="BW654" i="9"/>
  <c r="BG654" i="9"/>
  <c r="BF654" i="9"/>
  <c r="AY654" i="9"/>
  <c r="O654" i="9"/>
  <c r="M654" i="9"/>
  <c r="L654" i="9"/>
  <c r="K654" i="9"/>
  <c r="I654" i="9"/>
  <c r="CH653" i="9"/>
  <c r="CF653" i="9"/>
  <c r="BY653" i="9"/>
  <c r="BX653" i="9"/>
  <c r="BW653" i="9"/>
  <c r="BG653" i="9"/>
  <c r="BF653" i="9"/>
  <c r="AY653" i="9"/>
  <c r="O653" i="9"/>
  <c r="N653" i="9"/>
  <c r="M653" i="9"/>
  <c r="L653" i="9"/>
  <c r="K653" i="9"/>
  <c r="I653" i="9"/>
  <c r="CH652" i="9"/>
  <c r="CF652" i="9"/>
  <c r="BY652" i="9"/>
  <c r="BX652" i="9"/>
  <c r="BW652" i="9"/>
  <c r="BG652" i="9"/>
  <c r="BF652" i="9"/>
  <c r="AY652" i="9"/>
  <c r="AW652" i="9"/>
  <c r="M652" i="9"/>
  <c r="O652" i="9"/>
  <c r="L652" i="9"/>
  <c r="K652" i="9"/>
  <c r="I652" i="9"/>
  <c r="CH651" i="9"/>
  <c r="CF651" i="9"/>
  <c r="BY651" i="9"/>
  <c r="BX651" i="9"/>
  <c r="BW651" i="9"/>
  <c r="BG651" i="9"/>
  <c r="BF651" i="9"/>
  <c r="AY651" i="9"/>
  <c r="AV651" i="9"/>
  <c r="AW651" i="9"/>
  <c r="M651" i="9"/>
  <c r="O651" i="9"/>
  <c r="N651" i="9"/>
  <c r="L651" i="9"/>
  <c r="K651" i="9"/>
  <c r="I651" i="9"/>
  <c r="CH650" i="9"/>
  <c r="CF650" i="9"/>
  <c r="BY650" i="9"/>
  <c r="BX650" i="9"/>
  <c r="BW650" i="9"/>
  <c r="BG650" i="9"/>
  <c r="BF650" i="9"/>
  <c r="AY650" i="9"/>
  <c r="AU650" i="9"/>
  <c r="AW650" i="9"/>
  <c r="O650" i="9"/>
  <c r="N650" i="9"/>
  <c r="M650" i="9"/>
  <c r="L650" i="9"/>
  <c r="K650" i="9"/>
  <c r="I650" i="9"/>
  <c r="CH649" i="9"/>
  <c r="CF649" i="9"/>
  <c r="BY649" i="9"/>
  <c r="BX649" i="9"/>
  <c r="BW649" i="9"/>
  <c r="BG649" i="9"/>
  <c r="BF649" i="9"/>
  <c r="AY649" i="9"/>
  <c r="AV649" i="9"/>
  <c r="AW649" i="9"/>
  <c r="O649" i="9"/>
  <c r="N649" i="9"/>
  <c r="M649" i="9"/>
  <c r="L649" i="9"/>
  <c r="K649" i="9"/>
  <c r="I649" i="9"/>
  <c r="CH648" i="9"/>
  <c r="CF648" i="9"/>
  <c r="BY648" i="9"/>
  <c r="BX648" i="9"/>
  <c r="BW648" i="9"/>
  <c r="BG648" i="9"/>
  <c r="BF648" i="9"/>
  <c r="AY648" i="9"/>
  <c r="AW648" i="9"/>
  <c r="O648" i="9"/>
  <c r="N648" i="9"/>
  <c r="M648" i="9"/>
  <c r="L648" i="9"/>
  <c r="K648" i="9"/>
  <c r="I648" i="9"/>
  <c r="CH647" i="9"/>
  <c r="CF647" i="9"/>
  <c r="BY647" i="9"/>
  <c r="BX647" i="9"/>
  <c r="BW647" i="9"/>
  <c r="BG647" i="9"/>
  <c r="BF647" i="9"/>
  <c r="AY647" i="9"/>
  <c r="AW647" i="9"/>
  <c r="N647" i="9"/>
  <c r="M647" i="9"/>
  <c r="L647" i="9"/>
  <c r="K647" i="9"/>
  <c r="I647" i="9"/>
  <c r="CH646" i="9"/>
  <c r="CF646" i="9"/>
  <c r="BY646" i="9"/>
  <c r="BX646" i="9"/>
  <c r="BW646" i="9"/>
  <c r="BG646" i="9"/>
  <c r="BF646" i="9"/>
  <c r="AY646" i="9"/>
  <c r="AU646" i="9"/>
  <c r="N646" i="9"/>
  <c r="M646" i="9"/>
  <c r="L646" i="9"/>
  <c r="K646" i="9"/>
  <c r="I646" i="9"/>
  <c r="CH645" i="9"/>
  <c r="CF645" i="9"/>
  <c r="BY645" i="9"/>
  <c r="BX645" i="9"/>
  <c r="BW645" i="9"/>
  <c r="BG645" i="9"/>
  <c r="BF645" i="9"/>
  <c r="AY645" i="9"/>
  <c r="AW645" i="9"/>
  <c r="AU645" i="9"/>
  <c r="M645" i="9"/>
  <c r="O645" i="9"/>
  <c r="L645" i="9"/>
  <c r="K645" i="9"/>
  <c r="I645" i="9"/>
  <c r="CH644" i="9"/>
  <c r="CF644" i="9"/>
  <c r="BY644" i="9"/>
  <c r="BX644" i="9"/>
  <c r="BW644" i="9"/>
  <c r="BG644" i="9"/>
  <c r="BF644" i="9"/>
  <c r="AY644" i="9"/>
  <c r="AW644" i="9"/>
  <c r="AU644" i="9"/>
  <c r="M644" i="9"/>
  <c r="O644" i="9"/>
  <c r="N644" i="9"/>
  <c r="L644" i="9"/>
  <c r="K644" i="9"/>
  <c r="I644" i="9"/>
  <c r="CH643" i="9"/>
  <c r="CF643" i="9"/>
  <c r="BY643" i="9"/>
  <c r="BX643" i="9"/>
  <c r="BW643" i="9"/>
  <c r="BG643" i="9"/>
  <c r="BF643" i="9"/>
  <c r="AY643" i="9"/>
  <c r="AW643" i="9"/>
  <c r="AU643" i="9"/>
  <c r="M643" i="9"/>
  <c r="O643" i="9"/>
  <c r="N643" i="9"/>
  <c r="L643" i="9"/>
  <c r="K643" i="9"/>
  <c r="I643" i="9"/>
  <c r="CH642" i="9"/>
  <c r="CF642" i="9"/>
  <c r="BY642" i="9"/>
  <c r="BX642" i="9"/>
  <c r="BW642" i="9"/>
  <c r="BG642" i="9"/>
  <c r="BF642" i="9"/>
  <c r="AY642" i="9"/>
  <c r="AW642" i="9"/>
  <c r="AU642" i="9"/>
  <c r="P642" i="9"/>
  <c r="O642" i="9"/>
  <c r="N642" i="9"/>
  <c r="M642" i="9"/>
  <c r="L642" i="9"/>
  <c r="K642" i="9"/>
  <c r="I642" i="9"/>
  <c r="CH641" i="9"/>
  <c r="CF641" i="9"/>
  <c r="BY641" i="9"/>
  <c r="BX641" i="9"/>
  <c r="BW641" i="9"/>
  <c r="BG641" i="9"/>
  <c r="BF641" i="9"/>
  <c r="AY641" i="9"/>
  <c r="AU641" i="9"/>
  <c r="O641" i="9"/>
  <c r="N641" i="9"/>
  <c r="M641" i="9"/>
  <c r="L641" i="9"/>
  <c r="K641" i="9"/>
  <c r="I641" i="9"/>
  <c r="N621" i="9"/>
  <c r="N624" i="9"/>
  <c r="N625" i="9"/>
  <c r="N626" i="9"/>
  <c r="N627" i="9"/>
  <c r="N637" i="9"/>
  <c r="N638" i="9"/>
  <c r="N640" i="9"/>
  <c r="CH640" i="9"/>
  <c r="CF640" i="9"/>
  <c r="BY640" i="9"/>
  <c r="BX640" i="9"/>
  <c r="BW640" i="9"/>
  <c r="BG640" i="9"/>
  <c r="BF640" i="9"/>
  <c r="AY640" i="9"/>
  <c r="AW640" i="9"/>
  <c r="AU640" i="9"/>
  <c r="P640" i="9"/>
  <c r="O640" i="9"/>
  <c r="M640" i="9"/>
  <c r="L640" i="9"/>
  <c r="K640" i="9"/>
  <c r="I640" i="9"/>
  <c r="CH639" i="9"/>
  <c r="CF639" i="9"/>
  <c r="BY639" i="9"/>
  <c r="BX639" i="9"/>
  <c r="BW639" i="9"/>
  <c r="BG639" i="9"/>
  <c r="BF639" i="9"/>
  <c r="AY639" i="9"/>
  <c r="AU639" i="9"/>
  <c r="O639" i="9"/>
  <c r="N639" i="9"/>
  <c r="M639" i="9"/>
  <c r="L639" i="9"/>
  <c r="K639" i="9"/>
  <c r="I639" i="9"/>
  <c r="CH638" i="9"/>
  <c r="CF638" i="9"/>
  <c r="BY638" i="9"/>
  <c r="BX638" i="9"/>
  <c r="BW638" i="9"/>
  <c r="BG638" i="9"/>
  <c r="BF638" i="9"/>
  <c r="AY638" i="9"/>
  <c r="O638" i="9"/>
  <c r="M638" i="9"/>
  <c r="L638" i="9"/>
  <c r="K638" i="9"/>
  <c r="I638" i="9"/>
  <c r="CH637" i="9"/>
  <c r="CF637" i="9"/>
  <c r="BY637" i="9"/>
  <c r="BX637" i="9"/>
  <c r="BW637" i="9"/>
  <c r="BG637" i="9"/>
  <c r="BF637" i="9"/>
  <c r="AY637" i="9"/>
  <c r="O637" i="9"/>
  <c r="M637" i="9"/>
  <c r="L637" i="9"/>
  <c r="K637" i="9"/>
  <c r="I637" i="9"/>
  <c r="CH636" i="9"/>
  <c r="CF636" i="9"/>
  <c r="BY636" i="9"/>
  <c r="BX636" i="9"/>
  <c r="BW636" i="9"/>
  <c r="BG636" i="9"/>
  <c r="BF636" i="9"/>
  <c r="AY636" i="9"/>
  <c r="O636" i="9"/>
  <c r="N636" i="9"/>
  <c r="M636" i="9"/>
  <c r="L636" i="9"/>
  <c r="K636" i="9"/>
  <c r="I636" i="9"/>
  <c r="CH635" i="9"/>
  <c r="CF635" i="9"/>
  <c r="BY635" i="9"/>
  <c r="BX635" i="9"/>
  <c r="BW635" i="9"/>
  <c r="BG635" i="9"/>
  <c r="BF635" i="9"/>
  <c r="AY635" i="9"/>
  <c r="O635" i="9"/>
  <c r="N635" i="9"/>
  <c r="M635" i="9"/>
  <c r="L635" i="9"/>
  <c r="K635" i="9"/>
  <c r="I635" i="9"/>
  <c r="CH634" i="9"/>
  <c r="CF634" i="9"/>
  <c r="BY634" i="9"/>
  <c r="BX634" i="9"/>
  <c r="BW634" i="9"/>
  <c r="BG634" i="9"/>
  <c r="BF634" i="9"/>
  <c r="AY634" i="9"/>
  <c r="AW634" i="9"/>
  <c r="N634" i="9"/>
  <c r="M634" i="9"/>
  <c r="L634" i="9"/>
  <c r="K634" i="9"/>
  <c r="I634" i="9"/>
  <c r="CH633" i="9"/>
  <c r="CF633" i="9"/>
  <c r="BY633" i="9"/>
  <c r="BX633" i="9"/>
  <c r="BW633" i="9"/>
  <c r="BG633" i="9"/>
  <c r="BF633" i="9"/>
  <c r="AY633" i="9"/>
  <c r="AW633" i="9"/>
  <c r="N633" i="9"/>
  <c r="M633" i="9"/>
  <c r="O633" i="9"/>
  <c r="L633" i="9"/>
  <c r="K633" i="9"/>
  <c r="I633" i="9"/>
  <c r="CH632" i="9"/>
  <c r="CF632" i="9"/>
  <c r="BY632" i="9"/>
  <c r="BX632" i="9"/>
  <c r="BW632" i="9"/>
  <c r="BG632" i="9"/>
  <c r="BF632" i="9"/>
  <c r="AY632" i="9"/>
  <c r="AW632" i="9"/>
  <c r="M632" i="9"/>
  <c r="O632" i="9"/>
  <c r="N632" i="9"/>
  <c r="L632" i="9"/>
  <c r="K632" i="9"/>
  <c r="I632" i="9"/>
  <c r="CH631" i="9"/>
  <c r="CF631" i="9"/>
  <c r="BY631" i="9"/>
  <c r="BX631" i="9"/>
  <c r="BW631" i="9"/>
  <c r="BG631" i="9"/>
  <c r="BF631" i="9"/>
  <c r="AY631" i="9"/>
  <c r="AV631" i="9"/>
  <c r="AW631" i="9"/>
  <c r="O631" i="9"/>
  <c r="N631" i="9"/>
  <c r="M631" i="9"/>
  <c r="L631" i="9"/>
  <c r="K631" i="9"/>
  <c r="I631" i="9"/>
  <c r="CH630" i="9"/>
  <c r="CF630" i="9"/>
  <c r="BY630" i="9"/>
  <c r="BX630" i="9"/>
  <c r="BW630" i="9"/>
  <c r="BG630" i="9"/>
  <c r="BF630" i="9"/>
  <c r="AY630" i="9"/>
  <c r="AW630" i="9"/>
  <c r="O630" i="9"/>
  <c r="N630" i="9"/>
  <c r="M630" i="9"/>
  <c r="L630" i="9"/>
  <c r="K630" i="9"/>
  <c r="I630" i="9"/>
  <c r="CH629" i="9"/>
  <c r="CF629" i="9"/>
  <c r="BY629" i="9"/>
  <c r="BX629" i="9"/>
  <c r="BW629" i="9"/>
  <c r="BG629" i="9"/>
  <c r="BF629" i="9"/>
  <c r="AY629" i="9"/>
  <c r="AW629" i="9"/>
  <c r="N629" i="9"/>
  <c r="M629" i="9"/>
  <c r="L629" i="9"/>
  <c r="K629" i="9"/>
  <c r="I629" i="9"/>
  <c r="CH628" i="9"/>
  <c r="CF628" i="9"/>
  <c r="BY628" i="9"/>
  <c r="BX628" i="9"/>
  <c r="BW628" i="9"/>
  <c r="BG628" i="9"/>
  <c r="BF628" i="9"/>
  <c r="AY628" i="9"/>
  <c r="AU628" i="9"/>
  <c r="N628" i="9"/>
  <c r="O628" i="9"/>
  <c r="M628" i="9"/>
  <c r="L628" i="9"/>
  <c r="K628" i="9"/>
  <c r="I628" i="9"/>
  <c r="CH627" i="9"/>
  <c r="CF627" i="9"/>
  <c r="BY627" i="9"/>
  <c r="BX627" i="9"/>
  <c r="BW627" i="9"/>
  <c r="BG627" i="9"/>
  <c r="BF627" i="9"/>
  <c r="AY627" i="9"/>
  <c r="AW627" i="9"/>
  <c r="AU627" i="9"/>
  <c r="M627" i="9"/>
  <c r="O627" i="9"/>
  <c r="L627" i="9"/>
  <c r="K627" i="9"/>
  <c r="I627" i="9"/>
  <c r="CH626" i="9"/>
  <c r="CF626" i="9"/>
  <c r="BY626" i="9"/>
  <c r="BX626" i="9"/>
  <c r="BW626" i="9"/>
  <c r="BG626" i="9"/>
  <c r="BF626" i="9"/>
  <c r="AY626" i="9"/>
  <c r="AW626" i="9"/>
  <c r="AU626" i="9"/>
  <c r="M626" i="9"/>
  <c r="O626" i="9"/>
  <c r="L626" i="9"/>
  <c r="K626" i="9"/>
  <c r="I626" i="9"/>
  <c r="CH625" i="9"/>
  <c r="CF625" i="9"/>
  <c r="BY625" i="9"/>
  <c r="BX625" i="9"/>
  <c r="BW625" i="9"/>
  <c r="BG625" i="9"/>
  <c r="BF625" i="9"/>
  <c r="AY625" i="9"/>
  <c r="AW625" i="9"/>
  <c r="AU625" i="9"/>
  <c r="O625" i="9"/>
  <c r="M625" i="9"/>
  <c r="L625" i="9"/>
  <c r="K625" i="9"/>
  <c r="I625" i="9"/>
  <c r="CH624" i="9"/>
  <c r="CF624" i="9"/>
  <c r="BY624" i="9"/>
  <c r="BX624" i="9"/>
  <c r="BW624" i="9"/>
  <c r="BG624" i="9"/>
  <c r="BF624" i="9"/>
  <c r="AY624" i="9"/>
  <c r="AW624" i="9"/>
  <c r="AU624" i="9"/>
  <c r="P624" i="9"/>
  <c r="O624" i="9"/>
  <c r="M624" i="9"/>
  <c r="L624" i="9"/>
  <c r="K624" i="9"/>
  <c r="I624" i="9"/>
  <c r="CH623" i="9"/>
  <c r="CF623" i="9"/>
  <c r="BY623" i="9"/>
  <c r="BX623" i="9"/>
  <c r="BW623" i="9"/>
  <c r="BG623" i="9"/>
  <c r="BF623" i="9"/>
  <c r="AY623" i="9"/>
  <c r="AU623" i="9"/>
  <c r="O623" i="9"/>
  <c r="M623" i="9"/>
  <c r="N623" i="9"/>
  <c r="L623" i="9"/>
  <c r="K623" i="9"/>
  <c r="I623" i="9"/>
  <c r="CH622" i="9"/>
  <c r="CF622" i="9"/>
  <c r="BY622" i="9"/>
  <c r="BX622" i="9"/>
  <c r="BW622" i="9"/>
  <c r="BG622" i="9"/>
  <c r="BF622" i="9"/>
  <c r="AY622" i="9"/>
  <c r="O622" i="9"/>
  <c r="N622" i="9"/>
  <c r="M622" i="9"/>
  <c r="L622" i="9"/>
  <c r="K622" i="9"/>
  <c r="I622" i="9"/>
  <c r="CH621" i="9"/>
  <c r="CF621" i="9"/>
  <c r="BY621" i="9"/>
  <c r="BX621" i="9"/>
  <c r="BW621" i="9"/>
  <c r="BG621" i="9"/>
  <c r="BF621" i="9"/>
  <c r="AY621" i="9"/>
  <c r="O621" i="9"/>
  <c r="M621" i="9"/>
  <c r="L621" i="9"/>
  <c r="K621" i="9"/>
  <c r="I621" i="9"/>
  <c r="CH620" i="9"/>
  <c r="CF620" i="9"/>
  <c r="BY620" i="9"/>
  <c r="BX620" i="9"/>
  <c r="BW620" i="9"/>
  <c r="BG620" i="9"/>
  <c r="BF620" i="9"/>
  <c r="AY620" i="9"/>
  <c r="O620" i="9"/>
  <c r="N620" i="9"/>
  <c r="M620" i="9"/>
  <c r="L620" i="9"/>
  <c r="K620" i="9"/>
  <c r="I620" i="9"/>
  <c r="CH619" i="9"/>
  <c r="CF619" i="9"/>
  <c r="BY619" i="9"/>
  <c r="BX619" i="9"/>
  <c r="BW619" i="9"/>
  <c r="BG619" i="9"/>
  <c r="BF619" i="9"/>
  <c r="AY619" i="9"/>
  <c r="O619" i="9"/>
  <c r="N619" i="9"/>
  <c r="M619" i="9"/>
  <c r="L619" i="9"/>
  <c r="K619" i="9"/>
  <c r="I619" i="9"/>
  <c r="CH618" i="9"/>
  <c r="CF618" i="9"/>
  <c r="BY618" i="9"/>
  <c r="BX618" i="9"/>
  <c r="BW618" i="9"/>
  <c r="BG618" i="9"/>
  <c r="BF618" i="9"/>
  <c r="AY618" i="9"/>
  <c r="AW618" i="9"/>
  <c r="AU618" i="9"/>
  <c r="N618" i="9"/>
  <c r="M618" i="9"/>
  <c r="L618" i="9"/>
  <c r="K618" i="9"/>
  <c r="I618" i="9"/>
  <c r="CH617" i="9"/>
  <c r="CF617" i="9"/>
  <c r="BY617" i="9"/>
  <c r="BX617" i="9"/>
  <c r="BW617" i="9"/>
  <c r="BG617" i="9"/>
  <c r="BF617" i="9"/>
  <c r="AY617" i="9"/>
  <c r="AV617" i="9"/>
  <c r="AW617" i="9"/>
  <c r="N617" i="9"/>
  <c r="M617" i="9"/>
  <c r="O617" i="9"/>
  <c r="L617" i="9"/>
  <c r="K617" i="9"/>
  <c r="I617" i="9"/>
  <c r="CH616" i="9"/>
  <c r="CF616" i="9"/>
  <c r="BY616" i="9"/>
  <c r="BX616" i="9"/>
  <c r="BW616" i="9"/>
  <c r="BG616" i="9"/>
  <c r="BF616" i="9"/>
  <c r="AY616" i="9"/>
  <c r="AU616" i="9"/>
  <c r="AW616" i="9"/>
  <c r="M616" i="9"/>
  <c r="O616" i="9"/>
  <c r="N616" i="9"/>
  <c r="L616" i="9"/>
  <c r="K616" i="9"/>
  <c r="I616" i="9"/>
  <c r="CH615" i="9"/>
  <c r="CF615" i="9"/>
  <c r="BY615" i="9"/>
  <c r="BX615" i="9"/>
  <c r="BW615" i="9"/>
  <c r="BG615" i="9"/>
  <c r="BF615" i="9"/>
  <c r="AY615" i="9"/>
  <c r="AV615" i="9"/>
  <c r="AW615" i="9"/>
  <c r="O615" i="9"/>
  <c r="N615" i="9"/>
  <c r="M615" i="9"/>
  <c r="L615" i="9"/>
  <c r="K615" i="9"/>
  <c r="I615" i="9"/>
  <c r="CH614" i="9"/>
  <c r="CF614" i="9"/>
  <c r="BY614" i="9"/>
  <c r="BX614" i="9"/>
  <c r="BW614" i="9"/>
  <c r="BG614" i="9"/>
  <c r="BF614" i="9"/>
  <c r="AY614" i="9"/>
  <c r="AW614" i="9"/>
  <c r="O614" i="9"/>
  <c r="N614" i="9"/>
  <c r="M614" i="9"/>
  <c r="L614" i="9"/>
  <c r="K614" i="9"/>
  <c r="I614" i="9"/>
  <c r="CH613" i="9"/>
  <c r="CF613" i="9"/>
  <c r="BY613" i="9"/>
  <c r="BX613" i="9"/>
  <c r="BW613" i="9"/>
  <c r="BG613" i="9"/>
  <c r="BF613" i="9"/>
  <c r="AY613" i="9"/>
  <c r="AW613" i="9"/>
  <c r="N613" i="9"/>
  <c r="M613" i="9"/>
  <c r="L613" i="9"/>
  <c r="K613" i="9"/>
  <c r="I613" i="9"/>
  <c r="CH612" i="9"/>
  <c r="CF612" i="9"/>
  <c r="BY612" i="9"/>
  <c r="BX612" i="9"/>
  <c r="BW612" i="9"/>
  <c r="BG612" i="9"/>
  <c r="BF612" i="9"/>
  <c r="AY612" i="9"/>
  <c r="O612" i="9"/>
  <c r="N612" i="9"/>
  <c r="M612" i="9"/>
  <c r="L612" i="9"/>
  <c r="K612" i="9"/>
  <c r="I612" i="9"/>
  <c r="CH611" i="9"/>
  <c r="CF611" i="9"/>
  <c r="BY611" i="9"/>
  <c r="BX611" i="9"/>
  <c r="BW611" i="9"/>
  <c r="BG611" i="9"/>
  <c r="BF611" i="9"/>
  <c r="AY611" i="9"/>
  <c r="P611" i="9"/>
  <c r="O611" i="9"/>
  <c r="N611" i="9"/>
  <c r="M611" i="9"/>
  <c r="L611" i="9"/>
  <c r="K611" i="9"/>
  <c r="I611" i="9"/>
  <c r="CH610" i="9"/>
  <c r="CF610" i="9"/>
  <c r="BY610" i="9"/>
  <c r="BX610" i="9"/>
  <c r="BW610" i="9"/>
  <c r="BG610" i="9"/>
  <c r="BF610" i="9"/>
  <c r="AY610" i="9"/>
  <c r="AU610" i="9"/>
  <c r="AW610" i="9"/>
  <c r="N610" i="9"/>
  <c r="M610" i="9"/>
  <c r="O610" i="9"/>
  <c r="L610" i="9"/>
  <c r="K610" i="9"/>
  <c r="I610" i="9"/>
  <c r="H468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G560" i="9"/>
  <c r="G561" i="9"/>
  <c r="G562" i="9"/>
  <c r="CH562" i="9"/>
  <c r="CF562" i="9"/>
  <c r="BY562" i="9"/>
  <c r="BX562" i="9"/>
  <c r="BW562" i="9"/>
  <c r="BG562" i="9"/>
  <c r="BF562" i="9"/>
  <c r="AY562" i="9"/>
  <c r="AS562" i="9"/>
  <c r="P562" i="9" s="1"/>
  <c r="AR562" i="9"/>
  <c r="AW562" i="9" s="1"/>
  <c r="AQ562" i="9"/>
  <c r="N562" i="9" s="1"/>
  <c r="AO562" i="9"/>
  <c r="M562" i="9" s="1"/>
  <c r="L562" i="9"/>
  <c r="K562" i="9"/>
  <c r="I562" i="9"/>
  <c r="H562" i="9"/>
  <c r="G9" i="9"/>
  <c r="H9" i="9"/>
  <c r="I9" i="9"/>
  <c r="K9" i="9"/>
  <c r="L9" i="9"/>
  <c r="AO9" i="9"/>
  <c r="M9" i="9" s="1"/>
  <c r="AQ9" i="9"/>
  <c r="N9" i="9" s="1"/>
  <c r="AR9" i="9"/>
  <c r="AU9" i="9" s="1"/>
  <c r="AS9" i="9"/>
  <c r="AT9" i="9" s="1"/>
  <c r="AY9" i="9"/>
  <c r="BF9" i="9"/>
  <c r="BG9" i="9"/>
  <c r="BW9" i="9"/>
  <c r="BX9" i="9"/>
  <c r="BY9" i="9"/>
  <c r="CF9" i="9"/>
  <c r="CH9" i="9"/>
  <c r="G10" i="9"/>
  <c r="H10" i="9"/>
  <c r="I10" i="9"/>
  <c r="K10" i="9"/>
  <c r="L10" i="9"/>
  <c r="AO10" i="9"/>
  <c r="M10" i="9" s="1"/>
  <c r="AQ10" i="9"/>
  <c r="N10" i="9" s="1"/>
  <c r="AR10" i="9"/>
  <c r="AU10" i="9" s="1"/>
  <c r="AS10" i="9"/>
  <c r="AT10" i="9" s="1"/>
  <c r="AY10" i="9"/>
  <c r="BF10" i="9"/>
  <c r="BG10" i="9"/>
  <c r="BW10" i="9"/>
  <c r="BX10" i="9"/>
  <c r="BY10" i="9"/>
  <c r="CF10" i="9"/>
  <c r="CH10" i="9"/>
  <c r="G11" i="9"/>
  <c r="H11" i="9"/>
  <c r="I11" i="9"/>
  <c r="K11" i="9"/>
  <c r="L11" i="9"/>
  <c r="AO11" i="9"/>
  <c r="M11" i="9" s="1"/>
  <c r="AQ11" i="9"/>
  <c r="N11" i="9" s="1"/>
  <c r="AR11" i="9"/>
  <c r="O11" i="9" s="1"/>
  <c r="AS11" i="9"/>
  <c r="AT11" i="9" s="1"/>
  <c r="P11" i="9" s="1"/>
  <c r="AY11" i="9"/>
  <c r="BF11" i="9"/>
  <c r="BG11" i="9"/>
  <c r="BW11" i="9"/>
  <c r="BX11" i="9"/>
  <c r="BY11" i="9"/>
  <c r="CF11" i="9"/>
  <c r="CH11" i="9"/>
  <c r="G12" i="9"/>
  <c r="H12" i="9"/>
  <c r="I12" i="9"/>
  <c r="K12" i="9"/>
  <c r="L12" i="9"/>
  <c r="AO12" i="9"/>
  <c r="M12" i="9" s="1"/>
  <c r="AQ12" i="9"/>
  <c r="N12" i="9" s="1"/>
  <c r="AR12" i="9"/>
  <c r="AU12" i="9" s="1"/>
  <c r="AS12" i="9"/>
  <c r="AT12" i="9" s="1"/>
  <c r="AY12" i="9"/>
  <c r="BF12" i="9"/>
  <c r="BG12" i="9"/>
  <c r="BW12" i="9"/>
  <c r="BX12" i="9"/>
  <c r="BY12" i="9"/>
  <c r="CF12" i="9"/>
  <c r="CH12" i="9"/>
  <c r="G13" i="9"/>
  <c r="H13" i="9"/>
  <c r="I13" i="9"/>
  <c r="K13" i="9"/>
  <c r="L13" i="9"/>
  <c r="AO13" i="9"/>
  <c r="M13" i="9" s="1"/>
  <c r="AQ13" i="9"/>
  <c r="N13" i="9" s="1"/>
  <c r="AR13" i="9"/>
  <c r="O13" i="9" s="1"/>
  <c r="AS13" i="9"/>
  <c r="AT13" i="9" s="1"/>
  <c r="P13" i="9" s="1"/>
  <c r="AY13" i="9"/>
  <c r="BF13" i="9"/>
  <c r="BG13" i="9"/>
  <c r="BW13" i="9"/>
  <c r="BX13" i="9"/>
  <c r="BY13" i="9"/>
  <c r="CF13" i="9"/>
  <c r="CH13" i="9"/>
  <c r="G14" i="9"/>
  <c r="H14" i="9"/>
  <c r="I14" i="9"/>
  <c r="K14" i="9"/>
  <c r="L14" i="9"/>
  <c r="AO14" i="9"/>
  <c r="M14" i="9" s="1"/>
  <c r="AQ14" i="9"/>
  <c r="N14" i="9" s="1"/>
  <c r="AR14" i="9"/>
  <c r="AW14" i="9" s="1"/>
  <c r="AS14" i="9"/>
  <c r="AT14" i="9" s="1"/>
  <c r="AY14" i="9"/>
  <c r="BF14" i="9"/>
  <c r="BG14" i="9"/>
  <c r="BW14" i="9"/>
  <c r="BX14" i="9"/>
  <c r="BY14" i="9"/>
  <c r="CF14" i="9"/>
  <c r="CH14" i="9"/>
  <c r="CF492" i="9"/>
  <c r="CH492" i="9"/>
  <c r="BW492" i="9"/>
  <c r="BX492" i="9"/>
  <c r="BY492" i="9"/>
  <c r="BF492" i="9"/>
  <c r="BG492" i="9"/>
  <c r="AV492" i="9"/>
  <c r="AR492" i="9"/>
  <c r="O492" i="9" s="1"/>
  <c r="AO492" i="9"/>
  <c r="M492" i="9" s="1"/>
  <c r="G492" i="9"/>
  <c r="H492" i="9"/>
  <c r="I492" i="9"/>
  <c r="K492" i="9"/>
  <c r="L492" i="9"/>
  <c r="N492" i="9"/>
  <c r="AW75" i="9"/>
  <c r="AW76" i="9"/>
  <c r="AW464" i="9"/>
  <c r="AW507" i="9"/>
  <c r="AW605" i="9"/>
  <c r="AX605" i="9" s="1"/>
  <c r="Q605" i="9" s="1"/>
  <c r="AW606" i="9"/>
  <c r="AX606" i="9" s="1"/>
  <c r="Q606" i="9" s="1"/>
  <c r="AW958" i="9"/>
  <c r="AW959" i="9"/>
  <c r="AW1008" i="9"/>
  <c r="AR398" i="9"/>
  <c r="AW398" i="9" s="1"/>
  <c r="CF606" i="9"/>
  <c r="CH606" i="9"/>
  <c r="BW606" i="9"/>
  <c r="BX606" i="9"/>
  <c r="BY606" i="9"/>
  <c r="BF606" i="9"/>
  <c r="BG606" i="9"/>
  <c r="AY606" i="9"/>
  <c r="I606" i="9"/>
  <c r="K606" i="9"/>
  <c r="L606" i="9"/>
  <c r="M606" i="9"/>
  <c r="N606" i="9"/>
  <c r="O606" i="9"/>
  <c r="P606" i="9"/>
  <c r="G511" i="9"/>
  <c r="G512" i="9"/>
  <c r="AS539" i="9"/>
  <c r="P539" i="9" s="1"/>
  <c r="G539" i="9"/>
  <c r="AS69" i="9"/>
  <c r="P120" i="9"/>
  <c r="P118" i="9"/>
  <c r="CH37" i="9"/>
  <c r="CH38" i="9"/>
  <c r="CH39" i="9"/>
  <c r="CH41" i="9"/>
  <c r="CH42" i="9"/>
  <c r="CH43" i="9"/>
  <c r="CH44" i="9"/>
  <c r="CH45" i="9"/>
  <c r="CH46" i="9"/>
  <c r="CH47" i="9"/>
  <c r="CH48" i="9"/>
  <c r="CH49" i="9"/>
  <c r="CH50" i="9"/>
  <c r="CH51" i="9"/>
  <c r="CH52" i="9"/>
  <c r="CH53" i="9"/>
  <c r="CH54" i="9"/>
  <c r="CH55" i="9"/>
  <c r="CH56" i="9"/>
  <c r="CH57" i="9"/>
  <c r="CH58" i="9"/>
  <c r="CH59" i="9"/>
  <c r="CH60" i="9"/>
  <c r="CH61" i="9"/>
  <c r="CH62" i="9"/>
  <c r="CH63" i="9"/>
  <c r="CH64" i="9"/>
  <c r="CH65" i="9"/>
  <c r="CH66" i="9"/>
  <c r="CH67" i="9"/>
  <c r="CH68" i="9"/>
  <c r="CH69" i="9"/>
  <c r="CH70" i="9"/>
  <c r="CH71" i="9"/>
  <c r="CH72" i="9"/>
  <c r="CH73" i="9"/>
  <c r="CH74" i="9"/>
  <c r="CH77" i="9"/>
  <c r="CH78" i="9"/>
  <c r="CH79" i="9"/>
  <c r="CH80" i="9"/>
  <c r="CH75" i="9"/>
  <c r="CH76" i="9"/>
  <c r="CH118" i="9"/>
  <c r="CH119" i="9"/>
  <c r="CH120" i="9"/>
  <c r="CH121" i="9"/>
  <c r="CH122" i="9"/>
  <c r="CH123" i="9"/>
  <c r="CH124" i="9"/>
  <c r="CH125" i="9"/>
  <c r="CH126" i="9"/>
  <c r="CH127" i="9"/>
  <c r="CH128" i="9"/>
  <c r="CH129" i="9"/>
  <c r="CH130" i="9"/>
  <c r="CH131" i="9"/>
  <c r="CH132" i="9"/>
  <c r="CH133" i="9"/>
  <c r="CH134" i="9"/>
  <c r="CH135" i="9"/>
  <c r="CH136" i="9"/>
  <c r="CH137" i="9"/>
  <c r="CH81" i="9"/>
  <c r="CH82" i="9"/>
  <c r="CH83" i="9"/>
  <c r="CH84" i="9"/>
  <c r="CH85" i="9"/>
  <c r="CH86" i="9"/>
  <c r="CH87" i="9"/>
  <c r="CH88" i="9"/>
  <c r="CH89" i="9"/>
  <c r="CH90" i="9"/>
  <c r="CH91" i="9"/>
  <c r="CH92" i="9"/>
  <c r="CH93" i="9"/>
  <c r="CH94" i="9"/>
  <c r="CH95" i="9"/>
  <c r="CH96" i="9"/>
  <c r="CH97" i="9"/>
  <c r="CH98" i="9"/>
  <c r="CH99" i="9"/>
  <c r="CH100" i="9"/>
  <c r="CH101" i="9"/>
  <c r="CH102" i="9"/>
  <c r="CH103" i="9"/>
  <c r="CH104" i="9"/>
  <c r="CH105" i="9"/>
  <c r="CH106" i="9"/>
  <c r="CH107" i="9"/>
  <c r="CH108" i="9"/>
  <c r="CH109" i="9"/>
  <c r="CH110" i="9"/>
  <c r="CH111" i="9"/>
  <c r="CH112" i="9"/>
  <c r="CH113" i="9"/>
  <c r="CH114" i="9"/>
  <c r="CH115" i="9"/>
  <c r="CH116" i="9"/>
  <c r="CH117" i="9"/>
  <c r="CH160" i="9"/>
  <c r="CH161" i="9"/>
  <c r="CH142" i="9"/>
  <c r="CH143" i="9"/>
  <c r="CH144" i="9"/>
  <c r="CH145" i="9"/>
  <c r="CH146" i="9"/>
  <c r="CH147" i="9"/>
  <c r="CH148" i="9"/>
  <c r="CH149" i="9"/>
  <c r="CH150" i="9"/>
  <c r="CH151" i="9"/>
  <c r="CH152" i="9"/>
  <c r="CH153" i="9"/>
  <c r="CH154" i="9"/>
  <c r="CH155" i="9"/>
  <c r="CH138" i="9"/>
  <c r="CH139" i="9"/>
  <c r="CH140" i="9"/>
  <c r="CH141" i="9"/>
  <c r="CH168" i="9"/>
  <c r="CH169" i="9"/>
  <c r="CH170" i="9"/>
  <c r="CH171" i="9"/>
  <c r="CH172" i="9"/>
  <c r="CH173" i="9"/>
  <c r="CH174" i="9"/>
  <c r="CH175" i="9"/>
  <c r="CH176" i="9"/>
  <c r="CH177" i="9"/>
  <c r="CH178" i="9"/>
  <c r="CH179" i="9"/>
  <c r="CH180" i="9"/>
  <c r="CH181" i="9"/>
  <c r="CH182" i="9"/>
  <c r="CH183" i="9"/>
  <c r="CH184" i="9"/>
  <c r="CH185" i="9"/>
  <c r="CH186" i="9"/>
  <c r="CH187" i="9"/>
  <c r="CH162" i="9"/>
  <c r="CH163" i="9"/>
  <c r="CH164" i="9"/>
  <c r="CH165" i="9"/>
  <c r="CH188" i="9"/>
  <c r="CH189" i="9"/>
  <c r="CH190" i="9"/>
  <c r="CH191" i="9"/>
  <c r="CH192" i="9"/>
  <c r="CH193" i="9"/>
  <c r="CH194" i="9"/>
  <c r="CH195" i="9"/>
  <c r="CH196" i="9"/>
  <c r="CH197" i="9"/>
  <c r="CH198" i="9"/>
  <c r="CH199" i="9"/>
  <c r="CH200" i="9"/>
  <c r="CH201" i="9"/>
  <c r="CH202" i="9"/>
  <c r="CH203" i="9"/>
  <c r="CH204" i="9"/>
  <c r="CH205" i="9"/>
  <c r="CH206" i="9"/>
  <c r="CH207" i="9"/>
  <c r="CH208" i="9"/>
  <c r="CH209" i="9"/>
  <c r="CH210" i="9"/>
  <c r="CH211" i="9"/>
  <c r="CH212" i="9"/>
  <c r="CH213" i="9"/>
  <c r="CH214" i="9"/>
  <c r="CH215" i="9"/>
  <c r="CH216" i="9"/>
  <c r="CH217" i="9"/>
  <c r="CH218" i="9"/>
  <c r="CH219" i="9"/>
  <c r="CH220" i="9"/>
  <c r="CH221" i="9"/>
  <c r="CH222" i="9"/>
  <c r="CH223" i="9"/>
  <c r="CH224" i="9"/>
  <c r="CH225" i="9"/>
  <c r="CH226" i="9"/>
  <c r="CH227" i="9"/>
  <c r="CH228" i="9"/>
  <c r="CH229" i="9"/>
  <c r="CH230" i="9"/>
  <c r="CH231" i="9"/>
  <c r="CH232" i="9"/>
  <c r="CH233" i="9"/>
  <c r="CH234" i="9"/>
  <c r="CH235" i="9"/>
  <c r="CH236" i="9"/>
  <c r="CH237" i="9"/>
  <c r="CH238" i="9"/>
  <c r="CH239" i="9"/>
  <c r="CH240" i="9"/>
  <c r="CH156" i="9"/>
  <c r="CH157" i="9"/>
  <c r="CH158" i="9"/>
  <c r="CH241" i="9"/>
  <c r="CH242" i="9"/>
  <c r="CH243" i="9"/>
  <c r="CH244" i="9"/>
  <c r="CH245" i="9"/>
  <c r="CH246" i="9"/>
  <c r="CH247" i="9"/>
  <c r="CH248" i="9"/>
  <c r="CH249" i="9"/>
  <c r="CH250" i="9"/>
  <c r="CH251" i="9"/>
  <c r="CH252" i="9"/>
  <c r="CH253" i="9"/>
  <c r="CH254" i="9"/>
  <c r="CH255" i="9"/>
  <c r="CH256" i="9"/>
  <c r="CH257" i="9"/>
  <c r="CH258" i="9"/>
  <c r="CH259" i="9"/>
  <c r="CH260" i="9"/>
  <c r="CH261" i="9"/>
  <c r="CH262" i="9"/>
  <c r="CH263" i="9"/>
  <c r="CH264" i="9"/>
  <c r="CH265" i="9"/>
  <c r="CH266" i="9"/>
  <c r="CH267" i="9"/>
  <c r="CH268" i="9"/>
  <c r="CH269" i="9"/>
  <c r="CH270" i="9"/>
  <c r="CH271" i="9"/>
  <c r="CH272" i="9"/>
  <c r="CH273" i="9"/>
  <c r="CH320" i="9"/>
  <c r="CH321" i="9"/>
  <c r="CH274" i="9"/>
  <c r="CH275" i="9"/>
  <c r="CH276" i="9"/>
  <c r="CH277" i="9"/>
  <c r="CH278" i="9"/>
  <c r="CH279" i="9"/>
  <c r="CH280" i="9"/>
  <c r="CH281" i="9"/>
  <c r="CH282" i="9"/>
  <c r="CH283" i="9"/>
  <c r="CH284" i="9"/>
  <c r="CH285" i="9"/>
  <c r="CH286" i="9"/>
  <c r="CH287" i="9"/>
  <c r="CH288" i="9"/>
  <c r="CH289" i="9"/>
  <c r="CH290" i="9"/>
  <c r="CH291" i="9"/>
  <c r="CH292" i="9"/>
  <c r="CH293" i="9"/>
  <c r="CH294" i="9"/>
  <c r="CH295" i="9"/>
  <c r="CH296" i="9"/>
  <c r="CH297" i="9"/>
  <c r="CH298" i="9"/>
  <c r="CH299" i="9"/>
  <c r="CH300" i="9"/>
  <c r="CH301" i="9"/>
  <c r="CH302" i="9"/>
  <c r="CH303" i="9"/>
  <c r="CH304" i="9"/>
  <c r="CH305" i="9"/>
  <c r="CH306" i="9"/>
  <c r="CH307" i="9"/>
  <c r="CH308" i="9"/>
  <c r="CH309" i="9"/>
  <c r="CH310" i="9"/>
  <c r="CH311" i="9"/>
  <c r="CH312" i="9"/>
  <c r="CH313" i="9"/>
  <c r="CH314" i="9"/>
  <c r="CH315" i="9"/>
  <c r="CH322" i="9"/>
  <c r="CH323" i="9"/>
  <c r="CH324" i="9"/>
  <c r="CH316" i="9"/>
  <c r="CH317" i="9"/>
  <c r="CH318" i="9"/>
  <c r="CH319" i="9"/>
  <c r="CH325" i="9"/>
  <c r="CH326" i="9"/>
  <c r="CH327" i="9"/>
  <c r="CH332" i="9"/>
  <c r="CH333" i="9"/>
  <c r="CH334" i="9"/>
  <c r="CH335" i="9"/>
  <c r="CH336" i="9"/>
  <c r="CH337" i="9"/>
  <c r="CH338" i="9"/>
  <c r="CH339" i="9"/>
  <c r="CH340" i="9"/>
  <c r="CH341" i="9"/>
  <c r="CH342" i="9"/>
  <c r="CH343" i="9"/>
  <c r="CH344" i="9"/>
  <c r="CH345" i="9"/>
  <c r="CH346" i="9"/>
  <c r="CH347" i="9"/>
  <c r="CH348" i="9"/>
  <c r="CH349" i="9"/>
  <c r="CH350" i="9"/>
  <c r="CH351" i="9"/>
  <c r="CH352" i="9"/>
  <c r="CH353" i="9"/>
  <c r="CH354" i="9"/>
  <c r="CH355" i="9"/>
  <c r="CH356" i="9"/>
  <c r="CH357" i="9"/>
  <c r="CH358" i="9"/>
  <c r="CH359" i="9"/>
  <c r="CH360" i="9"/>
  <c r="CH361" i="9"/>
  <c r="CH362" i="9"/>
  <c r="CH363" i="9"/>
  <c r="CH364" i="9"/>
  <c r="CH365" i="9"/>
  <c r="CH366" i="9"/>
  <c r="CH367" i="9"/>
  <c r="CH368" i="9"/>
  <c r="CH369" i="9"/>
  <c r="CH370" i="9"/>
  <c r="CH371" i="9"/>
  <c r="CH372" i="9"/>
  <c r="CH373" i="9"/>
  <c r="CH374" i="9"/>
  <c r="CH375" i="9"/>
  <c r="CH376" i="9"/>
  <c r="CH377" i="9"/>
  <c r="CH378" i="9"/>
  <c r="CH379" i="9"/>
  <c r="CH380" i="9"/>
  <c r="CH381" i="9"/>
  <c r="CH382" i="9"/>
  <c r="CH383" i="9"/>
  <c r="CH384" i="9"/>
  <c r="CH385" i="9"/>
  <c r="CH386" i="9"/>
  <c r="CH387" i="9"/>
  <c r="CH388" i="9"/>
  <c r="CH389" i="9"/>
  <c r="CH390" i="9"/>
  <c r="CH391" i="9"/>
  <c r="CH392" i="9"/>
  <c r="CH393" i="9"/>
  <c r="CH394" i="9"/>
  <c r="CH395" i="9"/>
  <c r="CH396" i="9"/>
  <c r="CH397" i="9"/>
  <c r="CH398" i="9"/>
  <c r="CH399" i="9"/>
  <c r="CH400" i="9"/>
  <c r="CH401" i="9"/>
  <c r="CH402" i="9"/>
  <c r="CH403" i="9"/>
  <c r="CH404" i="9"/>
  <c r="CH405" i="9"/>
  <c r="CH406" i="9"/>
  <c r="CH407" i="9"/>
  <c r="CH408" i="9"/>
  <c r="CH409" i="9"/>
  <c r="CH410" i="9"/>
  <c r="CH411" i="9"/>
  <c r="CH412" i="9"/>
  <c r="CH413" i="9"/>
  <c r="CH414" i="9"/>
  <c r="CH415" i="9"/>
  <c r="CH416" i="9"/>
  <c r="CH417" i="9"/>
  <c r="CH418" i="9"/>
  <c r="CH419" i="9"/>
  <c r="CH420" i="9"/>
  <c r="CH421" i="9"/>
  <c r="CH422" i="9"/>
  <c r="CH423" i="9"/>
  <c r="CH424" i="9"/>
  <c r="CH425" i="9"/>
  <c r="CH426" i="9"/>
  <c r="CH427" i="9"/>
  <c r="CH428" i="9"/>
  <c r="CH429" i="9"/>
  <c r="CH430" i="9"/>
  <c r="CH431" i="9"/>
  <c r="CH432" i="9"/>
  <c r="CH433" i="9"/>
  <c r="CH434" i="9"/>
  <c r="CH435" i="9"/>
  <c r="CH436" i="9"/>
  <c r="CH437" i="9"/>
  <c r="CH438" i="9"/>
  <c r="CH439" i="9"/>
  <c r="CH440" i="9"/>
  <c r="CH441" i="9"/>
  <c r="CH442" i="9"/>
  <c r="CH450" i="9"/>
  <c r="CH451" i="9"/>
  <c r="CH452" i="9"/>
  <c r="CH453" i="9"/>
  <c r="CH454" i="9"/>
  <c r="CH455" i="9"/>
  <c r="CH443" i="9"/>
  <c r="CH444" i="9"/>
  <c r="CH445" i="9"/>
  <c r="CH446" i="9"/>
  <c r="CH456" i="9"/>
  <c r="CH457" i="9"/>
  <c r="CH458" i="9"/>
  <c r="CH447" i="9"/>
  <c r="CH448" i="9"/>
  <c r="CH449" i="9"/>
  <c r="CH460" i="9"/>
  <c r="CH461" i="9"/>
  <c r="CH462" i="9"/>
  <c r="CH463" i="9"/>
  <c r="CH464" i="9"/>
  <c r="CH328" i="9"/>
  <c r="CH329" i="9"/>
  <c r="CH330" i="9"/>
  <c r="CH331" i="9"/>
  <c r="CH465" i="9"/>
  <c r="CH466" i="9"/>
  <c r="CH467" i="9"/>
  <c r="CH468" i="9"/>
  <c r="CH511" i="9"/>
  <c r="CH512" i="9"/>
  <c r="CH513" i="9"/>
  <c r="CH514" i="9"/>
  <c r="CH515" i="9"/>
  <c r="CH516" i="9"/>
  <c r="CH517" i="9"/>
  <c r="CH518" i="9"/>
  <c r="CH519" i="9"/>
  <c r="CH520" i="9"/>
  <c r="CH521" i="9"/>
  <c r="CH522" i="9"/>
  <c r="CH523" i="9"/>
  <c r="CH524" i="9"/>
  <c r="CH525" i="9"/>
  <c r="CH526" i="9"/>
  <c r="CH527" i="9"/>
  <c r="CH528" i="9"/>
  <c r="CH529" i="9"/>
  <c r="CH530" i="9"/>
  <c r="CH531" i="9"/>
  <c r="CH532" i="9"/>
  <c r="CH533" i="9"/>
  <c r="CH534" i="9"/>
  <c r="CH535" i="9"/>
  <c r="CH536" i="9"/>
  <c r="CH537" i="9"/>
  <c r="CH538" i="9"/>
  <c r="CH539" i="9"/>
  <c r="CH540" i="9"/>
  <c r="CH541" i="9"/>
  <c r="CH542" i="9"/>
  <c r="CH543" i="9"/>
  <c r="CH544" i="9"/>
  <c r="CH545" i="9"/>
  <c r="CH546" i="9"/>
  <c r="CH547" i="9"/>
  <c r="CH548" i="9"/>
  <c r="CH549" i="9"/>
  <c r="CH550" i="9"/>
  <c r="CH551" i="9"/>
  <c r="CH552" i="9"/>
  <c r="CH553" i="9"/>
  <c r="CH554" i="9"/>
  <c r="CH555" i="9"/>
  <c r="CH556" i="9"/>
  <c r="CH557" i="9"/>
  <c r="CH558" i="9"/>
  <c r="CH559" i="9"/>
  <c r="CH560" i="9"/>
  <c r="CH561" i="9"/>
  <c r="CH563" i="9"/>
  <c r="CH564" i="9"/>
  <c r="CH565" i="9"/>
  <c r="CH566" i="9"/>
  <c r="CH567" i="9"/>
  <c r="CH568" i="9"/>
  <c r="CH569" i="9"/>
  <c r="CH570" i="9"/>
  <c r="CH571" i="9"/>
  <c r="CH572" i="9"/>
  <c r="CH573" i="9"/>
  <c r="CH574" i="9"/>
  <c r="CH575" i="9"/>
  <c r="CH576" i="9"/>
  <c r="CH577" i="9"/>
  <c r="CH578" i="9"/>
  <c r="CH579" i="9"/>
  <c r="CH580" i="9"/>
  <c r="CH581" i="9"/>
  <c r="CH582" i="9"/>
  <c r="CH583" i="9"/>
  <c r="CH584" i="9"/>
  <c r="CH585" i="9"/>
  <c r="CH586" i="9"/>
  <c r="CH587" i="9"/>
  <c r="CH588" i="9"/>
  <c r="CH589" i="9"/>
  <c r="CH590" i="9"/>
  <c r="CH591" i="9"/>
  <c r="CH592" i="9"/>
  <c r="CH593" i="9"/>
  <c r="CH594" i="9"/>
  <c r="CH595" i="9"/>
  <c r="CH596" i="9"/>
  <c r="CH597" i="9"/>
  <c r="CH598" i="9"/>
  <c r="CH599" i="9"/>
  <c r="CH600" i="9"/>
  <c r="CH601" i="9"/>
  <c r="CH602" i="9"/>
  <c r="CH603" i="9"/>
  <c r="CH604" i="9"/>
  <c r="CH502" i="9"/>
  <c r="CH504" i="9"/>
  <c r="CH505" i="9"/>
  <c r="CH506" i="9"/>
  <c r="CH507" i="9"/>
  <c r="CH469" i="9"/>
  <c r="CH470" i="9"/>
  <c r="CH471" i="9"/>
  <c r="CH472" i="9"/>
  <c r="CH473" i="9"/>
  <c r="CH474" i="9"/>
  <c r="CH475" i="9"/>
  <c r="CH476" i="9"/>
  <c r="CH477" i="9"/>
  <c r="CH478" i="9"/>
  <c r="CH479" i="9"/>
  <c r="CH480" i="9"/>
  <c r="CH605" i="9"/>
  <c r="CH958" i="9"/>
  <c r="CH959" i="9"/>
  <c r="CH790" i="9"/>
  <c r="CH822" i="9"/>
  <c r="CH826" i="9"/>
  <c r="CH1001" i="9"/>
  <c r="CH607" i="9"/>
  <c r="CH608" i="9"/>
  <c r="CH609" i="9"/>
  <c r="CH1025" i="9"/>
  <c r="CH1027" i="9"/>
  <c r="CH1008" i="9"/>
  <c r="CH40" i="9"/>
  <c r="CH2" i="9"/>
  <c r="CH484" i="9"/>
  <c r="CH3" i="9"/>
  <c r="CH4" i="9"/>
  <c r="CH5" i="9"/>
  <c r="CH6" i="9"/>
  <c r="CH166" i="9"/>
  <c r="CH7" i="9"/>
  <c r="CH1002" i="9"/>
  <c r="CH962" i="9"/>
  <c r="CH8" i="9"/>
  <c r="CH487" i="9"/>
  <c r="CH488" i="9"/>
  <c r="CH489" i="9"/>
  <c r="CH490" i="9"/>
  <c r="CH491" i="9"/>
  <c r="CH36" i="9"/>
  <c r="AY3" i="12"/>
  <c r="AY4" i="12"/>
  <c r="AY5" i="12"/>
  <c r="AY2" i="12"/>
  <c r="CH5" i="12"/>
  <c r="CF5" i="12"/>
  <c r="BY5" i="12"/>
  <c r="BX5" i="12"/>
  <c r="BZ5" i="12" s="1"/>
  <c r="BW5" i="12"/>
  <c r="BG5" i="12"/>
  <c r="BF5" i="12"/>
  <c r="AS5" i="12"/>
  <c r="AT5" i="12" s="1"/>
  <c r="AV5" i="12" s="1"/>
  <c r="AR5" i="12"/>
  <c r="AU5" i="12" s="1"/>
  <c r="AQ5" i="12"/>
  <c r="AO5" i="12"/>
  <c r="P5" i="12"/>
  <c r="N5" i="12"/>
  <c r="M5" i="12"/>
  <c r="L5" i="12"/>
  <c r="K5" i="12"/>
  <c r="I5" i="12"/>
  <c r="H5" i="12"/>
  <c r="G5" i="12"/>
  <c r="F5" i="12"/>
  <c r="E5" i="12"/>
  <c r="CH4" i="12"/>
  <c r="CF4" i="12"/>
  <c r="BY4" i="12"/>
  <c r="BX4" i="12"/>
  <c r="BZ4" i="12" s="1"/>
  <c r="BW4" i="12"/>
  <c r="BG4" i="12"/>
  <c r="BF4" i="12"/>
  <c r="AS4" i="12"/>
  <c r="AT4" i="12" s="1"/>
  <c r="AV4" i="12" s="1"/>
  <c r="AR4" i="12"/>
  <c r="AU4" i="12" s="1"/>
  <c r="AQ4" i="12"/>
  <c r="AO4" i="12"/>
  <c r="P4" i="12"/>
  <c r="N4" i="12"/>
  <c r="M4" i="12"/>
  <c r="L4" i="12"/>
  <c r="K4" i="12"/>
  <c r="I4" i="12"/>
  <c r="H4" i="12"/>
  <c r="G4" i="12"/>
  <c r="F4" i="12"/>
  <c r="E4" i="12"/>
  <c r="CH3" i="12"/>
  <c r="CF3" i="12"/>
  <c r="BY3" i="12"/>
  <c r="BX3" i="12"/>
  <c r="BZ3" i="12" s="1"/>
  <c r="BW3" i="12"/>
  <c r="BG3" i="12"/>
  <c r="BF3" i="12"/>
  <c r="AS3" i="12"/>
  <c r="AT3" i="12" s="1"/>
  <c r="AV3" i="12" s="1"/>
  <c r="AR3" i="12"/>
  <c r="AU3" i="12" s="1"/>
  <c r="AQ3" i="12"/>
  <c r="AO3" i="12"/>
  <c r="P3" i="12"/>
  <c r="N3" i="12"/>
  <c r="M3" i="12"/>
  <c r="L3" i="12"/>
  <c r="K3" i="12"/>
  <c r="I3" i="12"/>
  <c r="H3" i="12"/>
  <c r="G3" i="12"/>
  <c r="F3" i="12"/>
  <c r="E3" i="12"/>
  <c r="CH2" i="12"/>
  <c r="CF2" i="12"/>
  <c r="BY2" i="12"/>
  <c r="BX2" i="12"/>
  <c r="BZ2" i="12" s="1"/>
  <c r="BW2" i="12"/>
  <c r="BG2" i="12"/>
  <c r="BF2" i="12"/>
  <c r="AS2" i="12"/>
  <c r="AT2" i="12" s="1"/>
  <c r="AV2" i="12" s="1"/>
  <c r="AR2" i="12"/>
  <c r="AU2" i="12" s="1"/>
  <c r="AQ2" i="12"/>
  <c r="AO2" i="12"/>
  <c r="P2" i="12"/>
  <c r="N2" i="12"/>
  <c r="M2" i="12"/>
  <c r="L2" i="12"/>
  <c r="K2" i="12"/>
  <c r="I2" i="12"/>
  <c r="H2" i="12"/>
  <c r="G2" i="12"/>
  <c r="F2" i="12"/>
  <c r="E2" i="12"/>
  <c r="AS958" i="9"/>
  <c r="AS959" i="9"/>
  <c r="O484" i="9"/>
  <c r="I3" i="9"/>
  <c r="K3" i="9"/>
  <c r="L3" i="9"/>
  <c r="I4" i="9"/>
  <c r="K4" i="9"/>
  <c r="L4" i="9"/>
  <c r="I5" i="9"/>
  <c r="K5" i="9"/>
  <c r="L5" i="9"/>
  <c r="I6" i="9"/>
  <c r="K6" i="9"/>
  <c r="L6" i="9"/>
  <c r="I166" i="9"/>
  <c r="K166" i="9"/>
  <c r="L166" i="9"/>
  <c r="I40" i="9"/>
  <c r="K40" i="9"/>
  <c r="L40" i="9"/>
  <c r="I7" i="9"/>
  <c r="K7" i="9"/>
  <c r="L7" i="9"/>
  <c r="I1002" i="9"/>
  <c r="K1002" i="9"/>
  <c r="L1002" i="9"/>
  <c r="I962" i="9"/>
  <c r="K962" i="9"/>
  <c r="L962" i="9"/>
  <c r="I8" i="9"/>
  <c r="K8" i="9"/>
  <c r="L8" i="9"/>
  <c r="I1008" i="9"/>
  <c r="K1008" i="9"/>
  <c r="L1008" i="9"/>
  <c r="M1008" i="9"/>
  <c r="N1008" i="9"/>
  <c r="O1008" i="9"/>
  <c r="I2" i="9"/>
  <c r="K2" i="9"/>
  <c r="L2" i="9"/>
  <c r="M2" i="9"/>
  <c r="I36" i="9"/>
  <c r="K36" i="9"/>
  <c r="L36" i="9"/>
  <c r="I37" i="9"/>
  <c r="K37" i="9"/>
  <c r="L37" i="9"/>
  <c r="I38" i="9"/>
  <c r="K38" i="9"/>
  <c r="L38" i="9"/>
  <c r="I39" i="9"/>
  <c r="K39" i="9"/>
  <c r="L39" i="9"/>
  <c r="I41" i="9"/>
  <c r="K41" i="9"/>
  <c r="L41" i="9"/>
  <c r="P41" i="9"/>
  <c r="I42" i="9"/>
  <c r="K42" i="9"/>
  <c r="L42" i="9"/>
  <c r="P42" i="9"/>
  <c r="I43" i="9"/>
  <c r="K43" i="9"/>
  <c r="L43" i="9"/>
  <c r="M43" i="9"/>
  <c r="N43" i="9"/>
  <c r="O43" i="9"/>
  <c r="I44" i="9"/>
  <c r="K44" i="9"/>
  <c r="L44" i="9"/>
  <c r="M44" i="9"/>
  <c r="N44" i="9"/>
  <c r="O44" i="9"/>
  <c r="I45" i="9"/>
  <c r="K45" i="9"/>
  <c r="L45" i="9"/>
  <c r="M45" i="9"/>
  <c r="N45" i="9"/>
  <c r="O45" i="9"/>
  <c r="P45" i="9"/>
  <c r="Q45" i="9"/>
  <c r="I46" i="9"/>
  <c r="K46" i="9"/>
  <c r="L46" i="9"/>
  <c r="P46" i="9"/>
  <c r="Q46" i="9"/>
  <c r="I48" i="9"/>
  <c r="K48" i="9"/>
  <c r="L48" i="9"/>
  <c r="P48" i="9"/>
  <c r="I49" i="9"/>
  <c r="K49" i="9"/>
  <c r="L49" i="9"/>
  <c r="P49" i="9"/>
  <c r="I50" i="9"/>
  <c r="K50" i="9"/>
  <c r="L50" i="9"/>
  <c r="P50" i="9"/>
  <c r="I51" i="9"/>
  <c r="K51" i="9"/>
  <c r="L51" i="9"/>
  <c r="P51" i="9"/>
  <c r="K52" i="9"/>
  <c r="L52" i="9"/>
  <c r="P52" i="9"/>
  <c r="I53" i="9"/>
  <c r="K53" i="9"/>
  <c r="L53" i="9"/>
  <c r="P53" i="9"/>
  <c r="I54" i="9"/>
  <c r="K54" i="9"/>
  <c r="L54" i="9"/>
  <c r="P54" i="9"/>
  <c r="I55" i="9"/>
  <c r="K55" i="9"/>
  <c r="L55" i="9"/>
  <c r="P55" i="9"/>
  <c r="I56" i="9"/>
  <c r="K56" i="9"/>
  <c r="L56" i="9"/>
  <c r="P56" i="9"/>
  <c r="I57" i="9"/>
  <c r="K57" i="9"/>
  <c r="L57" i="9"/>
  <c r="P57" i="9"/>
  <c r="I58" i="9"/>
  <c r="K58" i="9"/>
  <c r="L58" i="9"/>
  <c r="P58" i="9"/>
  <c r="I59" i="9"/>
  <c r="K59" i="9"/>
  <c r="L59" i="9"/>
  <c r="P59" i="9"/>
  <c r="I47" i="9"/>
  <c r="K47" i="9"/>
  <c r="L47" i="9"/>
  <c r="M47" i="9"/>
  <c r="N47" i="9"/>
  <c r="I60" i="9"/>
  <c r="K60" i="9"/>
  <c r="L60" i="9"/>
  <c r="P60" i="9"/>
  <c r="I68" i="9"/>
  <c r="K68" i="9"/>
  <c r="L68" i="9"/>
  <c r="I69" i="9"/>
  <c r="K69" i="9"/>
  <c r="L69" i="9"/>
  <c r="I70" i="9"/>
  <c r="K70" i="9"/>
  <c r="L70" i="9"/>
  <c r="I71" i="9"/>
  <c r="K71" i="9"/>
  <c r="L71" i="9"/>
  <c r="I72" i="9"/>
  <c r="K72" i="9"/>
  <c r="L72" i="9"/>
  <c r="I73" i="9"/>
  <c r="K73" i="9"/>
  <c r="L73" i="9"/>
  <c r="I74" i="9"/>
  <c r="K74" i="9"/>
  <c r="L74" i="9"/>
  <c r="I61" i="9"/>
  <c r="K61" i="9"/>
  <c r="L61" i="9"/>
  <c r="I62" i="9"/>
  <c r="K62" i="9"/>
  <c r="L62" i="9"/>
  <c r="I63" i="9"/>
  <c r="K63" i="9"/>
  <c r="L63" i="9"/>
  <c r="I64" i="9"/>
  <c r="K64" i="9"/>
  <c r="L64" i="9"/>
  <c r="I65" i="9"/>
  <c r="K65" i="9"/>
  <c r="L65" i="9"/>
  <c r="I66" i="9"/>
  <c r="K66" i="9"/>
  <c r="L66" i="9"/>
  <c r="I67" i="9"/>
  <c r="K67" i="9"/>
  <c r="L67" i="9"/>
  <c r="I77" i="9"/>
  <c r="K77" i="9"/>
  <c r="L77" i="9"/>
  <c r="P77" i="9"/>
  <c r="I78" i="9"/>
  <c r="K78" i="9"/>
  <c r="L78" i="9"/>
  <c r="P78" i="9"/>
  <c r="I79" i="9"/>
  <c r="K79" i="9"/>
  <c r="L79" i="9"/>
  <c r="P79" i="9"/>
  <c r="I80" i="9"/>
  <c r="K80" i="9"/>
  <c r="L80" i="9"/>
  <c r="P80" i="9"/>
  <c r="I75" i="9"/>
  <c r="K75" i="9"/>
  <c r="L75" i="9"/>
  <c r="M75" i="9"/>
  <c r="N75" i="9"/>
  <c r="O75" i="9"/>
  <c r="P75" i="9"/>
  <c r="I76" i="9"/>
  <c r="K76" i="9"/>
  <c r="L76" i="9"/>
  <c r="M76" i="9"/>
  <c r="N76" i="9"/>
  <c r="O76" i="9"/>
  <c r="P76" i="9"/>
  <c r="I101" i="9"/>
  <c r="K101" i="9"/>
  <c r="L101" i="9"/>
  <c r="P101" i="9"/>
  <c r="I102" i="9"/>
  <c r="K102" i="9"/>
  <c r="L102" i="9"/>
  <c r="P102" i="9"/>
  <c r="I103" i="9"/>
  <c r="K103" i="9"/>
  <c r="L103" i="9"/>
  <c r="P103" i="9"/>
  <c r="I104" i="9"/>
  <c r="K104" i="9"/>
  <c r="L104" i="9"/>
  <c r="P104" i="9"/>
  <c r="I105" i="9"/>
  <c r="K105" i="9"/>
  <c r="L105" i="9"/>
  <c r="P105" i="9"/>
  <c r="I106" i="9"/>
  <c r="K106" i="9"/>
  <c r="L106" i="9"/>
  <c r="P106" i="9"/>
  <c r="I107" i="9"/>
  <c r="K107" i="9"/>
  <c r="L107" i="9"/>
  <c r="P107" i="9"/>
  <c r="I108" i="9"/>
  <c r="K108" i="9"/>
  <c r="L108" i="9"/>
  <c r="P108" i="9"/>
  <c r="I109" i="9"/>
  <c r="K109" i="9"/>
  <c r="L109" i="9"/>
  <c r="P109" i="9"/>
  <c r="I110" i="9"/>
  <c r="K110" i="9"/>
  <c r="L110" i="9"/>
  <c r="P110" i="9"/>
  <c r="I111" i="9"/>
  <c r="K111" i="9"/>
  <c r="L111" i="9"/>
  <c r="P111" i="9"/>
  <c r="I112" i="9"/>
  <c r="K112" i="9"/>
  <c r="L112" i="9"/>
  <c r="P112" i="9"/>
  <c r="I113" i="9"/>
  <c r="K113" i="9"/>
  <c r="L113" i="9"/>
  <c r="P113" i="9"/>
  <c r="I114" i="9"/>
  <c r="K114" i="9"/>
  <c r="L114" i="9"/>
  <c r="P114" i="9"/>
  <c r="I115" i="9"/>
  <c r="K115" i="9"/>
  <c r="L115" i="9"/>
  <c r="P115" i="9"/>
  <c r="I116" i="9"/>
  <c r="K116" i="9"/>
  <c r="L116" i="9"/>
  <c r="P116" i="9"/>
  <c r="I117" i="9"/>
  <c r="K117" i="9"/>
  <c r="L117" i="9"/>
  <c r="P117" i="9"/>
  <c r="I81" i="9"/>
  <c r="K81" i="9"/>
  <c r="L81" i="9"/>
  <c r="P81" i="9"/>
  <c r="I82" i="9"/>
  <c r="K82" i="9"/>
  <c r="L82" i="9"/>
  <c r="P82" i="9"/>
  <c r="I83" i="9"/>
  <c r="K83" i="9"/>
  <c r="L83" i="9"/>
  <c r="P83" i="9"/>
  <c r="I84" i="9"/>
  <c r="K84" i="9"/>
  <c r="L84" i="9"/>
  <c r="P84" i="9"/>
  <c r="I85" i="9"/>
  <c r="K85" i="9"/>
  <c r="L85" i="9"/>
  <c r="P85" i="9"/>
  <c r="I86" i="9"/>
  <c r="K86" i="9"/>
  <c r="L86" i="9"/>
  <c r="P86" i="9"/>
  <c r="I87" i="9"/>
  <c r="K87" i="9"/>
  <c r="L87" i="9"/>
  <c r="P87" i="9"/>
  <c r="I88" i="9"/>
  <c r="K88" i="9"/>
  <c r="L88" i="9"/>
  <c r="P88" i="9"/>
  <c r="I89" i="9"/>
  <c r="K89" i="9"/>
  <c r="L89" i="9"/>
  <c r="P89" i="9"/>
  <c r="I90" i="9"/>
  <c r="K90" i="9"/>
  <c r="L90" i="9"/>
  <c r="P90" i="9"/>
  <c r="I91" i="9"/>
  <c r="K91" i="9"/>
  <c r="L91" i="9"/>
  <c r="P91" i="9"/>
  <c r="I92" i="9"/>
  <c r="K92" i="9"/>
  <c r="L92" i="9"/>
  <c r="P92" i="9"/>
  <c r="I93" i="9"/>
  <c r="K93" i="9"/>
  <c r="L93" i="9"/>
  <c r="P93" i="9"/>
  <c r="I94" i="9"/>
  <c r="K94" i="9"/>
  <c r="L94" i="9"/>
  <c r="P94" i="9"/>
  <c r="I95" i="9"/>
  <c r="K95" i="9"/>
  <c r="L95" i="9"/>
  <c r="P95" i="9"/>
  <c r="I96" i="9"/>
  <c r="K96" i="9"/>
  <c r="L96" i="9"/>
  <c r="P96" i="9"/>
  <c r="I97" i="9"/>
  <c r="K97" i="9"/>
  <c r="L97" i="9"/>
  <c r="P97" i="9"/>
  <c r="I98" i="9"/>
  <c r="K98" i="9"/>
  <c r="L98" i="9"/>
  <c r="P98" i="9"/>
  <c r="I99" i="9"/>
  <c r="K99" i="9"/>
  <c r="L99" i="9"/>
  <c r="P99" i="9"/>
  <c r="I100" i="9"/>
  <c r="K100" i="9"/>
  <c r="L100" i="9"/>
  <c r="P100" i="9"/>
  <c r="I118" i="9"/>
  <c r="K118" i="9"/>
  <c r="L118" i="9"/>
  <c r="I119" i="9"/>
  <c r="K119" i="9"/>
  <c r="L119" i="9"/>
  <c r="P119" i="9"/>
  <c r="I120" i="9"/>
  <c r="K120" i="9"/>
  <c r="L120" i="9"/>
  <c r="I121" i="9"/>
  <c r="K121" i="9"/>
  <c r="L121" i="9"/>
  <c r="P121" i="9"/>
  <c r="I122" i="9"/>
  <c r="K122" i="9"/>
  <c r="L122" i="9"/>
  <c r="P122" i="9"/>
  <c r="I123" i="9"/>
  <c r="K123" i="9"/>
  <c r="L123" i="9"/>
  <c r="P123" i="9"/>
  <c r="I124" i="9"/>
  <c r="K124" i="9"/>
  <c r="L124" i="9"/>
  <c r="P124" i="9"/>
  <c r="I125" i="9"/>
  <c r="K125" i="9"/>
  <c r="L125" i="9"/>
  <c r="P125" i="9"/>
  <c r="I126" i="9"/>
  <c r="K126" i="9"/>
  <c r="L126" i="9"/>
  <c r="P126" i="9"/>
  <c r="I127" i="9"/>
  <c r="K127" i="9"/>
  <c r="L127" i="9"/>
  <c r="P127" i="9"/>
  <c r="I128" i="9"/>
  <c r="K128" i="9"/>
  <c r="L128" i="9"/>
  <c r="P128" i="9"/>
  <c r="I129" i="9"/>
  <c r="K129" i="9"/>
  <c r="L129" i="9"/>
  <c r="P129" i="9"/>
  <c r="I130" i="9"/>
  <c r="K130" i="9"/>
  <c r="L130" i="9"/>
  <c r="P130" i="9"/>
  <c r="I131" i="9"/>
  <c r="K131" i="9"/>
  <c r="L131" i="9"/>
  <c r="P131" i="9"/>
  <c r="I132" i="9"/>
  <c r="K132" i="9"/>
  <c r="L132" i="9"/>
  <c r="P132" i="9"/>
  <c r="I133" i="9"/>
  <c r="K133" i="9"/>
  <c r="L133" i="9"/>
  <c r="P133" i="9"/>
  <c r="I134" i="9"/>
  <c r="K134" i="9"/>
  <c r="L134" i="9"/>
  <c r="P134" i="9"/>
  <c r="I135" i="9"/>
  <c r="K135" i="9"/>
  <c r="L135" i="9"/>
  <c r="P135" i="9"/>
  <c r="I136" i="9"/>
  <c r="K136" i="9"/>
  <c r="L136" i="9"/>
  <c r="P136" i="9"/>
  <c r="I137" i="9"/>
  <c r="K137" i="9"/>
  <c r="L137" i="9"/>
  <c r="P137" i="9"/>
  <c r="K160" i="9"/>
  <c r="L160" i="9"/>
  <c r="I161" i="9"/>
  <c r="K161" i="9"/>
  <c r="L161" i="9"/>
  <c r="I142" i="9"/>
  <c r="K142" i="9"/>
  <c r="L142" i="9"/>
  <c r="M142" i="9"/>
  <c r="P142" i="9"/>
  <c r="I143" i="9"/>
  <c r="K143" i="9"/>
  <c r="L143" i="9"/>
  <c r="M143" i="9"/>
  <c r="I144" i="9"/>
  <c r="K144" i="9"/>
  <c r="L144" i="9"/>
  <c r="M144" i="9"/>
  <c r="I145" i="9"/>
  <c r="K145" i="9"/>
  <c r="L145" i="9"/>
  <c r="M145" i="9"/>
  <c r="I146" i="9"/>
  <c r="K146" i="9"/>
  <c r="L146" i="9"/>
  <c r="M146" i="9"/>
  <c r="I147" i="9"/>
  <c r="K147" i="9"/>
  <c r="L147" i="9"/>
  <c r="M147" i="9"/>
  <c r="I148" i="9"/>
  <c r="K148" i="9"/>
  <c r="L148" i="9"/>
  <c r="M148" i="9"/>
  <c r="I149" i="9"/>
  <c r="K149" i="9"/>
  <c r="L149" i="9"/>
  <c r="M149" i="9"/>
  <c r="I150" i="9"/>
  <c r="K150" i="9"/>
  <c r="L150" i="9"/>
  <c r="M150" i="9"/>
  <c r="I151" i="9"/>
  <c r="K151" i="9"/>
  <c r="L151" i="9"/>
  <c r="M151" i="9"/>
  <c r="I152" i="9"/>
  <c r="K152" i="9"/>
  <c r="L152" i="9"/>
  <c r="M152" i="9"/>
  <c r="I153" i="9"/>
  <c r="K153" i="9"/>
  <c r="L153" i="9"/>
  <c r="M153" i="9"/>
  <c r="I154" i="9"/>
  <c r="K154" i="9"/>
  <c r="L154" i="9"/>
  <c r="M154" i="9"/>
  <c r="I155" i="9"/>
  <c r="K155" i="9"/>
  <c r="L155" i="9"/>
  <c r="M155" i="9"/>
  <c r="I138" i="9"/>
  <c r="K138" i="9"/>
  <c r="L138" i="9"/>
  <c r="P138" i="9"/>
  <c r="I139" i="9"/>
  <c r="K139" i="9"/>
  <c r="L139" i="9"/>
  <c r="P139" i="9"/>
  <c r="I140" i="9"/>
  <c r="K140" i="9"/>
  <c r="L140" i="9"/>
  <c r="P140" i="9"/>
  <c r="I141" i="9"/>
  <c r="K141" i="9"/>
  <c r="L141" i="9"/>
  <c r="P141" i="9"/>
  <c r="I162" i="9"/>
  <c r="K162" i="9"/>
  <c r="L162" i="9"/>
  <c r="I163" i="9"/>
  <c r="K163" i="9"/>
  <c r="L163" i="9"/>
  <c r="I164" i="9"/>
  <c r="K164" i="9"/>
  <c r="L164" i="9"/>
  <c r="I165" i="9"/>
  <c r="K165" i="9"/>
  <c r="L165" i="9"/>
  <c r="I168" i="9"/>
  <c r="K168" i="9"/>
  <c r="L168" i="9"/>
  <c r="P168" i="9"/>
  <c r="I169" i="9"/>
  <c r="K169" i="9"/>
  <c r="L169" i="9"/>
  <c r="P169" i="9"/>
  <c r="I170" i="9"/>
  <c r="K170" i="9"/>
  <c r="L170" i="9"/>
  <c r="P170" i="9"/>
  <c r="I171" i="9"/>
  <c r="K171" i="9"/>
  <c r="L171" i="9"/>
  <c r="P171" i="9"/>
  <c r="I172" i="9"/>
  <c r="K172" i="9"/>
  <c r="L172" i="9"/>
  <c r="P172" i="9"/>
  <c r="I173" i="9"/>
  <c r="K173" i="9"/>
  <c r="L173" i="9"/>
  <c r="P173" i="9"/>
  <c r="I174" i="9"/>
  <c r="K174" i="9"/>
  <c r="L174" i="9"/>
  <c r="P174" i="9"/>
  <c r="I175" i="9"/>
  <c r="K175" i="9"/>
  <c r="L175" i="9"/>
  <c r="P175" i="9"/>
  <c r="I176" i="9"/>
  <c r="K176" i="9"/>
  <c r="L176" i="9"/>
  <c r="P176" i="9"/>
  <c r="I177" i="9"/>
  <c r="K177" i="9"/>
  <c r="L177" i="9"/>
  <c r="P177" i="9"/>
  <c r="I178" i="9"/>
  <c r="K178" i="9"/>
  <c r="L178" i="9"/>
  <c r="P178" i="9"/>
  <c r="I179" i="9"/>
  <c r="K179" i="9"/>
  <c r="L179" i="9"/>
  <c r="P179" i="9"/>
  <c r="I180" i="9"/>
  <c r="K180" i="9"/>
  <c r="L180" i="9"/>
  <c r="P180" i="9"/>
  <c r="I181" i="9"/>
  <c r="K181" i="9"/>
  <c r="L181" i="9"/>
  <c r="P181" i="9"/>
  <c r="I182" i="9"/>
  <c r="K182" i="9"/>
  <c r="L182" i="9"/>
  <c r="P182" i="9"/>
  <c r="I183" i="9"/>
  <c r="K183" i="9"/>
  <c r="L183" i="9"/>
  <c r="P183" i="9"/>
  <c r="I184" i="9"/>
  <c r="K184" i="9"/>
  <c r="L184" i="9"/>
  <c r="P184" i="9"/>
  <c r="I185" i="9"/>
  <c r="K185" i="9"/>
  <c r="L185" i="9"/>
  <c r="P185" i="9"/>
  <c r="I186" i="9"/>
  <c r="K186" i="9"/>
  <c r="L186" i="9"/>
  <c r="P186" i="9"/>
  <c r="I187" i="9"/>
  <c r="K187" i="9"/>
  <c r="L187" i="9"/>
  <c r="P187" i="9"/>
  <c r="I218" i="9"/>
  <c r="K218" i="9"/>
  <c r="L218" i="9"/>
  <c r="I219" i="9"/>
  <c r="K219" i="9"/>
  <c r="L219" i="9"/>
  <c r="I220" i="9"/>
  <c r="K220" i="9"/>
  <c r="L220" i="9"/>
  <c r="I221" i="9"/>
  <c r="K221" i="9"/>
  <c r="L221" i="9"/>
  <c r="I222" i="9"/>
  <c r="K222" i="9"/>
  <c r="L222" i="9"/>
  <c r="I223" i="9"/>
  <c r="K223" i="9"/>
  <c r="L223" i="9"/>
  <c r="I224" i="9"/>
  <c r="K224" i="9"/>
  <c r="L224" i="9"/>
  <c r="I225" i="9"/>
  <c r="K225" i="9"/>
  <c r="L225" i="9"/>
  <c r="I226" i="9"/>
  <c r="K226" i="9"/>
  <c r="L226" i="9"/>
  <c r="I227" i="9"/>
  <c r="K227" i="9"/>
  <c r="L227" i="9"/>
  <c r="I228" i="9"/>
  <c r="K228" i="9"/>
  <c r="L228" i="9"/>
  <c r="I229" i="9"/>
  <c r="K229" i="9"/>
  <c r="L229" i="9"/>
  <c r="I230" i="9"/>
  <c r="K230" i="9"/>
  <c r="L230" i="9"/>
  <c r="I231" i="9"/>
  <c r="K231" i="9"/>
  <c r="L231" i="9"/>
  <c r="I232" i="9"/>
  <c r="K232" i="9"/>
  <c r="L232" i="9"/>
  <c r="I233" i="9"/>
  <c r="K233" i="9"/>
  <c r="L233" i="9"/>
  <c r="I234" i="9"/>
  <c r="K234" i="9"/>
  <c r="L234" i="9"/>
  <c r="I235" i="9"/>
  <c r="K235" i="9"/>
  <c r="L235" i="9"/>
  <c r="I236" i="9"/>
  <c r="K236" i="9"/>
  <c r="L236" i="9"/>
  <c r="I237" i="9"/>
  <c r="K237" i="9"/>
  <c r="L237" i="9"/>
  <c r="I238" i="9"/>
  <c r="K238" i="9"/>
  <c r="L238" i="9"/>
  <c r="I239" i="9"/>
  <c r="K239" i="9"/>
  <c r="L239" i="9"/>
  <c r="I240" i="9"/>
  <c r="K240" i="9"/>
  <c r="L240" i="9"/>
  <c r="I188" i="9"/>
  <c r="K188" i="9"/>
  <c r="L188" i="9"/>
  <c r="I189" i="9"/>
  <c r="K189" i="9"/>
  <c r="L189" i="9"/>
  <c r="I190" i="9"/>
  <c r="K190" i="9"/>
  <c r="L190" i="9"/>
  <c r="I191" i="9"/>
  <c r="K191" i="9"/>
  <c r="L191" i="9"/>
  <c r="I192" i="9"/>
  <c r="K192" i="9"/>
  <c r="L192" i="9"/>
  <c r="I193" i="9"/>
  <c r="K193" i="9"/>
  <c r="L193" i="9"/>
  <c r="I194" i="9"/>
  <c r="K194" i="9"/>
  <c r="L194" i="9"/>
  <c r="I195" i="9"/>
  <c r="K195" i="9"/>
  <c r="L195" i="9"/>
  <c r="I196" i="9"/>
  <c r="K196" i="9"/>
  <c r="L196" i="9"/>
  <c r="I197" i="9"/>
  <c r="K197" i="9"/>
  <c r="L197" i="9"/>
  <c r="I198" i="9"/>
  <c r="K198" i="9"/>
  <c r="L198" i="9"/>
  <c r="I199" i="9"/>
  <c r="K199" i="9"/>
  <c r="L199" i="9"/>
  <c r="I200" i="9"/>
  <c r="K200" i="9"/>
  <c r="L200" i="9"/>
  <c r="I201" i="9"/>
  <c r="K201" i="9"/>
  <c r="L201" i="9"/>
  <c r="I202" i="9"/>
  <c r="K202" i="9"/>
  <c r="L202" i="9"/>
  <c r="I203" i="9"/>
  <c r="K203" i="9"/>
  <c r="L203" i="9"/>
  <c r="I204" i="9"/>
  <c r="K204" i="9"/>
  <c r="L204" i="9"/>
  <c r="I205" i="9"/>
  <c r="K205" i="9"/>
  <c r="L205" i="9"/>
  <c r="I206" i="9"/>
  <c r="K206" i="9"/>
  <c r="L206" i="9"/>
  <c r="I207" i="9"/>
  <c r="K207" i="9"/>
  <c r="L207" i="9"/>
  <c r="I208" i="9"/>
  <c r="K208" i="9"/>
  <c r="L208" i="9"/>
  <c r="I209" i="9"/>
  <c r="K209" i="9"/>
  <c r="L209" i="9"/>
  <c r="I210" i="9"/>
  <c r="K210" i="9"/>
  <c r="L210" i="9"/>
  <c r="I211" i="9"/>
  <c r="K211" i="9"/>
  <c r="L211" i="9"/>
  <c r="I212" i="9"/>
  <c r="K212" i="9"/>
  <c r="L212" i="9"/>
  <c r="I213" i="9"/>
  <c r="K213" i="9"/>
  <c r="L213" i="9"/>
  <c r="I214" i="9"/>
  <c r="K214" i="9"/>
  <c r="L214" i="9"/>
  <c r="I215" i="9"/>
  <c r="K215" i="9"/>
  <c r="L215" i="9"/>
  <c r="I216" i="9"/>
  <c r="K216" i="9"/>
  <c r="L216" i="9"/>
  <c r="I217" i="9"/>
  <c r="K217" i="9"/>
  <c r="L217" i="9"/>
  <c r="I156" i="9"/>
  <c r="K156" i="9"/>
  <c r="L156" i="9"/>
  <c r="P156" i="9"/>
  <c r="I157" i="9"/>
  <c r="K157" i="9"/>
  <c r="L157" i="9"/>
  <c r="P157" i="9"/>
  <c r="I158" i="9"/>
  <c r="K158" i="9"/>
  <c r="L158" i="9"/>
  <c r="P158" i="9"/>
  <c r="I241" i="9"/>
  <c r="K241" i="9"/>
  <c r="L241" i="9"/>
  <c r="P241" i="9"/>
  <c r="I242" i="9"/>
  <c r="K242" i="9"/>
  <c r="L242" i="9"/>
  <c r="P242" i="9"/>
  <c r="I243" i="9"/>
  <c r="K243" i="9"/>
  <c r="L243" i="9"/>
  <c r="P243" i="9"/>
  <c r="I244" i="9"/>
  <c r="K244" i="9"/>
  <c r="L244" i="9"/>
  <c r="N244" i="9"/>
  <c r="P244" i="9"/>
  <c r="I245" i="9"/>
  <c r="K245" i="9"/>
  <c r="L245" i="9"/>
  <c r="N245" i="9"/>
  <c r="P245" i="9"/>
  <c r="I246" i="9"/>
  <c r="K246" i="9"/>
  <c r="L246" i="9"/>
  <c r="P246" i="9"/>
  <c r="I247" i="9"/>
  <c r="K247" i="9"/>
  <c r="L247" i="9"/>
  <c r="P247" i="9"/>
  <c r="I248" i="9"/>
  <c r="K248" i="9"/>
  <c r="L248" i="9"/>
  <c r="P248" i="9"/>
  <c r="I249" i="9"/>
  <c r="K249" i="9"/>
  <c r="L249" i="9"/>
  <c r="P249" i="9"/>
  <c r="I250" i="9"/>
  <c r="K250" i="9"/>
  <c r="L250" i="9"/>
  <c r="P250" i="9"/>
  <c r="I251" i="9"/>
  <c r="K251" i="9"/>
  <c r="L251" i="9"/>
  <c r="P251" i="9"/>
  <c r="I252" i="9"/>
  <c r="K252" i="9"/>
  <c r="L252" i="9"/>
  <c r="P252" i="9"/>
  <c r="I253" i="9"/>
  <c r="K253" i="9"/>
  <c r="L253" i="9"/>
  <c r="P253" i="9"/>
  <c r="I254" i="9"/>
  <c r="K254" i="9"/>
  <c r="L254" i="9"/>
  <c r="P254" i="9"/>
  <c r="I255" i="9"/>
  <c r="K255" i="9"/>
  <c r="L255" i="9"/>
  <c r="P255" i="9"/>
  <c r="I256" i="9"/>
  <c r="K256" i="9"/>
  <c r="L256" i="9"/>
  <c r="P256" i="9"/>
  <c r="I257" i="9"/>
  <c r="K257" i="9"/>
  <c r="L257" i="9"/>
  <c r="P257" i="9"/>
  <c r="I258" i="9"/>
  <c r="K258" i="9"/>
  <c r="L258" i="9"/>
  <c r="P258" i="9"/>
  <c r="I259" i="9"/>
  <c r="K259" i="9"/>
  <c r="L259" i="9"/>
  <c r="P259" i="9"/>
  <c r="I260" i="9"/>
  <c r="K260" i="9"/>
  <c r="L260" i="9"/>
  <c r="P260" i="9"/>
  <c r="I261" i="9"/>
  <c r="K261" i="9"/>
  <c r="L261" i="9"/>
  <c r="P261" i="9"/>
  <c r="I262" i="9"/>
  <c r="K262" i="9"/>
  <c r="L262" i="9"/>
  <c r="P262" i="9"/>
  <c r="I263" i="9"/>
  <c r="K263" i="9"/>
  <c r="L263" i="9"/>
  <c r="P263" i="9"/>
  <c r="I264" i="9"/>
  <c r="K264" i="9"/>
  <c r="L264" i="9"/>
  <c r="P264" i="9"/>
  <c r="I265" i="9"/>
  <c r="K265" i="9"/>
  <c r="L265" i="9"/>
  <c r="P265" i="9"/>
  <c r="I266" i="9"/>
  <c r="K266" i="9"/>
  <c r="L266" i="9"/>
  <c r="P266" i="9"/>
  <c r="I267" i="9"/>
  <c r="K267" i="9"/>
  <c r="L267" i="9"/>
  <c r="P267" i="9"/>
  <c r="I268" i="9"/>
  <c r="K268" i="9"/>
  <c r="L268" i="9"/>
  <c r="P268" i="9"/>
  <c r="I269" i="9"/>
  <c r="K269" i="9"/>
  <c r="L269" i="9"/>
  <c r="P269" i="9"/>
  <c r="I270" i="9"/>
  <c r="K270" i="9"/>
  <c r="L270" i="9"/>
  <c r="P270" i="9"/>
  <c r="I271" i="9"/>
  <c r="K271" i="9"/>
  <c r="L271" i="9"/>
  <c r="P271" i="9"/>
  <c r="I272" i="9"/>
  <c r="K272" i="9"/>
  <c r="L272" i="9"/>
  <c r="P272" i="9"/>
  <c r="I273" i="9"/>
  <c r="K273" i="9"/>
  <c r="L273" i="9"/>
  <c r="P273" i="9"/>
  <c r="I320" i="9"/>
  <c r="K320" i="9"/>
  <c r="L320" i="9"/>
  <c r="P320" i="9"/>
  <c r="I321" i="9"/>
  <c r="K321" i="9"/>
  <c r="L321" i="9"/>
  <c r="P321" i="9"/>
  <c r="I302" i="9"/>
  <c r="K302" i="9"/>
  <c r="L302" i="9"/>
  <c r="P302" i="9"/>
  <c r="I303" i="9"/>
  <c r="K303" i="9"/>
  <c r="L303" i="9"/>
  <c r="P303" i="9"/>
  <c r="I304" i="9"/>
  <c r="K304" i="9"/>
  <c r="L304" i="9"/>
  <c r="P304" i="9"/>
  <c r="I305" i="9"/>
  <c r="K305" i="9"/>
  <c r="L305" i="9"/>
  <c r="P305" i="9"/>
  <c r="I306" i="9"/>
  <c r="K306" i="9"/>
  <c r="L306" i="9"/>
  <c r="P306" i="9"/>
  <c r="I307" i="9"/>
  <c r="K307" i="9"/>
  <c r="L307" i="9"/>
  <c r="P307" i="9"/>
  <c r="I308" i="9"/>
  <c r="K308" i="9"/>
  <c r="L308" i="9"/>
  <c r="P308" i="9"/>
  <c r="I309" i="9"/>
  <c r="K309" i="9"/>
  <c r="L309" i="9"/>
  <c r="P309" i="9"/>
  <c r="I310" i="9"/>
  <c r="K310" i="9"/>
  <c r="L310" i="9"/>
  <c r="P310" i="9"/>
  <c r="I311" i="9"/>
  <c r="K311" i="9"/>
  <c r="L311" i="9"/>
  <c r="P311" i="9"/>
  <c r="I312" i="9"/>
  <c r="K312" i="9"/>
  <c r="L312" i="9"/>
  <c r="P312" i="9"/>
  <c r="I313" i="9"/>
  <c r="K313" i="9"/>
  <c r="L313" i="9"/>
  <c r="P313" i="9"/>
  <c r="I314" i="9"/>
  <c r="K314" i="9"/>
  <c r="L314" i="9"/>
  <c r="P314" i="9"/>
  <c r="I315" i="9"/>
  <c r="K315" i="9"/>
  <c r="L315" i="9"/>
  <c r="P315" i="9"/>
  <c r="I274" i="9"/>
  <c r="K274" i="9"/>
  <c r="L274" i="9"/>
  <c r="P274" i="9"/>
  <c r="I275" i="9"/>
  <c r="K275" i="9"/>
  <c r="L275" i="9"/>
  <c r="P275" i="9"/>
  <c r="I276" i="9"/>
  <c r="K276" i="9"/>
  <c r="L276" i="9"/>
  <c r="P276" i="9"/>
  <c r="I277" i="9"/>
  <c r="K277" i="9"/>
  <c r="L277" i="9"/>
  <c r="P277" i="9"/>
  <c r="I278" i="9"/>
  <c r="K278" i="9"/>
  <c r="L278" i="9"/>
  <c r="P278" i="9"/>
  <c r="I279" i="9"/>
  <c r="K279" i="9"/>
  <c r="L279" i="9"/>
  <c r="P279" i="9"/>
  <c r="I280" i="9"/>
  <c r="K280" i="9"/>
  <c r="L280" i="9"/>
  <c r="P280" i="9"/>
  <c r="I281" i="9"/>
  <c r="K281" i="9"/>
  <c r="L281" i="9"/>
  <c r="P281" i="9"/>
  <c r="I282" i="9"/>
  <c r="K282" i="9"/>
  <c r="L282" i="9"/>
  <c r="P282" i="9"/>
  <c r="I283" i="9"/>
  <c r="K283" i="9"/>
  <c r="L283" i="9"/>
  <c r="P283" i="9"/>
  <c r="I284" i="9"/>
  <c r="K284" i="9"/>
  <c r="L284" i="9"/>
  <c r="P284" i="9"/>
  <c r="I285" i="9"/>
  <c r="K285" i="9"/>
  <c r="L285" i="9"/>
  <c r="P285" i="9"/>
  <c r="I286" i="9"/>
  <c r="K286" i="9"/>
  <c r="L286" i="9"/>
  <c r="P286" i="9"/>
  <c r="I287" i="9"/>
  <c r="K287" i="9"/>
  <c r="L287" i="9"/>
  <c r="P287" i="9"/>
  <c r="I288" i="9"/>
  <c r="K288" i="9"/>
  <c r="L288" i="9"/>
  <c r="P288" i="9"/>
  <c r="I289" i="9"/>
  <c r="K289" i="9"/>
  <c r="L289" i="9"/>
  <c r="P289" i="9"/>
  <c r="I290" i="9"/>
  <c r="K290" i="9"/>
  <c r="L290" i="9"/>
  <c r="P290" i="9"/>
  <c r="I291" i="9"/>
  <c r="K291" i="9"/>
  <c r="L291" i="9"/>
  <c r="P291" i="9"/>
  <c r="I292" i="9"/>
  <c r="K292" i="9"/>
  <c r="L292" i="9"/>
  <c r="P292" i="9"/>
  <c r="I293" i="9"/>
  <c r="K293" i="9"/>
  <c r="L293" i="9"/>
  <c r="P293" i="9"/>
  <c r="I294" i="9"/>
  <c r="K294" i="9"/>
  <c r="L294" i="9"/>
  <c r="P294" i="9"/>
  <c r="I295" i="9"/>
  <c r="K295" i="9"/>
  <c r="L295" i="9"/>
  <c r="P295" i="9"/>
  <c r="I296" i="9"/>
  <c r="K296" i="9"/>
  <c r="L296" i="9"/>
  <c r="P296" i="9"/>
  <c r="I297" i="9"/>
  <c r="K297" i="9"/>
  <c r="L297" i="9"/>
  <c r="P297" i="9"/>
  <c r="I298" i="9"/>
  <c r="K298" i="9"/>
  <c r="L298" i="9"/>
  <c r="P298" i="9"/>
  <c r="I299" i="9"/>
  <c r="K299" i="9"/>
  <c r="L299" i="9"/>
  <c r="P299" i="9"/>
  <c r="I300" i="9"/>
  <c r="K300" i="9"/>
  <c r="L300" i="9"/>
  <c r="P300" i="9"/>
  <c r="I301" i="9"/>
  <c r="K301" i="9"/>
  <c r="L301" i="9"/>
  <c r="P301" i="9"/>
  <c r="I316" i="9"/>
  <c r="K316" i="9"/>
  <c r="L316" i="9"/>
  <c r="P316" i="9"/>
  <c r="I317" i="9"/>
  <c r="K317" i="9"/>
  <c r="L317" i="9"/>
  <c r="P317" i="9"/>
  <c r="I318" i="9"/>
  <c r="K318" i="9"/>
  <c r="L318" i="9"/>
  <c r="P318" i="9"/>
  <c r="I319" i="9"/>
  <c r="K319" i="9"/>
  <c r="L319" i="9"/>
  <c r="P319" i="9"/>
  <c r="I325" i="9"/>
  <c r="K325" i="9"/>
  <c r="L325" i="9"/>
  <c r="P325" i="9"/>
  <c r="I326" i="9"/>
  <c r="K326" i="9"/>
  <c r="L326" i="9"/>
  <c r="P326" i="9"/>
  <c r="I327" i="9"/>
  <c r="K327" i="9"/>
  <c r="L327" i="9"/>
  <c r="P327" i="9"/>
  <c r="I402" i="9"/>
  <c r="K402" i="9"/>
  <c r="L402" i="9"/>
  <c r="N402" i="9"/>
  <c r="I403" i="9"/>
  <c r="K403" i="9"/>
  <c r="L403" i="9"/>
  <c r="N403" i="9"/>
  <c r="I404" i="9"/>
  <c r="K404" i="9"/>
  <c r="L404" i="9"/>
  <c r="N404" i="9"/>
  <c r="I405" i="9"/>
  <c r="K405" i="9"/>
  <c r="L405" i="9"/>
  <c r="N405" i="9"/>
  <c r="I406" i="9"/>
  <c r="K406" i="9"/>
  <c r="L406" i="9"/>
  <c r="N406" i="9"/>
  <c r="I407" i="9"/>
  <c r="K407" i="9"/>
  <c r="L407" i="9"/>
  <c r="N407" i="9"/>
  <c r="I408" i="9"/>
  <c r="K408" i="9"/>
  <c r="L408" i="9"/>
  <c r="N408" i="9"/>
  <c r="I409" i="9"/>
  <c r="K409" i="9"/>
  <c r="L409" i="9"/>
  <c r="N409" i="9"/>
  <c r="I410" i="9"/>
  <c r="K410" i="9"/>
  <c r="L410" i="9"/>
  <c r="N410" i="9"/>
  <c r="I411" i="9"/>
  <c r="K411" i="9"/>
  <c r="L411" i="9"/>
  <c r="N411" i="9"/>
  <c r="I412" i="9"/>
  <c r="K412" i="9"/>
  <c r="L412" i="9"/>
  <c r="N412" i="9"/>
  <c r="I413" i="9"/>
  <c r="K413" i="9"/>
  <c r="L413" i="9"/>
  <c r="N413" i="9"/>
  <c r="I414" i="9"/>
  <c r="K414" i="9"/>
  <c r="L414" i="9"/>
  <c r="N414" i="9"/>
  <c r="I415" i="9"/>
  <c r="K415" i="9"/>
  <c r="L415" i="9"/>
  <c r="N415" i="9"/>
  <c r="I416" i="9"/>
  <c r="K416" i="9"/>
  <c r="L416" i="9"/>
  <c r="N416" i="9"/>
  <c r="I417" i="9"/>
  <c r="K417" i="9"/>
  <c r="L417" i="9"/>
  <c r="N417" i="9"/>
  <c r="I418" i="9"/>
  <c r="K418" i="9"/>
  <c r="L418" i="9"/>
  <c r="N418" i="9"/>
  <c r="I419" i="9"/>
  <c r="K419" i="9"/>
  <c r="L419" i="9"/>
  <c r="N419" i="9"/>
  <c r="I420" i="9"/>
  <c r="K420" i="9"/>
  <c r="L420" i="9"/>
  <c r="N420" i="9"/>
  <c r="I421" i="9"/>
  <c r="K421" i="9"/>
  <c r="L421" i="9"/>
  <c r="N421" i="9"/>
  <c r="I422" i="9"/>
  <c r="K422" i="9"/>
  <c r="L422" i="9"/>
  <c r="N422" i="9"/>
  <c r="I423" i="9"/>
  <c r="K423" i="9"/>
  <c r="L423" i="9"/>
  <c r="N423" i="9"/>
  <c r="I424" i="9"/>
  <c r="K424" i="9"/>
  <c r="L424" i="9"/>
  <c r="N424" i="9"/>
  <c r="I425" i="9"/>
  <c r="K425" i="9"/>
  <c r="L425" i="9"/>
  <c r="N425" i="9"/>
  <c r="I426" i="9"/>
  <c r="K426" i="9"/>
  <c r="L426" i="9"/>
  <c r="N426" i="9"/>
  <c r="I427" i="9"/>
  <c r="K427" i="9"/>
  <c r="L427" i="9"/>
  <c r="N427" i="9"/>
  <c r="I428" i="9"/>
  <c r="K428" i="9"/>
  <c r="L428" i="9"/>
  <c r="N428" i="9"/>
  <c r="I429" i="9"/>
  <c r="K429" i="9"/>
  <c r="L429" i="9"/>
  <c r="N429" i="9"/>
  <c r="I430" i="9"/>
  <c r="K430" i="9"/>
  <c r="L430" i="9"/>
  <c r="N430" i="9"/>
  <c r="I431" i="9"/>
  <c r="K431" i="9"/>
  <c r="L431" i="9"/>
  <c r="N431" i="9"/>
  <c r="I432" i="9"/>
  <c r="K432" i="9"/>
  <c r="L432" i="9"/>
  <c r="N432" i="9"/>
  <c r="I433" i="9"/>
  <c r="K433" i="9"/>
  <c r="L433" i="9"/>
  <c r="N433" i="9"/>
  <c r="I434" i="9"/>
  <c r="K434" i="9"/>
  <c r="L434" i="9"/>
  <c r="N434" i="9"/>
  <c r="I435" i="9"/>
  <c r="K435" i="9"/>
  <c r="L435" i="9"/>
  <c r="N435" i="9"/>
  <c r="I386" i="9"/>
  <c r="K386" i="9"/>
  <c r="L386" i="9"/>
  <c r="N386" i="9"/>
  <c r="I387" i="9"/>
  <c r="K387" i="9"/>
  <c r="L387" i="9"/>
  <c r="N387" i="9"/>
  <c r="I388" i="9"/>
  <c r="K388" i="9"/>
  <c r="L388" i="9"/>
  <c r="N388" i="9"/>
  <c r="I389" i="9"/>
  <c r="K389" i="9"/>
  <c r="L389" i="9"/>
  <c r="N389" i="9"/>
  <c r="I390" i="9"/>
  <c r="K390" i="9"/>
  <c r="L390" i="9"/>
  <c r="N390" i="9"/>
  <c r="I391" i="9"/>
  <c r="K391" i="9"/>
  <c r="L391" i="9"/>
  <c r="N391" i="9"/>
  <c r="I392" i="9"/>
  <c r="K392" i="9"/>
  <c r="L392" i="9"/>
  <c r="N392" i="9"/>
  <c r="I393" i="9"/>
  <c r="K393" i="9"/>
  <c r="L393" i="9"/>
  <c r="N393" i="9"/>
  <c r="I394" i="9"/>
  <c r="K394" i="9"/>
  <c r="L394" i="9"/>
  <c r="N394" i="9"/>
  <c r="I395" i="9"/>
  <c r="K395" i="9"/>
  <c r="L395" i="9"/>
  <c r="N395" i="9"/>
  <c r="I396" i="9"/>
  <c r="K396" i="9"/>
  <c r="L396" i="9"/>
  <c r="N396" i="9"/>
  <c r="I397" i="9"/>
  <c r="K397" i="9"/>
  <c r="L397" i="9"/>
  <c r="N397" i="9"/>
  <c r="I398" i="9"/>
  <c r="K398" i="9"/>
  <c r="L398" i="9"/>
  <c r="N398" i="9"/>
  <c r="I399" i="9"/>
  <c r="K399" i="9"/>
  <c r="L399" i="9"/>
  <c r="N399" i="9"/>
  <c r="I400" i="9"/>
  <c r="K400" i="9"/>
  <c r="L400" i="9"/>
  <c r="N400" i="9"/>
  <c r="I401" i="9"/>
  <c r="K401" i="9"/>
  <c r="L401" i="9"/>
  <c r="N401" i="9"/>
  <c r="I332" i="9"/>
  <c r="K332" i="9"/>
  <c r="L332" i="9"/>
  <c r="N332" i="9"/>
  <c r="I333" i="9"/>
  <c r="K333" i="9"/>
  <c r="L333" i="9"/>
  <c r="N333" i="9"/>
  <c r="I334" i="9"/>
  <c r="K334" i="9"/>
  <c r="L334" i="9"/>
  <c r="N334" i="9"/>
  <c r="I335" i="9"/>
  <c r="K335" i="9"/>
  <c r="L335" i="9"/>
  <c r="N335" i="9"/>
  <c r="I336" i="9"/>
  <c r="K336" i="9"/>
  <c r="L336" i="9"/>
  <c r="N336" i="9"/>
  <c r="I337" i="9"/>
  <c r="K337" i="9"/>
  <c r="L337" i="9"/>
  <c r="N337" i="9"/>
  <c r="I338" i="9"/>
  <c r="K338" i="9"/>
  <c r="L338" i="9"/>
  <c r="N338" i="9"/>
  <c r="I339" i="9"/>
  <c r="K339" i="9"/>
  <c r="L339" i="9"/>
  <c r="N339" i="9"/>
  <c r="I340" i="9"/>
  <c r="K340" i="9"/>
  <c r="L340" i="9"/>
  <c r="N340" i="9"/>
  <c r="I341" i="9"/>
  <c r="K341" i="9"/>
  <c r="L341" i="9"/>
  <c r="N341" i="9"/>
  <c r="I342" i="9"/>
  <c r="K342" i="9"/>
  <c r="L342" i="9"/>
  <c r="N342" i="9"/>
  <c r="I343" i="9"/>
  <c r="K343" i="9"/>
  <c r="L343" i="9"/>
  <c r="N343" i="9"/>
  <c r="I344" i="9"/>
  <c r="K344" i="9"/>
  <c r="L344" i="9"/>
  <c r="N344" i="9"/>
  <c r="I345" i="9"/>
  <c r="K345" i="9"/>
  <c r="L345" i="9"/>
  <c r="N345" i="9"/>
  <c r="I346" i="9"/>
  <c r="K346" i="9"/>
  <c r="L346" i="9"/>
  <c r="N346" i="9"/>
  <c r="I347" i="9"/>
  <c r="K347" i="9"/>
  <c r="L347" i="9"/>
  <c r="N347" i="9"/>
  <c r="I348" i="9"/>
  <c r="K348" i="9"/>
  <c r="L348" i="9"/>
  <c r="N348" i="9"/>
  <c r="I349" i="9"/>
  <c r="K349" i="9"/>
  <c r="L349" i="9"/>
  <c r="N349" i="9"/>
  <c r="I350" i="9"/>
  <c r="K350" i="9"/>
  <c r="L350" i="9"/>
  <c r="N350" i="9"/>
  <c r="I351" i="9"/>
  <c r="K351" i="9"/>
  <c r="L351" i="9"/>
  <c r="N351" i="9"/>
  <c r="I352" i="9"/>
  <c r="K352" i="9"/>
  <c r="L352" i="9"/>
  <c r="N352" i="9"/>
  <c r="I353" i="9"/>
  <c r="K353" i="9"/>
  <c r="L353" i="9"/>
  <c r="N353" i="9"/>
  <c r="I354" i="9"/>
  <c r="K354" i="9"/>
  <c r="L354" i="9"/>
  <c r="N354" i="9"/>
  <c r="I355" i="9"/>
  <c r="K355" i="9"/>
  <c r="L355" i="9"/>
  <c r="N355" i="9"/>
  <c r="I356" i="9"/>
  <c r="K356" i="9"/>
  <c r="L356" i="9"/>
  <c r="N356" i="9"/>
  <c r="I357" i="9"/>
  <c r="K357" i="9"/>
  <c r="L357" i="9"/>
  <c r="N357" i="9"/>
  <c r="I358" i="9"/>
  <c r="K358" i="9"/>
  <c r="L358" i="9"/>
  <c r="N358" i="9"/>
  <c r="I359" i="9"/>
  <c r="K359" i="9"/>
  <c r="L359" i="9"/>
  <c r="N359" i="9"/>
  <c r="I360" i="9"/>
  <c r="K360" i="9"/>
  <c r="L360" i="9"/>
  <c r="N360" i="9"/>
  <c r="I361" i="9"/>
  <c r="K361" i="9"/>
  <c r="L361" i="9"/>
  <c r="N361" i="9"/>
  <c r="I362" i="9"/>
  <c r="K362" i="9"/>
  <c r="L362" i="9"/>
  <c r="N362" i="9"/>
  <c r="I363" i="9"/>
  <c r="K363" i="9"/>
  <c r="L363" i="9"/>
  <c r="N363" i="9"/>
  <c r="I364" i="9"/>
  <c r="K364" i="9"/>
  <c r="L364" i="9"/>
  <c r="N364" i="9"/>
  <c r="I365" i="9"/>
  <c r="K365" i="9"/>
  <c r="L365" i="9"/>
  <c r="N365" i="9"/>
  <c r="I366" i="9"/>
  <c r="K366" i="9"/>
  <c r="L366" i="9"/>
  <c r="N366" i="9"/>
  <c r="I367" i="9"/>
  <c r="K367" i="9"/>
  <c r="L367" i="9"/>
  <c r="N367" i="9"/>
  <c r="I368" i="9"/>
  <c r="K368" i="9"/>
  <c r="L368" i="9"/>
  <c r="N368" i="9"/>
  <c r="I369" i="9"/>
  <c r="K369" i="9"/>
  <c r="L369" i="9"/>
  <c r="N369" i="9"/>
  <c r="I370" i="9"/>
  <c r="K370" i="9"/>
  <c r="L370" i="9"/>
  <c r="N370" i="9"/>
  <c r="I371" i="9"/>
  <c r="K371" i="9"/>
  <c r="L371" i="9"/>
  <c r="N371" i="9"/>
  <c r="I372" i="9"/>
  <c r="K372" i="9"/>
  <c r="L372" i="9"/>
  <c r="N372" i="9"/>
  <c r="I373" i="9"/>
  <c r="K373" i="9"/>
  <c r="L373" i="9"/>
  <c r="N373" i="9"/>
  <c r="I374" i="9"/>
  <c r="K374" i="9"/>
  <c r="L374" i="9"/>
  <c r="N374" i="9"/>
  <c r="I375" i="9"/>
  <c r="K375" i="9"/>
  <c r="L375" i="9"/>
  <c r="N375" i="9"/>
  <c r="I376" i="9"/>
  <c r="K376" i="9"/>
  <c r="L376" i="9"/>
  <c r="N376" i="9"/>
  <c r="I377" i="9"/>
  <c r="K377" i="9"/>
  <c r="L377" i="9"/>
  <c r="N377" i="9"/>
  <c r="I378" i="9"/>
  <c r="K378" i="9"/>
  <c r="L378" i="9"/>
  <c r="N378" i="9"/>
  <c r="I379" i="9"/>
  <c r="K379" i="9"/>
  <c r="L379" i="9"/>
  <c r="N379" i="9"/>
  <c r="I380" i="9"/>
  <c r="K380" i="9"/>
  <c r="L380" i="9"/>
  <c r="N380" i="9"/>
  <c r="I381" i="9"/>
  <c r="K381" i="9"/>
  <c r="L381" i="9"/>
  <c r="N381" i="9"/>
  <c r="I382" i="9"/>
  <c r="K382" i="9"/>
  <c r="L382" i="9"/>
  <c r="N382" i="9"/>
  <c r="I383" i="9"/>
  <c r="K383" i="9"/>
  <c r="L383" i="9"/>
  <c r="N383" i="9"/>
  <c r="I384" i="9"/>
  <c r="K384" i="9"/>
  <c r="L384" i="9"/>
  <c r="N384" i="9"/>
  <c r="I385" i="9"/>
  <c r="K385" i="9"/>
  <c r="L385" i="9"/>
  <c r="N385" i="9"/>
  <c r="I436" i="9"/>
  <c r="K436" i="9"/>
  <c r="L436" i="9"/>
  <c r="I437" i="9"/>
  <c r="K437" i="9"/>
  <c r="L437" i="9"/>
  <c r="I438" i="9"/>
  <c r="K438" i="9"/>
  <c r="L438" i="9"/>
  <c r="I439" i="9"/>
  <c r="K439" i="9"/>
  <c r="L439" i="9"/>
  <c r="I440" i="9"/>
  <c r="K440" i="9"/>
  <c r="L440" i="9"/>
  <c r="I441" i="9"/>
  <c r="K441" i="9"/>
  <c r="L441" i="9"/>
  <c r="I442" i="9"/>
  <c r="K442" i="9"/>
  <c r="L442" i="9"/>
  <c r="I454" i="9"/>
  <c r="K454" i="9"/>
  <c r="L454" i="9"/>
  <c r="N454" i="9"/>
  <c r="P454" i="9"/>
  <c r="I455" i="9"/>
  <c r="K455" i="9"/>
  <c r="L455" i="9"/>
  <c r="N455" i="9"/>
  <c r="P455" i="9"/>
  <c r="I450" i="9"/>
  <c r="K450" i="9"/>
  <c r="L450" i="9"/>
  <c r="N450" i="9"/>
  <c r="P450" i="9"/>
  <c r="I451" i="9"/>
  <c r="K451" i="9"/>
  <c r="L451" i="9"/>
  <c r="N451" i="9"/>
  <c r="P451" i="9"/>
  <c r="I456" i="9"/>
  <c r="K456" i="9"/>
  <c r="L456" i="9"/>
  <c r="P456" i="9"/>
  <c r="I457" i="9"/>
  <c r="K457" i="9"/>
  <c r="L457" i="9"/>
  <c r="P457" i="9"/>
  <c r="I458" i="9"/>
  <c r="K458" i="9"/>
  <c r="L458" i="9"/>
  <c r="P458" i="9"/>
  <c r="I447" i="9"/>
  <c r="K447" i="9"/>
  <c r="L447" i="9"/>
  <c r="P447" i="9"/>
  <c r="I448" i="9"/>
  <c r="K448" i="9"/>
  <c r="L448" i="9"/>
  <c r="P448" i="9"/>
  <c r="I449" i="9"/>
  <c r="K449" i="9"/>
  <c r="L449" i="9"/>
  <c r="P449" i="9"/>
  <c r="I452" i="9"/>
  <c r="K452" i="9"/>
  <c r="L452" i="9"/>
  <c r="N452" i="9"/>
  <c r="P452" i="9"/>
  <c r="I453" i="9"/>
  <c r="K453" i="9"/>
  <c r="L453" i="9"/>
  <c r="N453" i="9"/>
  <c r="P453" i="9"/>
  <c r="I443" i="9"/>
  <c r="K443" i="9"/>
  <c r="L443" i="9"/>
  <c r="I444" i="9"/>
  <c r="K444" i="9"/>
  <c r="L444" i="9"/>
  <c r="I445" i="9"/>
  <c r="K445" i="9"/>
  <c r="L445" i="9"/>
  <c r="I446" i="9"/>
  <c r="K446" i="9"/>
  <c r="L446" i="9"/>
  <c r="I460" i="9"/>
  <c r="K460" i="9"/>
  <c r="L460" i="9"/>
  <c r="N460" i="9"/>
  <c r="I461" i="9"/>
  <c r="K461" i="9"/>
  <c r="L461" i="9"/>
  <c r="N461" i="9"/>
  <c r="I462" i="9"/>
  <c r="K462" i="9"/>
  <c r="L462" i="9"/>
  <c r="N462" i="9"/>
  <c r="I463" i="9"/>
  <c r="K463" i="9"/>
  <c r="L463" i="9"/>
  <c r="N463" i="9"/>
  <c r="I464" i="9"/>
  <c r="K464" i="9"/>
  <c r="L464" i="9"/>
  <c r="M464" i="9"/>
  <c r="N464" i="9"/>
  <c r="O464" i="9"/>
  <c r="P464" i="9"/>
  <c r="I328" i="9"/>
  <c r="K328" i="9"/>
  <c r="L328" i="9"/>
  <c r="P328" i="9"/>
  <c r="I329" i="9"/>
  <c r="K329" i="9"/>
  <c r="L329" i="9"/>
  <c r="P329" i="9"/>
  <c r="I330" i="9"/>
  <c r="K330" i="9"/>
  <c r="L330" i="9"/>
  <c r="P330" i="9"/>
  <c r="I331" i="9"/>
  <c r="K331" i="9"/>
  <c r="L331" i="9"/>
  <c r="P331" i="9"/>
  <c r="I465" i="9"/>
  <c r="K465" i="9"/>
  <c r="L465" i="9"/>
  <c r="I466" i="9"/>
  <c r="K466" i="9"/>
  <c r="L466" i="9"/>
  <c r="I467" i="9"/>
  <c r="K467" i="9"/>
  <c r="L467" i="9"/>
  <c r="I468" i="9"/>
  <c r="K468" i="9"/>
  <c r="L468" i="9"/>
  <c r="I511" i="9"/>
  <c r="K511" i="9"/>
  <c r="L511" i="9"/>
  <c r="I512" i="9"/>
  <c r="K512" i="9"/>
  <c r="L512" i="9"/>
  <c r="I513" i="9"/>
  <c r="K513" i="9"/>
  <c r="L513" i="9"/>
  <c r="I514" i="9"/>
  <c r="K514" i="9"/>
  <c r="L514" i="9"/>
  <c r="I515" i="9"/>
  <c r="K515" i="9"/>
  <c r="L515" i="9"/>
  <c r="I516" i="9"/>
  <c r="K516" i="9"/>
  <c r="L516" i="9"/>
  <c r="I517" i="9"/>
  <c r="K517" i="9"/>
  <c r="L517" i="9"/>
  <c r="I518" i="9"/>
  <c r="K518" i="9"/>
  <c r="L518" i="9"/>
  <c r="I519" i="9"/>
  <c r="K519" i="9"/>
  <c r="L519" i="9"/>
  <c r="I520" i="9"/>
  <c r="K520" i="9"/>
  <c r="L520" i="9"/>
  <c r="I521" i="9"/>
  <c r="K521" i="9"/>
  <c r="L521" i="9"/>
  <c r="I522" i="9"/>
  <c r="K522" i="9"/>
  <c r="L522" i="9"/>
  <c r="I523" i="9"/>
  <c r="K523" i="9"/>
  <c r="L523" i="9"/>
  <c r="I524" i="9"/>
  <c r="K524" i="9"/>
  <c r="L524" i="9"/>
  <c r="I525" i="9"/>
  <c r="K525" i="9"/>
  <c r="L525" i="9"/>
  <c r="I526" i="9"/>
  <c r="K526" i="9"/>
  <c r="L526" i="9"/>
  <c r="I527" i="9"/>
  <c r="K527" i="9"/>
  <c r="L527" i="9"/>
  <c r="I528" i="9"/>
  <c r="K528" i="9"/>
  <c r="L528" i="9"/>
  <c r="I529" i="9"/>
  <c r="K529" i="9"/>
  <c r="L529" i="9"/>
  <c r="I530" i="9"/>
  <c r="K530" i="9"/>
  <c r="L530" i="9"/>
  <c r="I531" i="9"/>
  <c r="K531" i="9"/>
  <c r="L531" i="9"/>
  <c r="I532" i="9"/>
  <c r="K532" i="9"/>
  <c r="L532" i="9"/>
  <c r="I533" i="9"/>
  <c r="K533" i="9"/>
  <c r="L533" i="9"/>
  <c r="I534" i="9"/>
  <c r="K534" i="9"/>
  <c r="L534" i="9"/>
  <c r="I535" i="9"/>
  <c r="K535" i="9"/>
  <c r="L535" i="9"/>
  <c r="I536" i="9"/>
  <c r="K536" i="9"/>
  <c r="L536" i="9"/>
  <c r="I537" i="9"/>
  <c r="K537" i="9"/>
  <c r="L537" i="9"/>
  <c r="I538" i="9"/>
  <c r="K538" i="9"/>
  <c r="L538" i="9"/>
  <c r="I560" i="9"/>
  <c r="K560" i="9"/>
  <c r="L560" i="9"/>
  <c r="I561" i="9"/>
  <c r="K561" i="9"/>
  <c r="L561" i="9"/>
  <c r="I539" i="9"/>
  <c r="K539" i="9"/>
  <c r="L539" i="9"/>
  <c r="I540" i="9"/>
  <c r="K540" i="9"/>
  <c r="L540" i="9"/>
  <c r="I541" i="9"/>
  <c r="K541" i="9"/>
  <c r="L541" i="9"/>
  <c r="I542" i="9"/>
  <c r="K542" i="9"/>
  <c r="L542" i="9"/>
  <c r="I543" i="9"/>
  <c r="K543" i="9"/>
  <c r="L543" i="9"/>
  <c r="I544" i="9"/>
  <c r="K544" i="9"/>
  <c r="L544" i="9"/>
  <c r="I545" i="9"/>
  <c r="K545" i="9"/>
  <c r="L545" i="9"/>
  <c r="I546" i="9"/>
  <c r="K546" i="9"/>
  <c r="L546" i="9"/>
  <c r="I547" i="9"/>
  <c r="K547" i="9"/>
  <c r="L547" i="9"/>
  <c r="I548" i="9"/>
  <c r="K548" i="9"/>
  <c r="L548" i="9"/>
  <c r="I549" i="9"/>
  <c r="K549" i="9"/>
  <c r="L549" i="9"/>
  <c r="I550" i="9"/>
  <c r="K550" i="9"/>
  <c r="L550" i="9"/>
  <c r="I551" i="9"/>
  <c r="K551" i="9"/>
  <c r="L551" i="9"/>
  <c r="I552" i="9"/>
  <c r="K552" i="9"/>
  <c r="L552" i="9"/>
  <c r="I553" i="9"/>
  <c r="K553" i="9"/>
  <c r="L553" i="9"/>
  <c r="I554" i="9"/>
  <c r="K554" i="9"/>
  <c r="L554" i="9"/>
  <c r="I555" i="9"/>
  <c r="K555" i="9"/>
  <c r="L555" i="9"/>
  <c r="I556" i="9"/>
  <c r="K556" i="9"/>
  <c r="L556" i="9"/>
  <c r="I557" i="9"/>
  <c r="K557" i="9"/>
  <c r="L557" i="9"/>
  <c r="I558" i="9"/>
  <c r="K558" i="9"/>
  <c r="L558" i="9"/>
  <c r="I559" i="9"/>
  <c r="K559" i="9"/>
  <c r="L559" i="9"/>
  <c r="I487" i="9"/>
  <c r="K487" i="9"/>
  <c r="L487" i="9"/>
  <c r="I488" i="9"/>
  <c r="K488" i="9"/>
  <c r="L488" i="9"/>
  <c r="I489" i="9"/>
  <c r="K489" i="9"/>
  <c r="L489" i="9"/>
  <c r="I490" i="9"/>
  <c r="K490" i="9"/>
  <c r="L490" i="9"/>
  <c r="I491" i="9"/>
  <c r="K491" i="9"/>
  <c r="L491" i="9"/>
  <c r="I563" i="9"/>
  <c r="K563" i="9"/>
  <c r="L563" i="9"/>
  <c r="I564" i="9"/>
  <c r="K564" i="9"/>
  <c r="L564" i="9"/>
  <c r="I565" i="9"/>
  <c r="K565" i="9"/>
  <c r="L565" i="9"/>
  <c r="I566" i="9"/>
  <c r="K566" i="9"/>
  <c r="L566" i="9"/>
  <c r="I567" i="9"/>
  <c r="K567" i="9"/>
  <c r="L567" i="9"/>
  <c r="I568" i="9"/>
  <c r="K568" i="9"/>
  <c r="L568" i="9"/>
  <c r="I569" i="9"/>
  <c r="K569" i="9"/>
  <c r="L569" i="9"/>
  <c r="I570" i="9"/>
  <c r="K570" i="9"/>
  <c r="L570" i="9"/>
  <c r="I571" i="9"/>
  <c r="K571" i="9"/>
  <c r="L571" i="9"/>
  <c r="I572" i="9"/>
  <c r="K572" i="9"/>
  <c r="L572" i="9"/>
  <c r="I573" i="9"/>
  <c r="K573" i="9"/>
  <c r="L573" i="9"/>
  <c r="I574" i="9"/>
  <c r="K574" i="9"/>
  <c r="L574" i="9"/>
  <c r="I575" i="9"/>
  <c r="K575" i="9"/>
  <c r="L575" i="9"/>
  <c r="I576" i="9"/>
  <c r="K576" i="9"/>
  <c r="L576" i="9"/>
  <c r="I577" i="9"/>
  <c r="K577" i="9"/>
  <c r="L577" i="9"/>
  <c r="I578" i="9"/>
  <c r="K578" i="9"/>
  <c r="L578" i="9"/>
  <c r="I579" i="9"/>
  <c r="K579" i="9"/>
  <c r="L579" i="9"/>
  <c r="I580" i="9"/>
  <c r="K580" i="9"/>
  <c r="L580" i="9"/>
  <c r="I581" i="9"/>
  <c r="K581" i="9"/>
  <c r="L581" i="9"/>
  <c r="I582" i="9"/>
  <c r="K582" i="9"/>
  <c r="L582" i="9"/>
  <c r="I583" i="9"/>
  <c r="K583" i="9"/>
  <c r="L583" i="9"/>
  <c r="I584" i="9"/>
  <c r="K584" i="9"/>
  <c r="L584" i="9"/>
  <c r="I585" i="9"/>
  <c r="K585" i="9"/>
  <c r="L585" i="9"/>
  <c r="I586" i="9"/>
  <c r="K586" i="9"/>
  <c r="L586" i="9"/>
  <c r="I587" i="9"/>
  <c r="K587" i="9"/>
  <c r="L587" i="9"/>
  <c r="I588" i="9"/>
  <c r="K588" i="9"/>
  <c r="L588" i="9"/>
  <c r="I589" i="9"/>
  <c r="K589" i="9"/>
  <c r="L589" i="9"/>
  <c r="I590" i="9"/>
  <c r="K590" i="9"/>
  <c r="L590" i="9"/>
  <c r="I591" i="9"/>
  <c r="K591" i="9"/>
  <c r="L591" i="9"/>
  <c r="I592" i="9"/>
  <c r="K592" i="9"/>
  <c r="L592" i="9"/>
  <c r="I593" i="9"/>
  <c r="K593" i="9"/>
  <c r="L593" i="9"/>
  <c r="I594" i="9"/>
  <c r="K594" i="9"/>
  <c r="L594" i="9"/>
  <c r="I595" i="9"/>
  <c r="K595" i="9"/>
  <c r="L595" i="9"/>
  <c r="I596" i="9"/>
  <c r="K596" i="9"/>
  <c r="L596" i="9"/>
  <c r="I597" i="9"/>
  <c r="K597" i="9"/>
  <c r="L597" i="9"/>
  <c r="I598" i="9"/>
  <c r="K598" i="9"/>
  <c r="L598" i="9"/>
  <c r="I599" i="9"/>
  <c r="K599" i="9"/>
  <c r="L599" i="9"/>
  <c r="I600" i="9"/>
  <c r="K600" i="9"/>
  <c r="L600" i="9"/>
  <c r="I601" i="9"/>
  <c r="K601" i="9"/>
  <c r="L601" i="9"/>
  <c r="I602" i="9"/>
  <c r="K602" i="9"/>
  <c r="L602" i="9"/>
  <c r="I603" i="9"/>
  <c r="K603" i="9"/>
  <c r="L603" i="9"/>
  <c r="I604" i="9"/>
  <c r="K604" i="9"/>
  <c r="L604" i="9"/>
  <c r="I502" i="9"/>
  <c r="K502" i="9"/>
  <c r="L502" i="9"/>
  <c r="M502" i="9"/>
  <c r="I504" i="9"/>
  <c r="K504" i="9"/>
  <c r="L504" i="9"/>
  <c r="P504" i="9"/>
  <c r="I505" i="9"/>
  <c r="K505" i="9"/>
  <c r="L505" i="9"/>
  <c r="P505" i="9"/>
  <c r="I506" i="9"/>
  <c r="K506" i="9"/>
  <c r="L506" i="9"/>
  <c r="I507" i="9"/>
  <c r="K507" i="9"/>
  <c r="L507" i="9"/>
  <c r="M507" i="9"/>
  <c r="N507" i="9"/>
  <c r="O507" i="9"/>
  <c r="I469" i="9"/>
  <c r="K469" i="9"/>
  <c r="L469" i="9"/>
  <c r="P469" i="9"/>
  <c r="I470" i="9"/>
  <c r="K470" i="9"/>
  <c r="L470" i="9"/>
  <c r="P470" i="9"/>
  <c r="I471" i="9"/>
  <c r="K471" i="9"/>
  <c r="L471" i="9"/>
  <c r="P471" i="9"/>
  <c r="I472" i="9"/>
  <c r="K472" i="9"/>
  <c r="L472" i="9"/>
  <c r="P472" i="9"/>
  <c r="I473" i="9"/>
  <c r="K473" i="9"/>
  <c r="L473" i="9"/>
  <c r="P473" i="9"/>
  <c r="I474" i="9"/>
  <c r="K474" i="9"/>
  <c r="L474" i="9"/>
  <c r="P474" i="9"/>
  <c r="I475" i="9"/>
  <c r="K475" i="9"/>
  <c r="L475" i="9"/>
  <c r="P475" i="9"/>
  <c r="I476" i="9"/>
  <c r="K476" i="9"/>
  <c r="L476" i="9"/>
  <c r="P476" i="9"/>
  <c r="I477" i="9"/>
  <c r="K477" i="9"/>
  <c r="L477" i="9"/>
  <c r="P477" i="9"/>
  <c r="I478" i="9"/>
  <c r="K478" i="9"/>
  <c r="L478" i="9"/>
  <c r="P478" i="9"/>
  <c r="I479" i="9"/>
  <c r="K479" i="9"/>
  <c r="L479" i="9"/>
  <c r="P479" i="9"/>
  <c r="I480" i="9"/>
  <c r="K480" i="9"/>
  <c r="L480" i="9"/>
  <c r="P480" i="9"/>
  <c r="I605" i="9"/>
  <c r="K605" i="9"/>
  <c r="L605" i="9"/>
  <c r="M605" i="9"/>
  <c r="N605" i="9"/>
  <c r="O605" i="9"/>
  <c r="P605" i="9"/>
  <c r="I958" i="9"/>
  <c r="K958" i="9"/>
  <c r="L958" i="9"/>
  <c r="M958" i="9"/>
  <c r="O958" i="9"/>
  <c r="I959" i="9"/>
  <c r="K959" i="9"/>
  <c r="L959" i="9"/>
  <c r="M959" i="9"/>
  <c r="O959" i="9"/>
  <c r="K790" i="9"/>
  <c r="L790" i="9"/>
  <c r="I822" i="9"/>
  <c r="K822" i="9"/>
  <c r="L822" i="9"/>
  <c r="I826" i="9"/>
  <c r="K826" i="9"/>
  <c r="L826" i="9"/>
  <c r="I1001" i="9"/>
  <c r="K1001" i="9"/>
  <c r="L1001" i="9"/>
  <c r="I607" i="9"/>
  <c r="K607" i="9"/>
  <c r="L607" i="9"/>
  <c r="P607" i="9"/>
  <c r="I608" i="9"/>
  <c r="K608" i="9"/>
  <c r="L608" i="9"/>
  <c r="P608" i="9"/>
  <c r="I609" i="9"/>
  <c r="K609" i="9"/>
  <c r="L609" i="9"/>
  <c r="P609" i="9"/>
  <c r="I1025" i="9"/>
  <c r="K1025" i="9"/>
  <c r="L1025" i="9"/>
  <c r="I1027" i="9"/>
  <c r="K1027" i="9"/>
  <c r="L1027" i="9"/>
  <c r="I322" i="9"/>
  <c r="K322" i="9"/>
  <c r="L322" i="9"/>
  <c r="N322" i="9"/>
  <c r="P322" i="9"/>
  <c r="I323" i="9"/>
  <c r="K323" i="9"/>
  <c r="L323" i="9"/>
  <c r="N323" i="9"/>
  <c r="P323" i="9"/>
  <c r="I324" i="9"/>
  <c r="K324" i="9"/>
  <c r="L324" i="9"/>
  <c r="N324" i="9"/>
  <c r="P324" i="9"/>
  <c r="L484" i="9"/>
  <c r="K484" i="9"/>
  <c r="I484" i="9"/>
  <c r="G3" i="9"/>
  <c r="G4" i="9"/>
  <c r="G5" i="9"/>
  <c r="G6" i="9"/>
  <c r="G40" i="9"/>
  <c r="G7" i="9"/>
  <c r="G962" i="9"/>
  <c r="G8" i="9"/>
  <c r="G36" i="9"/>
  <c r="G37" i="9"/>
  <c r="G38" i="9"/>
  <c r="G39" i="9"/>
  <c r="G41" i="9"/>
  <c r="G42" i="9"/>
  <c r="G43" i="9"/>
  <c r="G44" i="9"/>
  <c r="G46" i="9"/>
  <c r="G48" i="9"/>
  <c r="G49" i="9"/>
  <c r="G50" i="9"/>
  <c r="G51" i="9"/>
  <c r="G52" i="9"/>
  <c r="G53" i="9"/>
  <c r="G54" i="9"/>
  <c r="G55" i="9"/>
  <c r="G56" i="9"/>
  <c r="G57" i="9"/>
  <c r="G58" i="9"/>
  <c r="G59" i="9"/>
  <c r="G47" i="9"/>
  <c r="G60" i="9"/>
  <c r="G68" i="9"/>
  <c r="G69" i="9"/>
  <c r="G70" i="9"/>
  <c r="G71" i="9"/>
  <c r="G72" i="9"/>
  <c r="G73" i="9"/>
  <c r="G74" i="9"/>
  <c r="G61" i="9"/>
  <c r="G62" i="9"/>
  <c r="G63" i="9"/>
  <c r="G64" i="9"/>
  <c r="G65" i="9"/>
  <c r="G66" i="9"/>
  <c r="G67" i="9"/>
  <c r="G77" i="9"/>
  <c r="G78" i="9"/>
  <c r="G79" i="9"/>
  <c r="G80" i="9"/>
  <c r="G75" i="9"/>
  <c r="G76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60" i="9"/>
  <c r="G16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38" i="9"/>
  <c r="G139" i="9"/>
  <c r="G140" i="9"/>
  <c r="G141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156" i="9"/>
  <c r="G157" i="9"/>
  <c r="G158" i="9"/>
  <c r="G241" i="9"/>
  <c r="G242" i="9"/>
  <c r="G243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320" i="9"/>
  <c r="G32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16" i="9"/>
  <c r="G317" i="9"/>
  <c r="G318" i="9"/>
  <c r="G319" i="9"/>
  <c r="G325" i="9"/>
  <c r="G326" i="9"/>
  <c r="G327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436" i="9"/>
  <c r="G437" i="9"/>
  <c r="G438" i="9"/>
  <c r="G439" i="9"/>
  <c r="G440" i="9"/>
  <c r="G441" i="9"/>
  <c r="G442" i="9"/>
  <c r="G456" i="9"/>
  <c r="G457" i="9"/>
  <c r="G458" i="9"/>
  <c r="G447" i="9"/>
  <c r="G448" i="9"/>
  <c r="G449" i="9"/>
  <c r="G464" i="9"/>
  <c r="G328" i="9"/>
  <c r="G329" i="9"/>
  <c r="G330" i="9"/>
  <c r="G331" i="9"/>
  <c r="G465" i="9"/>
  <c r="G466" i="9"/>
  <c r="G467" i="9"/>
  <c r="G468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487" i="9"/>
  <c r="G488" i="9"/>
  <c r="G489" i="9"/>
  <c r="G490" i="9"/>
  <c r="G491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504" i="9"/>
  <c r="G505" i="9"/>
  <c r="G506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607" i="9"/>
  <c r="G608" i="9"/>
  <c r="G609" i="9"/>
  <c r="G322" i="9"/>
  <c r="G323" i="9"/>
  <c r="G324" i="9"/>
  <c r="H3" i="9"/>
  <c r="H4" i="9"/>
  <c r="H5" i="9"/>
  <c r="H6" i="9"/>
  <c r="H40" i="9"/>
  <c r="H7" i="9"/>
  <c r="H962" i="9"/>
  <c r="H8" i="9"/>
  <c r="H36" i="9"/>
  <c r="H37" i="9"/>
  <c r="H38" i="9"/>
  <c r="H39" i="9"/>
  <c r="H41" i="9"/>
  <c r="H42" i="9"/>
  <c r="H43" i="9"/>
  <c r="H44" i="9"/>
  <c r="H46" i="9"/>
  <c r="H48" i="9"/>
  <c r="H49" i="9"/>
  <c r="H50" i="9"/>
  <c r="H51" i="9"/>
  <c r="H52" i="9"/>
  <c r="H53" i="9"/>
  <c r="H54" i="9"/>
  <c r="H55" i="9"/>
  <c r="H56" i="9"/>
  <c r="H57" i="9"/>
  <c r="H58" i="9"/>
  <c r="H59" i="9"/>
  <c r="H47" i="9"/>
  <c r="H60" i="9"/>
  <c r="H68" i="9"/>
  <c r="H69" i="9"/>
  <c r="H70" i="9"/>
  <c r="H71" i="9"/>
  <c r="H72" i="9"/>
  <c r="H73" i="9"/>
  <c r="H74" i="9"/>
  <c r="H61" i="9"/>
  <c r="H62" i="9"/>
  <c r="H63" i="9"/>
  <c r="H64" i="9"/>
  <c r="H65" i="9"/>
  <c r="H66" i="9"/>
  <c r="H67" i="9"/>
  <c r="H77" i="9"/>
  <c r="H78" i="9"/>
  <c r="H79" i="9"/>
  <c r="H80" i="9"/>
  <c r="H75" i="9"/>
  <c r="H76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60" i="9"/>
  <c r="H16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38" i="9"/>
  <c r="H139" i="9"/>
  <c r="H140" i="9"/>
  <c r="H141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320" i="9"/>
  <c r="H32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25" i="9"/>
  <c r="H326" i="9"/>
  <c r="H327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436" i="9"/>
  <c r="H437" i="9"/>
  <c r="H438" i="9"/>
  <c r="H439" i="9"/>
  <c r="H440" i="9"/>
  <c r="H441" i="9"/>
  <c r="H442" i="9"/>
  <c r="H456" i="9"/>
  <c r="H457" i="9"/>
  <c r="H458" i="9"/>
  <c r="H464" i="9"/>
  <c r="H328" i="9"/>
  <c r="H329" i="9"/>
  <c r="H330" i="9"/>
  <c r="H331" i="9"/>
  <c r="H465" i="9"/>
  <c r="H466" i="9"/>
  <c r="H467" i="9"/>
  <c r="H560" i="9"/>
  <c r="H561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487" i="9"/>
  <c r="H488" i="9"/>
  <c r="H489" i="9"/>
  <c r="H490" i="9"/>
  <c r="H491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1001" i="9"/>
  <c r="H607" i="9"/>
  <c r="H608" i="9"/>
  <c r="H609" i="9"/>
  <c r="H1025" i="9"/>
  <c r="H1027" i="9"/>
  <c r="H322" i="9"/>
  <c r="H323" i="9"/>
  <c r="H324" i="9"/>
  <c r="AS316" i="9"/>
  <c r="AO324" i="9"/>
  <c r="M324" i="9" s="1"/>
  <c r="AO323" i="9"/>
  <c r="M323" i="9" s="1"/>
  <c r="AO322" i="9"/>
  <c r="M322" i="9" s="1"/>
  <c r="AR323" i="9"/>
  <c r="AW323" i="9" s="1"/>
  <c r="AR324" i="9"/>
  <c r="AW324" i="9" s="1"/>
  <c r="AR322" i="9"/>
  <c r="AW322" i="9" s="1"/>
  <c r="CG324" i="9"/>
  <c r="BF324" i="9"/>
  <c r="BG324" i="9"/>
  <c r="AV324" i="9"/>
  <c r="AY324" i="9"/>
  <c r="CG323" i="9"/>
  <c r="BF323" i="9"/>
  <c r="BG323" i="9"/>
  <c r="AV323" i="9"/>
  <c r="AY323" i="9"/>
  <c r="CG322" i="9"/>
  <c r="BG322" i="9"/>
  <c r="AV322" i="9"/>
  <c r="CF2" i="9"/>
  <c r="BY2" i="9"/>
  <c r="BX2" i="9"/>
  <c r="BW2" i="9"/>
  <c r="BG2" i="9"/>
  <c r="BF2" i="9"/>
  <c r="AY2" i="9"/>
  <c r="AS2" i="9"/>
  <c r="AT2" i="9" s="1"/>
  <c r="AR2" i="9"/>
  <c r="AW2" i="9" s="1"/>
  <c r="CF141" i="9"/>
  <c r="BY141" i="9"/>
  <c r="BX141" i="9"/>
  <c r="BW141" i="9"/>
  <c r="BG141" i="9"/>
  <c r="BF141" i="9"/>
  <c r="AV141" i="9"/>
  <c r="AS141" i="9"/>
  <c r="AR141" i="9"/>
  <c r="AW141" i="9" s="1"/>
  <c r="AQ141" i="9"/>
  <c r="N141" i="9" s="1"/>
  <c r="AO141" i="9"/>
  <c r="M141" i="9" s="1"/>
  <c r="CF140" i="9"/>
  <c r="BY140" i="9"/>
  <c r="BX140" i="9"/>
  <c r="BW140" i="9"/>
  <c r="BG140" i="9"/>
  <c r="BF140" i="9"/>
  <c r="AV140" i="9"/>
  <c r="AS140" i="9"/>
  <c r="AR140" i="9"/>
  <c r="AW140" i="9" s="1"/>
  <c r="AQ140" i="9"/>
  <c r="N140" i="9" s="1"/>
  <c r="AO140" i="9"/>
  <c r="M140" i="9" s="1"/>
  <c r="CF139" i="9"/>
  <c r="BY139" i="9"/>
  <c r="BX139" i="9"/>
  <c r="BW139" i="9"/>
  <c r="BG139" i="9"/>
  <c r="BF139" i="9"/>
  <c r="AV139" i="9"/>
  <c r="AS139" i="9"/>
  <c r="AR139" i="9"/>
  <c r="AW139" i="9" s="1"/>
  <c r="AQ139" i="9"/>
  <c r="N139" i="9" s="1"/>
  <c r="AO139" i="9"/>
  <c r="M139" i="9" s="1"/>
  <c r="CF331" i="9"/>
  <c r="BY331" i="9"/>
  <c r="BX331" i="9"/>
  <c r="BW331" i="9"/>
  <c r="BG331" i="9"/>
  <c r="BF331" i="9"/>
  <c r="AV331" i="9"/>
  <c r="AS331" i="9"/>
  <c r="AR331" i="9"/>
  <c r="AW331" i="9" s="1"/>
  <c r="AQ331" i="9"/>
  <c r="N331" i="9" s="1"/>
  <c r="AO331" i="9"/>
  <c r="M331" i="9" s="1"/>
  <c r="P502" i="9"/>
  <c r="CF47" i="9"/>
  <c r="BW47" i="9"/>
  <c r="BX47" i="9"/>
  <c r="BY47" i="9"/>
  <c r="BF47" i="9"/>
  <c r="BG47" i="9"/>
  <c r="AR47" i="9"/>
  <c r="AW47" i="9" s="1"/>
  <c r="AT47" i="9"/>
  <c r="AY47" i="9"/>
  <c r="CF502" i="9"/>
  <c r="BW502" i="9"/>
  <c r="BX502" i="9"/>
  <c r="BY502" i="9"/>
  <c r="BF502" i="9"/>
  <c r="BG502" i="9"/>
  <c r="AQ502" i="9"/>
  <c r="N502" i="9" s="1"/>
  <c r="AR502" i="9"/>
  <c r="AW502" i="9" s="1"/>
  <c r="AY502" i="9"/>
  <c r="CF605" i="9"/>
  <c r="BW605" i="9"/>
  <c r="BX605" i="9"/>
  <c r="BY605" i="9"/>
  <c r="BF605" i="9"/>
  <c r="BG605" i="9"/>
  <c r="AY605" i="9"/>
  <c r="CF321" i="9"/>
  <c r="BW321" i="9"/>
  <c r="BX321" i="9"/>
  <c r="BY321" i="9"/>
  <c r="BF321" i="9"/>
  <c r="BG321" i="9"/>
  <c r="AQ321" i="9"/>
  <c r="N321" i="9" s="1"/>
  <c r="AR321" i="9"/>
  <c r="AW321" i="9" s="1"/>
  <c r="AS321" i="9"/>
  <c r="AO321" i="9"/>
  <c r="M321" i="9" s="1"/>
  <c r="AU34" i="9" l="1"/>
  <c r="AW34" i="9"/>
  <c r="O33" i="9"/>
  <c r="BZ459" i="9"/>
  <c r="O35" i="9"/>
  <c r="AU33" i="9"/>
  <c r="BZ35" i="9"/>
  <c r="CG35" i="9" s="1"/>
  <c r="BZ34" i="9"/>
  <c r="CG34" i="9" s="1"/>
  <c r="BZ33" i="9"/>
  <c r="CG33" i="9" s="1"/>
  <c r="AU459" i="9"/>
  <c r="AW459" i="9"/>
  <c r="AU35" i="9"/>
  <c r="BZ1014" i="9"/>
  <c r="CG1014" i="9" s="1"/>
  <c r="CG459" i="9"/>
  <c r="AV459" i="9"/>
  <c r="AV35" i="9"/>
  <c r="AX35" i="9" s="1"/>
  <c r="Q35" i="9" s="1"/>
  <c r="AV34" i="9"/>
  <c r="AV33" i="9"/>
  <c r="AX33" i="9" s="1"/>
  <c r="Q33" i="9" s="1"/>
  <c r="AU32" i="9"/>
  <c r="P32" i="9"/>
  <c r="AV32" i="9"/>
  <c r="BZ32" i="9"/>
  <c r="CG32" i="9" s="1"/>
  <c r="AW32" i="9"/>
  <c r="AW1014" i="9"/>
  <c r="O29" i="9"/>
  <c r="AW29" i="9"/>
  <c r="AU29" i="9"/>
  <c r="AU30" i="9"/>
  <c r="BZ30" i="9"/>
  <c r="CG30" i="9" s="1"/>
  <c r="BZ29" i="9"/>
  <c r="CG29" i="9" s="1"/>
  <c r="AW30" i="9"/>
  <c r="BZ26" i="9"/>
  <c r="CG26" i="9" s="1"/>
  <c r="P31" i="9"/>
  <c r="AV31" i="9"/>
  <c r="BZ31" i="9"/>
  <c r="CG31" i="9" s="1"/>
  <c r="AU31" i="9"/>
  <c r="AW31" i="9"/>
  <c r="BZ27" i="9"/>
  <c r="CG27" i="9" s="1"/>
  <c r="BZ28" i="9"/>
  <c r="CG28" i="9" s="1"/>
  <c r="P27" i="9"/>
  <c r="AV27" i="9"/>
  <c r="P28" i="9"/>
  <c r="AV28" i="9"/>
  <c r="P29" i="9"/>
  <c r="AV29" i="9"/>
  <c r="P26" i="9"/>
  <c r="AV26" i="9"/>
  <c r="AV30" i="9"/>
  <c r="AU28" i="9"/>
  <c r="AU27" i="9"/>
  <c r="AU26" i="9"/>
  <c r="AW28" i="9"/>
  <c r="AW27" i="9"/>
  <c r="AW26" i="9"/>
  <c r="AX792" i="9"/>
  <c r="Q792" i="9" s="1"/>
  <c r="BZ793" i="9"/>
  <c r="CG793" i="9" s="1"/>
  <c r="AX793" i="9"/>
  <c r="Q793" i="9" s="1"/>
  <c r="BZ792" i="9"/>
  <c r="CG792" i="9" s="1"/>
  <c r="BZ791" i="9"/>
  <c r="CG791" i="9" s="1"/>
  <c r="BZ824" i="9"/>
  <c r="CG824" i="9" s="1"/>
  <c r="BZ825" i="9"/>
  <c r="CG825" i="9" s="1"/>
  <c r="AX791" i="9"/>
  <c r="Q791" i="9" s="1"/>
  <c r="AV824" i="9"/>
  <c r="AX824" i="9" s="1"/>
  <c r="Q824" i="9" s="1"/>
  <c r="AX825" i="9"/>
  <c r="Q825" i="9" s="1"/>
  <c r="P825" i="9"/>
  <c r="BZ823" i="9"/>
  <c r="CG823" i="9" s="1"/>
  <c r="AV823" i="9"/>
  <c r="AX823" i="9" s="1"/>
  <c r="Q823" i="9" s="1"/>
  <c r="BZ828" i="9"/>
  <c r="CG828" i="9" s="1"/>
  <c r="BZ829" i="9"/>
  <c r="CG829" i="9" s="1"/>
  <c r="BZ827" i="9"/>
  <c r="CG827" i="9" s="1"/>
  <c r="AV829" i="9"/>
  <c r="AX829" i="9" s="1"/>
  <c r="Q829" i="9" s="1"/>
  <c r="AV828" i="9"/>
  <c r="AX828" i="9" s="1"/>
  <c r="Q828" i="9" s="1"/>
  <c r="AV827" i="9"/>
  <c r="AX827" i="9" s="1"/>
  <c r="Q827" i="9" s="1"/>
  <c r="BZ1013" i="9"/>
  <c r="CG1013" i="9" s="1"/>
  <c r="P1013" i="9"/>
  <c r="AV1013" i="9"/>
  <c r="AX1013" i="9" s="1"/>
  <c r="Q1013" i="9" s="1"/>
  <c r="O994" i="9"/>
  <c r="BZ993" i="9"/>
  <c r="CG993" i="9" s="1"/>
  <c r="O998" i="9"/>
  <c r="AU992" i="9"/>
  <c r="AW998" i="9"/>
  <c r="AW992" i="9"/>
  <c r="AX992" i="9" s="1"/>
  <c r="Q992" i="9" s="1"/>
  <c r="AU1000" i="9"/>
  <c r="BZ996" i="9"/>
  <c r="CG996" i="9" s="1"/>
  <c r="AW1000" i="9"/>
  <c r="BZ994" i="9"/>
  <c r="CG994" i="9" s="1"/>
  <c r="BZ1000" i="9"/>
  <c r="CG1000" i="9" s="1"/>
  <c r="O995" i="9"/>
  <c r="AV993" i="9"/>
  <c r="P993" i="9"/>
  <c r="AW999" i="9"/>
  <c r="BZ998" i="9"/>
  <c r="CG998" i="9" s="1"/>
  <c r="O999" i="9"/>
  <c r="AU996" i="9"/>
  <c r="BZ995" i="9"/>
  <c r="CG995" i="9" s="1"/>
  <c r="AW993" i="9"/>
  <c r="BZ999" i="9"/>
  <c r="CG999" i="9" s="1"/>
  <c r="BZ997" i="9"/>
  <c r="CG997" i="9" s="1"/>
  <c r="BZ992" i="9"/>
  <c r="CG992" i="9" s="1"/>
  <c r="AW995" i="9"/>
  <c r="P995" i="9"/>
  <c r="AV995" i="9"/>
  <c r="AV994" i="9"/>
  <c r="AX994" i="9" s="1"/>
  <c r="Q994" i="9" s="1"/>
  <c r="P994" i="9"/>
  <c r="P997" i="9"/>
  <c r="AV997" i="9"/>
  <c r="P998" i="9"/>
  <c r="AV998" i="9"/>
  <c r="P1000" i="9"/>
  <c r="AV1000" i="9"/>
  <c r="AW996" i="9"/>
  <c r="AU994" i="9"/>
  <c r="AW997" i="9"/>
  <c r="AV996" i="9"/>
  <c r="AU997" i="9"/>
  <c r="AV999" i="9"/>
  <c r="P992" i="9"/>
  <c r="O993" i="9"/>
  <c r="BZ1017" i="9"/>
  <c r="CG1017" i="9" s="1"/>
  <c r="BZ1020" i="9"/>
  <c r="CG1020" i="9" s="1"/>
  <c r="AV1020" i="9"/>
  <c r="AX1020" i="9" s="1"/>
  <c r="Q1020" i="9" s="1"/>
  <c r="AW159" i="9"/>
  <c r="AW1019" i="9"/>
  <c r="BZ1019" i="9"/>
  <c r="CG1019" i="9" s="1"/>
  <c r="P1019" i="9"/>
  <c r="AV1019" i="9"/>
  <c r="BZ159" i="9"/>
  <c r="CG159" i="9" s="1"/>
  <c r="AU1017" i="9"/>
  <c r="AV1017" i="9"/>
  <c r="AX1017" i="9" s="1"/>
  <c r="Q1017" i="9" s="1"/>
  <c r="O159" i="9"/>
  <c r="AU1016" i="9"/>
  <c r="AW1016" i="9"/>
  <c r="BZ1016" i="9"/>
  <c r="CG1016" i="9" s="1"/>
  <c r="P159" i="9"/>
  <c r="AV159" i="9"/>
  <c r="P1016" i="9"/>
  <c r="AV1016" i="9"/>
  <c r="BZ1018" i="9"/>
  <c r="CG1018" i="9" s="1"/>
  <c r="O1018" i="9"/>
  <c r="AU1018" i="9"/>
  <c r="AV1018" i="9"/>
  <c r="AX1018" i="9" s="1"/>
  <c r="Q1018" i="9" s="1"/>
  <c r="BZ1012" i="9"/>
  <c r="CG1012" i="9" s="1"/>
  <c r="O1015" i="9"/>
  <c r="AV1015" i="9"/>
  <c r="P1015" i="9"/>
  <c r="BZ1015" i="9"/>
  <c r="CG1015" i="9" s="1"/>
  <c r="AW1015" i="9"/>
  <c r="P1012" i="9"/>
  <c r="AX1012" i="9"/>
  <c r="Q1012" i="9" s="1"/>
  <c r="P821" i="9"/>
  <c r="BZ820" i="9"/>
  <c r="CG820" i="9" s="1"/>
  <c r="BZ821" i="9"/>
  <c r="CG821" i="9" s="1"/>
  <c r="BZ818" i="9"/>
  <c r="CG818" i="9" s="1"/>
  <c r="AX821" i="9"/>
  <c r="Q821" i="9" s="1"/>
  <c r="BZ817" i="9"/>
  <c r="CG817" i="9" s="1"/>
  <c r="AX819" i="9"/>
  <c r="Q819" i="9" s="1"/>
  <c r="P820" i="9"/>
  <c r="AX820" i="9"/>
  <c r="Q820" i="9" s="1"/>
  <c r="BZ819" i="9"/>
  <c r="CG819" i="9" s="1"/>
  <c r="P818" i="9"/>
  <c r="P819" i="9"/>
  <c r="P816" i="9"/>
  <c r="AX818" i="9"/>
  <c r="Q818" i="9" s="1"/>
  <c r="P815" i="9"/>
  <c r="AX817" i="9"/>
  <c r="Q817" i="9" s="1"/>
  <c r="BZ816" i="9"/>
  <c r="CG816" i="9" s="1"/>
  <c r="P817" i="9"/>
  <c r="AX816" i="9"/>
  <c r="Q816" i="9" s="1"/>
  <c r="BZ815" i="9"/>
  <c r="CG815" i="9" s="1"/>
  <c r="AX815" i="9"/>
  <c r="Q815" i="9" s="1"/>
  <c r="BZ814" i="9"/>
  <c r="CG814" i="9" s="1"/>
  <c r="P814" i="9"/>
  <c r="AX814" i="9"/>
  <c r="Q814" i="9" s="1"/>
  <c r="BZ813" i="9"/>
  <c r="CG813" i="9" s="1"/>
  <c r="P811" i="9"/>
  <c r="P812" i="9"/>
  <c r="AX813" i="9"/>
  <c r="Q813" i="9" s="1"/>
  <c r="P813" i="9"/>
  <c r="BZ812" i="9"/>
  <c r="CG812" i="9" s="1"/>
  <c r="AX811" i="9"/>
  <c r="Q811" i="9" s="1"/>
  <c r="BZ810" i="9"/>
  <c r="CG810" i="9" s="1"/>
  <c r="AX812" i="9"/>
  <c r="Q812" i="9" s="1"/>
  <c r="BZ811" i="9"/>
  <c r="CG811" i="9" s="1"/>
  <c r="P808" i="9"/>
  <c r="BZ807" i="9"/>
  <c r="CG807" i="9" s="1"/>
  <c r="AX810" i="9"/>
  <c r="Q810" i="9" s="1"/>
  <c r="BZ809" i="9"/>
  <c r="CG809" i="9" s="1"/>
  <c r="P810" i="9"/>
  <c r="P806" i="9"/>
  <c r="P809" i="9"/>
  <c r="AX809" i="9"/>
  <c r="Q809" i="9" s="1"/>
  <c r="BZ808" i="9"/>
  <c r="CG808" i="9" s="1"/>
  <c r="AX808" i="9"/>
  <c r="Q808" i="9" s="1"/>
  <c r="BZ806" i="9"/>
  <c r="CG806" i="9" s="1"/>
  <c r="AX806" i="9"/>
  <c r="Q806" i="9" s="1"/>
  <c r="BZ805" i="9"/>
  <c r="CG805" i="9" s="1"/>
  <c r="AX807" i="9"/>
  <c r="Q807" i="9" s="1"/>
  <c r="P807" i="9"/>
  <c r="AX805" i="9"/>
  <c r="Q805" i="9" s="1"/>
  <c r="P803" i="9"/>
  <c r="P804" i="9"/>
  <c r="BZ803" i="9"/>
  <c r="CG803" i="9" s="1"/>
  <c r="P805" i="9"/>
  <c r="BZ804" i="9"/>
  <c r="CG804" i="9" s="1"/>
  <c r="BZ801" i="9"/>
  <c r="CG801" i="9" s="1"/>
  <c r="AX804" i="9"/>
  <c r="Q804" i="9" s="1"/>
  <c r="P801" i="9"/>
  <c r="P802" i="9"/>
  <c r="AX803" i="9"/>
  <c r="Q803" i="9" s="1"/>
  <c r="BZ802" i="9"/>
  <c r="CG802" i="9" s="1"/>
  <c r="AX802" i="9"/>
  <c r="Q802" i="9" s="1"/>
  <c r="P800" i="9"/>
  <c r="AX801" i="9"/>
  <c r="Q801" i="9" s="1"/>
  <c r="BZ800" i="9"/>
  <c r="CG800" i="9" s="1"/>
  <c r="AX800" i="9"/>
  <c r="Q800" i="9" s="1"/>
  <c r="BZ799" i="9"/>
  <c r="CG799" i="9" s="1"/>
  <c r="BZ797" i="9"/>
  <c r="CG797" i="9" s="1"/>
  <c r="P799" i="9"/>
  <c r="AX799" i="9"/>
  <c r="Q799" i="9" s="1"/>
  <c r="BZ798" i="9"/>
  <c r="CG798" i="9" s="1"/>
  <c r="P796" i="9"/>
  <c r="P797" i="9"/>
  <c r="P798" i="9"/>
  <c r="AX798" i="9"/>
  <c r="Q798" i="9" s="1"/>
  <c r="P795" i="9"/>
  <c r="AX797" i="9"/>
  <c r="Q797" i="9" s="1"/>
  <c r="BZ796" i="9"/>
  <c r="CG796" i="9" s="1"/>
  <c r="AX796" i="9"/>
  <c r="Q796" i="9" s="1"/>
  <c r="BZ795" i="9"/>
  <c r="CG795" i="9" s="1"/>
  <c r="AX795" i="9"/>
  <c r="Q795" i="9" s="1"/>
  <c r="BZ771" i="9"/>
  <c r="CG771" i="9" s="1"/>
  <c r="BZ768" i="9"/>
  <c r="CG768" i="9" s="1"/>
  <c r="BZ772" i="9"/>
  <c r="CG772" i="9" s="1"/>
  <c r="BZ785" i="9"/>
  <c r="CG785" i="9" s="1"/>
  <c r="BZ789" i="9"/>
  <c r="CG789" i="9" s="1"/>
  <c r="BZ781" i="9"/>
  <c r="CG781" i="9" s="1"/>
  <c r="BZ784" i="9"/>
  <c r="CG784" i="9" s="1"/>
  <c r="BZ778" i="9"/>
  <c r="CG778" i="9" s="1"/>
  <c r="BZ769" i="9"/>
  <c r="CG769" i="9" s="1"/>
  <c r="P771" i="9"/>
  <c r="BZ787" i="9"/>
  <c r="CG787" i="9" s="1"/>
  <c r="BZ767" i="9"/>
  <c r="CG767" i="9" s="1"/>
  <c r="BZ788" i="9"/>
  <c r="CG788" i="9" s="1"/>
  <c r="BZ782" i="9"/>
  <c r="CG782" i="9" s="1"/>
  <c r="BZ783" i="9"/>
  <c r="CG783" i="9" s="1"/>
  <c r="BZ777" i="9"/>
  <c r="CG777" i="9" s="1"/>
  <c r="BZ770" i="9"/>
  <c r="CG770" i="9" s="1"/>
  <c r="BZ786" i="9"/>
  <c r="CG786" i="9" s="1"/>
  <c r="BZ779" i="9"/>
  <c r="CG779" i="9" s="1"/>
  <c r="BZ780" i="9"/>
  <c r="CG780" i="9" s="1"/>
  <c r="P779" i="9"/>
  <c r="P785" i="9"/>
  <c r="AV785" i="9"/>
  <c r="AV781" i="9"/>
  <c r="AX781" i="9" s="1"/>
  <c r="Q781" i="9" s="1"/>
  <c r="P781" i="9"/>
  <c r="AV782" i="9"/>
  <c r="AX782" i="9" s="1"/>
  <c r="Q782" i="9" s="1"/>
  <c r="P782" i="9"/>
  <c r="AX779" i="9"/>
  <c r="Q779" i="9" s="1"/>
  <c r="AV777" i="9"/>
  <c r="P777" i="9"/>
  <c r="P783" i="9"/>
  <c r="AV783" i="9"/>
  <c r="AX783" i="9" s="1"/>
  <c r="Q783" i="9" s="1"/>
  <c r="P787" i="9"/>
  <c r="AV787" i="9"/>
  <c r="AV784" i="9"/>
  <c r="P784" i="9"/>
  <c r="AV780" i="9"/>
  <c r="AX780" i="9" s="1"/>
  <c r="Q780" i="9" s="1"/>
  <c r="P780" i="9"/>
  <c r="P788" i="9"/>
  <c r="AV788" i="9"/>
  <c r="AV778" i="9"/>
  <c r="AX778" i="9" s="1"/>
  <c r="Q778" i="9" s="1"/>
  <c r="P778" i="9"/>
  <c r="AW777" i="9"/>
  <c r="O783" i="9"/>
  <c r="AV789" i="9"/>
  <c r="AX789" i="9" s="1"/>
  <c r="Q789" i="9" s="1"/>
  <c r="AU787" i="9"/>
  <c r="AU786" i="9"/>
  <c r="AW788" i="9"/>
  <c r="O777" i="9"/>
  <c r="AU785" i="9"/>
  <c r="AV786" i="9"/>
  <c r="AW787" i="9"/>
  <c r="AU784" i="9"/>
  <c r="AW786" i="9"/>
  <c r="AU783" i="9"/>
  <c r="AW785" i="9"/>
  <c r="AU782" i="9"/>
  <c r="AW784" i="9"/>
  <c r="AU781" i="9"/>
  <c r="AU780" i="9"/>
  <c r="AU779" i="9"/>
  <c r="AU778" i="9"/>
  <c r="AX768" i="9"/>
  <c r="Q768" i="9" s="1"/>
  <c r="AX771" i="9"/>
  <c r="Q771" i="9" s="1"/>
  <c r="P768" i="9"/>
  <c r="AV770" i="9"/>
  <c r="AX770" i="9" s="1"/>
  <c r="Q770" i="9" s="1"/>
  <c r="P769" i="9"/>
  <c r="AV769" i="9"/>
  <c r="AX769" i="9" s="1"/>
  <c r="Q769" i="9" s="1"/>
  <c r="AV767" i="9"/>
  <c r="AX767" i="9" s="1"/>
  <c r="Q767" i="9" s="1"/>
  <c r="P767" i="9"/>
  <c r="AV772" i="9"/>
  <c r="AX772" i="9" s="1"/>
  <c r="Q772" i="9" s="1"/>
  <c r="AU768" i="9"/>
  <c r="AX941" i="9"/>
  <c r="Q941" i="9" s="1"/>
  <c r="AU794" i="9"/>
  <c r="BZ794" i="9"/>
  <c r="CG794" i="9" s="1"/>
  <c r="AX952" i="9"/>
  <c r="Q952" i="9" s="1"/>
  <c r="AX936" i="9"/>
  <c r="Q936" i="9" s="1"/>
  <c r="AX951" i="9"/>
  <c r="Q951" i="9" s="1"/>
  <c r="AX935" i="9"/>
  <c r="Q935" i="9" s="1"/>
  <c r="AX950" i="9"/>
  <c r="Q950" i="9" s="1"/>
  <c r="AX934" i="9"/>
  <c r="Q934" i="9" s="1"/>
  <c r="AW794" i="9"/>
  <c r="AX949" i="9"/>
  <c r="Q949" i="9" s="1"/>
  <c r="AX933" i="9"/>
  <c r="Q933" i="9" s="1"/>
  <c r="AX948" i="9"/>
  <c r="Q948" i="9" s="1"/>
  <c r="AX932" i="9"/>
  <c r="Q932" i="9" s="1"/>
  <c r="AX943" i="9"/>
  <c r="Q943" i="9" s="1"/>
  <c r="AX927" i="9"/>
  <c r="Q927" i="9" s="1"/>
  <c r="AX942" i="9"/>
  <c r="Q942" i="9" s="1"/>
  <c r="AX926" i="9"/>
  <c r="Q926" i="9" s="1"/>
  <c r="AX947" i="9"/>
  <c r="Q947" i="9" s="1"/>
  <c r="AX931" i="9"/>
  <c r="Q931" i="9" s="1"/>
  <c r="AX946" i="9"/>
  <c r="Q946" i="9" s="1"/>
  <c r="AX930" i="9"/>
  <c r="Q930" i="9" s="1"/>
  <c r="AX945" i="9"/>
  <c r="Q945" i="9" s="1"/>
  <c r="AX929" i="9"/>
  <c r="Q929" i="9" s="1"/>
  <c r="AX944" i="9"/>
  <c r="Q944" i="9" s="1"/>
  <c r="AX928" i="9"/>
  <c r="Q928" i="9" s="1"/>
  <c r="AV794" i="9"/>
  <c r="P794" i="9"/>
  <c r="AX940" i="9"/>
  <c r="Q940" i="9" s="1"/>
  <c r="AX939" i="9"/>
  <c r="Q939" i="9" s="1"/>
  <c r="AX938" i="9"/>
  <c r="Q938" i="9" s="1"/>
  <c r="AX953" i="9"/>
  <c r="Q953" i="9" s="1"/>
  <c r="AX937" i="9"/>
  <c r="Q937" i="9" s="1"/>
  <c r="BZ876" i="9"/>
  <c r="CG876" i="9" s="1"/>
  <c r="BZ877" i="9"/>
  <c r="CG877" i="9" s="1"/>
  <c r="BZ896" i="9"/>
  <c r="CG896" i="9" s="1"/>
  <c r="BZ894" i="9"/>
  <c r="CG894" i="9" s="1"/>
  <c r="AV916" i="9"/>
  <c r="AX916" i="9" s="1"/>
  <c r="Q916" i="9" s="1"/>
  <c r="BZ890" i="9"/>
  <c r="CG890" i="9" s="1"/>
  <c r="BZ903" i="9"/>
  <c r="CG903" i="9" s="1"/>
  <c r="BZ907" i="9"/>
  <c r="CG907" i="9" s="1"/>
  <c r="BZ911" i="9"/>
  <c r="CG911" i="9" s="1"/>
  <c r="BZ912" i="9"/>
  <c r="CG912" i="9" s="1"/>
  <c r="BZ908" i="9"/>
  <c r="CG908" i="9" s="1"/>
  <c r="BZ887" i="9"/>
  <c r="CG887" i="9" s="1"/>
  <c r="BZ869" i="9"/>
  <c r="CG869" i="9" s="1"/>
  <c r="BZ892" i="9"/>
  <c r="CG892" i="9" s="1"/>
  <c r="BZ914" i="9"/>
  <c r="CG914" i="9" s="1"/>
  <c r="BZ886" i="9"/>
  <c r="CG886" i="9" s="1"/>
  <c r="BZ881" i="9"/>
  <c r="CG881" i="9" s="1"/>
  <c r="P915" i="9"/>
  <c r="BZ895" i="9"/>
  <c r="CG895" i="9" s="1"/>
  <c r="BZ898" i="9"/>
  <c r="CG898" i="9" s="1"/>
  <c r="BZ901" i="9"/>
  <c r="CG901" i="9" s="1"/>
  <c r="BZ864" i="9"/>
  <c r="CG864" i="9" s="1"/>
  <c r="BZ909" i="9"/>
  <c r="CG909" i="9" s="1"/>
  <c r="BZ904" i="9"/>
  <c r="CG904" i="9" s="1"/>
  <c r="AX899" i="9"/>
  <c r="Q899" i="9" s="1"/>
  <c r="BZ906" i="9"/>
  <c r="CG906" i="9" s="1"/>
  <c r="BZ902" i="9"/>
  <c r="CG902" i="9" s="1"/>
  <c r="AV900" i="9"/>
  <c r="AX900" i="9" s="1"/>
  <c r="Q900" i="9" s="1"/>
  <c r="BZ899" i="9"/>
  <c r="CG899" i="9" s="1"/>
  <c r="BZ893" i="9"/>
  <c r="CG893" i="9" s="1"/>
  <c r="AX891" i="9"/>
  <c r="Q891" i="9" s="1"/>
  <c r="BZ868" i="9"/>
  <c r="CG868" i="9" s="1"/>
  <c r="BZ910" i="9"/>
  <c r="CG910" i="9" s="1"/>
  <c r="AV897" i="9"/>
  <c r="AX897" i="9" s="1"/>
  <c r="Q897" i="9" s="1"/>
  <c r="BZ916" i="9"/>
  <c r="CG916" i="9" s="1"/>
  <c r="BZ889" i="9"/>
  <c r="CG889" i="9" s="1"/>
  <c r="BZ913" i="9"/>
  <c r="CG913" i="9" s="1"/>
  <c r="BZ884" i="9"/>
  <c r="CG884" i="9" s="1"/>
  <c r="BZ878" i="9"/>
  <c r="CG878" i="9" s="1"/>
  <c r="BZ870" i="9"/>
  <c r="CG870" i="9" s="1"/>
  <c r="BZ900" i="9"/>
  <c r="CG900" i="9" s="1"/>
  <c r="BZ891" i="9"/>
  <c r="CG891" i="9" s="1"/>
  <c r="AV898" i="9"/>
  <c r="AX898" i="9" s="1"/>
  <c r="Q898" i="9" s="1"/>
  <c r="P875" i="9"/>
  <c r="BZ880" i="9"/>
  <c r="CG880" i="9" s="1"/>
  <c r="BZ875" i="9"/>
  <c r="CG875" i="9" s="1"/>
  <c r="AV914" i="9"/>
  <c r="AX914" i="9" s="1"/>
  <c r="Q914" i="9" s="1"/>
  <c r="BZ897" i="9"/>
  <c r="CG897" i="9" s="1"/>
  <c r="BZ915" i="9"/>
  <c r="CG915" i="9" s="1"/>
  <c r="BZ905" i="9"/>
  <c r="CG905" i="9" s="1"/>
  <c r="BZ917" i="9"/>
  <c r="CG917" i="9" s="1"/>
  <c r="BZ871" i="9"/>
  <c r="CG871" i="9" s="1"/>
  <c r="BZ883" i="9"/>
  <c r="CG883" i="9" s="1"/>
  <c r="BZ867" i="9"/>
  <c r="CG867" i="9" s="1"/>
  <c r="BZ882" i="9"/>
  <c r="CG882" i="9" s="1"/>
  <c r="BZ874" i="9"/>
  <c r="CG874" i="9" s="1"/>
  <c r="BZ862" i="9"/>
  <c r="CG862" i="9" s="1"/>
  <c r="BZ885" i="9"/>
  <c r="CG885" i="9" s="1"/>
  <c r="BZ865" i="9"/>
  <c r="CG865" i="9" s="1"/>
  <c r="BZ872" i="9"/>
  <c r="CG872" i="9" s="1"/>
  <c r="P901" i="9"/>
  <c r="AV902" i="9"/>
  <c r="AX902" i="9" s="1"/>
  <c r="Q902" i="9" s="1"/>
  <c r="AX903" i="9"/>
  <c r="Q903" i="9" s="1"/>
  <c r="P899" i="9"/>
  <c r="P903" i="9"/>
  <c r="P905" i="9"/>
  <c r="AX915" i="9"/>
  <c r="Q915" i="9" s="1"/>
  <c r="AV913" i="9"/>
  <c r="AX913" i="9" s="1"/>
  <c r="Q913" i="9" s="1"/>
  <c r="AX901" i="9"/>
  <c r="Q901" i="9" s="1"/>
  <c r="AX892" i="9"/>
  <c r="Q892" i="9" s="1"/>
  <c r="P909" i="9"/>
  <c r="AV909" i="9"/>
  <c r="AX909" i="9" s="1"/>
  <c r="Q909" i="9" s="1"/>
  <c r="AV906" i="9"/>
  <c r="P906" i="9"/>
  <c r="P893" i="9"/>
  <c r="AV893" i="9"/>
  <c r="AX893" i="9" s="1"/>
  <c r="Q893" i="9" s="1"/>
  <c r="AV890" i="9"/>
  <c r="P890" i="9"/>
  <c r="AX908" i="9"/>
  <c r="Q908" i="9" s="1"/>
  <c r="AV904" i="9"/>
  <c r="P904" i="9"/>
  <c r="AV917" i="9"/>
  <c r="P917" i="9"/>
  <c r="P910" i="9"/>
  <c r="AV910" i="9"/>
  <c r="AX910" i="9" s="1"/>
  <c r="Q910" i="9" s="1"/>
  <c r="P894" i="9"/>
  <c r="AV894" i="9"/>
  <c r="AX894" i="9" s="1"/>
  <c r="Q894" i="9" s="1"/>
  <c r="AV911" i="9"/>
  <c r="AX911" i="9" s="1"/>
  <c r="Q911" i="9" s="1"/>
  <c r="AU910" i="9"/>
  <c r="AV895" i="9"/>
  <c r="AX895" i="9" s="1"/>
  <c r="Q895" i="9" s="1"/>
  <c r="AU894" i="9"/>
  <c r="AU909" i="9"/>
  <c r="AU893" i="9"/>
  <c r="AV912" i="9"/>
  <c r="AX912" i="9" s="1"/>
  <c r="Q912" i="9" s="1"/>
  <c r="AU911" i="9"/>
  <c r="AV896" i="9"/>
  <c r="AX896" i="9" s="1"/>
  <c r="Q896" i="9" s="1"/>
  <c r="AU895" i="9"/>
  <c r="O905" i="9"/>
  <c r="P907" i="9"/>
  <c r="O906" i="9"/>
  <c r="P891" i="9"/>
  <c r="O890" i="9"/>
  <c r="AW917" i="9"/>
  <c r="P908" i="9"/>
  <c r="O907" i="9"/>
  <c r="P892" i="9"/>
  <c r="O891" i="9"/>
  <c r="O908" i="9"/>
  <c r="O909" i="9"/>
  <c r="O893" i="9"/>
  <c r="AW904" i="9"/>
  <c r="AW905" i="9"/>
  <c r="AX905" i="9" s="1"/>
  <c r="Q905" i="9" s="1"/>
  <c r="AW906" i="9"/>
  <c r="AW890" i="9"/>
  <c r="AW907" i="9"/>
  <c r="AX907" i="9" s="1"/>
  <c r="Q907" i="9" s="1"/>
  <c r="AV887" i="9"/>
  <c r="AV877" i="9"/>
  <c r="P877" i="9"/>
  <c r="P870" i="9"/>
  <c r="AV870" i="9"/>
  <c r="AX870" i="9" s="1"/>
  <c r="Q870" i="9" s="1"/>
  <c r="AV873" i="9"/>
  <c r="P873" i="9"/>
  <c r="P869" i="9"/>
  <c r="AV869" i="9"/>
  <c r="AX869" i="9" s="1"/>
  <c r="Q869" i="9" s="1"/>
  <c r="P871" i="9"/>
  <c r="AV871" i="9"/>
  <c r="P882" i="9"/>
  <c r="AV882" i="9"/>
  <c r="AU886" i="9"/>
  <c r="O884" i="9"/>
  <c r="BZ866" i="9"/>
  <c r="CG866" i="9" s="1"/>
  <c r="O886" i="9"/>
  <c r="AW883" i="9"/>
  <c r="O882" i="9"/>
  <c r="AU874" i="9"/>
  <c r="AW885" i="9"/>
  <c r="AX874" i="9"/>
  <c r="Q874" i="9" s="1"/>
  <c r="AW872" i="9"/>
  <c r="AV885" i="9"/>
  <c r="AU881" i="9"/>
  <c r="BZ873" i="9"/>
  <c r="CG873" i="9" s="1"/>
  <c r="AV866" i="9"/>
  <c r="AX866" i="9" s="1"/>
  <c r="Q866" i="9" s="1"/>
  <c r="P874" i="9"/>
  <c r="O872" i="9"/>
  <c r="BZ863" i="9"/>
  <c r="CG863" i="9" s="1"/>
  <c r="AW882" i="9"/>
  <c r="AW877" i="9"/>
  <c r="BZ888" i="9"/>
  <c r="CG888" i="9" s="1"/>
  <c r="AW884" i="9"/>
  <c r="BZ879" i="9"/>
  <c r="CG879" i="9" s="1"/>
  <c r="AW871" i="9"/>
  <c r="BZ493" i="9"/>
  <c r="CG493" i="9" s="1"/>
  <c r="P884" i="9"/>
  <c r="AV884" i="9"/>
  <c r="P888" i="9"/>
  <c r="AV888" i="9"/>
  <c r="AV879" i="9"/>
  <c r="P879" i="9"/>
  <c r="P865" i="9"/>
  <c r="AV865" i="9"/>
  <c r="AX865" i="9" s="1"/>
  <c r="Q865" i="9" s="1"/>
  <c r="AV862" i="9"/>
  <c r="P862" i="9"/>
  <c r="AV876" i="9"/>
  <c r="AX876" i="9" s="1"/>
  <c r="Q876" i="9" s="1"/>
  <c r="P876" i="9"/>
  <c r="P872" i="9"/>
  <c r="AV872" i="9"/>
  <c r="P881" i="9"/>
  <c r="AV881" i="9"/>
  <c r="AX881" i="9" s="1"/>
  <c r="Q881" i="9" s="1"/>
  <c r="AV878" i="9"/>
  <c r="P878" i="9"/>
  <c r="AX875" i="9"/>
  <c r="Q875" i="9" s="1"/>
  <c r="P886" i="9"/>
  <c r="AV886" i="9"/>
  <c r="AX886" i="9" s="1"/>
  <c r="Q886" i="9" s="1"/>
  <c r="AV863" i="9"/>
  <c r="P863" i="9"/>
  <c r="P868" i="9"/>
  <c r="AV868" i="9"/>
  <c r="AX868" i="9" s="1"/>
  <c r="Q868" i="9" s="1"/>
  <c r="AX864" i="9"/>
  <c r="Q864" i="9" s="1"/>
  <c r="AV889" i="9"/>
  <c r="P889" i="9"/>
  <c r="AX880" i="9"/>
  <c r="Q880" i="9" s="1"/>
  <c r="O888" i="9"/>
  <c r="AU880" i="9"/>
  <c r="AU864" i="9"/>
  <c r="AV883" i="9"/>
  <c r="AV867" i="9"/>
  <c r="AX867" i="9" s="1"/>
  <c r="Q867" i="9" s="1"/>
  <c r="AW887" i="9"/>
  <c r="O877" i="9"/>
  <c r="AW888" i="9"/>
  <c r="O878" i="9"/>
  <c r="O862" i="9"/>
  <c r="AW889" i="9"/>
  <c r="AU887" i="9"/>
  <c r="P880" i="9"/>
  <c r="O879" i="9"/>
  <c r="AW873" i="9"/>
  <c r="AU871" i="9"/>
  <c r="P864" i="9"/>
  <c r="O863" i="9"/>
  <c r="O880" i="9"/>
  <c r="O864" i="9"/>
  <c r="O881" i="9"/>
  <c r="O865" i="9"/>
  <c r="AW878" i="9"/>
  <c r="AW862" i="9"/>
  <c r="AW879" i="9"/>
  <c r="AW863" i="9"/>
  <c r="BZ495" i="9"/>
  <c r="CG495" i="9" s="1"/>
  <c r="BZ496" i="9"/>
  <c r="CG496" i="9" s="1"/>
  <c r="AW495" i="9"/>
  <c r="BZ500" i="9"/>
  <c r="CG500" i="9" s="1"/>
  <c r="O494" i="9"/>
  <c r="BZ498" i="9"/>
  <c r="CG498" i="9" s="1"/>
  <c r="BZ497" i="9"/>
  <c r="CG497" i="9" s="1"/>
  <c r="BZ494" i="9"/>
  <c r="CG494" i="9" s="1"/>
  <c r="AV496" i="9"/>
  <c r="P496" i="9"/>
  <c r="AU501" i="9"/>
  <c r="AX497" i="9"/>
  <c r="Q497" i="9" s="1"/>
  <c r="BZ499" i="9"/>
  <c r="CG499" i="9" s="1"/>
  <c r="P497" i="9"/>
  <c r="O497" i="9"/>
  <c r="AW496" i="9"/>
  <c r="BZ501" i="9"/>
  <c r="CG501" i="9" s="1"/>
  <c r="AW494" i="9"/>
  <c r="P498" i="9"/>
  <c r="AV498" i="9"/>
  <c r="AV493" i="9"/>
  <c r="P493" i="9"/>
  <c r="AV495" i="9"/>
  <c r="P495" i="9"/>
  <c r="AV494" i="9"/>
  <c r="P494" i="9"/>
  <c r="P499" i="9"/>
  <c r="AV499" i="9"/>
  <c r="AW498" i="9"/>
  <c r="AW499" i="9"/>
  <c r="AW500" i="9"/>
  <c r="AU498" i="9"/>
  <c r="AW501" i="9"/>
  <c r="AV500" i="9"/>
  <c r="AU499" i="9"/>
  <c r="AV501" i="9"/>
  <c r="AU500" i="9"/>
  <c r="O493" i="9"/>
  <c r="AW493" i="9"/>
  <c r="BZ955" i="9"/>
  <c r="CG955" i="9" s="1"/>
  <c r="BZ957" i="9"/>
  <c r="CG957" i="9" s="1"/>
  <c r="AU957" i="9"/>
  <c r="AV957" i="9"/>
  <c r="AW957" i="9"/>
  <c r="AU956" i="9"/>
  <c r="AV956" i="9"/>
  <c r="BZ956" i="9"/>
  <c r="CG956" i="9" s="1"/>
  <c r="AW956" i="9"/>
  <c r="BZ858" i="9"/>
  <c r="CG858" i="9" s="1"/>
  <c r="AU955" i="9"/>
  <c r="AV955" i="9"/>
  <c r="AW955" i="9"/>
  <c r="BZ855" i="9"/>
  <c r="CG855" i="9" s="1"/>
  <c r="BZ857" i="9"/>
  <c r="CG857" i="9" s="1"/>
  <c r="BZ860" i="9"/>
  <c r="CG860" i="9" s="1"/>
  <c r="BZ854" i="9"/>
  <c r="CG854" i="9" s="1"/>
  <c r="BZ859" i="9"/>
  <c r="CG859" i="9" s="1"/>
  <c r="BZ861" i="9"/>
  <c r="CG861" i="9" s="1"/>
  <c r="BZ853" i="9"/>
  <c r="CG853" i="9" s="1"/>
  <c r="AV861" i="9"/>
  <c r="AX861" i="9" s="1"/>
  <c r="Q861" i="9" s="1"/>
  <c r="BZ852" i="9"/>
  <c r="CG852" i="9" s="1"/>
  <c r="AV860" i="9"/>
  <c r="AX860" i="9" s="1"/>
  <c r="Q860" i="9" s="1"/>
  <c r="AV859" i="9"/>
  <c r="AX859" i="9" s="1"/>
  <c r="Q859" i="9" s="1"/>
  <c r="BZ851" i="9"/>
  <c r="CG851" i="9" s="1"/>
  <c r="AV858" i="9"/>
  <c r="AX858" i="9" s="1"/>
  <c r="Q858" i="9" s="1"/>
  <c r="BZ856" i="9"/>
  <c r="CG856" i="9" s="1"/>
  <c r="AV857" i="9"/>
  <c r="AX857" i="9" s="1"/>
  <c r="Q857" i="9" s="1"/>
  <c r="AV856" i="9"/>
  <c r="AX856" i="9" s="1"/>
  <c r="Q856" i="9" s="1"/>
  <c r="AV855" i="9"/>
  <c r="AX855" i="9" s="1"/>
  <c r="Q855" i="9" s="1"/>
  <c r="AV854" i="9"/>
  <c r="AX854" i="9" s="1"/>
  <c r="Q854" i="9" s="1"/>
  <c r="BZ843" i="9"/>
  <c r="CG843" i="9" s="1"/>
  <c r="AV853" i="9"/>
  <c r="AX853" i="9" s="1"/>
  <c r="Q853" i="9" s="1"/>
  <c r="BZ847" i="9"/>
  <c r="CG847" i="9" s="1"/>
  <c r="AV852" i="9"/>
  <c r="AX852" i="9" s="1"/>
  <c r="Q852" i="9" s="1"/>
  <c r="BZ850" i="9"/>
  <c r="CG850" i="9" s="1"/>
  <c r="AV851" i="9"/>
  <c r="AX851" i="9" s="1"/>
  <c r="Q851" i="9" s="1"/>
  <c r="BZ849" i="9"/>
  <c r="CG849" i="9" s="1"/>
  <c r="AV850" i="9"/>
  <c r="AX850" i="9" s="1"/>
  <c r="Q850" i="9" s="1"/>
  <c r="BZ844" i="9"/>
  <c r="CG844" i="9" s="1"/>
  <c r="BZ848" i="9"/>
  <c r="CG848" i="9" s="1"/>
  <c r="AV849" i="9"/>
  <c r="AX849" i="9" s="1"/>
  <c r="Q849" i="9" s="1"/>
  <c r="BZ839" i="9"/>
  <c r="CG839" i="9" s="1"/>
  <c r="AV848" i="9"/>
  <c r="AX848" i="9" s="1"/>
  <c r="Q848" i="9" s="1"/>
  <c r="AV843" i="9"/>
  <c r="AX843" i="9" s="1"/>
  <c r="Q843" i="9" s="1"/>
  <c r="AV846" i="9"/>
  <c r="AX846" i="9" s="1"/>
  <c r="Q846" i="9" s="1"/>
  <c r="BZ846" i="9"/>
  <c r="CG846" i="9" s="1"/>
  <c r="AV847" i="9"/>
  <c r="AX847" i="9" s="1"/>
  <c r="Q847" i="9" s="1"/>
  <c r="BZ845" i="9"/>
  <c r="CG845" i="9" s="1"/>
  <c r="AV845" i="9"/>
  <c r="AX845" i="9" s="1"/>
  <c r="Q845" i="9" s="1"/>
  <c r="AV844" i="9"/>
  <c r="AX844" i="9" s="1"/>
  <c r="Q844" i="9" s="1"/>
  <c r="AV842" i="9"/>
  <c r="AX842" i="9" s="1"/>
  <c r="Q842" i="9" s="1"/>
  <c r="BZ842" i="9"/>
  <c r="CG842" i="9" s="1"/>
  <c r="BZ835" i="9"/>
  <c r="CG835" i="9" s="1"/>
  <c r="BZ841" i="9"/>
  <c r="CG841" i="9" s="1"/>
  <c r="BZ840" i="9"/>
  <c r="CG840" i="9" s="1"/>
  <c r="AV841" i="9"/>
  <c r="AX841" i="9" s="1"/>
  <c r="Q841" i="9" s="1"/>
  <c r="AV840" i="9"/>
  <c r="AX840" i="9" s="1"/>
  <c r="Q840" i="9" s="1"/>
  <c r="BZ838" i="9"/>
  <c r="CG838" i="9" s="1"/>
  <c r="AV839" i="9"/>
  <c r="AX839" i="9" s="1"/>
  <c r="Q839" i="9" s="1"/>
  <c r="AV838" i="9"/>
  <c r="AX838" i="9" s="1"/>
  <c r="Q838" i="9" s="1"/>
  <c r="BZ837" i="9"/>
  <c r="CG837" i="9" s="1"/>
  <c r="BZ836" i="9"/>
  <c r="CG836" i="9" s="1"/>
  <c r="AV837" i="9"/>
  <c r="AX837" i="9" s="1"/>
  <c r="Q837" i="9" s="1"/>
  <c r="AV836" i="9"/>
  <c r="AX836" i="9" s="1"/>
  <c r="Q836" i="9" s="1"/>
  <c r="AV835" i="9"/>
  <c r="AX835" i="9" s="1"/>
  <c r="Q835" i="9" s="1"/>
  <c r="BZ508" i="9"/>
  <c r="CG508" i="9" s="1"/>
  <c r="BZ509" i="9"/>
  <c r="CG509" i="9" s="1"/>
  <c r="AX510" i="9"/>
  <c r="Q510" i="9" s="1"/>
  <c r="BZ510" i="9"/>
  <c r="CG510" i="9" s="1"/>
  <c r="AX509" i="9"/>
  <c r="Q509" i="9" s="1"/>
  <c r="AX508" i="9"/>
  <c r="Q508" i="9" s="1"/>
  <c r="BZ961" i="9"/>
  <c r="CG961" i="9" s="1"/>
  <c r="AX1007" i="9"/>
  <c r="Q1007" i="9" s="1"/>
  <c r="AX1005" i="9"/>
  <c r="Q1005" i="9" s="1"/>
  <c r="BZ1006" i="9"/>
  <c r="CG1006" i="9" s="1"/>
  <c r="BZ1005" i="9"/>
  <c r="CG1005" i="9" s="1"/>
  <c r="BZ1003" i="9"/>
  <c r="CG1003" i="9" s="1"/>
  <c r="BZ1004" i="9"/>
  <c r="CG1004" i="9" s="1"/>
  <c r="AX1004" i="9"/>
  <c r="Q1004" i="9" s="1"/>
  <c r="BZ1007" i="9"/>
  <c r="CG1007" i="9" s="1"/>
  <c r="AX960" i="9"/>
  <c r="Q960" i="9" s="1"/>
  <c r="P1006" i="9"/>
  <c r="P1005" i="9"/>
  <c r="AX1006" i="9"/>
  <c r="Q1006" i="9" s="1"/>
  <c r="BZ960" i="9"/>
  <c r="CG960" i="9" s="1"/>
  <c r="AX961" i="9"/>
  <c r="Q961" i="9" s="1"/>
  <c r="P1007" i="9"/>
  <c r="P1003" i="9"/>
  <c r="AX1003" i="9"/>
  <c r="Q1003" i="9" s="1"/>
  <c r="P1004" i="9"/>
  <c r="BZ774" i="9"/>
  <c r="CG774" i="9" s="1"/>
  <c r="BZ776" i="9"/>
  <c r="CG776" i="9" s="1"/>
  <c r="BZ775" i="9"/>
  <c r="CG775" i="9" s="1"/>
  <c r="AX776" i="9"/>
  <c r="Q776" i="9" s="1"/>
  <c r="AX775" i="9"/>
  <c r="Q775" i="9" s="1"/>
  <c r="P774" i="9"/>
  <c r="AX774" i="9"/>
  <c r="Q774" i="9" s="1"/>
  <c r="BZ1023" i="9"/>
  <c r="CG1023" i="9" s="1"/>
  <c r="O1023" i="9"/>
  <c r="BZ1022" i="9"/>
  <c r="CG1022" i="9" s="1"/>
  <c r="AU1023" i="9"/>
  <c r="BZ1021" i="9"/>
  <c r="CG1021" i="9" s="1"/>
  <c r="O1022" i="9"/>
  <c r="AV1023" i="9"/>
  <c r="AX1023" i="9" s="1"/>
  <c r="Q1023" i="9" s="1"/>
  <c r="AU1022" i="9"/>
  <c r="O1021" i="9"/>
  <c r="AV1022" i="9"/>
  <c r="AX1022" i="9" s="1"/>
  <c r="Q1022" i="9" s="1"/>
  <c r="AW1021" i="9"/>
  <c r="AV1021" i="9"/>
  <c r="BZ503" i="9"/>
  <c r="CG503" i="9" s="1"/>
  <c r="AW503" i="9"/>
  <c r="AX503" i="9" s="1"/>
  <c r="Q503" i="9" s="1"/>
  <c r="BZ1009" i="9"/>
  <c r="CG1009" i="9" s="1"/>
  <c r="AX1011" i="9"/>
  <c r="Q1011" i="9" s="1"/>
  <c r="AX1010" i="9"/>
  <c r="Q1010" i="9" s="1"/>
  <c r="BZ1010" i="9"/>
  <c r="CG1010" i="9" s="1"/>
  <c r="BZ1011" i="9"/>
  <c r="CG1011" i="9" s="1"/>
  <c r="AX1009" i="9"/>
  <c r="Q1009" i="9" s="1"/>
  <c r="AW167" i="9"/>
  <c r="BZ25" i="9"/>
  <c r="CG25" i="9" s="1"/>
  <c r="BZ24" i="9"/>
  <c r="CG24" i="9" s="1"/>
  <c r="BZ167" i="9"/>
  <c r="CG167" i="9" s="1"/>
  <c r="BZ773" i="9"/>
  <c r="CG773" i="9" s="1"/>
  <c r="O25" i="9"/>
  <c r="BZ1026" i="9"/>
  <c r="CG1026" i="9" s="1"/>
  <c r="AU25" i="9"/>
  <c r="AU24" i="9"/>
  <c r="AW24" i="9"/>
  <c r="BZ954" i="9"/>
  <c r="CG954" i="9" s="1"/>
  <c r="BZ991" i="9"/>
  <c r="CG991" i="9" s="1"/>
  <c r="AU1026" i="9"/>
  <c r="P991" i="9"/>
  <c r="AV991" i="9"/>
  <c r="P1026" i="9"/>
  <c r="AV1026" i="9"/>
  <c r="AV25" i="9"/>
  <c r="AX25" i="9" s="1"/>
  <c r="Q25" i="9" s="1"/>
  <c r="AU991" i="9"/>
  <c r="AU954" i="9"/>
  <c r="AW1026" i="9"/>
  <c r="AV954" i="9"/>
  <c r="AW991" i="9"/>
  <c r="AW954" i="9"/>
  <c r="AX773" i="9"/>
  <c r="Q773" i="9" s="1"/>
  <c r="AV167" i="9"/>
  <c r="AU167" i="9"/>
  <c r="AV24" i="9"/>
  <c r="BZ482" i="9"/>
  <c r="CG482" i="9" s="1"/>
  <c r="BZ481" i="9"/>
  <c r="CG481" i="9" s="1"/>
  <c r="BZ485" i="9"/>
  <c r="CG485" i="9" s="1"/>
  <c r="P481" i="9"/>
  <c r="AV481" i="9"/>
  <c r="BZ486" i="9"/>
  <c r="CG486" i="9" s="1"/>
  <c r="AW481" i="9"/>
  <c r="BZ483" i="9"/>
  <c r="CG483" i="9" s="1"/>
  <c r="AW482" i="9"/>
  <c r="P482" i="9"/>
  <c r="AV482" i="9"/>
  <c r="P483" i="9"/>
  <c r="AV483" i="9"/>
  <c r="AW483" i="9"/>
  <c r="P485" i="9"/>
  <c r="AV485" i="9"/>
  <c r="AW485" i="9"/>
  <c r="P486" i="9"/>
  <c r="AV486" i="9"/>
  <c r="AW486" i="9"/>
  <c r="BZ761" i="9"/>
  <c r="CG761" i="9" s="1"/>
  <c r="BZ705" i="9"/>
  <c r="CG705" i="9" s="1"/>
  <c r="BZ717" i="9"/>
  <c r="CG717" i="9" s="1"/>
  <c r="BZ689" i="9"/>
  <c r="CG689" i="9" s="1"/>
  <c r="BZ1024" i="9"/>
  <c r="CG1024" i="9" s="1"/>
  <c r="BZ744" i="9"/>
  <c r="CG744" i="9" s="1"/>
  <c r="BZ721" i="9"/>
  <c r="CG721" i="9" s="1"/>
  <c r="BZ758" i="9"/>
  <c r="CG758" i="9" s="1"/>
  <c r="BZ765" i="9"/>
  <c r="CG765" i="9" s="1"/>
  <c r="BZ706" i="9"/>
  <c r="CG706" i="9" s="1"/>
  <c r="BZ670" i="9"/>
  <c r="CG670" i="9" s="1"/>
  <c r="BZ834" i="9"/>
  <c r="CG834" i="9" s="1"/>
  <c r="BZ678" i="9"/>
  <c r="CG678" i="9" s="1"/>
  <c r="BZ734" i="9"/>
  <c r="CG734" i="9" s="1"/>
  <c r="BZ752" i="9"/>
  <c r="CG752" i="9" s="1"/>
  <c r="BZ762" i="9"/>
  <c r="CG762" i="9" s="1"/>
  <c r="BZ720" i="9"/>
  <c r="CG720" i="9" s="1"/>
  <c r="BZ736" i="9"/>
  <c r="CG736" i="9" s="1"/>
  <c r="AV673" i="9"/>
  <c r="AX673" i="9" s="1"/>
  <c r="Q673" i="9" s="1"/>
  <c r="BZ764" i="9"/>
  <c r="CG764" i="9" s="1"/>
  <c r="BZ681" i="9"/>
  <c r="CG681" i="9" s="1"/>
  <c r="BZ750" i="9"/>
  <c r="CG750" i="9" s="1"/>
  <c r="BZ694" i="9"/>
  <c r="CG694" i="9" s="1"/>
  <c r="BZ724" i="9"/>
  <c r="CG724" i="9" s="1"/>
  <c r="BZ691" i="9"/>
  <c r="CG691" i="9" s="1"/>
  <c r="BZ743" i="9"/>
  <c r="CG743" i="9" s="1"/>
  <c r="P834" i="9"/>
  <c r="BZ682" i="9"/>
  <c r="CG682" i="9" s="1"/>
  <c r="BZ710" i="9"/>
  <c r="CG710" i="9" s="1"/>
  <c r="AX713" i="9"/>
  <c r="Q713" i="9" s="1"/>
  <c r="BZ745" i="9"/>
  <c r="CG745" i="9" s="1"/>
  <c r="BZ712" i="9"/>
  <c r="CG712" i="9" s="1"/>
  <c r="BZ723" i="9"/>
  <c r="CG723" i="9" s="1"/>
  <c r="BZ760" i="9"/>
  <c r="CG760" i="9" s="1"/>
  <c r="BZ688" i="9"/>
  <c r="CG688" i="9" s="1"/>
  <c r="BZ730" i="9"/>
  <c r="CG730" i="9" s="1"/>
  <c r="BZ684" i="9"/>
  <c r="CG684" i="9" s="1"/>
  <c r="BZ716" i="9"/>
  <c r="CG716" i="9" s="1"/>
  <c r="BZ766" i="9"/>
  <c r="CG766" i="9" s="1"/>
  <c r="BZ674" i="9"/>
  <c r="CG674" i="9" s="1"/>
  <c r="BZ718" i="9"/>
  <c r="CG718" i="9" s="1"/>
  <c r="AX834" i="9"/>
  <c r="Q834" i="9" s="1"/>
  <c r="BZ675" i="9"/>
  <c r="CG675" i="9" s="1"/>
  <c r="BZ690" i="9"/>
  <c r="CG690" i="9" s="1"/>
  <c r="BZ695" i="9"/>
  <c r="CG695" i="9" s="1"/>
  <c r="BZ708" i="9"/>
  <c r="CG708" i="9" s="1"/>
  <c r="BZ733" i="9"/>
  <c r="CG733" i="9" s="1"/>
  <c r="BZ698" i="9"/>
  <c r="CG698" i="9" s="1"/>
  <c r="BZ709" i="9"/>
  <c r="CG709" i="9" s="1"/>
  <c r="BZ714" i="9"/>
  <c r="CG714" i="9" s="1"/>
  <c r="BZ725" i="9"/>
  <c r="CG725" i="9" s="1"/>
  <c r="BZ756" i="9"/>
  <c r="CG756" i="9" s="1"/>
  <c r="BZ704" i="9"/>
  <c r="CG704" i="9" s="1"/>
  <c r="BZ673" i="9"/>
  <c r="CG673" i="9" s="1"/>
  <c r="BZ683" i="9"/>
  <c r="CG683" i="9" s="1"/>
  <c r="BZ692" i="9"/>
  <c r="CG692" i="9" s="1"/>
  <c r="BZ699" i="9"/>
  <c r="CG699" i="9" s="1"/>
  <c r="BZ703" i="9"/>
  <c r="CG703" i="9" s="1"/>
  <c r="BZ741" i="9"/>
  <c r="CG741" i="9" s="1"/>
  <c r="BZ746" i="9"/>
  <c r="CG746" i="9" s="1"/>
  <c r="BZ755" i="9"/>
  <c r="CG755" i="9" s="1"/>
  <c r="BZ759" i="9"/>
  <c r="CG759" i="9" s="1"/>
  <c r="BZ711" i="9"/>
  <c r="CG711" i="9" s="1"/>
  <c r="BZ715" i="9"/>
  <c r="CG715" i="9" s="1"/>
  <c r="BZ729" i="9"/>
  <c r="CG729" i="9" s="1"/>
  <c r="BZ693" i="9"/>
  <c r="CG693" i="9" s="1"/>
  <c r="BZ747" i="9"/>
  <c r="CG747" i="9" s="1"/>
  <c r="BZ751" i="9"/>
  <c r="CG751" i="9" s="1"/>
  <c r="BZ671" i="9"/>
  <c r="CG671" i="9" s="1"/>
  <c r="BZ685" i="9"/>
  <c r="CG685" i="9" s="1"/>
  <c r="BZ700" i="9"/>
  <c r="CG700" i="9" s="1"/>
  <c r="BZ742" i="9"/>
  <c r="CG742" i="9" s="1"/>
  <c r="P1024" i="9"/>
  <c r="BZ679" i="9"/>
  <c r="CG679" i="9" s="1"/>
  <c r="BZ722" i="9"/>
  <c r="CG722" i="9" s="1"/>
  <c r="BZ726" i="9"/>
  <c r="CG726" i="9" s="1"/>
  <c r="BZ735" i="9"/>
  <c r="CG735" i="9" s="1"/>
  <c r="BZ748" i="9"/>
  <c r="CG748" i="9" s="1"/>
  <c r="BZ701" i="9"/>
  <c r="CG701" i="9" s="1"/>
  <c r="BZ731" i="9"/>
  <c r="CG731" i="9" s="1"/>
  <c r="BZ739" i="9"/>
  <c r="CG739" i="9" s="1"/>
  <c r="BZ757" i="9"/>
  <c r="CG757" i="9" s="1"/>
  <c r="BZ672" i="9"/>
  <c r="CG672" i="9" s="1"/>
  <c r="BZ686" i="9"/>
  <c r="CG686" i="9" s="1"/>
  <c r="BZ697" i="9"/>
  <c r="CG697" i="9" s="1"/>
  <c r="BZ727" i="9"/>
  <c r="CG727" i="9" s="1"/>
  <c r="BZ669" i="9"/>
  <c r="CG669" i="9" s="1"/>
  <c r="BZ676" i="9"/>
  <c r="CG676" i="9" s="1"/>
  <c r="BZ680" i="9"/>
  <c r="CG680" i="9" s="1"/>
  <c r="BZ707" i="9"/>
  <c r="CG707" i="9" s="1"/>
  <c r="BZ713" i="9"/>
  <c r="CG713" i="9" s="1"/>
  <c r="BZ737" i="9"/>
  <c r="CG737" i="9" s="1"/>
  <c r="BZ753" i="9"/>
  <c r="CG753" i="9" s="1"/>
  <c r="BZ702" i="9"/>
  <c r="CG702" i="9" s="1"/>
  <c r="BZ732" i="9"/>
  <c r="CG732" i="9" s="1"/>
  <c r="BZ749" i="9"/>
  <c r="CG749" i="9" s="1"/>
  <c r="BZ728" i="9"/>
  <c r="CG728" i="9" s="1"/>
  <c r="BZ740" i="9"/>
  <c r="CG740" i="9" s="1"/>
  <c r="BZ754" i="9"/>
  <c r="CG754" i="9" s="1"/>
  <c r="BZ677" i="9"/>
  <c r="CG677" i="9" s="1"/>
  <c r="BZ687" i="9"/>
  <c r="CG687" i="9" s="1"/>
  <c r="BZ696" i="9"/>
  <c r="CG696" i="9" s="1"/>
  <c r="BZ719" i="9"/>
  <c r="CG719" i="9" s="1"/>
  <c r="BZ738" i="9"/>
  <c r="CG738" i="9" s="1"/>
  <c r="BZ763" i="9"/>
  <c r="CG763" i="9" s="1"/>
  <c r="AU1024" i="9"/>
  <c r="AW1024" i="9"/>
  <c r="AX1024" i="9" s="1"/>
  <c r="Q1024" i="9" s="1"/>
  <c r="P742" i="9"/>
  <c r="AV750" i="9"/>
  <c r="AX750" i="9" s="1"/>
  <c r="Q750" i="9" s="1"/>
  <c r="AV766" i="9"/>
  <c r="AX766" i="9" s="1"/>
  <c r="Q766" i="9" s="1"/>
  <c r="P739" i="9"/>
  <c r="AV754" i="9"/>
  <c r="AX754" i="9" s="1"/>
  <c r="Q754" i="9" s="1"/>
  <c r="P754" i="9"/>
  <c r="AV741" i="9"/>
  <c r="AX741" i="9" s="1"/>
  <c r="Q741" i="9" s="1"/>
  <c r="P741" i="9"/>
  <c r="P745" i="9"/>
  <c r="AV745" i="9"/>
  <c r="AV757" i="9"/>
  <c r="AX757" i="9" s="1"/>
  <c r="Q757" i="9" s="1"/>
  <c r="P757" i="9"/>
  <c r="P752" i="9"/>
  <c r="AV752" i="9"/>
  <c r="AX752" i="9" s="1"/>
  <c r="Q752" i="9" s="1"/>
  <c r="AV758" i="9"/>
  <c r="AX758" i="9" s="1"/>
  <c r="Q758" i="9" s="1"/>
  <c r="P758" i="9"/>
  <c r="AX739" i="9"/>
  <c r="Q739" i="9" s="1"/>
  <c r="AV755" i="9"/>
  <c r="AX755" i="9" s="1"/>
  <c r="Q755" i="9" s="1"/>
  <c r="P755" i="9"/>
  <c r="P761" i="9"/>
  <c r="AV761" i="9"/>
  <c r="AX742" i="9"/>
  <c r="Q742" i="9" s="1"/>
  <c r="P759" i="9"/>
  <c r="AV759" i="9"/>
  <c r="AX759" i="9" s="1"/>
  <c r="Q759" i="9" s="1"/>
  <c r="P748" i="9"/>
  <c r="AV748" i="9"/>
  <c r="AX748" i="9" s="1"/>
  <c r="Q748" i="9" s="1"/>
  <c r="P763" i="9"/>
  <c r="AV763" i="9"/>
  <c r="AV743" i="9"/>
  <c r="AX743" i="9" s="1"/>
  <c r="Q743" i="9" s="1"/>
  <c r="P743" i="9"/>
  <c r="P747" i="9"/>
  <c r="AV747" i="9"/>
  <c r="AV751" i="9"/>
  <c r="AX751" i="9" s="1"/>
  <c r="Q751" i="9" s="1"/>
  <c r="P751" i="9"/>
  <c r="AV753" i="9"/>
  <c r="P753" i="9"/>
  <c r="AV760" i="9"/>
  <c r="P760" i="9"/>
  <c r="AV740" i="9"/>
  <c r="AX740" i="9" s="1"/>
  <c r="Q740" i="9" s="1"/>
  <c r="P740" i="9"/>
  <c r="AV756" i="9"/>
  <c r="AX756" i="9" s="1"/>
  <c r="Q756" i="9" s="1"/>
  <c r="P756" i="9"/>
  <c r="P764" i="9"/>
  <c r="AV764" i="9"/>
  <c r="AX764" i="9" s="1"/>
  <c r="Q764" i="9" s="1"/>
  <c r="AV744" i="9"/>
  <c r="P744" i="9"/>
  <c r="O743" i="9"/>
  <c r="AW753" i="9"/>
  <c r="O759" i="9"/>
  <c r="AV749" i="9"/>
  <c r="AX749" i="9" s="1"/>
  <c r="Q749" i="9" s="1"/>
  <c r="AU764" i="9"/>
  <c r="AV765" i="9"/>
  <c r="AX765" i="9" s="1"/>
  <c r="Q765" i="9" s="1"/>
  <c r="AU747" i="9"/>
  <c r="AU763" i="9"/>
  <c r="AU746" i="9"/>
  <c r="AU762" i="9"/>
  <c r="AU745" i="9"/>
  <c r="AV746" i="9"/>
  <c r="AW747" i="9"/>
  <c r="AU761" i="9"/>
  <c r="AV762" i="9"/>
  <c r="AW763" i="9"/>
  <c r="AU744" i="9"/>
  <c r="AW746" i="9"/>
  <c r="AU760" i="9"/>
  <c r="AW762" i="9"/>
  <c r="AU743" i="9"/>
  <c r="AW745" i="9"/>
  <c r="AU759" i="9"/>
  <c r="AW761" i="9"/>
  <c r="AU742" i="9"/>
  <c r="AW744" i="9"/>
  <c r="AU758" i="9"/>
  <c r="AW760" i="9"/>
  <c r="AU741" i="9"/>
  <c r="AU757" i="9"/>
  <c r="AU740" i="9"/>
  <c r="AU756" i="9"/>
  <c r="AU739" i="9"/>
  <c r="AU755" i="9"/>
  <c r="AU754" i="9"/>
  <c r="P733" i="9"/>
  <c r="P713" i="9"/>
  <c r="P714" i="9"/>
  <c r="P731" i="9"/>
  <c r="AV723" i="9"/>
  <c r="AX723" i="9" s="1"/>
  <c r="Q723" i="9" s="1"/>
  <c r="AV715" i="9"/>
  <c r="AX715" i="9" s="1"/>
  <c r="Q715" i="9" s="1"/>
  <c r="P715" i="9"/>
  <c r="P719" i="9"/>
  <c r="AV719" i="9"/>
  <c r="AV711" i="9"/>
  <c r="AX711" i="9" s="1"/>
  <c r="Q711" i="9" s="1"/>
  <c r="P711" i="9"/>
  <c r="AX731" i="9"/>
  <c r="Q731" i="9" s="1"/>
  <c r="AV729" i="9"/>
  <c r="AX729" i="9" s="1"/>
  <c r="Q729" i="9" s="1"/>
  <c r="P729" i="9"/>
  <c r="AV726" i="9"/>
  <c r="AX726" i="9" s="1"/>
  <c r="Q726" i="9" s="1"/>
  <c r="P726" i="9"/>
  <c r="AV732" i="9"/>
  <c r="AX732" i="9" s="1"/>
  <c r="Q732" i="9" s="1"/>
  <c r="P732" i="9"/>
  <c r="AV716" i="9"/>
  <c r="AX716" i="9" s="1"/>
  <c r="Q716" i="9" s="1"/>
  <c r="P716" i="9"/>
  <c r="P724" i="9"/>
  <c r="AV724" i="9"/>
  <c r="AX724" i="9" s="1"/>
  <c r="Q724" i="9" s="1"/>
  <c r="P736" i="9"/>
  <c r="AV736" i="9"/>
  <c r="AV712" i="9"/>
  <c r="AX712" i="9" s="1"/>
  <c r="Q712" i="9" s="1"/>
  <c r="P712" i="9"/>
  <c r="P720" i="9"/>
  <c r="AV720" i="9"/>
  <c r="P721" i="9"/>
  <c r="AV721" i="9"/>
  <c r="AV727" i="9"/>
  <c r="AX727" i="9" s="1"/>
  <c r="Q727" i="9" s="1"/>
  <c r="P727" i="9"/>
  <c r="AX714" i="9"/>
  <c r="Q714" i="9" s="1"/>
  <c r="AV730" i="9"/>
  <c r="AX730" i="9" s="1"/>
  <c r="Q730" i="9" s="1"/>
  <c r="P730" i="9"/>
  <c r="P718" i="9"/>
  <c r="AV718" i="9"/>
  <c r="P725" i="9"/>
  <c r="AV725" i="9"/>
  <c r="AX725" i="9" s="1"/>
  <c r="Q725" i="9" s="1"/>
  <c r="P737" i="9"/>
  <c r="AV737" i="9"/>
  <c r="P735" i="9"/>
  <c r="AV735" i="9"/>
  <c r="AV728" i="9"/>
  <c r="AX728" i="9" s="1"/>
  <c r="Q728" i="9" s="1"/>
  <c r="P728" i="9"/>
  <c r="P734" i="9"/>
  <c r="AV734" i="9"/>
  <c r="P717" i="9"/>
  <c r="AV722" i="9"/>
  <c r="AX722" i="9" s="1"/>
  <c r="Q722" i="9" s="1"/>
  <c r="AU737" i="9"/>
  <c r="AV738" i="9"/>
  <c r="AX738" i="9" s="1"/>
  <c r="Q738" i="9" s="1"/>
  <c r="AU720" i="9"/>
  <c r="AU736" i="9"/>
  <c r="O711" i="9"/>
  <c r="AU719" i="9"/>
  <c r="AW721" i="9"/>
  <c r="O727" i="9"/>
  <c r="AU735" i="9"/>
  <c r="AW737" i="9"/>
  <c r="AU718" i="9"/>
  <c r="AW720" i="9"/>
  <c r="AU734" i="9"/>
  <c r="AW736" i="9"/>
  <c r="AU717" i="9"/>
  <c r="AW719" i="9"/>
  <c r="AU733" i="9"/>
  <c r="AW735" i="9"/>
  <c r="AU716" i="9"/>
  <c r="AW718" i="9"/>
  <c r="AU732" i="9"/>
  <c r="AW734" i="9"/>
  <c r="AU715" i="9"/>
  <c r="AW717" i="9"/>
  <c r="AX717" i="9" s="1"/>
  <c r="Q717" i="9" s="1"/>
  <c r="AU731" i="9"/>
  <c r="AW733" i="9"/>
  <c r="AX733" i="9" s="1"/>
  <c r="Q733" i="9" s="1"/>
  <c r="AU730" i="9"/>
  <c r="AU729" i="9"/>
  <c r="AU712" i="9"/>
  <c r="AU728" i="9"/>
  <c r="AU711" i="9"/>
  <c r="AU727" i="9"/>
  <c r="AX700" i="9"/>
  <c r="Q700" i="9" s="1"/>
  <c r="AV703" i="9"/>
  <c r="AX703" i="9" s="1"/>
  <c r="Q703" i="9" s="1"/>
  <c r="P703" i="9"/>
  <c r="P707" i="9"/>
  <c r="AV707" i="9"/>
  <c r="AV698" i="9"/>
  <c r="P698" i="9"/>
  <c r="P704" i="9"/>
  <c r="AV704" i="9"/>
  <c r="AX704" i="9" s="1"/>
  <c r="Q704" i="9" s="1"/>
  <c r="AV701" i="9"/>
  <c r="AX701" i="9" s="1"/>
  <c r="Q701" i="9" s="1"/>
  <c r="P701" i="9"/>
  <c r="AV705" i="9"/>
  <c r="P705" i="9"/>
  <c r="AV699" i="9"/>
  <c r="AX699" i="9" s="1"/>
  <c r="Q699" i="9" s="1"/>
  <c r="P699" i="9"/>
  <c r="P706" i="9"/>
  <c r="AV706" i="9"/>
  <c r="P697" i="9"/>
  <c r="AV697" i="9"/>
  <c r="AX697" i="9" s="1"/>
  <c r="Q697" i="9" s="1"/>
  <c r="AV702" i="9"/>
  <c r="AX702" i="9" s="1"/>
  <c r="Q702" i="9" s="1"/>
  <c r="P702" i="9"/>
  <c r="P709" i="9"/>
  <c r="AV709" i="9"/>
  <c r="AX709" i="9" s="1"/>
  <c r="Q709" i="9" s="1"/>
  <c r="AW698" i="9"/>
  <c r="O704" i="9"/>
  <c r="AV710" i="9"/>
  <c r="AX710" i="9" s="1"/>
  <c r="Q710" i="9" s="1"/>
  <c r="AU708" i="9"/>
  <c r="P700" i="9"/>
  <c r="AU707" i="9"/>
  <c r="AV708" i="9"/>
  <c r="O698" i="9"/>
  <c r="AU706" i="9"/>
  <c r="AW708" i="9"/>
  <c r="O697" i="9"/>
  <c r="AU705" i="9"/>
  <c r="AW707" i="9"/>
  <c r="AU704" i="9"/>
  <c r="AW706" i="9"/>
  <c r="AW705" i="9"/>
  <c r="AU702" i="9"/>
  <c r="AU700" i="9"/>
  <c r="AU699" i="9"/>
  <c r="AV681" i="9"/>
  <c r="P681" i="9"/>
  <c r="AV695" i="9"/>
  <c r="AX695" i="9" s="1"/>
  <c r="Q695" i="9" s="1"/>
  <c r="P695" i="9"/>
  <c r="AV679" i="9"/>
  <c r="AX679" i="9" s="1"/>
  <c r="Q679" i="9" s="1"/>
  <c r="P679" i="9"/>
  <c r="P689" i="9"/>
  <c r="AX687" i="9"/>
  <c r="Q687" i="9" s="1"/>
  <c r="AX671" i="9"/>
  <c r="Q671" i="9" s="1"/>
  <c r="AX689" i="9"/>
  <c r="Q689" i="9" s="1"/>
  <c r="P693" i="9"/>
  <c r="AV693" i="9"/>
  <c r="AX693" i="9" s="1"/>
  <c r="Q693" i="9" s="1"/>
  <c r="AV669" i="9"/>
  <c r="AX669" i="9" s="1"/>
  <c r="Q669" i="9" s="1"/>
  <c r="P669" i="9"/>
  <c r="P678" i="9"/>
  <c r="AV678" i="9"/>
  <c r="AX678" i="9" s="1"/>
  <c r="Q678" i="9" s="1"/>
  <c r="AV684" i="9"/>
  <c r="P684" i="9"/>
  <c r="AV675" i="9"/>
  <c r="P675" i="9"/>
  <c r="AV688" i="9"/>
  <c r="AX688" i="9" s="1"/>
  <c r="Q688" i="9" s="1"/>
  <c r="P688" i="9"/>
  <c r="AV690" i="9"/>
  <c r="AX690" i="9" s="1"/>
  <c r="Q690" i="9" s="1"/>
  <c r="P690" i="9"/>
  <c r="P696" i="9"/>
  <c r="AV696" i="9"/>
  <c r="AX696" i="9" s="1"/>
  <c r="Q696" i="9" s="1"/>
  <c r="P676" i="9"/>
  <c r="AV676" i="9"/>
  <c r="AX676" i="9" s="1"/>
  <c r="Q676" i="9" s="1"/>
  <c r="AV691" i="9"/>
  <c r="P691" i="9"/>
  <c r="P694" i="9"/>
  <c r="AV694" i="9"/>
  <c r="AX694" i="9" s="1"/>
  <c r="Q694" i="9" s="1"/>
  <c r="AV670" i="9"/>
  <c r="AX670" i="9" s="1"/>
  <c r="Q670" i="9" s="1"/>
  <c r="P670" i="9"/>
  <c r="AV672" i="9"/>
  <c r="AX672" i="9" s="1"/>
  <c r="Q672" i="9" s="1"/>
  <c r="P672" i="9"/>
  <c r="AV674" i="9"/>
  <c r="AX674" i="9" s="1"/>
  <c r="Q674" i="9" s="1"/>
  <c r="P674" i="9"/>
  <c r="AV685" i="9"/>
  <c r="AX685" i="9" s="1"/>
  <c r="Q685" i="9" s="1"/>
  <c r="P685" i="9"/>
  <c r="P682" i="9"/>
  <c r="AV682" i="9"/>
  <c r="P692" i="9"/>
  <c r="AV692" i="9"/>
  <c r="AX692" i="9" s="1"/>
  <c r="Q692" i="9" s="1"/>
  <c r="P677" i="9"/>
  <c r="AV677" i="9"/>
  <c r="AX677" i="9" s="1"/>
  <c r="Q677" i="9" s="1"/>
  <c r="P683" i="9"/>
  <c r="AV683" i="9"/>
  <c r="P680" i="9"/>
  <c r="AV680" i="9"/>
  <c r="AX680" i="9" s="1"/>
  <c r="Q680" i="9" s="1"/>
  <c r="AV686" i="9"/>
  <c r="AX686" i="9" s="1"/>
  <c r="Q686" i="9" s="1"/>
  <c r="P686" i="9"/>
  <c r="AU682" i="9"/>
  <c r="AW684" i="9"/>
  <c r="AU681" i="9"/>
  <c r="AW683" i="9"/>
  <c r="AW682" i="9"/>
  <c r="AU679" i="9"/>
  <c r="AW681" i="9"/>
  <c r="P671" i="9"/>
  <c r="P687" i="9"/>
  <c r="AU694" i="9"/>
  <c r="O669" i="9"/>
  <c r="AU677" i="9"/>
  <c r="O685" i="9"/>
  <c r="AU693" i="9"/>
  <c r="AU676" i="9"/>
  <c r="O684" i="9"/>
  <c r="AU692" i="9"/>
  <c r="AU675" i="9"/>
  <c r="O683" i="9"/>
  <c r="AU691" i="9"/>
  <c r="AW675" i="9"/>
  <c r="AW691" i="9"/>
  <c r="AU669" i="9"/>
  <c r="AU685" i="9"/>
  <c r="AW20" i="9"/>
  <c r="BZ15" i="9"/>
  <c r="CG15" i="9" s="1"/>
  <c r="BZ830" i="9"/>
  <c r="CG830" i="9" s="1"/>
  <c r="BZ19" i="9"/>
  <c r="CG19" i="9" s="1"/>
  <c r="BZ16" i="9"/>
  <c r="CG16" i="9" s="1"/>
  <c r="AW22" i="9"/>
  <c r="AU16" i="9"/>
  <c r="AU22" i="9"/>
  <c r="BZ22" i="9"/>
  <c r="CG22" i="9" s="1"/>
  <c r="O23" i="9"/>
  <c r="BZ21" i="9"/>
  <c r="CG21" i="9" s="1"/>
  <c r="BZ832" i="9"/>
  <c r="CG832" i="9" s="1"/>
  <c r="AU18" i="9"/>
  <c r="BZ23" i="9"/>
  <c r="CG23" i="9" s="1"/>
  <c r="BZ20" i="9"/>
  <c r="CG20" i="9" s="1"/>
  <c r="P19" i="9"/>
  <c r="AV19" i="9"/>
  <c r="P22" i="9"/>
  <c r="AV22" i="9"/>
  <c r="P21" i="9"/>
  <c r="AV21" i="9"/>
  <c r="AU20" i="9"/>
  <c r="BZ17" i="9"/>
  <c r="CG17" i="9" s="1"/>
  <c r="AW23" i="9"/>
  <c r="AW17" i="9"/>
  <c r="AX17" i="9" s="1"/>
  <c r="Q17" i="9" s="1"/>
  <c r="AU17" i="9"/>
  <c r="AW21" i="9"/>
  <c r="AW19" i="9"/>
  <c r="AU21" i="9"/>
  <c r="AU19" i="9"/>
  <c r="BZ18" i="9"/>
  <c r="CG18" i="9" s="1"/>
  <c r="AV16" i="9"/>
  <c r="AX16" i="9" s="1"/>
  <c r="Q16" i="9" s="1"/>
  <c r="P16" i="9"/>
  <c r="P23" i="9"/>
  <c r="AV23" i="9"/>
  <c r="AV18" i="9"/>
  <c r="AX18" i="9" s="1"/>
  <c r="Q18" i="9" s="1"/>
  <c r="AV20" i="9"/>
  <c r="P15" i="9"/>
  <c r="O15" i="9"/>
  <c r="P17" i="9"/>
  <c r="O16" i="9"/>
  <c r="O18" i="9"/>
  <c r="AW15" i="9"/>
  <c r="AX15" i="9" s="1"/>
  <c r="Q15" i="9" s="1"/>
  <c r="P830" i="9"/>
  <c r="O830" i="9"/>
  <c r="AW830" i="9"/>
  <c r="AX830" i="9" s="1"/>
  <c r="Q830" i="9" s="1"/>
  <c r="AW831" i="9"/>
  <c r="BZ831" i="9"/>
  <c r="CG831" i="9" s="1"/>
  <c r="BZ833" i="9"/>
  <c r="CG833" i="9" s="1"/>
  <c r="O831" i="9"/>
  <c r="P833" i="9"/>
  <c r="AV833" i="9"/>
  <c r="AV831" i="9"/>
  <c r="AV832" i="9"/>
  <c r="P832" i="9"/>
  <c r="O832" i="9"/>
  <c r="O833" i="9"/>
  <c r="AW832" i="9"/>
  <c r="AW833" i="9"/>
  <c r="BZ620" i="9"/>
  <c r="CG620" i="9" s="1"/>
  <c r="BZ921" i="9"/>
  <c r="CG921" i="9" s="1"/>
  <c r="BZ611" i="9"/>
  <c r="CG611" i="9" s="1"/>
  <c r="BZ644" i="9"/>
  <c r="CG644" i="9" s="1"/>
  <c r="BZ636" i="9"/>
  <c r="CG636" i="9" s="1"/>
  <c r="BZ615" i="9"/>
  <c r="CG615" i="9" s="1"/>
  <c r="BZ612" i="9"/>
  <c r="CG612" i="9" s="1"/>
  <c r="BZ622" i="9"/>
  <c r="CG622" i="9" s="1"/>
  <c r="BZ984" i="9"/>
  <c r="CG984" i="9" s="1"/>
  <c r="BZ663" i="9"/>
  <c r="CG663" i="9" s="1"/>
  <c r="BZ986" i="9"/>
  <c r="CG986" i="9" s="1"/>
  <c r="BZ640" i="9"/>
  <c r="CG640" i="9" s="1"/>
  <c r="BZ976" i="9"/>
  <c r="CG976" i="9" s="1"/>
  <c r="BZ653" i="9"/>
  <c r="CG653" i="9" s="1"/>
  <c r="BZ665" i="9"/>
  <c r="CG665" i="9" s="1"/>
  <c r="BZ967" i="9"/>
  <c r="CG967" i="9" s="1"/>
  <c r="BZ983" i="9"/>
  <c r="CG983" i="9" s="1"/>
  <c r="BZ628" i="9"/>
  <c r="CG628" i="9" s="1"/>
  <c r="BZ987" i="9"/>
  <c r="CG987" i="9" s="1"/>
  <c r="AU924" i="9"/>
  <c r="BZ625" i="9"/>
  <c r="CG625" i="9" s="1"/>
  <c r="BZ655" i="9"/>
  <c r="CG655" i="9" s="1"/>
  <c r="BZ659" i="9"/>
  <c r="CG659" i="9" s="1"/>
  <c r="BZ626" i="9"/>
  <c r="CG626" i="9" s="1"/>
  <c r="BZ638" i="9"/>
  <c r="CG638" i="9" s="1"/>
  <c r="BZ650" i="9"/>
  <c r="CG650" i="9" s="1"/>
  <c r="BZ613" i="9"/>
  <c r="CG613" i="9" s="1"/>
  <c r="BZ969" i="9"/>
  <c r="CG969" i="9" s="1"/>
  <c r="BZ920" i="9"/>
  <c r="CG920" i="9" s="1"/>
  <c r="BZ662" i="9"/>
  <c r="CG662" i="9" s="1"/>
  <c r="BZ970" i="9"/>
  <c r="CG970" i="9" s="1"/>
  <c r="BZ975" i="9"/>
  <c r="CG975" i="9" s="1"/>
  <c r="BZ658" i="9"/>
  <c r="CG658" i="9" s="1"/>
  <c r="BZ668" i="9"/>
  <c r="CG668" i="9" s="1"/>
  <c r="BZ617" i="9"/>
  <c r="CG617" i="9" s="1"/>
  <c r="BZ968" i="9"/>
  <c r="CG968" i="9" s="1"/>
  <c r="BZ979" i="9"/>
  <c r="CG979" i="9" s="1"/>
  <c r="BZ989" i="9"/>
  <c r="CG989" i="9" s="1"/>
  <c r="BZ918" i="9"/>
  <c r="CG918" i="9" s="1"/>
  <c r="BZ974" i="9"/>
  <c r="CG974" i="9" s="1"/>
  <c r="BZ667" i="9"/>
  <c r="CG667" i="9" s="1"/>
  <c r="BZ614" i="9"/>
  <c r="CG614" i="9" s="1"/>
  <c r="BZ990" i="9"/>
  <c r="CG990" i="9" s="1"/>
  <c r="BZ633" i="9"/>
  <c r="CG633" i="9" s="1"/>
  <c r="BZ965" i="9"/>
  <c r="CG965" i="9" s="1"/>
  <c r="BZ985" i="9"/>
  <c r="CG985" i="9" s="1"/>
  <c r="BZ924" i="9"/>
  <c r="CG924" i="9" s="1"/>
  <c r="BZ643" i="9"/>
  <c r="CG643" i="9" s="1"/>
  <c r="BZ619" i="9"/>
  <c r="CG619" i="9" s="1"/>
  <c r="BZ634" i="9"/>
  <c r="CG634" i="9" s="1"/>
  <c r="O918" i="9"/>
  <c r="BZ630" i="9"/>
  <c r="CG630" i="9" s="1"/>
  <c r="BZ654" i="9"/>
  <c r="CG654" i="9" s="1"/>
  <c r="BZ664" i="9"/>
  <c r="CG664" i="9" s="1"/>
  <c r="BZ981" i="9"/>
  <c r="CG981" i="9" s="1"/>
  <c r="BZ635" i="9"/>
  <c r="CG635" i="9" s="1"/>
  <c r="BZ963" i="9"/>
  <c r="CG963" i="9" s="1"/>
  <c r="BZ977" i="9"/>
  <c r="CG977" i="9" s="1"/>
  <c r="BZ982" i="9"/>
  <c r="CG982" i="9" s="1"/>
  <c r="BZ973" i="9"/>
  <c r="CG973" i="9" s="1"/>
  <c r="BZ978" i="9"/>
  <c r="CG978" i="9" s="1"/>
  <c r="BZ988" i="9"/>
  <c r="CG988" i="9" s="1"/>
  <c r="BZ627" i="9"/>
  <c r="CG627" i="9" s="1"/>
  <c r="BZ637" i="9"/>
  <c r="CG637" i="9" s="1"/>
  <c r="BZ645" i="9"/>
  <c r="CG645" i="9" s="1"/>
  <c r="BZ660" i="9"/>
  <c r="CG660" i="9" s="1"/>
  <c r="P980" i="9"/>
  <c r="BZ631" i="9"/>
  <c r="CG631" i="9" s="1"/>
  <c r="BZ648" i="9"/>
  <c r="CG648" i="9" s="1"/>
  <c r="BZ964" i="9"/>
  <c r="CG964" i="9" s="1"/>
  <c r="AX615" i="9"/>
  <c r="Q615" i="9" s="1"/>
  <c r="BZ623" i="9"/>
  <c r="CG623" i="9" s="1"/>
  <c r="BZ632" i="9"/>
  <c r="CG632" i="9" s="1"/>
  <c r="BZ641" i="9"/>
  <c r="CG641" i="9" s="1"/>
  <c r="BZ649" i="9"/>
  <c r="CG649" i="9" s="1"/>
  <c r="AU925" i="9"/>
  <c r="AW925" i="9"/>
  <c r="BZ610" i="9"/>
  <c r="CG610" i="9" s="1"/>
  <c r="BZ618" i="9"/>
  <c r="CG618" i="9" s="1"/>
  <c r="BZ922" i="9"/>
  <c r="CG922" i="9" s="1"/>
  <c r="BZ624" i="9"/>
  <c r="CG624" i="9" s="1"/>
  <c r="BZ629" i="9"/>
  <c r="CG629" i="9" s="1"/>
  <c r="AX967" i="9"/>
  <c r="Q967" i="9" s="1"/>
  <c r="BZ642" i="9"/>
  <c r="CG642" i="9" s="1"/>
  <c r="BZ646" i="9"/>
  <c r="CG646" i="9" s="1"/>
  <c r="BZ656" i="9"/>
  <c r="CG656" i="9" s="1"/>
  <c r="BZ639" i="9"/>
  <c r="CG639" i="9" s="1"/>
  <c r="BZ966" i="9"/>
  <c r="CG966" i="9" s="1"/>
  <c r="BZ925" i="9"/>
  <c r="CG925" i="9" s="1"/>
  <c r="BZ980" i="9"/>
  <c r="CG980" i="9" s="1"/>
  <c r="BZ647" i="9"/>
  <c r="CG647" i="9" s="1"/>
  <c r="BZ651" i="9"/>
  <c r="CG651" i="9" s="1"/>
  <c r="BZ923" i="9"/>
  <c r="CG923" i="9" s="1"/>
  <c r="BZ657" i="9"/>
  <c r="CG657" i="9" s="1"/>
  <c r="BZ661" i="9"/>
  <c r="CG661" i="9" s="1"/>
  <c r="BZ666" i="9"/>
  <c r="CG666" i="9" s="1"/>
  <c r="BZ971" i="9"/>
  <c r="CG971" i="9" s="1"/>
  <c r="BZ919" i="9"/>
  <c r="CG919" i="9" s="1"/>
  <c r="BZ616" i="9"/>
  <c r="CG616" i="9" s="1"/>
  <c r="P965" i="9"/>
  <c r="BZ621" i="9"/>
  <c r="CG621" i="9" s="1"/>
  <c r="BZ652" i="9"/>
  <c r="CG652" i="9" s="1"/>
  <c r="BZ972" i="9"/>
  <c r="CG972" i="9" s="1"/>
  <c r="P922" i="9"/>
  <c r="AV922" i="9"/>
  <c r="AV918" i="9"/>
  <c r="AX918" i="9" s="1"/>
  <c r="Q918" i="9" s="1"/>
  <c r="P918" i="9"/>
  <c r="P919" i="9"/>
  <c r="AV919" i="9"/>
  <c r="AX919" i="9" s="1"/>
  <c r="Q919" i="9" s="1"/>
  <c r="AV920" i="9"/>
  <c r="P920" i="9"/>
  <c r="P924" i="9"/>
  <c r="AV924" i="9"/>
  <c r="P921" i="9"/>
  <c r="AV921" i="9"/>
  <c r="O919" i="9"/>
  <c r="AV925" i="9"/>
  <c r="AU923" i="9"/>
  <c r="AU922" i="9"/>
  <c r="AV923" i="9"/>
  <c r="AW924" i="9"/>
  <c r="AU921" i="9"/>
  <c r="AW923" i="9"/>
  <c r="AU920" i="9"/>
  <c r="AW922" i="9"/>
  <c r="AU919" i="9"/>
  <c r="AW921" i="9"/>
  <c r="AU918" i="9"/>
  <c r="AW920" i="9"/>
  <c r="AV978" i="9"/>
  <c r="P978" i="9"/>
  <c r="P967" i="9"/>
  <c r="P976" i="9"/>
  <c r="AV975" i="9"/>
  <c r="AX975" i="9" s="1"/>
  <c r="Q975" i="9" s="1"/>
  <c r="P983" i="9"/>
  <c r="AX980" i="9"/>
  <c r="Q980" i="9" s="1"/>
  <c r="AX976" i="9"/>
  <c r="Q976" i="9" s="1"/>
  <c r="AX983" i="9"/>
  <c r="Q983" i="9" s="1"/>
  <c r="P972" i="9"/>
  <c r="AV972" i="9"/>
  <c r="AV966" i="9"/>
  <c r="AX966" i="9" s="1"/>
  <c r="Q966" i="9" s="1"/>
  <c r="P966" i="9"/>
  <c r="AX964" i="9"/>
  <c r="Q964" i="9" s="1"/>
  <c r="AV969" i="9"/>
  <c r="P969" i="9"/>
  <c r="P987" i="9"/>
  <c r="AV987" i="9"/>
  <c r="AV984" i="9"/>
  <c r="AX984" i="9" s="1"/>
  <c r="Q984" i="9" s="1"/>
  <c r="P984" i="9"/>
  <c r="P970" i="9"/>
  <c r="AV970" i="9"/>
  <c r="AV981" i="9"/>
  <c r="AX981" i="9" s="1"/>
  <c r="Q981" i="9" s="1"/>
  <c r="P981" i="9"/>
  <c r="P988" i="9"/>
  <c r="AV988" i="9"/>
  <c r="AV979" i="9"/>
  <c r="AX979" i="9" s="1"/>
  <c r="Q979" i="9" s="1"/>
  <c r="P979" i="9"/>
  <c r="P977" i="9"/>
  <c r="AV977" i="9"/>
  <c r="AX977" i="9" s="1"/>
  <c r="Q977" i="9" s="1"/>
  <c r="AV985" i="9"/>
  <c r="P985" i="9"/>
  <c r="AX965" i="9"/>
  <c r="Q965" i="9" s="1"/>
  <c r="AV963" i="9"/>
  <c r="AX963" i="9" s="1"/>
  <c r="Q963" i="9" s="1"/>
  <c r="P963" i="9"/>
  <c r="P971" i="9"/>
  <c r="AV971" i="9"/>
  <c r="AV982" i="9"/>
  <c r="AX982" i="9" s="1"/>
  <c r="Q982" i="9" s="1"/>
  <c r="P982" i="9"/>
  <c r="AV968" i="9"/>
  <c r="AX968" i="9" s="1"/>
  <c r="Q968" i="9" s="1"/>
  <c r="P968" i="9"/>
  <c r="P986" i="9"/>
  <c r="AV986" i="9"/>
  <c r="AW978" i="9"/>
  <c r="O984" i="9"/>
  <c r="AV974" i="9"/>
  <c r="AX974" i="9" s="1"/>
  <c r="Q974" i="9" s="1"/>
  <c r="AV990" i="9"/>
  <c r="AX990" i="9" s="1"/>
  <c r="Q990" i="9" s="1"/>
  <c r="AU972" i="9"/>
  <c r="AV973" i="9"/>
  <c r="AU988" i="9"/>
  <c r="AV989" i="9"/>
  <c r="P964" i="9"/>
  <c r="AU971" i="9"/>
  <c r="AW973" i="9"/>
  <c r="AU987" i="9"/>
  <c r="AW989" i="9"/>
  <c r="AU970" i="9"/>
  <c r="AW972" i="9"/>
  <c r="O978" i="9"/>
  <c r="AU986" i="9"/>
  <c r="AW988" i="9"/>
  <c r="AU969" i="9"/>
  <c r="AW971" i="9"/>
  <c r="AU985" i="9"/>
  <c r="AW987" i="9"/>
  <c r="AW970" i="9"/>
  <c r="AW986" i="9"/>
  <c r="AW969" i="9"/>
  <c r="AU983" i="9"/>
  <c r="AW985" i="9"/>
  <c r="AU982" i="9"/>
  <c r="AU965" i="9"/>
  <c r="AU981" i="9"/>
  <c r="AU964" i="9"/>
  <c r="AU980" i="9"/>
  <c r="AU963" i="9"/>
  <c r="AU979" i="9"/>
  <c r="AV643" i="9"/>
  <c r="AX643" i="9" s="1"/>
  <c r="Q643" i="9" s="1"/>
  <c r="P643" i="9"/>
  <c r="P649" i="9"/>
  <c r="P653" i="9"/>
  <c r="P651" i="9"/>
  <c r="AX651" i="9"/>
  <c r="Q651" i="9" s="1"/>
  <c r="AX649" i="9"/>
  <c r="Q649" i="9" s="1"/>
  <c r="P665" i="9"/>
  <c r="AV665" i="9"/>
  <c r="P662" i="9"/>
  <c r="AV662" i="9"/>
  <c r="AX662" i="9" s="1"/>
  <c r="Q662" i="9" s="1"/>
  <c r="P666" i="9"/>
  <c r="AV666" i="9"/>
  <c r="AV659" i="9"/>
  <c r="AX659" i="9" s="1"/>
  <c r="Q659" i="9" s="1"/>
  <c r="P659" i="9"/>
  <c r="AV663" i="9"/>
  <c r="P663" i="9"/>
  <c r="P667" i="9"/>
  <c r="AV667" i="9"/>
  <c r="AX667" i="9" s="1"/>
  <c r="Q667" i="9" s="1"/>
  <c r="AV661" i="9"/>
  <c r="AX661" i="9" s="1"/>
  <c r="Q661" i="9" s="1"/>
  <c r="P661" i="9"/>
  <c r="AV660" i="9"/>
  <c r="AX660" i="9" s="1"/>
  <c r="Q660" i="9" s="1"/>
  <c r="P660" i="9"/>
  <c r="O662" i="9"/>
  <c r="AV668" i="9"/>
  <c r="AX668" i="9" s="1"/>
  <c r="Q668" i="9" s="1"/>
  <c r="AU666" i="9"/>
  <c r="AU664" i="9"/>
  <c r="AW666" i="9"/>
  <c r="AU663" i="9"/>
  <c r="AV664" i="9"/>
  <c r="AW665" i="9"/>
  <c r="AU662" i="9"/>
  <c r="AW664" i="9"/>
  <c r="AU661" i="9"/>
  <c r="AW663" i="9"/>
  <c r="AU660" i="9"/>
  <c r="AU659" i="9"/>
  <c r="AV644" i="9"/>
  <c r="AX644" i="9" s="1"/>
  <c r="Q644" i="9" s="1"/>
  <c r="P644" i="9"/>
  <c r="AV647" i="9"/>
  <c r="AX647" i="9" s="1"/>
  <c r="Q647" i="9" s="1"/>
  <c r="P647" i="9"/>
  <c r="AV652" i="9"/>
  <c r="AX652" i="9" s="1"/>
  <c r="Q652" i="9" s="1"/>
  <c r="P652" i="9"/>
  <c r="AV650" i="9"/>
  <c r="AX650" i="9" s="1"/>
  <c r="Q650" i="9" s="1"/>
  <c r="P650" i="9"/>
  <c r="P656" i="9"/>
  <c r="AV656" i="9"/>
  <c r="P641" i="9"/>
  <c r="AV641" i="9"/>
  <c r="P645" i="9"/>
  <c r="AV645" i="9"/>
  <c r="AX645" i="9" s="1"/>
  <c r="Q645" i="9" s="1"/>
  <c r="AV648" i="9"/>
  <c r="AX648" i="9" s="1"/>
  <c r="Q648" i="9" s="1"/>
  <c r="P648" i="9"/>
  <c r="P654" i="9"/>
  <c r="AV654" i="9"/>
  <c r="P657" i="9"/>
  <c r="AV657" i="9"/>
  <c r="AV646" i="9"/>
  <c r="P646" i="9"/>
  <c r="AW646" i="9"/>
  <c r="AV642" i="9"/>
  <c r="AX642" i="9" s="1"/>
  <c r="Q642" i="9" s="1"/>
  <c r="AV658" i="9"/>
  <c r="AX658" i="9" s="1"/>
  <c r="Q658" i="9" s="1"/>
  <c r="AU656" i="9"/>
  <c r="AW641" i="9"/>
  <c r="O647" i="9"/>
  <c r="AU655" i="9"/>
  <c r="AW657" i="9"/>
  <c r="O646" i="9"/>
  <c r="AU654" i="9"/>
  <c r="AV655" i="9"/>
  <c r="AW656" i="9"/>
  <c r="AU653" i="9"/>
  <c r="AW655" i="9"/>
  <c r="AU652" i="9"/>
  <c r="AW654" i="9"/>
  <c r="AU651" i="9"/>
  <c r="AW653" i="9"/>
  <c r="AX653" i="9" s="1"/>
  <c r="Q653" i="9" s="1"/>
  <c r="AU649" i="9"/>
  <c r="AU648" i="9"/>
  <c r="AU647" i="9"/>
  <c r="AV625" i="9"/>
  <c r="AX625" i="9" s="1"/>
  <c r="Q625" i="9" s="1"/>
  <c r="P625" i="9"/>
  <c r="P631" i="9"/>
  <c r="P617" i="9"/>
  <c r="AX631" i="9"/>
  <c r="Q631" i="9" s="1"/>
  <c r="AV616" i="9"/>
  <c r="AX616" i="9" s="1"/>
  <c r="Q616" i="9" s="1"/>
  <c r="P616" i="9"/>
  <c r="P623" i="9"/>
  <c r="AV623" i="9"/>
  <c r="AV632" i="9"/>
  <c r="AX632" i="9" s="1"/>
  <c r="Q632" i="9" s="1"/>
  <c r="P632" i="9"/>
  <c r="P627" i="9"/>
  <c r="AV627" i="9"/>
  <c r="AX627" i="9" s="1"/>
  <c r="Q627" i="9" s="1"/>
  <c r="P637" i="9"/>
  <c r="AV637" i="9"/>
  <c r="P620" i="9"/>
  <c r="AV620" i="9"/>
  <c r="AV630" i="9"/>
  <c r="AX630" i="9" s="1"/>
  <c r="Q630" i="9" s="1"/>
  <c r="P630" i="9"/>
  <c r="AV614" i="9"/>
  <c r="AX614" i="9" s="1"/>
  <c r="Q614" i="9" s="1"/>
  <c r="P614" i="9"/>
  <c r="AV633" i="9"/>
  <c r="AX633" i="9" s="1"/>
  <c r="Q633" i="9" s="1"/>
  <c r="P633" i="9"/>
  <c r="P621" i="9"/>
  <c r="AV621" i="9"/>
  <c r="P634" i="9"/>
  <c r="AV634" i="9"/>
  <c r="AX634" i="9" s="1"/>
  <c r="Q634" i="9" s="1"/>
  <c r="AX617" i="9"/>
  <c r="Q617" i="9" s="1"/>
  <c r="AV628" i="9"/>
  <c r="P628" i="9"/>
  <c r="P638" i="9"/>
  <c r="AV638" i="9"/>
  <c r="P626" i="9"/>
  <c r="AV626" i="9"/>
  <c r="AX626" i="9" s="1"/>
  <c r="Q626" i="9" s="1"/>
  <c r="AV635" i="9"/>
  <c r="P635" i="9"/>
  <c r="P618" i="9"/>
  <c r="AV618" i="9"/>
  <c r="AX618" i="9" s="1"/>
  <c r="Q618" i="9" s="1"/>
  <c r="P622" i="9"/>
  <c r="AV622" i="9"/>
  <c r="AV629" i="9"/>
  <c r="AX629" i="9" s="1"/>
  <c r="Q629" i="9" s="1"/>
  <c r="P629" i="9"/>
  <c r="P639" i="9"/>
  <c r="AV639" i="9"/>
  <c r="AV613" i="9"/>
  <c r="AX613" i="9" s="1"/>
  <c r="Q613" i="9" s="1"/>
  <c r="P613" i="9"/>
  <c r="P636" i="9"/>
  <c r="AV636" i="9"/>
  <c r="AV619" i="9"/>
  <c r="P619" i="9"/>
  <c r="O618" i="9"/>
  <c r="AW628" i="9"/>
  <c r="O634" i="9"/>
  <c r="AV624" i="9"/>
  <c r="AX624" i="9" s="1"/>
  <c r="Q624" i="9" s="1"/>
  <c r="AV640" i="9"/>
  <c r="AX640" i="9" s="1"/>
  <c r="Q640" i="9" s="1"/>
  <c r="P615" i="9"/>
  <c r="AU622" i="9"/>
  <c r="AU638" i="9"/>
  <c r="O613" i="9"/>
  <c r="AU621" i="9"/>
  <c r="AW623" i="9"/>
  <c r="O629" i="9"/>
  <c r="AU637" i="9"/>
  <c r="AW639" i="9"/>
  <c r="AU620" i="9"/>
  <c r="AW622" i="9"/>
  <c r="AU636" i="9"/>
  <c r="AW638" i="9"/>
  <c r="AU619" i="9"/>
  <c r="AW621" i="9"/>
  <c r="AU635" i="9"/>
  <c r="AW637" i="9"/>
  <c r="AW620" i="9"/>
  <c r="AU634" i="9"/>
  <c r="AW636" i="9"/>
  <c r="AU617" i="9"/>
  <c r="AW619" i="9"/>
  <c r="AU633" i="9"/>
  <c r="AW635" i="9"/>
  <c r="AU632" i="9"/>
  <c r="AU615" i="9"/>
  <c r="AU631" i="9"/>
  <c r="AU614" i="9"/>
  <c r="AU630" i="9"/>
  <c r="AU613" i="9"/>
  <c r="AU629" i="9"/>
  <c r="AV611" i="9"/>
  <c r="P612" i="9"/>
  <c r="AV612" i="9"/>
  <c r="P610" i="9"/>
  <c r="AV610" i="9"/>
  <c r="AX610" i="9" s="1"/>
  <c r="Q610" i="9" s="1"/>
  <c r="AU612" i="9"/>
  <c r="AU611" i="9"/>
  <c r="AW612" i="9"/>
  <c r="AW611" i="9"/>
  <c r="BZ562" i="9"/>
  <c r="CG562" i="9" s="1"/>
  <c r="O562" i="9"/>
  <c r="AU562" i="9"/>
  <c r="AU322" i="9"/>
  <c r="AW9" i="9"/>
  <c r="AV562" i="9"/>
  <c r="AX562" i="9" s="1"/>
  <c r="Q562" i="9" s="1"/>
  <c r="AU324" i="9"/>
  <c r="AU323" i="9"/>
  <c r="AU11" i="9"/>
  <c r="O10" i="9"/>
  <c r="BZ11" i="9"/>
  <c r="CG11" i="9" s="1"/>
  <c r="AW11" i="9"/>
  <c r="O12" i="9"/>
  <c r="BZ13" i="9"/>
  <c r="CG13" i="9" s="1"/>
  <c r="AV11" i="9"/>
  <c r="O9" i="9"/>
  <c r="O14" i="9"/>
  <c r="BZ12" i="9"/>
  <c r="CG12" i="9" s="1"/>
  <c r="BZ9" i="9"/>
  <c r="CG9" i="9" s="1"/>
  <c r="P9" i="9"/>
  <c r="AV9" i="9"/>
  <c r="P10" i="9"/>
  <c r="AV10" i="9"/>
  <c r="AU13" i="9"/>
  <c r="BZ14" i="9"/>
  <c r="CG14" i="9" s="1"/>
  <c r="BZ10" i="9"/>
  <c r="CG10" i="9" s="1"/>
  <c r="AU14" i="9"/>
  <c r="AW12" i="9"/>
  <c r="AW10" i="9"/>
  <c r="AW13" i="9"/>
  <c r="P14" i="9"/>
  <c r="AV14" i="9"/>
  <c r="AX14" i="9" s="1"/>
  <c r="Q14" i="9" s="1"/>
  <c r="P12" i="9"/>
  <c r="AV12" i="9"/>
  <c r="AV13" i="9"/>
  <c r="BZ492" i="9"/>
  <c r="CG492" i="9" s="1"/>
  <c r="P492" i="9"/>
  <c r="AW492" i="9"/>
  <c r="AX492" i="9" s="1"/>
  <c r="Q492" i="9" s="1"/>
  <c r="AU492" i="9"/>
  <c r="AW484" i="9"/>
  <c r="BZ606" i="9"/>
  <c r="CG606" i="9" s="1"/>
  <c r="AW2" i="12"/>
  <c r="AX2" i="12" s="1"/>
  <c r="Q2" i="12" s="1"/>
  <c r="O2" i="12"/>
  <c r="AW3" i="12"/>
  <c r="AX3" i="12" s="1"/>
  <c r="Q3" i="12" s="1"/>
  <c r="O3" i="12"/>
  <c r="AW4" i="12"/>
  <c r="AX4" i="12" s="1"/>
  <c r="Q4" i="12" s="1"/>
  <c r="O4" i="12"/>
  <c r="AW5" i="12"/>
  <c r="AX5" i="12" s="1"/>
  <c r="Q5" i="12" s="1"/>
  <c r="O5" i="12"/>
  <c r="CG2" i="12"/>
  <c r="CG3" i="12"/>
  <c r="CG4" i="12"/>
  <c r="CG5" i="12"/>
  <c r="O324" i="9"/>
  <c r="O322" i="9"/>
  <c r="O502" i="9"/>
  <c r="O47" i="9"/>
  <c r="AX141" i="9"/>
  <c r="Q141" i="9" s="1"/>
  <c r="O141" i="9"/>
  <c r="AV47" i="9"/>
  <c r="P47" i="9"/>
  <c r="O2" i="9"/>
  <c r="AX140" i="9"/>
  <c r="Q140" i="9" s="1"/>
  <c r="O140" i="9"/>
  <c r="AV2" i="9"/>
  <c r="P2" i="9"/>
  <c r="AX321" i="9"/>
  <c r="Q321" i="9" s="1"/>
  <c r="O321" i="9"/>
  <c r="O323" i="9"/>
  <c r="AX139" i="9"/>
  <c r="Q139" i="9" s="1"/>
  <c r="O139" i="9"/>
  <c r="AU331" i="9"/>
  <c r="O331" i="9"/>
  <c r="AX331" i="9"/>
  <c r="Q331" i="9" s="1"/>
  <c r="AX323" i="9"/>
  <c r="Q323" i="9" s="1"/>
  <c r="AX324" i="9"/>
  <c r="Q324" i="9" s="1"/>
  <c r="AX322" i="9"/>
  <c r="Q322" i="9" s="1"/>
  <c r="BZ2" i="9"/>
  <c r="CG2" i="9" s="1"/>
  <c r="AU2" i="9"/>
  <c r="BZ139" i="9"/>
  <c r="CG139" i="9" s="1"/>
  <c r="BZ140" i="9"/>
  <c r="CG140" i="9" s="1"/>
  <c r="BZ141" i="9"/>
  <c r="CG141" i="9" s="1"/>
  <c r="AU141" i="9"/>
  <c r="AU140" i="9"/>
  <c r="AU139" i="9"/>
  <c r="BZ331" i="9"/>
  <c r="CG331" i="9" s="1"/>
  <c r="BZ605" i="9"/>
  <c r="CG605" i="9" s="1"/>
  <c r="BZ47" i="9"/>
  <c r="CG47" i="9" s="1"/>
  <c r="BZ502" i="9"/>
  <c r="CG502" i="9" s="1"/>
  <c r="AX502" i="9"/>
  <c r="Q502" i="9" s="1"/>
  <c r="BZ321" i="9"/>
  <c r="CG321" i="9" s="1"/>
  <c r="AX34" i="9" l="1"/>
  <c r="Q34" i="9" s="1"/>
  <c r="AX459" i="9"/>
  <c r="Q459" i="9" s="1"/>
  <c r="AX32" i="9"/>
  <c r="Q32" i="9" s="1"/>
  <c r="AX1014" i="9"/>
  <c r="Q1014" i="9" s="1"/>
  <c r="AX29" i="9"/>
  <c r="Q29" i="9" s="1"/>
  <c r="AX31" i="9"/>
  <c r="Q31" i="9" s="1"/>
  <c r="AX30" i="9"/>
  <c r="Q30" i="9" s="1"/>
  <c r="AX26" i="9"/>
  <c r="Q26" i="9" s="1"/>
  <c r="AX28" i="9"/>
  <c r="Q28" i="9" s="1"/>
  <c r="AX27" i="9"/>
  <c r="Q27" i="9" s="1"/>
  <c r="AX998" i="9"/>
  <c r="Q998" i="9" s="1"/>
  <c r="AX1000" i="9"/>
  <c r="Q1000" i="9" s="1"/>
  <c r="AX995" i="9"/>
  <c r="Q995" i="9" s="1"/>
  <c r="AX999" i="9"/>
  <c r="Q999" i="9" s="1"/>
  <c r="AX993" i="9"/>
  <c r="Q993" i="9" s="1"/>
  <c r="AX996" i="9"/>
  <c r="Q996" i="9" s="1"/>
  <c r="AX997" i="9"/>
  <c r="Q997" i="9" s="1"/>
  <c r="AX1019" i="9"/>
  <c r="Q1019" i="9" s="1"/>
  <c r="AX159" i="9"/>
  <c r="Q159" i="9" s="1"/>
  <c r="AX1016" i="9"/>
  <c r="Q1016" i="9" s="1"/>
  <c r="AX1015" i="9"/>
  <c r="Q1015" i="9" s="1"/>
  <c r="AX784" i="9"/>
  <c r="Q784" i="9" s="1"/>
  <c r="AX787" i="9"/>
  <c r="Q787" i="9" s="1"/>
  <c r="AX777" i="9"/>
  <c r="Q777" i="9" s="1"/>
  <c r="AX788" i="9"/>
  <c r="Q788" i="9" s="1"/>
  <c r="AX786" i="9"/>
  <c r="Q786" i="9" s="1"/>
  <c r="AX785" i="9"/>
  <c r="Q785" i="9" s="1"/>
  <c r="AX794" i="9"/>
  <c r="Q794" i="9" s="1"/>
  <c r="AX877" i="9"/>
  <c r="Q877" i="9" s="1"/>
  <c r="AX887" i="9"/>
  <c r="Q887" i="9" s="1"/>
  <c r="AX883" i="9"/>
  <c r="Q883" i="9" s="1"/>
  <c r="AX917" i="9"/>
  <c r="Q917" i="9" s="1"/>
  <c r="AX885" i="9"/>
  <c r="Q885" i="9" s="1"/>
  <c r="AX862" i="9"/>
  <c r="Q862" i="9" s="1"/>
  <c r="AX882" i="9"/>
  <c r="Q882" i="9" s="1"/>
  <c r="AX496" i="9"/>
  <c r="Q496" i="9" s="1"/>
  <c r="AX904" i="9"/>
  <c r="Q904" i="9" s="1"/>
  <c r="AX890" i="9"/>
  <c r="Q890" i="9" s="1"/>
  <c r="AX906" i="9"/>
  <c r="Q906" i="9" s="1"/>
  <c r="AX873" i="9"/>
  <c r="Q873" i="9" s="1"/>
  <c r="AX871" i="9"/>
  <c r="Q871" i="9" s="1"/>
  <c r="AX884" i="9"/>
  <c r="Q884" i="9" s="1"/>
  <c r="AX872" i="9"/>
  <c r="Q872" i="9" s="1"/>
  <c r="AX889" i="9"/>
  <c r="Q889" i="9" s="1"/>
  <c r="AX863" i="9"/>
  <c r="Q863" i="9" s="1"/>
  <c r="AX879" i="9"/>
  <c r="Q879" i="9" s="1"/>
  <c r="AX888" i="9"/>
  <c r="Q888" i="9" s="1"/>
  <c r="AX878" i="9"/>
  <c r="Q878" i="9" s="1"/>
  <c r="AX495" i="9"/>
  <c r="Q495" i="9" s="1"/>
  <c r="AX494" i="9"/>
  <c r="Q494" i="9" s="1"/>
  <c r="AX499" i="9"/>
  <c r="Q499" i="9" s="1"/>
  <c r="AX501" i="9"/>
  <c r="Q501" i="9" s="1"/>
  <c r="AX500" i="9"/>
  <c r="Q500" i="9" s="1"/>
  <c r="AX493" i="9"/>
  <c r="Q493" i="9" s="1"/>
  <c r="AX498" i="9"/>
  <c r="Q498" i="9" s="1"/>
  <c r="AX956" i="9"/>
  <c r="Q956" i="9" s="1"/>
  <c r="AX957" i="9"/>
  <c r="Q957" i="9" s="1"/>
  <c r="AX955" i="9"/>
  <c r="Q955" i="9" s="1"/>
  <c r="AX1021" i="9"/>
  <c r="Q1021" i="9" s="1"/>
  <c r="Q167" i="9"/>
  <c r="AX24" i="9"/>
  <c r="Q24" i="9" s="1"/>
  <c r="AX954" i="9"/>
  <c r="Q954" i="9" s="1"/>
  <c r="AX1026" i="9"/>
  <c r="Q1026" i="9" s="1"/>
  <c r="AX991" i="9"/>
  <c r="Q991" i="9" s="1"/>
  <c r="AX482" i="9"/>
  <c r="Q482" i="9" s="1"/>
  <c r="AX481" i="9"/>
  <c r="Q481" i="9" s="1"/>
  <c r="AX483" i="9"/>
  <c r="Q483" i="9" s="1"/>
  <c r="AX485" i="9"/>
  <c r="Q485" i="9" s="1"/>
  <c r="AX486" i="9"/>
  <c r="Q486" i="9" s="1"/>
  <c r="AX20" i="9"/>
  <c r="Q20" i="9" s="1"/>
  <c r="AX681" i="9"/>
  <c r="Q681" i="9" s="1"/>
  <c r="AX719" i="9"/>
  <c r="Q719" i="9" s="1"/>
  <c r="AX735" i="9"/>
  <c r="Q735" i="9" s="1"/>
  <c r="AX721" i="9"/>
  <c r="Q721" i="9" s="1"/>
  <c r="AX746" i="9"/>
  <c r="Q746" i="9" s="1"/>
  <c r="AX763" i="9"/>
  <c r="Q763" i="9" s="1"/>
  <c r="AX760" i="9"/>
  <c r="Q760" i="9" s="1"/>
  <c r="AX753" i="9"/>
  <c r="Q753" i="9" s="1"/>
  <c r="AX745" i="9"/>
  <c r="Q745" i="9" s="1"/>
  <c r="AX761" i="9"/>
  <c r="Q761" i="9" s="1"/>
  <c r="AX762" i="9"/>
  <c r="Q762" i="9" s="1"/>
  <c r="AX747" i="9"/>
  <c r="Q747" i="9" s="1"/>
  <c r="AX744" i="9"/>
  <c r="Q744" i="9" s="1"/>
  <c r="AX736" i="9"/>
  <c r="Q736" i="9" s="1"/>
  <c r="AX737" i="9"/>
  <c r="Q737" i="9" s="1"/>
  <c r="AX720" i="9"/>
  <c r="Q720" i="9" s="1"/>
  <c r="AX718" i="9"/>
  <c r="Q718" i="9" s="1"/>
  <c r="AX734" i="9"/>
  <c r="Q734" i="9" s="1"/>
  <c r="AX705" i="9"/>
  <c r="Q705" i="9" s="1"/>
  <c r="AX698" i="9"/>
  <c r="Q698" i="9" s="1"/>
  <c r="AX707" i="9"/>
  <c r="Q707" i="9" s="1"/>
  <c r="AX706" i="9"/>
  <c r="Q706" i="9" s="1"/>
  <c r="AX708" i="9"/>
  <c r="Q708" i="9" s="1"/>
  <c r="AX675" i="9"/>
  <c r="Q675" i="9" s="1"/>
  <c r="AX682" i="9"/>
  <c r="Q682" i="9" s="1"/>
  <c r="AX684" i="9"/>
  <c r="Q684" i="9" s="1"/>
  <c r="AX691" i="9"/>
  <c r="Q691" i="9" s="1"/>
  <c r="AX683" i="9"/>
  <c r="Q683" i="9" s="1"/>
  <c r="AX833" i="9"/>
  <c r="Q833" i="9" s="1"/>
  <c r="AX22" i="9"/>
  <c r="Q22" i="9" s="1"/>
  <c r="AX23" i="9"/>
  <c r="Q23" i="9" s="1"/>
  <c r="AX831" i="9"/>
  <c r="Q831" i="9" s="1"/>
  <c r="AX21" i="9"/>
  <c r="Q21" i="9" s="1"/>
  <c r="AX19" i="9"/>
  <c r="Q19" i="9" s="1"/>
  <c r="AX832" i="9"/>
  <c r="Q832" i="9" s="1"/>
  <c r="AX622" i="9"/>
  <c r="Q622" i="9" s="1"/>
  <c r="AX628" i="9"/>
  <c r="Q628" i="9" s="1"/>
  <c r="AX925" i="9"/>
  <c r="Q925" i="9" s="1"/>
  <c r="AX978" i="9"/>
  <c r="Q978" i="9" s="1"/>
  <c r="AX641" i="9"/>
  <c r="Q641" i="9" s="1"/>
  <c r="AX611" i="9"/>
  <c r="Q611" i="9" s="1"/>
  <c r="AX924" i="9"/>
  <c r="Q924" i="9" s="1"/>
  <c r="AX657" i="9"/>
  <c r="Q657" i="9" s="1"/>
  <c r="AX639" i="9"/>
  <c r="Q639" i="9" s="1"/>
  <c r="AX619" i="9"/>
  <c r="Q619" i="9" s="1"/>
  <c r="AX920" i="9"/>
  <c r="Q920" i="9" s="1"/>
  <c r="AX923" i="9"/>
  <c r="Q923" i="9" s="1"/>
  <c r="AX921" i="9"/>
  <c r="Q921" i="9" s="1"/>
  <c r="AX922" i="9"/>
  <c r="Q922" i="9" s="1"/>
  <c r="AX973" i="9"/>
  <c r="Q973" i="9" s="1"/>
  <c r="AX970" i="9"/>
  <c r="Q970" i="9" s="1"/>
  <c r="AX987" i="9"/>
  <c r="Q987" i="9" s="1"/>
  <c r="AX985" i="9"/>
  <c r="Q985" i="9" s="1"/>
  <c r="AX986" i="9"/>
  <c r="Q986" i="9" s="1"/>
  <c r="AX969" i="9"/>
  <c r="Q969" i="9" s="1"/>
  <c r="AX988" i="9"/>
  <c r="Q988" i="9" s="1"/>
  <c r="AX972" i="9"/>
  <c r="Q972" i="9" s="1"/>
  <c r="AX989" i="9"/>
  <c r="Q989" i="9" s="1"/>
  <c r="AX971" i="9"/>
  <c r="Q971" i="9" s="1"/>
  <c r="AX663" i="9"/>
  <c r="Q663" i="9" s="1"/>
  <c r="AX664" i="9"/>
  <c r="Q664" i="9" s="1"/>
  <c r="AX665" i="9"/>
  <c r="Q665" i="9" s="1"/>
  <c r="AX666" i="9"/>
  <c r="Q666" i="9" s="1"/>
  <c r="AX655" i="9"/>
  <c r="Q655" i="9" s="1"/>
  <c r="AX654" i="9"/>
  <c r="Q654" i="9" s="1"/>
  <c r="AX646" i="9"/>
  <c r="Q646" i="9" s="1"/>
  <c r="AX656" i="9"/>
  <c r="Q656" i="9" s="1"/>
  <c r="AX638" i="9"/>
  <c r="Q638" i="9" s="1"/>
  <c r="AX620" i="9"/>
  <c r="Q620" i="9" s="1"/>
  <c r="AX637" i="9"/>
  <c r="Q637" i="9" s="1"/>
  <c r="AX621" i="9"/>
  <c r="Q621" i="9" s="1"/>
  <c r="AX623" i="9"/>
  <c r="Q623" i="9" s="1"/>
  <c r="AX635" i="9"/>
  <c r="Q635" i="9" s="1"/>
  <c r="AX636" i="9"/>
  <c r="Q636" i="9" s="1"/>
  <c r="AX612" i="9"/>
  <c r="Q612" i="9" s="1"/>
  <c r="AX9" i="9"/>
  <c r="Q9" i="9" s="1"/>
  <c r="AX11" i="9"/>
  <c r="Q11" i="9" s="1"/>
  <c r="AX10" i="9"/>
  <c r="Q10" i="9" s="1"/>
  <c r="AX12" i="9"/>
  <c r="Q12" i="9" s="1"/>
  <c r="AX13" i="9"/>
  <c r="Q13" i="9" s="1"/>
  <c r="AX47" i="9"/>
  <c r="Q47" i="9" s="1"/>
  <c r="AX2" i="9"/>
  <c r="Q2" i="9" s="1"/>
  <c r="CF1008" i="9"/>
  <c r="BW1008" i="9"/>
  <c r="BX1008" i="9"/>
  <c r="BY1008" i="9"/>
  <c r="BF1008" i="9"/>
  <c r="BG1008" i="9"/>
  <c r="AU1008" i="9"/>
  <c r="AO591" i="9"/>
  <c r="M591" i="9" s="1"/>
  <c r="AQ591" i="9"/>
  <c r="N591" i="9" s="1"/>
  <c r="AR591" i="9"/>
  <c r="AW591" i="9" s="1"/>
  <c r="AS591" i="9"/>
  <c r="AY591" i="9"/>
  <c r="BF591" i="9"/>
  <c r="BG591" i="9"/>
  <c r="BW591" i="9"/>
  <c r="BX591" i="9"/>
  <c r="BY591" i="9"/>
  <c r="CF591" i="9"/>
  <c r="AO592" i="9"/>
  <c r="M592" i="9" s="1"/>
  <c r="AQ592" i="9"/>
  <c r="N592" i="9" s="1"/>
  <c r="AR592" i="9"/>
  <c r="AW592" i="9" s="1"/>
  <c r="AS592" i="9"/>
  <c r="AY592" i="9"/>
  <c r="BF592" i="9"/>
  <c r="BG592" i="9"/>
  <c r="BW592" i="9"/>
  <c r="BX592" i="9"/>
  <c r="BY592" i="9"/>
  <c r="CF592" i="9"/>
  <c r="AO593" i="9"/>
  <c r="M593" i="9" s="1"/>
  <c r="AQ593" i="9"/>
  <c r="N593" i="9" s="1"/>
  <c r="AR593" i="9"/>
  <c r="AW593" i="9" s="1"/>
  <c r="AS593" i="9"/>
  <c r="AY593" i="9"/>
  <c r="BF593" i="9"/>
  <c r="BG593" i="9"/>
  <c r="BW593" i="9"/>
  <c r="BX593" i="9"/>
  <c r="BY593" i="9"/>
  <c r="CF593" i="9"/>
  <c r="AO594" i="9"/>
  <c r="M594" i="9" s="1"/>
  <c r="AQ594" i="9"/>
  <c r="N594" i="9" s="1"/>
  <c r="AR594" i="9"/>
  <c r="AW594" i="9" s="1"/>
  <c r="AS594" i="9"/>
  <c r="AY594" i="9"/>
  <c r="BF594" i="9"/>
  <c r="BG594" i="9"/>
  <c r="BW594" i="9"/>
  <c r="BX594" i="9"/>
  <c r="BY594" i="9"/>
  <c r="CF594" i="9"/>
  <c r="AO595" i="9"/>
  <c r="M595" i="9" s="1"/>
  <c r="AQ595" i="9"/>
  <c r="N595" i="9" s="1"/>
  <c r="AR595" i="9"/>
  <c r="AW595" i="9" s="1"/>
  <c r="AS595" i="9"/>
  <c r="AY595" i="9"/>
  <c r="BF595" i="9"/>
  <c r="BG595" i="9"/>
  <c r="BW595" i="9"/>
  <c r="BX595" i="9"/>
  <c r="BY595" i="9"/>
  <c r="CF595" i="9"/>
  <c r="AO596" i="9"/>
  <c r="M596" i="9" s="1"/>
  <c r="AQ596" i="9"/>
  <c r="N596" i="9" s="1"/>
  <c r="AR596" i="9"/>
  <c r="AW596" i="9" s="1"/>
  <c r="AS596" i="9"/>
  <c r="AY596" i="9"/>
  <c r="BF596" i="9"/>
  <c r="BG596" i="9"/>
  <c r="BW596" i="9"/>
  <c r="BX596" i="9"/>
  <c r="BY596" i="9"/>
  <c r="CF596" i="9"/>
  <c r="AO597" i="9"/>
  <c r="M597" i="9" s="1"/>
  <c r="AQ597" i="9"/>
  <c r="N597" i="9" s="1"/>
  <c r="AR597" i="9"/>
  <c r="AW597" i="9" s="1"/>
  <c r="AS597" i="9"/>
  <c r="AY597" i="9"/>
  <c r="BF597" i="9"/>
  <c r="BG597" i="9"/>
  <c r="BW597" i="9"/>
  <c r="BX597" i="9"/>
  <c r="BY597" i="9"/>
  <c r="CF597" i="9"/>
  <c r="AO598" i="9"/>
  <c r="M598" i="9" s="1"/>
  <c r="AQ598" i="9"/>
  <c r="N598" i="9" s="1"/>
  <c r="AR598" i="9"/>
  <c r="AW598" i="9" s="1"/>
  <c r="AS598" i="9"/>
  <c r="AY598" i="9"/>
  <c r="BF598" i="9"/>
  <c r="BG598" i="9"/>
  <c r="BW598" i="9"/>
  <c r="BX598" i="9"/>
  <c r="BY598" i="9"/>
  <c r="CF598" i="9"/>
  <c r="AO599" i="9"/>
  <c r="M599" i="9" s="1"/>
  <c r="AQ599" i="9"/>
  <c r="N599" i="9" s="1"/>
  <c r="AR599" i="9"/>
  <c r="AW599" i="9" s="1"/>
  <c r="AS599" i="9"/>
  <c r="AY599" i="9"/>
  <c r="BF599" i="9"/>
  <c r="BG599" i="9"/>
  <c r="BW599" i="9"/>
  <c r="BX599" i="9"/>
  <c r="BY599" i="9"/>
  <c r="CF599" i="9"/>
  <c r="AO600" i="9"/>
  <c r="M600" i="9" s="1"/>
  <c r="AQ600" i="9"/>
  <c r="N600" i="9" s="1"/>
  <c r="AR600" i="9"/>
  <c r="AW600" i="9" s="1"/>
  <c r="AS600" i="9"/>
  <c r="AY600" i="9"/>
  <c r="BF600" i="9"/>
  <c r="BG600" i="9"/>
  <c r="BW600" i="9"/>
  <c r="BX600" i="9"/>
  <c r="BY600" i="9"/>
  <c r="CF600" i="9"/>
  <c r="AO601" i="9"/>
  <c r="M601" i="9" s="1"/>
  <c r="AQ601" i="9"/>
  <c r="N601" i="9" s="1"/>
  <c r="AR601" i="9"/>
  <c r="AW601" i="9" s="1"/>
  <c r="AS601" i="9"/>
  <c r="AY601" i="9"/>
  <c r="BF601" i="9"/>
  <c r="BG601" i="9"/>
  <c r="BW601" i="9"/>
  <c r="BX601" i="9"/>
  <c r="BY601" i="9"/>
  <c r="CF601" i="9"/>
  <c r="AO602" i="9"/>
  <c r="M602" i="9" s="1"/>
  <c r="AQ602" i="9"/>
  <c r="N602" i="9" s="1"/>
  <c r="AR602" i="9"/>
  <c r="AW602" i="9" s="1"/>
  <c r="AS602" i="9"/>
  <c r="AY602" i="9"/>
  <c r="BF602" i="9"/>
  <c r="BG602" i="9"/>
  <c r="BW602" i="9"/>
  <c r="BX602" i="9"/>
  <c r="BY602" i="9"/>
  <c r="CF602" i="9"/>
  <c r="AO603" i="9"/>
  <c r="M603" i="9" s="1"/>
  <c r="AQ603" i="9"/>
  <c r="N603" i="9" s="1"/>
  <c r="AR603" i="9"/>
  <c r="AW603" i="9" s="1"/>
  <c r="AS603" i="9"/>
  <c r="AY603" i="9"/>
  <c r="BF603" i="9"/>
  <c r="BG603" i="9"/>
  <c r="BW603" i="9"/>
  <c r="BX603" i="9"/>
  <c r="BY603" i="9"/>
  <c r="CF603" i="9"/>
  <c r="AO604" i="9"/>
  <c r="M604" i="9" s="1"/>
  <c r="AQ604" i="9"/>
  <c r="N604" i="9" s="1"/>
  <c r="AR604" i="9"/>
  <c r="AW604" i="9" s="1"/>
  <c r="AS604" i="9"/>
  <c r="AY604" i="9"/>
  <c r="BF604" i="9"/>
  <c r="BG604" i="9"/>
  <c r="BW604" i="9"/>
  <c r="BX604" i="9"/>
  <c r="BY604" i="9"/>
  <c r="CF604" i="9"/>
  <c r="AO563" i="9"/>
  <c r="M563" i="9" s="1"/>
  <c r="AQ563" i="9"/>
  <c r="N563" i="9" s="1"/>
  <c r="AR563" i="9"/>
  <c r="AW563" i="9" s="1"/>
  <c r="AS563" i="9"/>
  <c r="AY563" i="9"/>
  <c r="BF563" i="9"/>
  <c r="BG563" i="9"/>
  <c r="BW563" i="9"/>
  <c r="BX563" i="9"/>
  <c r="BY563" i="9"/>
  <c r="CF563" i="9"/>
  <c r="AO564" i="9"/>
  <c r="M564" i="9" s="1"/>
  <c r="AQ564" i="9"/>
  <c r="N564" i="9" s="1"/>
  <c r="AR564" i="9"/>
  <c r="AW564" i="9" s="1"/>
  <c r="AS564" i="9"/>
  <c r="AY564" i="9"/>
  <c r="BF564" i="9"/>
  <c r="BG564" i="9"/>
  <c r="BW564" i="9"/>
  <c r="BX564" i="9"/>
  <c r="BY564" i="9"/>
  <c r="CF564" i="9"/>
  <c r="AO565" i="9"/>
  <c r="M565" i="9" s="1"/>
  <c r="AQ565" i="9"/>
  <c r="N565" i="9" s="1"/>
  <c r="AR565" i="9"/>
  <c r="AW565" i="9" s="1"/>
  <c r="AS565" i="9"/>
  <c r="AY565" i="9"/>
  <c r="BF565" i="9"/>
  <c r="BG565" i="9"/>
  <c r="BW565" i="9"/>
  <c r="BX565" i="9"/>
  <c r="BY565" i="9"/>
  <c r="CF565" i="9"/>
  <c r="AO566" i="9"/>
  <c r="M566" i="9" s="1"/>
  <c r="AQ566" i="9"/>
  <c r="N566" i="9" s="1"/>
  <c r="AR566" i="9"/>
  <c r="AW566" i="9" s="1"/>
  <c r="AS566" i="9"/>
  <c r="AY566" i="9"/>
  <c r="BF566" i="9"/>
  <c r="BG566" i="9"/>
  <c r="BW566" i="9"/>
  <c r="BX566" i="9"/>
  <c r="BY566" i="9"/>
  <c r="CF566" i="9"/>
  <c r="AO567" i="9"/>
  <c r="M567" i="9" s="1"/>
  <c r="AQ567" i="9"/>
  <c r="N567" i="9" s="1"/>
  <c r="AR567" i="9"/>
  <c r="AW567" i="9" s="1"/>
  <c r="AS567" i="9"/>
  <c r="AY567" i="9"/>
  <c r="BF567" i="9"/>
  <c r="BG567" i="9"/>
  <c r="BW567" i="9"/>
  <c r="BX567" i="9"/>
  <c r="BY567" i="9"/>
  <c r="CF567" i="9"/>
  <c r="AO568" i="9"/>
  <c r="M568" i="9" s="1"/>
  <c r="AQ568" i="9"/>
  <c r="N568" i="9" s="1"/>
  <c r="AR568" i="9"/>
  <c r="AW568" i="9" s="1"/>
  <c r="AS568" i="9"/>
  <c r="AY568" i="9"/>
  <c r="BF568" i="9"/>
  <c r="BG568" i="9"/>
  <c r="BW568" i="9"/>
  <c r="BX568" i="9"/>
  <c r="BY568" i="9"/>
  <c r="CF568" i="9"/>
  <c r="AO569" i="9"/>
  <c r="M569" i="9" s="1"/>
  <c r="AQ569" i="9"/>
  <c r="N569" i="9" s="1"/>
  <c r="AR569" i="9"/>
  <c r="AW569" i="9" s="1"/>
  <c r="AS569" i="9"/>
  <c r="AY569" i="9"/>
  <c r="BF569" i="9"/>
  <c r="BG569" i="9"/>
  <c r="BW569" i="9"/>
  <c r="BX569" i="9"/>
  <c r="BY569" i="9"/>
  <c r="CF569" i="9"/>
  <c r="AO570" i="9"/>
  <c r="M570" i="9" s="1"/>
  <c r="AQ570" i="9"/>
  <c r="N570" i="9" s="1"/>
  <c r="AR570" i="9"/>
  <c r="AW570" i="9" s="1"/>
  <c r="AS570" i="9"/>
  <c r="AY570" i="9"/>
  <c r="BF570" i="9"/>
  <c r="BG570" i="9"/>
  <c r="BW570" i="9"/>
  <c r="BX570" i="9"/>
  <c r="BY570" i="9"/>
  <c r="CF570" i="9"/>
  <c r="AO571" i="9"/>
  <c r="M571" i="9" s="1"/>
  <c r="AQ571" i="9"/>
  <c r="N571" i="9" s="1"/>
  <c r="AR571" i="9"/>
  <c r="AW571" i="9" s="1"/>
  <c r="AS571" i="9"/>
  <c r="AY571" i="9"/>
  <c r="BF571" i="9"/>
  <c r="BG571" i="9"/>
  <c r="BW571" i="9"/>
  <c r="BX571" i="9"/>
  <c r="BY571" i="9"/>
  <c r="CF571" i="9"/>
  <c r="AO572" i="9"/>
  <c r="M572" i="9" s="1"/>
  <c r="AQ572" i="9"/>
  <c r="N572" i="9" s="1"/>
  <c r="AR572" i="9"/>
  <c r="AW572" i="9" s="1"/>
  <c r="AS572" i="9"/>
  <c r="AY572" i="9"/>
  <c r="BF572" i="9"/>
  <c r="BG572" i="9"/>
  <c r="BW572" i="9"/>
  <c r="BX572" i="9"/>
  <c r="BY572" i="9"/>
  <c r="CF572" i="9"/>
  <c r="AO573" i="9"/>
  <c r="M573" i="9" s="1"/>
  <c r="AQ573" i="9"/>
  <c r="N573" i="9" s="1"/>
  <c r="AR573" i="9"/>
  <c r="AW573" i="9" s="1"/>
  <c r="AS573" i="9"/>
  <c r="AY573" i="9"/>
  <c r="BF573" i="9"/>
  <c r="BG573" i="9"/>
  <c r="BW573" i="9"/>
  <c r="BX573" i="9"/>
  <c r="BY573" i="9"/>
  <c r="CF573" i="9"/>
  <c r="AO574" i="9"/>
  <c r="M574" i="9" s="1"/>
  <c r="AQ574" i="9"/>
  <c r="N574" i="9" s="1"/>
  <c r="AR574" i="9"/>
  <c r="AW574" i="9" s="1"/>
  <c r="AS574" i="9"/>
  <c r="AY574" i="9"/>
  <c r="BF574" i="9"/>
  <c r="BG574" i="9"/>
  <c r="BW574" i="9"/>
  <c r="BX574" i="9"/>
  <c r="BY574" i="9"/>
  <c r="CF574" i="9"/>
  <c r="AO575" i="9"/>
  <c r="M575" i="9" s="1"/>
  <c r="AQ575" i="9"/>
  <c r="N575" i="9" s="1"/>
  <c r="AR575" i="9"/>
  <c r="AW575" i="9" s="1"/>
  <c r="AS575" i="9"/>
  <c r="AY575" i="9"/>
  <c r="BF575" i="9"/>
  <c r="BG575" i="9"/>
  <c r="BW575" i="9"/>
  <c r="BX575" i="9"/>
  <c r="BY575" i="9"/>
  <c r="CF575" i="9"/>
  <c r="AO576" i="9"/>
  <c r="M576" i="9" s="1"/>
  <c r="AQ576" i="9"/>
  <c r="N576" i="9" s="1"/>
  <c r="AR576" i="9"/>
  <c r="AW576" i="9" s="1"/>
  <c r="AS576" i="9"/>
  <c r="AY576" i="9"/>
  <c r="BF576" i="9"/>
  <c r="BG576" i="9"/>
  <c r="BW576" i="9"/>
  <c r="BX576" i="9"/>
  <c r="BY576" i="9"/>
  <c r="CF576" i="9"/>
  <c r="AO577" i="9"/>
  <c r="M577" i="9" s="1"/>
  <c r="AQ577" i="9"/>
  <c r="N577" i="9" s="1"/>
  <c r="AR577" i="9"/>
  <c r="AW577" i="9" s="1"/>
  <c r="AS577" i="9"/>
  <c r="AY577" i="9"/>
  <c r="BF577" i="9"/>
  <c r="BG577" i="9"/>
  <c r="BW577" i="9"/>
  <c r="BX577" i="9"/>
  <c r="BY577" i="9"/>
  <c r="CF577" i="9"/>
  <c r="AO578" i="9"/>
  <c r="M578" i="9" s="1"/>
  <c r="AQ578" i="9"/>
  <c r="N578" i="9" s="1"/>
  <c r="AR578" i="9"/>
  <c r="AW578" i="9" s="1"/>
  <c r="AS578" i="9"/>
  <c r="AY578" i="9"/>
  <c r="BF578" i="9"/>
  <c r="BG578" i="9"/>
  <c r="BW578" i="9"/>
  <c r="BX578" i="9"/>
  <c r="BY578" i="9"/>
  <c r="CF578" i="9"/>
  <c r="AO579" i="9"/>
  <c r="M579" i="9" s="1"/>
  <c r="AQ579" i="9"/>
  <c r="N579" i="9" s="1"/>
  <c r="AR579" i="9"/>
  <c r="AW579" i="9" s="1"/>
  <c r="AS579" i="9"/>
  <c r="AY579" i="9"/>
  <c r="BF579" i="9"/>
  <c r="BG579" i="9"/>
  <c r="BW579" i="9"/>
  <c r="BX579" i="9"/>
  <c r="BY579" i="9"/>
  <c r="CF579" i="9"/>
  <c r="AO580" i="9"/>
  <c r="M580" i="9" s="1"/>
  <c r="AQ580" i="9"/>
  <c r="N580" i="9" s="1"/>
  <c r="AR580" i="9"/>
  <c r="AW580" i="9" s="1"/>
  <c r="AS580" i="9"/>
  <c r="AY580" i="9"/>
  <c r="BF580" i="9"/>
  <c r="BG580" i="9"/>
  <c r="BW580" i="9"/>
  <c r="BX580" i="9"/>
  <c r="BY580" i="9"/>
  <c r="CF580" i="9"/>
  <c r="AO581" i="9"/>
  <c r="M581" i="9" s="1"/>
  <c r="AQ581" i="9"/>
  <c r="N581" i="9" s="1"/>
  <c r="AR581" i="9"/>
  <c r="AW581" i="9" s="1"/>
  <c r="AS581" i="9"/>
  <c r="AY581" i="9"/>
  <c r="BF581" i="9"/>
  <c r="BG581" i="9"/>
  <c r="BW581" i="9"/>
  <c r="BX581" i="9"/>
  <c r="BY581" i="9"/>
  <c r="CF581" i="9"/>
  <c r="AO582" i="9"/>
  <c r="M582" i="9" s="1"/>
  <c r="AQ582" i="9"/>
  <c r="N582" i="9" s="1"/>
  <c r="AR582" i="9"/>
  <c r="AW582" i="9" s="1"/>
  <c r="AS582" i="9"/>
  <c r="AY582" i="9"/>
  <c r="BF582" i="9"/>
  <c r="BG582" i="9"/>
  <c r="BW582" i="9"/>
  <c r="BX582" i="9"/>
  <c r="BY582" i="9"/>
  <c r="CF582" i="9"/>
  <c r="AO583" i="9"/>
  <c r="M583" i="9" s="1"/>
  <c r="AQ583" i="9"/>
  <c r="N583" i="9" s="1"/>
  <c r="AR583" i="9"/>
  <c r="AW583" i="9" s="1"/>
  <c r="AS583" i="9"/>
  <c r="AY583" i="9"/>
  <c r="BF583" i="9"/>
  <c r="BG583" i="9"/>
  <c r="BW583" i="9"/>
  <c r="BX583" i="9"/>
  <c r="BY583" i="9"/>
  <c r="CF583" i="9"/>
  <c r="AO584" i="9"/>
  <c r="M584" i="9" s="1"/>
  <c r="AQ584" i="9"/>
  <c r="N584" i="9" s="1"/>
  <c r="AR584" i="9"/>
  <c r="AW584" i="9" s="1"/>
  <c r="AS584" i="9"/>
  <c r="AY584" i="9"/>
  <c r="BF584" i="9"/>
  <c r="BG584" i="9"/>
  <c r="BW584" i="9"/>
  <c r="BX584" i="9"/>
  <c r="BY584" i="9"/>
  <c r="CF584" i="9"/>
  <c r="AO585" i="9"/>
  <c r="M585" i="9" s="1"/>
  <c r="AQ585" i="9"/>
  <c r="N585" i="9" s="1"/>
  <c r="AR585" i="9"/>
  <c r="AW585" i="9" s="1"/>
  <c r="AS585" i="9"/>
  <c r="AY585" i="9"/>
  <c r="BF585" i="9"/>
  <c r="BG585" i="9"/>
  <c r="BW585" i="9"/>
  <c r="BX585" i="9"/>
  <c r="BY585" i="9"/>
  <c r="CF585" i="9"/>
  <c r="AO586" i="9"/>
  <c r="M586" i="9" s="1"/>
  <c r="AQ586" i="9"/>
  <c r="N586" i="9" s="1"/>
  <c r="AR586" i="9"/>
  <c r="AW586" i="9" s="1"/>
  <c r="AS586" i="9"/>
  <c r="AY586" i="9"/>
  <c r="BF586" i="9"/>
  <c r="BG586" i="9"/>
  <c r="BW586" i="9"/>
  <c r="BX586" i="9"/>
  <c r="BY586" i="9"/>
  <c r="CF586" i="9"/>
  <c r="AO587" i="9"/>
  <c r="M587" i="9" s="1"/>
  <c r="AQ587" i="9"/>
  <c r="N587" i="9" s="1"/>
  <c r="AR587" i="9"/>
  <c r="AW587" i="9" s="1"/>
  <c r="AS587" i="9"/>
  <c r="AY587" i="9"/>
  <c r="BF587" i="9"/>
  <c r="BG587" i="9"/>
  <c r="BW587" i="9"/>
  <c r="BX587" i="9"/>
  <c r="BY587" i="9"/>
  <c r="CF587" i="9"/>
  <c r="AO588" i="9"/>
  <c r="M588" i="9" s="1"/>
  <c r="AQ588" i="9"/>
  <c r="N588" i="9" s="1"/>
  <c r="AR588" i="9"/>
  <c r="AW588" i="9" s="1"/>
  <c r="AS588" i="9"/>
  <c r="AY588" i="9"/>
  <c r="BF588" i="9"/>
  <c r="BG588" i="9"/>
  <c r="BW588" i="9"/>
  <c r="BX588" i="9"/>
  <c r="BY588" i="9"/>
  <c r="CF588" i="9"/>
  <c r="AO589" i="9"/>
  <c r="M589" i="9" s="1"/>
  <c r="AQ589" i="9"/>
  <c r="N589" i="9" s="1"/>
  <c r="AR589" i="9"/>
  <c r="AW589" i="9" s="1"/>
  <c r="AS589" i="9"/>
  <c r="AY589" i="9"/>
  <c r="BF589" i="9"/>
  <c r="BG589" i="9"/>
  <c r="BW589" i="9"/>
  <c r="BX589" i="9"/>
  <c r="BY589" i="9"/>
  <c r="CF589" i="9"/>
  <c r="AO590" i="9"/>
  <c r="M590" i="9" s="1"/>
  <c r="AQ590" i="9"/>
  <c r="N590" i="9" s="1"/>
  <c r="AR590" i="9"/>
  <c r="AW590" i="9" s="1"/>
  <c r="AS590" i="9"/>
  <c r="AY590" i="9"/>
  <c r="BF590" i="9"/>
  <c r="BG590" i="9"/>
  <c r="BW590" i="9"/>
  <c r="BX590" i="9"/>
  <c r="BY590" i="9"/>
  <c r="CF590" i="9"/>
  <c r="P507" i="9"/>
  <c r="AS506" i="9"/>
  <c r="AO444" i="9"/>
  <c r="M444" i="9" s="1"/>
  <c r="AO504" i="9"/>
  <c r="M504" i="9" s="1"/>
  <c r="O600" i="9" l="1"/>
  <c r="O587" i="9"/>
  <c r="O571" i="9"/>
  <c r="O597" i="9"/>
  <c r="O594" i="9"/>
  <c r="O590" i="9"/>
  <c r="O588" i="9"/>
  <c r="O572" i="9"/>
  <c r="O598" i="9"/>
  <c r="O565" i="9"/>
  <c r="O569" i="9"/>
  <c r="O595" i="9"/>
  <c r="O578" i="9"/>
  <c r="O582" i="9"/>
  <c r="O566" i="9"/>
  <c r="O592" i="9"/>
  <c r="O585" i="9"/>
  <c r="O563" i="9"/>
  <c r="O591" i="9"/>
  <c r="O579" i="9"/>
  <c r="O589" i="9"/>
  <c r="O573" i="9"/>
  <c r="O599" i="9"/>
  <c r="O601" i="9"/>
  <c r="O567" i="9"/>
  <c r="O593" i="9"/>
  <c r="O581" i="9"/>
  <c r="O586" i="9"/>
  <c r="O570" i="9"/>
  <c r="O575" i="9"/>
  <c r="O583" i="9"/>
  <c r="O577" i="9"/>
  <c r="O603" i="9"/>
  <c r="O576" i="9"/>
  <c r="O568" i="9"/>
  <c r="O564" i="9"/>
  <c r="O602" i="9"/>
  <c r="O584" i="9"/>
  <c r="AV599" i="9"/>
  <c r="P599" i="9"/>
  <c r="AV574" i="9"/>
  <c r="P574" i="9"/>
  <c r="AV570" i="9"/>
  <c r="P570" i="9"/>
  <c r="AV566" i="9"/>
  <c r="AX566" i="9" s="1"/>
  <c r="Q566" i="9" s="1"/>
  <c r="P566" i="9"/>
  <c r="AV604" i="9"/>
  <c r="AX604" i="9" s="1"/>
  <c r="Q604" i="9" s="1"/>
  <c r="P604" i="9"/>
  <c r="AV600" i="9"/>
  <c r="P600" i="9"/>
  <c r="AV596" i="9"/>
  <c r="P596" i="9"/>
  <c r="AV592" i="9"/>
  <c r="P592" i="9"/>
  <c r="AV581" i="9"/>
  <c r="P581" i="9"/>
  <c r="AV565" i="9"/>
  <c r="P565" i="9"/>
  <c r="AV578" i="9"/>
  <c r="P578" i="9"/>
  <c r="O574" i="9"/>
  <c r="O604" i="9"/>
  <c r="O596" i="9"/>
  <c r="AV1008" i="9"/>
  <c r="AX1008" i="9" s="1"/>
  <c r="Q1008" i="9" s="1"/>
  <c r="P1008" i="9"/>
  <c r="AV585" i="9"/>
  <c r="P585" i="9"/>
  <c r="AV573" i="9"/>
  <c r="P573" i="9"/>
  <c r="AV603" i="9"/>
  <c r="P603" i="9"/>
  <c r="AV595" i="9"/>
  <c r="P595" i="9"/>
  <c r="AV582" i="9"/>
  <c r="AX582" i="9" s="1"/>
  <c r="Q582" i="9" s="1"/>
  <c r="P582" i="9"/>
  <c r="AV583" i="9"/>
  <c r="P583" i="9"/>
  <c r="AV563" i="9"/>
  <c r="P563" i="9"/>
  <c r="AV601" i="9"/>
  <c r="AX601" i="9" s="1"/>
  <c r="Q601" i="9" s="1"/>
  <c r="P601" i="9"/>
  <c r="AV597" i="9"/>
  <c r="AX597" i="9" s="1"/>
  <c r="Q597" i="9" s="1"/>
  <c r="P597" i="9"/>
  <c r="AV593" i="9"/>
  <c r="P593" i="9"/>
  <c r="AV586" i="9"/>
  <c r="P586" i="9"/>
  <c r="O580" i="9"/>
  <c r="AV577" i="9"/>
  <c r="AX577" i="9" s="1"/>
  <c r="Q577" i="9" s="1"/>
  <c r="P577" i="9"/>
  <c r="AV590" i="9"/>
  <c r="P590" i="9"/>
  <c r="AV575" i="9"/>
  <c r="AX575" i="9" s="1"/>
  <c r="Q575" i="9" s="1"/>
  <c r="P575" i="9"/>
  <c r="AV567" i="9"/>
  <c r="P567" i="9"/>
  <c r="AV589" i="9"/>
  <c r="P589" i="9"/>
  <c r="AV591" i="9"/>
  <c r="P591" i="9"/>
  <c r="AV587" i="9"/>
  <c r="P587" i="9"/>
  <c r="AV579" i="9"/>
  <c r="AX579" i="9" s="1"/>
  <c r="Q579" i="9" s="1"/>
  <c r="P579" i="9"/>
  <c r="AV569" i="9"/>
  <c r="P569" i="9"/>
  <c r="AV571" i="9"/>
  <c r="P571" i="9"/>
  <c r="AV588" i="9"/>
  <c r="P588" i="9"/>
  <c r="AV584" i="9"/>
  <c r="P584" i="9"/>
  <c r="AV580" i="9"/>
  <c r="P580" i="9"/>
  <c r="AV576" i="9"/>
  <c r="AX576" i="9" s="1"/>
  <c r="Q576" i="9" s="1"/>
  <c r="P576" i="9"/>
  <c r="AV572" i="9"/>
  <c r="P572" i="9"/>
  <c r="AV568" i="9"/>
  <c r="P568" i="9"/>
  <c r="AV564" i="9"/>
  <c r="P564" i="9"/>
  <c r="AV602" i="9"/>
  <c r="P602" i="9"/>
  <c r="AV598" i="9"/>
  <c r="P598" i="9"/>
  <c r="AV594" i="9"/>
  <c r="P594" i="9"/>
  <c r="AU594" i="9"/>
  <c r="AU571" i="9"/>
  <c r="AU597" i="9"/>
  <c r="AU593" i="9"/>
  <c r="AU572" i="9"/>
  <c r="AU598" i="9"/>
  <c r="AU595" i="9"/>
  <c r="AU589" i="9"/>
  <c r="AU573" i="9"/>
  <c r="AU599" i="9"/>
  <c r="AU583" i="9"/>
  <c r="AU567" i="9"/>
  <c r="AU588" i="9"/>
  <c r="AU590" i="9"/>
  <c r="AU600" i="9"/>
  <c r="AU586" i="9"/>
  <c r="AU570" i="9"/>
  <c r="AU575" i="9"/>
  <c r="AU601" i="9"/>
  <c r="AU585" i="9"/>
  <c r="AU587" i="9"/>
  <c r="AU603" i="9"/>
  <c r="AU577" i="9"/>
  <c r="AU579" i="9"/>
  <c r="AU563" i="9"/>
  <c r="AU578" i="9"/>
  <c r="AU569" i="9"/>
  <c r="AU581" i="9"/>
  <c r="AU565" i="9"/>
  <c r="AU591" i="9"/>
  <c r="AU582" i="9"/>
  <c r="AU566" i="9"/>
  <c r="AU592" i="9"/>
  <c r="BZ585" i="9"/>
  <c r="CG585" i="9" s="1"/>
  <c r="BZ576" i="9"/>
  <c r="CG576" i="9" s="1"/>
  <c r="BZ1008" i="9"/>
  <c r="CG1008" i="9" s="1"/>
  <c r="BZ575" i="9"/>
  <c r="CG575" i="9" s="1"/>
  <c r="BZ578" i="9"/>
  <c r="CG578" i="9" s="1"/>
  <c r="AU574" i="9"/>
  <c r="BZ570" i="9"/>
  <c r="CG570" i="9" s="1"/>
  <c r="AU564" i="9"/>
  <c r="BZ581" i="9"/>
  <c r="CG581" i="9" s="1"/>
  <c r="BZ571" i="9"/>
  <c r="CG571" i="9" s="1"/>
  <c r="BZ598" i="9"/>
  <c r="CG598" i="9" s="1"/>
  <c r="BZ591" i="9"/>
  <c r="CG591" i="9" s="1"/>
  <c r="BZ589" i="9"/>
  <c r="CG589" i="9" s="1"/>
  <c r="BZ580" i="9"/>
  <c r="CG580" i="9" s="1"/>
  <c r="BZ563" i="9"/>
  <c r="CG563" i="9" s="1"/>
  <c r="BZ597" i="9"/>
  <c r="CG597" i="9" s="1"/>
  <c r="BZ569" i="9"/>
  <c r="CG569" i="9" s="1"/>
  <c r="BZ603" i="9"/>
  <c r="CG603" i="9" s="1"/>
  <c r="BZ568" i="9"/>
  <c r="CG568" i="9" s="1"/>
  <c r="BZ573" i="9"/>
  <c r="CG573" i="9" s="1"/>
  <c r="BZ595" i="9"/>
  <c r="CG595" i="9" s="1"/>
  <c r="BZ586" i="9"/>
  <c r="CG586" i="9" s="1"/>
  <c r="BZ599" i="9"/>
  <c r="CG599" i="9" s="1"/>
  <c r="BZ579" i="9"/>
  <c r="CG579" i="9" s="1"/>
  <c r="BZ604" i="9"/>
  <c r="CG604" i="9" s="1"/>
  <c r="BZ584" i="9"/>
  <c r="CG584" i="9" s="1"/>
  <c r="BZ583" i="9"/>
  <c r="CG583" i="9" s="1"/>
  <c r="BZ592" i="9"/>
  <c r="CG592" i="9" s="1"/>
  <c r="BZ577" i="9"/>
  <c r="CG577" i="9" s="1"/>
  <c r="BZ601" i="9"/>
  <c r="CG601" i="9" s="1"/>
  <c r="BZ596" i="9"/>
  <c r="CG596" i="9" s="1"/>
  <c r="AU602" i="9"/>
  <c r="BZ600" i="9"/>
  <c r="CG600" i="9" s="1"/>
  <c r="AU604" i="9"/>
  <c r="BZ587" i="9"/>
  <c r="CG587" i="9" s="1"/>
  <c r="BZ602" i="9"/>
  <c r="CG602" i="9" s="1"/>
  <c r="BZ594" i="9"/>
  <c r="CG594" i="9" s="1"/>
  <c r="BZ564" i="9"/>
  <c r="CG564" i="9" s="1"/>
  <c r="BZ593" i="9"/>
  <c r="CG593" i="9" s="1"/>
  <c r="BZ590" i="9"/>
  <c r="CG590" i="9" s="1"/>
  <c r="AU580" i="9"/>
  <c r="BZ567" i="9"/>
  <c r="CG567" i="9" s="1"/>
  <c r="AU596" i="9"/>
  <c r="AU584" i="9"/>
  <c r="BZ566" i="9"/>
  <c r="CG566" i="9" s="1"/>
  <c r="BZ582" i="9"/>
  <c r="CG582" i="9" s="1"/>
  <c r="BZ588" i="9"/>
  <c r="CG588" i="9" s="1"/>
  <c r="BZ565" i="9"/>
  <c r="CG565" i="9" s="1"/>
  <c r="BZ572" i="9"/>
  <c r="CG572" i="9" s="1"/>
  <c r="AU568" i="9"/>
  <c r="AU576" i="9"/>
  <c r="BZ574" i="9"/>
  <c r="CG574" i="9" s="1"/>
  <c r="AX583" i="9" l="1"/>
  <c r="Q583" i="9" s="1"/>
  <c r="AX600" i="9"/>
  <c r="Q600" i="9" s="1"/>
  <c r="AX571" i="9"/>
  <c r="Q571" i="9" s="1"/>
  <c r="AX592" i="9"/>
  <c r="Q592" i="9" s="1"/>
  <c r="AX578" i="9"/>
  <c r="Q578" i="9" s="1"/>
  <c r="AX574" i="9"/>
  <c r="Q574" i="9" s="1"/>
  <c r="AX584" i="9"/>
  <c r="Q584" i="9" s="1"/>
  <c r="AX570" i="9"/>
  <c r="Q570" i="9" s="1"/>
  <c r="AX564" i="9"/>
  <c r="Q564" i="9" s="1"/>
  <c r="AX596" i="9"/>
  <c r="Q596" i="9" s="1"/>
  <c r="AX590" i="9"/>
  <c r="Q590" i="9" s="1"/>
  <c r="AX568" i="9"/>
  <c r="Q568" i="9" s="1"/>
  <c r="AX580" i="9"/>
  <c r="Q580" i="9" s="1"/>
  <c r="AX573" i="9"/>
  <c r="Q573" i="9" s="1"/>
  <c r="AX602" i="9"/>
  <c r="Q602" i="9" s="1"/>
  <c r="AX589" i="9"/>
  <c r="Q589" i="9" s="1"/>
  <c r="AX594" i="9"/>
  <c r="Q594" i="9" s="1"/>
  <c r="AX563" i="9"/>
  <c r="Q563" i="9" s="1"/>
  <c r="AX599" i="9"/>
  <c r="Q599" i="9" s="1"/>
  <c r="AX569" i="9"/>
  <c r="Q569" i="9" s="1"/>
  <c r="AX586" i="9"/>
  <c r="Q586" i="9" s="1"/>
  <c r="AX603" i="9"/>
  <c r="Q603" i="9" s="1"/>
  <c r="AX595" i="9"/>
  <c r="Q595" i="9" s="1"/>
  <c r="AX591" i="9"/>
  <c r="Q591" i="9" s="1"/>
  <c r="AX587" i="9"/>
  <c r="Q587" i="9" s="1"/>
  <c r="AX588" i="9"/>
  <c r="Q588" i="9" s="1"/>
  <c r="AX572" i="9"/>
  <c r="Q572" i="9" s="1"/>
  <c r="AX598" i="9"/>
  <c r="Q598" i="9" s="1"/>
  <c r="AX581" i="9"/>
  <c r="Q581" i="9" s="1"/>
  <c r="AX565" i="9"/>
  <c r="Q565" i="9" s="1"/>
  <c r="AX585" i="9"/>
  <c r="Q585" i="9" s="1"/>
  <c r="AX567" i="9"/>
  <c r="Q567" i="9" s="1"/>
  <c r="AX593" i="9"/>
  <c r="Q593" i="9" s="1"/>
  <c r="CF463" i="9"/>
  <c r="BW463" i="9"/>
  <c r="BX463" i="9"/>
  <c r="BY463" i="9"/>
  <c r="BG463" i="9"/>
  <c r="AW463" i="9"/>
  <c r="AO463" i="9"/>
  <c r="M463" i="9" s="1"/>
  <c r="BG528" i="9"/>
  <c r="CF609" i="9"/>
  <c r="BW609" i="9"/>
  <c r="BX609" i="9"/>
  <c r="BY609" i="9"/>
  <c r="BF609" i="9"/>
  <c r="BG609" i="9"/>
  <c r="AO609" i="9"/>
  <c r="M609" i="9" s="1"/>
  <c r="AQ609" i="9"/>
  <c r="N609" i="9" s="1"/>
  <c r="AR609" i="9"/>
  <c r="AW609" i="9" s="1"/>
  <c r="AV609" i="9"/>
  <c r="AY609" i="9"/>
  <c r="CF559" i="9"/>
  <c r="BY559" i="9"/>
  <c r="BX559" i="9"/>
  <c r="BW559" i="9"/>
  <c r="BG559" i="9"/>
  <c r="BF559" i="9"/>
  <c r="AY559" i="9"/>
  <c r="AS559" i="9"/>
  <c r="AR559" i="9"/>
  <c r="AW559" i="9" s="1"/>
  <c r="AQ559" i="9"/>
  <c r="N559" i="9" s="1"/>
  <c r="AO559" i="9"/>
  <c r="M559" i="9" s="1"/>
  <c r="CF558" i="9"/>
  <c r="BY558" i="9"/>
  <c r="BX558" i="9"/>
  <c r="BW558" i="9"/>
  <c r="BG558" i="9"/>
  <c r="BF558" i="9"/>
  <c r="AY558" i="9"/>
  <c r="AS558" i="9"/>
  <c r="AR558" i="9"/>
  <c r="AW558" i="9" s="1"/>
  <c r="AQ558" i="9"/>
  <c r="N558" i="9" s="1"/>
  <c r="AO558" i="9"/>
  <c r="M558" i="9" s="1"/>
  <c r="CF557" i="9"/>
  <c r="BY557" i="9"/>
  <c r="BX557" i="9"/>
  <c r="BW557" i="9"/>
  <c r="BG557" i="9"/>
  <c r="BF557" i="9"/>
  <c r="AY557" i="9"/>
  <c r="AS557" i="9"/>
  <c r="AR557" i="9"/>
  <c r="AW557" i="9" s="1"/>
  <c r="AQ557" i="9"/>
  <c r="N557" i="9" s="1"/>
  <c r="AO557" i="9"/>
  <c r="M557" i="9" s="1"/>
  <c r="CF556" i="9"/>
  <c r="BY556" i="9"/>
  <c r="BX556" i="9"/>
  <c r="BW556" i="9"/>
  <c r="BG556" i="9"/>
  <c r="BF556" i="9"/>
  <c r="AY556" i="9"/>
  <c r="AS556" i="9"/>
  <c r="AR556" i="9"/>
  <c r="AW556" i="9" s="1"/>
  <c r="AQ556" i="9"/>
  <c r="N556" i="9" s="1"/>
  <c r="AO556" i="9"/>
  <c r="M556" i="9" s="1"/>
  <c r="CF555" i="9"/>
  <c r="BY555" i="9"/>
  <c r="BX555" i="9"/>
  <c r="BW555" i="9"/>
  <c r="BG555" i="9"/>
  <c r="BF555" i="9"/>
  <c r="AY555" i="9"/>
  <c r="AS555" i="9"/>
  <c r="AR555" i="9"/>
  <c r="AW555" i="9" s="1"/>
  <c r="AQ555" i="9"/>
  <c r="N555" i="9" s="1"/>
  <c r="AO555" i="9"/>
  <c r="M555" i="9" s="1"/>
  <c r="CF554" i="9"/>
  <c r="BY554" i="9"/>
  <c r="BX554" i="9"/>
  <c r="BW554" i="9"/>
  <c r="BG554" i="9"/>
  <c r="BF554" i="9"/>
  <c r="AY554" i="9"/>
  <c r="AS554" i="9"/>
  <c r="AR554" i="9"/>
  <c r="AW554" i="9" s="1"/>
  <c r="AQ554" i="9"/>
  <c r="N554" i="9" s="1"/>
  <c r="AO554" i="9"/>
  <c r="M554" i="9" s="1"/>
  <c r="CF553" i="9"/>
  <c r="BY553" i="9"/>
  <c r="BX553" i="9"/>
  <c r="BW553" i="9"/>
  <c r="BG553" i="9"/>
  <c r="BF553" i="9"/>
  <c r="AY553" i="9"/>
  <c r="AS553" i="9"/>
  <c r="AR553" i="9"/>
  <c r="AW553" i="9" s="1"/>
  <c r="AQ553" i="9"/>
  <c r="N553" i="9" s="1"/>
  <c r="AO553" i="9"/>
  <c r="M553" i="9" s="1"/>
  <c r="CF552" i="9"/>
  <c r="BY552" i="9"/>
  <c r="BX552" i="9"/>
  <c r="BW552" i="9"/>
  <c r="BG552" i="9"/>
  <c r="BF552" i="9"/>
  <c r="AY552" i="9"/>
  <c r="AS552" i="9"/>
  <c r="AR552" i="9"/>
  <c r="AW552" i="9" s="1"/>
  <c r="AQ552" i="9"/>
  <c r="N552" i="9" s="1"/>
  <c r="AO552" i="9"/>
  <c r="M552" i="9" s="1"/>
  <c r="CF551" i="9"/>
  <c r="BY551" i="9"/>
  <c r="BX551" i="9"/>
  <c r="BW551" i="9"/>
  <c r="BG551" i="9"/>
  <c r="BF551" i="9"/>
  <c r="AY551" i="9"/>
  <c r="AS551" i="9"/>
  <c r="AR551" i="9"/>
  <c r="AW551" i="9" s="1"/>
  <c r="AQ551" i="9"/>
  <c r="N551" i="9" s="1"/>
  <c r="AO551" i="9"/>
  <c r="M551" i="9" s="1"/>
  <c r="CF550" i="9"/>
  <c r="BY550" i="9"/>
  <c r="BX550" i="9"/>
  <c r="BW550" i="9"/>
  <c r="BG550" i="9"/>
  <c r="BF550" i="9"/>
  <c r="AY550" i="9"/>
  <c r="AS550" i="9"/>
  <c r="AR550" i="9"/>
  <c r="AW550" i="9" s="1"/>
  <c r="AQ550" i="9"/>
  <c r="N550" i="9" s="1"/>
  <c r="AO550" i="9"/>
  <c r="M550" i="9" s="1"/>
  <c r="CF549" i="9"/>
  <c r="BY549" i="9"/>
  <c r="BX549" i="9"/>
  <c r="BW549" i="9"/>
  <c r="BG549" i="9"/>
  <c r="BF549" i="9"/>
  <c r="AY549" i="9"/>
  <c r="AS549" i="9"/>
  <c r="AR549" i="9"/>
  <c r="AW549" i="9" s="1"/>
  <c r="AQ549" i="9"/>
  <c r="N549" i="9" s="1"/>
  <c r="AO549" i="9"/>
  <c r="M549" i="9" s="1"/>
  <c r="CF548" i="9"/>
  <c r="BY548" i="9"/>
  <c r="BX548" i="9"/>
  <c r="BW548" i="9"/>
  <c r="BG548" i="9"/>
  <c r="BF548" i="9"/>
  <c r="AY548" i="9"/>
  <c r="AS548" i="9"/>
  <c r="AR548" i="9"/>
  <c r="AW548" i="9" s="1"/>
  <c r="AQ548" i="9"/>
  <c r="N548" i="9" s="1"/>
  <c r="AO548" i="9"/>
  <c r="M548" i="9" s="1"/>
  <c r="CF547" i="9"/>
  <c r="BY547" i="9"/>
  <c r="BX547" i="9"/>
  <c r="BW547" i="9"/>
  <c r="BG547" i="9"/>
  <c r="BF547" i="9"/>
  <c r="AY547" i="9"/>
  <c r="AS547" i="9"/>
  <c r="AR547" i="9"/>
  <c r="AW547" i="9" s="1"/>
  <c r="AQ547" i="9"/>
  <c r="N547" i="9" s="1"/>
  <c r="AO547" i="9"/>
  <c r="M547" i="9" s="1"/>
  <c r="CF546" i="9"/>
  <c r="BY546" i="9"/>
  <c r="BX546" i="9"/>
  <c r="BW546" i="9"/>
  <c r="BG546" i="9"/>
  <c r="BF546" i="9"/>
  <c r="AY546" i="9"/>
  <c r="AS546" i="9"/>
  <c r="AR546" i="9"/>
  <c r="AW546" i="9" s="1"/>
  <c r="AQ546" i="9"/>
  <c r="N546" i="9" s="1"/>
  <c r="AO546" i="9"/>
  <c r="M546" i="9" s="1"/>
  <c r="CF545" i="9"/>
  <c r="BY545" i="9"/>
  <c r="BX545" i="9"/>
  <c r="BW545" i="9"/>
  <c r="BG545" i="9"/>
  <c r="BF545" i="9"/>
  <c r="AY545" i="9"/>
  <c r="AS545" i="9"/>
  <c r="AR545" i="9"/>
  <c r="AW545" i="9" s="1"/>
  <c r="AQ545" i="9"/>
  <c r="N545" i="9" s="1"/>
  <c r="AO545" i="9"/>
  <c r="M545" i="9" s="1"/>
  <c r="CF544" i="9"/>
  <c r="BY544" i="9"/>
  <c r="BX544" i="9"/>
  <c r="BW544" i="9"/>
  <c r="BG544" i="9"/>
  <c r="BF544" i="9"/>
  <c r="AY544" i="9"/>
  <c r="AS544" i="9"/>
  <c r="AR544" i="9"/>
  <c r="AW544" i="9" s="1"/>
  <c r="AQ544" i="9"/>
  <c r="N544" i="9" s="1"/>
  <c r="AO544" i="9"/>
  <c r="M544" i="9" s="1"/>
  <c r="CF543" i="9"/>
  <c r="BY543" i="9"/>
  <c r="BX543" i="9"/>
  <c r="BW543" i="9"/>
  <c r="BG543" i="9"/>
  <c r="BF543" i="9"/>
  <c r="AY543" i="9"/>
  <c r="AS543" i="9"/>
  <c r="AR543" i="9"/>
  <c r="AW543" i="9" s="1"/>
  <c r="AQ543" i="9"/>
  <c r="N543" i="9" s="1"/>
  <c r="AO543" i="9"/>
  <c r="M543" i="9" s="1"/>
  <c r="CF542" i="9"/>
  <c r="BY542" i="9"/>
  <c r="BX542" i="9"/>
  <c r="BW542" i="9"/>
  <c r="BG542" i="9"/>
  <c r="BF542" i="9"/>
  <c r="AY542" i="9"/>
  <c r="AS542" i="9"/>
  <c r="AR542" i="9"/>
  <c r="AW542" i="9" s="1"/>
  <c r="AQ542" i="9"/>
  <c r="N542" i="9" s="1"/>
  <c r="AO542" i="9"/>
  <c r="M542" i="9" s="1"/>
  <c r="CF541" i="9"/>
  <c r="BY541" i="9"/>
  <c r="BX541" i="9"/>
  <c r="BW541" i="9"/>
  <c r="BG541" i="9"/>
  <c r="BF541" i="9"/>
  <c r="AY541" i="9"/>
  <c r="AS541" i="9"/>
  <c r="AR541" i="9"/>
  <c r="AW541" i="9" s="1"/>
  <c r="AQ541" i="9"/>
  <c r="N541" i="9" s="1"/>
  <c r="AO541" i="9"/>
  <c r="M541" i="9" s="1"/>
  <c r="CF540" i="9"/>
  <c r="BY540" i="9"/>
  <c r="BX540" i="9"/>
  <c r="BW540" i="9"/>
  <c r="BG540" i="9"/>
  <c r="BF540" i="9"/>
  <c r="AY540" i="9"/>
  <c r="AS540" i="9"/>
  <c r="AR540" i="9"/>
  <c r="AW540" i="9" s="1"/>
  <c r="AQ540" i="9"/>
  <c r="N540" i="9" s="1"/>
  <c r="AO540" i="9"/>
  <c r="M540" i="9" s="1"/>
  <c r="CF539" i="9"/>
  <c r="BY539" i="9"/>
  <c r="BX539" i="9"/>
  <c r="BW539" i="9"/>
  <c r="BG539" i="9"/>
  <c r="BF539" i="9"/>
  <c r="AY539" i="9"/>
  <c r="AR539" i="9"/>
  <c r="AW539" i="9" s="1"/>
  <c r="AQ539" i="9"/>
  <c r="N539" i="9" s="1"/>
  <c r="AO539" i="9"/>
  <c r="M539" i="9" s="1"/>
  <c r="CF561" i="9"/>
  <c r="BY561" i="9"/>
  <c r="BX561" i="9"/>
  <c r="BW561" i="9"/>
  <c r="BG561" i="9"/>
  <c r="BF561" i="9"/>
  <c r="AY561" i="9"/>
  <c r="AS561" i="9"/>
  <c r="AR561" i="9"/>
  <c r="AW561" i="9" s="1"/>
  <c r="AQ561" i="9"/>
  <c r="N561" i="9" s="1"/>
  <c r="AO561" i="9"/>
  <c r="M561" i="9" s="1"/>
  <c r="CF560" i="9"/>
  <c r="BY560" i="9"/>
  <c r="BX560" i="9"/>
  <c r="BW560" i="9"/>
  <c r="BG560" i="9"/>
  <c r="BF560" i="9"/>
  <c r="AY560" i="9"/>
  <c r="AS560" i="9"/>
  <c r="AR560" i="9"/>
  <c r="AW560" i="9" s="1"/>
  <c r="AQ560" i="9"/>
  <c r="N560" i="9" s="1"/>
  <c r="AO560" i="9"/>
  <c r="M560" i="9" s="1"/>
  <c r="CF76" i="9"/>
  <c r="BW76" i="9"/>
  <c r="BX76" i="9"/>
  <c r="BY76" i="9"/>
  <c r="BF76" i="9"/>
  <c r="BG76" i="9"/>
  <c r="AX76" i="9"/>
  <c r="Q76" i="9" s="1"/>
  <c r="AY76" i="9"/>
  <c r="AS48" i="9"/>
  <c r="CF538" i="9"/>
  <c r="BY538" i="9"/>
  <c r="BX538" i="9"/>
  <c r="BW538" i="9"/>
  <c r="BG538" i="9"/>
  <c r="BF538" i="9"/>
  <c r="AY538" i="9"/>
  <c r="AS538" i="9"/>
  <c r="AR538" i="9"/>
  <c r="AW538" i="9" s="1"/>
  <c r="AQ538" i="9"/>
  <c r="N538" i="9" s="1"/>
  <c r="AO538" i="9"/>
  <c r="M538" i="9" s="1"/>
  <c r="CF537" i="9"/>
  <c r="BY537" i="9"/>
  <c r="BX537" i="9"/>
  <c r="BW537" i="9"/>
  <c r="BG537" i="9"/>
  <c r="BF537" i="9"/>
  <c r="AY537" i="9"/>
  <c r="AS537" i="9"/>
  <c r="AR537" i="9"/>
  <c r="AW537" i="9" s="1"/>
  <c r="AQ537" i="9"/>
  <c r="N537" i="9" s="1"/>
  <c r="AO537" i="9"/>
  <c r="M537" i="9" s="1"/>
  <c r="CF536" i="9"/>
  <c r="BY536" i="9"/>
  <c r="BX536" i="9"/>
  <c r="BW536" i="9"/>
  <c r="BG536" i="9"/>
  <c r="BF536" i="9"/>
  <c r="AY536" i="9"/>
  <c r="AS536" i="9"/>
  <c r="AR536" i="9"/>
  <c r="AW536" i="9" s="1"/>
  <c r="AQ536" i="9"/>
  <c r="N536" i="9" s="1"/>
  <c r="AO536" i="9"/>
  <c r="M536" i="9" s="1"/>
  <c r="CF535" i="9"/>
  <c r="BY535" i="9"/>
  <c r="BX535" i="9"/>
  <c r="BW535" i="9"/>
  <c r="BG535" i="9"/>
  <c r="BF535" i="9"/>
  <c r="AY535" i="9"/>
  <c r="AS535" i="9"/>
  <c r="AR535" i="9"/>
  <c r="AW535" i="9" s="1"/>
  <c r="AQ535" i="9"/>
  <c r="N535" i="9" s="1"/>
  <c r="AO535" i="9"/>
  <c r="M535" i="9" s="1"/>
  <c r="CF534" i="9"/>
  <c r="BY534" i="9"/>
  <c r="BX534" i="9"/>
  <c r="BW534" i="9"/>
  <c r="BG534" i="9"/>
  <c r="BF534" i="9"/>
  <c r="AY534" i="9"/>
  <c r="AS534" i="9"/>
  <c r="AR534" i="9"/>
  <c r="AW534" i="9" s="1"/>
  <c r="AQ534" i="9"/>
  <c r="N534" i="9" s="1"/>
  <c r="AO534" i="9"/>
  <c r="M534" i="9" s="1"/>
  <c r="CF533" i="9"/>
  <c r="BY533" i="9"/>
  <c r="BX533" i="9"/>
  <c r="BW533" i="9"/>
  <c r="BG533" i="9"/>
  <c r="BF533" i="9"/>
  <c r="AY533" i="9"/>
  <c r="AS533" i="9"/>
  <c r="AR533" i="9"/>
  <c r="AW533" i="9" s="1"/>
  <c r="AQ533" i="9"/>
  <c r="N533" i="9" s="1"/>
  <c r="AO533" i="9"/>
  <c r="M533" i="9" s="1"/>
  <c r="CF532" i="9"/>
  <c r="BY532" i="9"/>
  <c r="BX532" i="9"/>
  <c r="BW532" i="9"/>
  <c r="BG532" i="9"/>
  <c r="BF532" i="9"/>
  <c r="AY532" i="9"/>
  <c r="AS532" i="9"/>
  <c r="AR532" i="9"/>
  <c r="AW532" i="9" s="1"/>
  <c r="AQ532" i="9"/>
  <c r="N532" i="9" s="1"/>
  <c r="AO532" i="9"/>
  <c r="M532" i="9" s="1"/>
  <c r="CF531" i="9"/>
  <c r="BY531" i="9"/>
  <c r="BX531" i="9"/>
  <c r="BW531" i="9"/>
  <c r="BG531" i="9"/>
  <c r="BF531" i="9"/>
  <c r="AY531" i="9"/>
  <c r="AS531" i="9"/>
  <c r="AR531" i="9"/>
  <c r="AW531" i="9" s="1"/>
  <c r="AQ531" i="9"/>
  <c r="N531" i="9" s="1"/>
  <c r="AO531" i="9"/>
  <c r="M531" i="9" s="1"/>
  <c r="CF530" i="9"/>
  <c r="BY530" i="9"/>
  <c r="BX530" i="9"/>
  <c r="BW530" i="9"/>
  <c r="BG530" i="9"/>
  <c r="BF530" i="9"/>
  <c r="AY530" i="9"/>
  <c r="AS530" i="9"/>
  <c r="AR530" i="9"/>
  <c r="AW530" i="9" s="1"/>
  <c r="AQ530" i="9"/>
  <c r="N530" i="9" s="1"/>
  <c r="AO530" i="9"/>
  <c r="M530" i="9" s="1"/>
  <c r="CF529" i="9"/>
  <c r="BY529" i="9"/>
  <c r="BX529" i="9"/>
  <c r="BW529" i="9"/>
  <c r="BG529" i="9"/>
  <c r="BF529" i="9"/>
  <c r="AY529" i="9"/>
  <c r="AS529" i="9"/>
  <c r="AR529" i="9"/>
  <c r="AW529" i="9" s="1"/>
  <c r="AQ529" i="9"/>
  <c r="N529" i="9" s="1"/>
  <c r="AO529" i="9"/>
  <c r="M529" i="9" s="1"/>
  <c r="CF528" i="9"/>
  <c r="BY528" i="9"/>
  <c r="BX528" i="9"/>
  <c r="BW528" i="9"/>
  <c r="BF528" i="9"/>
  <c r="AY528" i="9"/>
  <c r="AS528" i="9"/>
  <c r="AR528" i="9"/>
  <c r="AW528" i="9" s="1"/>
  <c r="AQ528" i="9"/>
  <c r="N528" i="9" s="1"/>
  <c r="AO528" i="9"/>
  <c r="M528" i="9" s="1"/>
  <c r="CF527" i="9"/>
  <c r="BY527" i="9"/>
  <c r="BX527" i="9"/>
  <c r="BW527" i="9"/>
  <c r="BG527" i="9"/>
  <c r="BF527" i="9"/>
  <c r="AY527" i="9"/>
  <c r="AS527" i="9"/>
  <c r="AR527" i="9"/>
  <c r="AW527" i="9" s="1"/>
  <c r="AQ527" i="9"/>
  <c r="N527" i="9" s="1"/>
  <c r="AO527" i="9"/>
  <c r="M527" i="9" s="1"/>
  <c r="CF526" i="9"/>
  <c r="BY526" i="9"/>
  <c r="BX526" i="9"/>
  <c r="BW526" i="9"/>
  <c r="BG526" i="9"/>
  <c r="BF526" i="9"/>
  <c r="AY526" i="9"/>
  <c r="AS526" i="9"/>
  <c r="AR526" i="9"/>
  <c r="AW526" i="9" s="1"/>
  <c r="AQ526" i="9"/>
  <c r="N526" i="9" s="1"/>
  <c r="AO526" i="9"/>
  <c r="M526" i="9" s="1"/>
  <c r="CF525" i="9"/>
  <c r="BY525" i="9"/>
  <c r="BX525" i="9"/>
  <c r="BW525" i="9"/>
  <c r="BG525" i="9"/>
  <c r="BF525" i="9"/>
  <c r="AY525" i="9"/>
  <c r="AS525" i="9"/>
  <c r="AR525" i="9"/>
  <c r="AW525" i="9" s="1"/>
  <c r="AQ525" i="9"/>
  <c r="N525" i="9" s="1"/>
  <c r="AO525" i="9"/>
  <c r="M525" i="9" s="1"/>
  <c r="CF524" i="9"/>
  <c r="BY524" i="9"/>
  <c r="BX524" i="9"/>
  <c r="BW524" i="9"/>
  <c r="BG524" i="9"/>
  <c r="BF524" i="9"/>
  <c r="AY524" i="9"/>
  <c r="AS524" i="9"/>
  <c r="AR524" i="9"/>
  <c r="AW524" i="9" s="1"/>
  <c r="AQ524" i="9"/>
  <c r="N524" i="9" s="1"/>
  <c r="AO524" i="9"/>
  <c r="M524" i="9" s="1"/>
  <c r="CF523" i="9"/>
  <c r="BY523" i="9"/>
  <c r="BX523" i="9"/>
  <c r="BW523" i="9"/>
  <c r="BG523" i="9"/>
  <c r="BF523" i="9"/>
  <c r="AY523" i="9"/>
  <c r="AS523" i="9"/>
  <c r="AR523" i="9"/>
  <c r="AW523" i="9" s="1"/>
  <c r="AQ523" i="9"/>
  <c r="N523" i="9" s="1"/>
  <c r="AO523" i="9"/>
  <c r="M523" i="9" s="1"/>
  <c r="CF522" i="9"/>
  <c r="BY522" i="9"/>
  <c r="BX522" i="9"/>
  <c r="BW522" i="9"/>
  <c r="BG522" i="9"/>
  <c r="BF522" i="9"/>
  <c r="AY522" i="9"/>
  <c r="AS522" i="9"/>
  <c r="AR522" i="9"/>
  <c r="AW522" i="9" s="1"/>
  <c r="AQ522" i="9"/>
  <c r="N522" i="9" s="1"/>
  <c r="AO522" i="9"/>
  <c r="M522" i="9" s="1"/>
  <c r="CF521" i="9"/>
  <c r="BY521" i="9"/>
  <c r="BX521" i="9"/>
  <c r="BW521" i="9"/>
  <c r="BG521" i="9"/>
  <c r="BF521" i="9"/>
  <c r="AY521" i="9"/>
  <c r="AS521" i="9"/>
  <c r="AR521" i="9"/>
  <c r="AW521" i="9" s="1"/>
  <c r="AQ521" i="9"/>
  <c r="N521" i="9" s="1"/>
  <c r="AO521" i="9"/>
  <c r="M521" i="9" s="1"/>
  <c r="CF520" i="9"/>
  <c r="BY520" i="9"/>
  <c r="BX520" i="9"/>
  <c r="BW520" i="9"/>
  <c r="BG520" i="9"/>
  <c r="BF520" i="9"/>
  <c r="AY520" i="9"/>
  <c r="AS520" i="9"/>
  <c r="AR520" i="9"/>
  <c r="AW520" i="9" s="1"/>
  <c r="AQ520" i="9"/>
  <c r="N520" i="9" s="1"/>
  <c r="AO520" i="9"/>
  <c r="M520" i="9" s="1"/>
  <c r="CF519" i="9"/>
  <c r="BY519" i="9"/>
  <c r="BX519" i="9"/>
  <c r="BW519" i="9"/>
  <c r="BG519" i="9"/>
  <c r="BF519" i="9"/>
  <c r="AY519" i="9"/>
  <c r="AS519" i="9"/>
  <c r="AR519" i="9"/>
  <c r="AW519" i="9" s="1"/>
  <c r="AQ519" i="9"/>
  <c r="N519" i="9" s="1"/>
  <c r="AO519" i="9"/>
  <c r="M519" i="9" s="1"/>
  <c r="CF518" i="9"/>
  <c r="BY518" i="9"/>
  <c r="BX518" i="9"/>
  <c r="BW518" i="9"/>
  <c r="BG518" i="9"/>
  <c r="BF518" i="9"/>
  <c r="AY518" i="9"/>
  <c r="AS518" i="9"/>
  <c r="AR518" i="9"/>
  <c r="AW518" i="9" s="1"/>
  <c r="AQ518" i="9"/>
  <c r="N518" i="9" s="1"/>
  <c r="AO518" i="9"/>
  <c r="M518" i="9" s="1"/>
  <c r="CF517" i="9"/>
  <c r="BY517" i="9"/>
  <c r="BX517" i="9"/>
  <c r="BW517" i="9"/>
  <c r="BG517" i="9"/>
  <c r="BF517" i="9"/>
  <c r="AY517" i="9"/>
  <c r="AS517" i="9"/>
  <c r="AR517" i="9"/>
  <c r="AW517" i="9" s="1"/>
  <c r="AQ517" i="9"/>
  <c r="N517" i="9" s="1"/>
  <c r="AO517" i="9"/>
  <c r="M517" i="9" s="1"/>
  <c r="CF516" i="9"/>
  <c r="BY516" i="9"/>
  <c r="BX516" i="9"/>
  <c r="BW516" i="9"/>
  <c r="BG516" i="9"/>
  <c r="BF516" i="9"/>
  <c r="AY516" i="9"/>
  <c r="AS516" i="9"/>
  <c r="AR516" i="9"/>
  <c r="AW516" i="9" s="1"/>
  <c r="AQ516" i="9"/>
  <c r="N516" i="9" s="1"/>
  <c r="AO516" i="9"/>
  <c r="M516" i="9" s="1"/>
  <c r="CF515" i="9"/>
  <c r="BY515" i="9"/>
  <c r="BX515" i="9"/>
  <c r="BW515" i="9"/>
  <c r="BG515" i="9"/>
  <c r="BF515" i="9"/>
  <c r="AY515" i="9"/>
  <c r="AS515" i="9"/>
  <c r="AR515" i="9"/>
  <c r="AW515" i="9" s="1"/>
  <c r="AQ515" i="9"/>
  <c r="N515" i="9" s="1"/>
  <c r="AO515" i="9"/>
  <c r="M515" i="9" s="1"/>
  <c r="CF514" i="9"/>
  <c r="BY514" i="9"/>
  <c r="BX514" i="9"/>
  <c r="BW514" i="9"/>
  <c r="BG514" i="9"/>
  <c r="BF514" i="9"/>
  <c r="AY514" i="9"/>
  <c r="AS514" i="9"/>
  <c r="AR514" i="9"/>
  <c r="AW514" i="9" s="1"/>
  <c r="AQ514" i="9"/>
  <c r="N514" i="9" s="1"/>
  <c r="AO514" i="9"/>
  <c r="M514" i="9" s="1"/>
  <c r="CF513" i="9"/>
  <c r="BY513" i="9"/>
  <c r="BX513" i="9"/>
  <c r="BW513" i="9"/>
  <c r="BG513" i="9"/>
  <c r="BF513" i="9"/>
  <c r="AY513" i="9"/>
  <c r="AS513" i="9"/>
  <c r="AR513" i="9"/>
  <c r="AW513" i="9" s="1"/>
  <c r="AQ513" i="9"/>
  <c r="N513" i="9" s="1"/>
  <c r="AO513" i="9"/>
  <c r="M513" i="9" s="1"/>
  <c r="CF512" i="9"/>
  <c r="BY512" i="9"/>
  <c r="BX512" i="9"/>
  <c r="BW512" i="9"/>
  <c r="BG512" i="9"/>
  <c r="BF512" i="9"/>
  <c r="AY512" i="9"/>
  <c r="AS512" i="9"/>
  <c r="AR512" i="9"/>
  <c r="AW512" i="9" s="1"/>
  <c r="AQ512" i="9"/>
  <c r="N512" i="9" s="1"/>
  <c r="AO512" i="9"/>
  <c r="M512" i="9" s="1"/>
  <c r="CF511" i="9"/>
  <c r="BY511" i="9"/>
  <c r="BX511" i="9"/>
  <c r="BW511" i="9"/>
  <c r="BG511" i="9"/>
  <c r="BF511" i="9"/>
  <c r="AY511" i="9"/>
  <c r="AS511" i="9"/>
  <c r="AR511" i="9"/>
  <c r="AW511" i="9" s="1"/>
  <c r="AQ511" i="9"/>
  <c r="N511" i="9" s="1"/>
  <c r="AO511" i="9"/>
  <c r="M511" i="9" s="1"/>
  <c r="CF65" i="9"/>
  <c r="BW65" i="9"/>
  <c r="BX65" i="9"/>
  <c r="BY65" i="9"/>
  <c r="BF65" i="9"/>
  <c r="BG65" i="9"/>
  <c r="AQ65" i="9"/>
  <c r="N65" i="9" s="1"/>
  <c r="AR65" i="9"/>
  <c r="AW65" i="9" s="1"/>
  <c r="AS65" i="9"/>
  <c r="AY65" i="9"/>
  <c r="AO65" i="9"/>
  <c r="M65" i="9" s="1"/>
  <c r="BY240" i="9"/>
  <c r="CF244" i="9"/>
  <c r="CF443" i="9"/>
  <c r="CF245" i="9"/>
  <c r="CF454" i="9"/>
  <c r="CF455" i="9"/>
  <c r="CF450" i="9"/>
  <c r="CF451" i="9"/>
  <c r="CF452" i="9"/>
  <c r="CF453" i="9"/>
  <c r="CF460" i="9"/>
  <c r="CF461" i="9"/>
  <c r="CF462" i="9"/>
  <c r="CF444" i="9"/>
  <c r="CF445" i="9"/>
  <c r="CF446" i="9"/>
  <c r="CF46" i="9"/>
  <c r="CF3" i="9"/>
  <c r="CF4" i="9"/>
  <c r="CF5" i="9"/>
  <c r="CF6" i="9"/>
  <c r="CF166" i="9"/>
  <c r="CF40" i="9"/>
  <c r="CF41" i="9"/>
  <c r="CF962" i="9"/>
  <c r="CF42" i="9"/>
  <c r="CF43" i="9"/>
  <c r="CF44" i="9"/>
  <c r="CF484" i="9"/>
  <c r="CF464" i="9"/>
  <c r="CF607" i="9"/>
  <c r="CF608" i="9"/>
  <c r="CF8" i="9"/>
  <c r="CF7" i="9"/>
  <c r="CF1002" i="9"/>
  <c r="CF36" i="9"/>
  <c r="CF37" i="9"/>
  <c r="CF38" i="9"/>
  <c r="CF39" i="9"/>
  <c r="CF48" i="9"/>
  <c r="CF49" i="9"/>
  <c r="CF50" i="9"/>
  <c r="CF51" i="9"/>
  <c r="CF52" i="9"/>
  <c r="CF53" i="9"/>
  <c r="CF54" i="9"/>
  <c r="CF55" i="9"/>
  <c r="CF56" i="9"/>
  <c r="CF57" i="9"/>
  <c r="CF58" i="9"/>
  <c r="CF59" i="9"/>
  <c r="CF77" i="9"/>
  <c r="CF78" i="9"/>
  <c r="CF79" i="9"/>
  <c r="CF80" i="9"/>
  <c r="CF68" i="9"/>
  <c r="CF69" i="9"/>
  <c r="CF70" i="9"/>
  <c r="CF71" i="9"/>
  <c r="CF72" i="9"/>
  <c r="CF73" i="9"/>
  <c r="CF74" i="9"/>
  <c r="CF61" i="9"/>
  <c r="CF62" i="9"/>
  <c r="CF63" i="9"/>
  <c r="CF64" i="9"/>
  <c r="CF66" i="9"/>
  <c r="CF67" i="9"/>
  <c r="CF138" i="9"/>
  <c r="CF101" i="9"/>
  <c r="CF102" i="9"/>
  <c r="CF103" i="9"/>
  <c r="CF104" i="9"/>
  <c r="CF105" i="9"/>
  <c r="CF106" i="9"/>
  <c r="CF107" i="9"/>
  <c r="CF108" i="9"/>
  <c r="CF109" i="9"/>
  <c r="CF110" i="9"/>
  <c r="CF111" i="9"/>
  <c r="CF112" i="9"/>
  <c r="CF113" i="9"/>
  <c r="CF114" i="9"/>
  <c r="CF115" i="9"/>
  <c r="CF116" i="9"/>
  <c r="CF117" i="9"/>
  <c r="CF81" i="9"/>
  <c r="CF82" i="9"/>
  <c r="CF83" i="9"/>
  <c r="CF84" i="9"/>
  <c r="CF85" i="9"/>
  <c r="CF86" i="9"/>
  <c r="CF87" i="9"/>
  <c r="CF88" i="9"/>
  <c r="CF89" i="9"/>
  <c r="CF90" i="9"/>
  <c r="CF91" i="9"/>
  <c r="CF92" i="9"/>
  <c r="CF93" i="9"/>
  <c r="CF94" i="9"/>
  <c r="CF95" i="9"/>
  <c r="CF96" i="9"/>
  <c r="CF97" i="9"/>
  <c r="CF98" i="9"/>
  <c r="CF99" i="9"/>
  <c r="CF100" i="9"/>
  <c r="CF118" i="9"/>
  <c r="CF119" i="9"/>
  <c r="CF120" i="9"/>
  <c r="CF121" i="9"/>
  <c r="CF122" i="9"/>
  <c r="CF123" i="9"/>
  <c r="CF124" i="9"/>
  <c r="CF125" i="9"/>
  <c r="CF126" i="9"/>
  <c r="CF127" i="9"/>
  <c r="CF128" i="9"/>
  <c r="CF129" i="9"/>
  <c r="CF130" i="9"/>
  <c r="CF131" i="9"/>
  <c r="CF132" i="9"/>
  <c r="CF133" i="9"/>
  <c r="CF134" i="9"/>
  <c r="CF135" i="9"/>
  <c r="CF136" i="9"/>
  <c r="CF137" i="9"/>
  <c r="CF160" i="9"/>
  <c r="CF161" i="9"/>
  <c r="CF142" i="9"/>
  <c r="CF143" i="9"/>
  <c r="CF144" i="9"/>
  <c r="CF145" i="9"/>
  <c r="CF146" i="9"/>
  <c r="CF147" i="9"/>
  <c r="CF148" i="9"/>
  <c r="CF149" i="9"/>
  <c r="CF150" i="9"/>
  <c r="CF151" i="9"/>
  <c r="CF152" i="9"/>
  <c r="CF153" i="9"/>
  <c r="CF154" i="9"/>
  <c r="CF155" i="9"/>
  <c r="CF162" i="9"/>
  <c r="CF163" i="9"/>
  <c r="CF164" i="9"/>
  <c r="CF165" i="9"/>
  <c r="CF218" i="9"/>
  <c r="CF219" i="9"/>
  <c r="CF220" i="9"/>
  <c r="CF221" i="9"/>
  <c r="CF222" i="9"/>
  <c r="CF223" i="9"/>
  <c r="CF224" i="9"/>
  <c r="CF225" i="9"/>
  <c r="CF226" i="9"/>
  <c r="CF227" i="9"/>
  <c r="CF228" i="9"/>
  <c r="CF229" i="9"/>
  <c r="CF230" i="9"/>
  <c r="CF231" i="9"/>
  <c r="CF232" i="9"/>
  <c r="CF233" i="9"/>
  <c r="CF234" i="9"/>
  <c r="CF235" i="9"/>
  <c r="CF236" i="9"/>
  <c r="CF237" i="9"/>
  <c r="CF238" i="9"/>
  <c r="CF239" i="9"/>
  <c r="CF240" i="9"/>
  <c r="CF188" i="9"/>
  <c r="CF189" i="9"/>
  <c r="CF190" i="9"/>
  <c r="CF191" i="9"/>
  <c r="CF192" i="9"/>
  <c r="CF193" i="9"/>
  <c r="CF194" i="9"/>
  <c r="CF195" i="9"/>
  <c r="CF196" i="9"/>
  <c r="CF197" i="9"/>
  <c r="CF198" i="9"/>
  <c r="CF199" i="9"/>
  <c r="CF200" i="9"/>
  <c r="CF201" i="9"/>
  <c r="CF202" i="9"/>
  <c r="CF203" i="9"/>
  <c r="CF204" i="9"/>
  <c r="CF205" i="9"/>
  <c r="CF206" i="9"/>
  <c r="CF207" i="9"/>
  <c r="CF208" i="9"/>
  <c r="CF209" i="9"/>
  <c r="CF210" i="9"/>
  <c r="CF211" i="9"/>
  <c r="CF212" i="9"/>
  <c r="CF213" i="9"/>
  <c r="CF214" i="9"/>
  <c r="CF215" i="9"/>
  <c r="CF216" i="9"/>
  <c r="CF217" i="9"/>
  <c r="CF241" i="9"/>
  <c r="CF242" i="9"/>
  <c r="CF243" i="9"/>
  <c r="CF156" i="9"/>
  <c r="CF157" i="9"/>
  <c r="CF158" i="9"/>
  <c r="CF168" i="9"/>
  <c r="CF169" i="9"/>
  <c r="CF170" i="9"/>
  <c r="CF171" i="9"/>
  <c r="CF172" i="9"/>
  <c r="CF173" i="9"/>
  <c r="CF174" i="9"/>
  <c r="CF175" i="9"/>
  <c r="CF176" i="9"/>
  <c r="CF177" i="9"/>
  <c r="CF178" i="9"/>
  <c r="CF179" i="9"/>
  <c r="CF180" i="9"/>
  <c r="CF181" i="9"/>
  <c r="CF182" i="9"/>
  <c r="CF183" i="9"/>
  <c r="CF184" i="9"/>
  <c r="CF185" i="9"/>
  <c r="CF186" i="9"/>
  <c r="CF187" i="9"/>
  <c r="CF60" i="9"/>
  <c r="CF246" i="9"/>
  <c r="CF247" i="9"/>
  <c r="CF248" i="9"/>
  <c r="CF249" i="9"/>
  <c r="CF250" i="9"/>
  <c r="CF251" i="9"/>
  <c r="CF252" i="9"/>
  <c r="CF253" i="9"/>
  <c r="CF254" i="9"/>
  <c r="CF255" i="9"/>
  <c r="CF256" i="9"/>
  <c r="CF257" i="9"/>
  <c r="CF258" i="9"/>
  <c r="CF259" i="9"/>
  <c r="CF260" i="9"/>
  <c r="CF261" i="9"/>
  <c r="CF262" i="9"/>
  <c r="CF263" i="9"/>
  <c r="CF264" i="9"/>
  <c r="CF265" i="9"/>
  <c r="CF266" i="9"/>
  <c r="CF267" i="9"/>
  <c r="CF268" i="9"/>
  <c r="CF269" i="9"/>
  <c r="CF270" i="9"/>
  <c r="CF271" i="9"/>
  <c r="CF272" i="9"/>
  <c r="CF273" i="9"/>
  <c r="CF320" i="9"/>
  <c r="CF325" i="9"/>
  <c r="CF326" i="9"/>
  <c r="CF327" i="9"/>
  <c r="CF302" i="9"/>
  <c r="CF303" i="9"/>
  <c r="CF304" i="9"/>
  <c r="CF305" i="9"/>
  <c r="CF306" i="9"/>
  <c r="CF307" i="9"/>
  <c r="CF308" i="9"/>
  <c r="CF309" i="9"/>
  <c r="CF310" i="9"/>
  <c r="CF311" i="9"/>
  <c r="CF312" i="9"/>
  <c r="CF313" i="9"/>
  <c r="CF314" i="9"/>
  <c r="CF315" i="9"/>
  <c r="CF274" i="9"/>
  <c r="CF275" i="9"/>
  <c r="CF276" i="9"/>
  <c r="CF277" i="9"/>
  <c r="CF278" i="9"/>
  <c r="CF279" i="9"/>
  <c r="CF280" i="9"/>
  <c r="CF281" i="9"/>
  <c r="CF282" i="9"/>
  <c r="CF283" i="9"/>
  <c r="CF284" i="9"/>
  <c r="CF285" i="9"/>
  <c r="CF286" i="9"/>
  <c r="CF287" i="9"/>
  <c r="CF288" i="9"/>
  <c r="CF289" i="9"/>
  <c r="CF290" i="9"/>
  <c r="CF291" i="9"/>
  <c r="CF292" i="9"/>
  <c r="CF293" i="9"/>
  <c r="CF294" i="9"/>
  <c r="CF295" i="9"/>
  <c r="CF296" i="9"/>
  <c r="CF297" i="9"/>
  <c r="CF298" i="9"/>
  <c r="CF299" i="9"/>
  <c r="CF300" i="9"/>
  <c r="CF301" i="9"/>
  <c r="CF402" i="9"/>
  <c r="CF403" i="9"/>
  <c r="CF404" i="9"/>
  <c r="CF405" i="9"/>
  <c r="CF406" i="9"/>
  <c r="CF407" i="9"/>
  <c r="CF408" i="9"/>
  <c r="CF409" i="9"/>
  <c r="CF410" i="9"/>
  <c r="CF411" i="9"/>
  <c r="CF412" i="9"/>
  <c r="CF413" i="9"/>
  <c r="CF414" i="9"/>
  <c r="CF415" i="9"/>
  <c r="CF416" i="9"/>
  <c r="CF417" i="9"/>
  <c r="CF418" i="9"/>
  <c r="CF419" i="9"/>
  <c r="CF420" i="9"/>
  <c r="CF421" i="9"/>
  <c r="CF422" i="9"/>
  <c r="CF423" i="9"/>
  <c r="CF424" i="9"/>
  <c r="CF425" i="9"/>
  <c r="CF426" i="9"/>
  <c r="CF427" i="9"/>
  <c r="CF428" i="9"/>
  <c r="CF429" i="9"/>
  <c r="CF430" i="9"/>
  <c r="CF431" i="9"/>
  <c r="CF432" i="9"/>
  <c r="CF433" i="9"/>
  <c r="CF434" i="9"/>
  <c r="CF435" i="9"/>
  <c r="CF386" i="9"/>
  <c r="CF387" i="9"/>
  <c r="CF388" i="9"/>
  <c r="CF389" i="9"/>
  <c r="CF390" i="9"/>
  <c r="CF391" i="9"/>
  <c r="CF392" i="9"/>
  <c r="CF393" i="9"/>
  <c r="CF394" i="9"/>
  <c r="CF395" i="9"/>
  <c r="CF396" i="9"/>
  <c r="CF397" i="9"/>
  <c r="CF398" i="9"/>
  <c r="CF399" i="9"/>
  <c r="CF400" i="9"/>
  <c r="CF401" i="9"/>
  <c r="CF332" i="9"/>
  <c r="CF333" i="9"/>
  <c r="CF334" i="9"/>
  <c r="CF335" i="9"/>
  <c r="CF336" i="9"/>
  <c r="CF337" i="9"/>
  <c r="CF338" i="9"/>
  <c r="CF339" i="9"/>
  <c r="CF340" i="9"/>
  <c r="CF341" i="9"/>
  <c r="CF342" i="9"/>
  <c r="CF343" i="9"/>
  <c r="CF344" i="9"/>
  <c r="CF345" i="9"/>
  <c r="CF346" i="9"/>
  <c r="CF347" i="9"/>
  <c r="CF348" i="9"/>
  <c r="CF349" i="9"/>
  <c r="CF350" i="9"/>
  <c r="CF351" i="9"/>
  <c r="CF352" i="9"/>
  <c r="CF353" i="9"/>
  <c r="CF354" i="9"/>
  <c r="CF355" i="9"/>
  <c r="CF356" i="9"/>
  <c r="CF357" i="9"/>
  <c r="CF358" i="9"/>
  <c r="CF359" i="9"/>
  <c r="CF360" i="9"/>
  <c r="CF361" i="9"/>
  <c r="CF362" i="9"/>
  <c r="CF363" i="9"/>
  <c r="CF364" i="9"/>
  <c r="CF365" i="9"/>
  <c r="CF366" i="9"/>
  <c r="CF367" i="9"/>
  <c r="CF368" i="9"/>
  <c r="CF369" i="9"/>
  <c r="CF370" i="9"/>
  <c r="CF371" i="9"/>
  <c r="CF372" i="9"/>
  <c r="CF373" i="9"/>
  <c r="CF374" i="9"/>
  <c r="CF375" i="9"/>
  <c r="CF376" i="9"/>
  <c r="CF377" i="9"/>
  <c r="CF378" i="9"/>
  <c r="CF379" i="9"/>
  <c r="CF380" i="9"/>
  <c r="CF381" i="9"/>
  <c r="CF382" i="9"/>
  <c r="CF383" i="9"/>
  <c r="CF384" i="9"/>
  <c r="CF385" i="9"/>
  <c r="CF328" i="9"/>
  <c r="CF329" i="9"/>
  <c r="CF330" i="9"/>
  <c r="CF436" i="9"/>
  <c r="CF437" i="9"/>
  <c r="CF438" i="9"/>
  <c r="CF439" i="9"/>
  <c r="CF440" i="9"/>
  <c r="CF441" i="9"/>
  <c r="CF442" i="9"/>
  <c r="CF316" i="9"/>
  <c r="CF317" i="9"/>
  <c r="CF318" i="9"/>
  <c r="CF319" i="9"/>
  <c r="CF456" i="9"/>
  <c r="CF457" i="9"/>
  <c r="CF458" i="9"/>
  <c r="CF447" i="9"/>
  <c r="CF448" i="9"/>
  <c r="CF449" i="9"/>
  <c r="CF465" i="9"/>
  <c r="CF466" i="9"/>
  <c r="CF467" i="9"/>
  <c r="CF468" i="9"/>
  <c r="CF487" i="9"/>
  <c r="CF488" i="9"/>
  <c r="CF489" i="9"/>
  <c r="CF490" i="9"/>
  <c r="CF491" i="9"/>
  <c r="CF469" i="9"/>
  <c r="CF470" i="9"/>
  <c r="CF471" i="9"/>
  <c r="CF472" i="9"/>
  <c r="CF473" i="9"/>
  <c r="CF474" i="9"/>
  <c r="CF475" i="9"/>
  <c r="CF476" i="9"/>
  <c r="CF477" i="9"/>
  <c r="CF478" i="9"/>
  <c r="CF479" i="9"/>
  <c r="CF480" i="9"/>
  <c r="CF504" i="9"/>
  <c r="CF505" i="9"/>
  <c r="CF506" i="9"/>
  <c r="CF507" i="9"/>
  <c r="CF958" i="9"/>
  <c r="CF959" i="9"/>
  <c r="CF790" i="9"/>
  <c r="CF822" i="9"/>
  <c r="CF826" i="9"/>
  <c r="CF1001" i="9"/>
  <c r="CF1025" i="9"/>
  <c r="CF1027" i="9"/>
  <c r="BW75" i="9"/>
  <c r="BX75" i="9"/>
  <c r="BY75" i="9"/>
  <c r="BW244" i="9"/>
  <c r="BX244" i="9"/>
  <c r="BY244" i="9"/>
  <c r="BW443" i="9"/>
  <c r="BX443" i="9"/>
  <c r="BY443" i="9"/>
  <c r="BW245" i="9"/>
  <c r="BX245" i="9"/>
  <c r="BY245" i="9"/>
  <c r="BW454" i="9"/>
  <c r="BX454" i="9"/>
  <c r="BY454" i="9"/>
  <c r="BW455" i="9"/>
  <c r="BX455" i="9"/>
  <c r="BY455" i="9"/>
  <c r="BW450" i="9"/>
  <c r="BX450" i="9"/>
  <c r="BY450" i="9"/>
  <c r="BW451" i="9"/>
  <c r="BX451" i="9"/>
  <c r="BY451" i="9"/>
  <c r="BW452" i="9"/>
  <c r="BX452" i="9"/>
  <c r="BY452" i="9"/>
  <c r="BW453" i="9"/>
  <c r="BX453" i="9"/>
  <c r="BY453" i="9"/>
  <c r="BW460" i="9"/>
  <c r="BX460" i="9"/>
  <c r="BY460" i="9"/>
  <c r="BW461" i="9"/>
  <c r="BX461" i="9"/>
  <c r="BY461" i="9"/>
  <c r="BW462" i="9"/>
  <c r="BX462" i="9"/>
  <c r="BY462" i="9"/>
  <c r="BW444" i="9"/>
  <c r="BX444" i="9"/>
  <c r="BY444" i="9"/>
  <c r="BW445" i="9"/>
  <c r="BX445" i="9"/>
  <c r="BY445" i="9"/>
  <c r="BW446" i="9"/>
  <c r="BX446" i="9"/>
  <c r="BY446" i="9"/>
  <c r="BW46" i="9"/>
  <c r="BX46" i="9"/>
  <c r="BY46" i="9"/>
  <c r="BW3" i="9"/>
  <c r="BX3" i="9"/>
  <c r="BY3" i="9"/>
  <c r="BW4" i="9"/>
  <c r="BX4" i="9"/>
  <c r="BY4" i="9"/>
  <c r="BW5" i="9"/>
  <c r="BX5" i="9"/>
  <c r="BY5" i="9"/>
  <c r="BW6" i="9"/>
  <c r="BX6" i="9"/>
  <c r="BY6" i="9"/>
  <c r="BW166" i="9"/>
  <c r="BX166" i="9"/>
  <c r="BY166" i="9"/>
  <c r="BW40" i="9"/>
  <c r="BX40" i="9"/>
  <c r="BY40" i="9"/>
  <c r="BW41" i="9"/>
  <c r="BX41" i="9"/>
  <c r="BY41" i="9"/>
  <c r="BW962" i="9"/>
  <c r="BX962" i="9"/>
  <c r="BY962" i="9"/>
  <c r="BW42" i="9"/>
  <c r="BX42" i="9"/>
  <c r="BY42" i="9"/>
  <c r="BW43" i="9"/>
  <c r="BX43" i="9"/>
  <c r="BY43" i="9"/>
  <c r="BW44" i="9"/>
  <c r="BX44" i="9"/>
  <c r="BY44" i="9"/>
  <c r="BW484" i="9"/>
  <c r="BX484" i="9"/>
  <c r="BY484" i="9"/>
  <c r="BW464" i="9"/>
  <c r="BX464" i="9"/>
  <c r="BY464" i="9"/>
  <c r="BW607" i="9"/>
  <c r="BX607" i="9"/>
  <c r="BY607" i="9"/>
  <c r="BW608" i="9"/>
  <c r="BX608" i="9"/>
  <c r="BY608" i="9"/>
  <c r="BW8" i="9"/>
  <c r="BX8" i="9"/>
  <c r="BY8" i="9"/>
  <c r="BW7" i="9"/>
  <c r="BX7" i="9"/>
  <c r="BY7" i="9"/>
  <c r="BW1002" i="9"/>
  <c r="BX1002" i="9"/>
  <c r="BY1002" i="9"/>
  <c r="BW36" i="9"/>
  <c r="BX36" i="9"/>
  <c r="BY36" i="9"/>
  <c r="BW37" i="9"/>
  <c r="BX37" i="9"/>
  <c r="BY37" i="9"/>
  <c r="BW38" i="9"/>
  <c r="BX38" i="9"/>
  <c r="BY38" i="9"/>
  <c r="BW39" i="9"/>
  <c r="BX39" i="9"/>
  <c r="BY39" i="9"/>
  <c r="BW48" i="9"/>
  <c r="BX48" i="9"/>
  <c r="BY48" i="9"/>
  <c r="BW49" i="9"/>
  <c r="BX49" i="9"/>
  <c r="BY49" i="9"/>
  <c r="BW50" i="9"/>
  <c r="BX50" i="9"/>
  <c r="BY50" i="9"/>
  <c r="BW51" i="9"/>
  <c r="BX51" i="9"/>
  <c r="BY51" i="9"/>
  <c r="BW52" i="9"/>
  <c r="BX52" i="9"/>
  <c r="BY52" i="9"/>
  <c r="BW53" i="9"/>
  <c r="BX53" i="9"/>
  <c r="BY53" i="9"/>
  <c r="BW54" i="9"/>
  <c r="BX54" i="9"/>
  <c r="BY54" i="9"/>
  <c r="BW55" i="9"/>
  <c r="BX55" i="9"/>
  <c r="BY55" i="9"/>
  <c r="BW56" i="9"/>
  <c r="BX56" i="9"/>
  <c r="BY56" i="9"/>
  <c r="BW57" i="9"/>
  <c r="BX57" i="9"/>
  <c r="BY57" i="9"/>
  <c r="BW58" i="9"/>
  <c r="BX58" i="9"/>
  <c r="BY58" i="9"/>
  <c r="BW59" i="9"/>
  <c r="BX59" i="9"/>
  <c r="BY59" i="9"/>
  <c r="BW77" i="9"/>
  <c r="BX77" i="9"/>
  <c r="BY77" i="9"/>
  <c r="BW78" i="9"/>
  <c r="BX78" i="9"/>
  <c r="BY78" i="9"/>
  <c r="BW79" i="9"/>
  <c r="BX79" i="9"/>
  <c r="BY79" i="9"/>
  <c r="BW80" i="9"/>
  <c r="BX80" i="9"/>
  <c r="BY80" i="9"/>
  <c r="BW68" i="9"/>
  <c r="BX68" i="9"/>
  <c r="BY68" i="9"/>
  <c r="BW69" i="9"/>
  <c r="BX69" i="9"/>
  <c r="BY69" i="9"/>
  <c r="BW70" i="9"/>
  <c r="BX70" i="9"/>
  <c r="BY70" i="9"/>
  <c r="BW71" i="9"/>
  <c r="BX71" i="9"/>
  <c r="BY71" i="9"/>
  <c r="BW72" i="9"/>
  <c r="BX72" i="9"/>
  <c r="BY72" i="9"/>
  <c r="BW73" i="9"/>
  <c r="BX73" i="9"/>
  <c r="BY73" i="9"/>
  <c r="BW74" i="9"/>
  <c r="BX74" i="9"/>
  <c r="BY74" i="9"/>
  <c r="BW61" i="9"/>
  <c r="BX61" i="9"/>
  <c r="BY61" i="9"/>
  <c r="BW62" i="9"/>
  <c r="BX62" i="9"/>
  <c r="BY62" i="9"/>
  <c r="BW63" i="9"/>
  <c r="BX63" i="9"/>
  <c r="BY63" i="9"/>
  <c r="BW64" i="9"/>
  <c r="BX64" i="9"/>
  <c r="BY64" i="9"/>
  <c r="BW66" i="9"/>
  <c r="BX66" i="9"/>
  <c r="BY66" i="9"/>
  <c r="BW67" i="9"/>
  <c r="BX67" i="9"/>
  <c r="BY67" i="9"/>
  <c r="BW138" i="9"/>
  <c r="BX138" i="9"/>
  <c r="BY138" i="9"/>
  <c r="BW101" i="9"/>
  <c r="BX101" i="9"/>
  <c r="BY101" i="9"/>
  <c r="BW102" i="9"/>
  <c r="BX102" i="9"/>
  <c r="BY102" i="9"/>
  <c r="BW103" i="9"/>
  <c r="BX103" i="9"/>
  <c r="BY103" i="9"/>
  <c r="BW104" i="9"/>
  <c r="BX104" i="9"/>
  <c r="BY104" i="9"/>
  <c r="BW105" i="9"/>
  <c r="BX105" i="9"/>
  <c r="BY105" i="9"/>
  <c r="BW106" i="9"/>
  <c r="BX106" i="9"/>
  <c r="BY106" i="9"/>
  <c r="BW107" i="9"/>
  <c r="BX107" i="9"/>
  <c r="BY107" i="9"/>
  <c r="BW108" i="9"/>
  <c r="BX108" i="9"/>
  <c r="BY108" i="9"/>
  <c r="BW109" i="9"/>
  <c r="BX109" i="9"/>
  <c r="BY109" i="9"/>
  <c r="BW110" i="9"/>
  <c r="BX110" i="9"/>
  <c r="BY110" i="9"/>
  <c r="BW111" i="9"/>
  <c r="BX111" i="9"/>
  <c r="BY111" i="9"/>
  <c r="BW112" i="9"/>
  <c r="BX112" i="9"/>
  <c r="BY112" i="9"/>
  <c r="BW113" i="9"/>
  <c r="BX113" i="9"/>
  <c r="BY113" i="9"/>
  <c r="BW114" i="9"/>
  <c r="BX114" i="9"/>
  <c r="BY114" i="9"/>
  <c r="BW115" i="9"/>
  <c r="BX115" i="9"/>
  <c r="BY115" i="9"/>
  <c r="BW116" i="9"/>
  <c r="BX116" i="9"/>
  <c r="BY116" i="9"/>
  <c r="BW117" i="9"/>
  <c r="BX117" i="9"/>
  <c r="BY117" i="9"/>
  <c r="BW81" i="9"/>
  <c r="BX81" i="9"/>
  <c r="BY81" i="9"/>
  <c r="BW82" i="9"/>
  <c r="BX82" i="9"/>
  <c r="BY82" i="9"/>
  <c r="BW83" i="9"/>
  <c r="BX83" i="9"/>
  <c r="BY83" i="9"/>
  <c r="BW84" i="9"/>
  <c r="BX84" i="9"/>
  <c r="BY84" i="9"/>
  <c r="BW85" i="9"/>
  <c r="BX85" i="9"/>
  <c r="BY85" i="9"/>
  <c r="BW86" i="9"/>
  <c r="BX86" i="9"/>
  <c r="BY86" i="9"/>
  <c r="BW87" i="9"/>
  <c r="BX87" i="9"/>
  <c r="BY87" i="9"/>
  <c r="BW88" i="9"/>
  <c r="BX88" i="9"/>
  <c r="BY88" i="9"/>
  <c r="BW89" i="9"/>
  <c r="BX89" i="9"/>
  <c r="BY89" i="9"/>
  <c r="BW90" i="9"/>
  <c r="BX90" i="9"/>
  <c r="BY90" i="9"/>
  <c r="BW91" i="9"/>
  <c r="BX91" i="9"/>
  <c r="BY91" i="9"/>
  <c r="BW92" i="9"/>
  <c r="BX92" i="9"/>
  <c r="BY92" i="9"/>
  <c r="BW93" i="9"/>
  <c r="BX93" i="9"/>
  <c r="BY93" i="9"/>
  <c r="BW94" i="9"/>
  <c r="BX94" i="9"/>
  <c r="BY94" i="9"/>
  <c r="BW95" i="9"/>
  <c r="BX95" i="9"/>
  <c r="BY95" i="9"/>
  <c r="BW96" i="9"/>
  <c r="BX96" i="9"/>
  <c r="BY96" i="9"/>
  <c r="BW97" i="9"/>
  <c r="BX97" i="9"/>
  <c r="BY97" i="9"/>
  <c r="BW98" i="9"/>
  <c r="BX98" i="9"/>
  <c r="BY98" i="9"/>
  <c r="BW99" i="9"/>
  <c r="BX99" i="9"/>
  <c r="BY99" i="9"/>
  <c r="BW100" i="9"/>
  <c r="BX100" i="9"/>
  <c r="BY100" i="9"/>
  <c r="BW118" i="9"/>
  <c r="BX118" i="9"/>
  <c r="BY118" i="9"/>
  <c r="BW119" i="9"/>
  <c r="BX119" i="9"/>
  <c r="BY119" i="9"/>
  <c r="BW120" i="9"/>
  <c r="BX120" i="9"/>
  <c r="BY120" i="9"/>
  <c r="BW121" i="9"/>
  <c r="BX121" i="9"/>
  <c r="BY121" i="9"/>
  <c r="BW122" i="9"/>
  <c r="BX122" i="9"/>
  <c r="BY122" i="9"/>
  <c r="BW123" i="9"/>
  <c r="BX123" i="9"/>
  <c r="BY123" i="9"/>
  <c r="BW124" i="9"/>
  <c r="BX124" i="9"/>
  <c r="BY124" i="9"/>
  <c r="BW125" i="9"/>
  <c r="BX125" i="9"/>
  <c r="BY125" i="9"/>
  <c r="BW126" i="9"/>
  <c r="BX126" i="9"/>
  <c r="BY126" i="9"/>
  <c r="BW127" i="9"/>
  <c r="BX127" i="9"/>
  <c r="BY127" i="9"/>
  <c r="BW128" i="9"/>
  <c r="BX128" i="9"/>
  <c r="BY128" i="9"/>
  <c r="BW129" i="9"/>
  <c r="BX129" i="9"/>
  <c r="BY129" i="9"/>
  <c r="BW130" i="9"/>
  <c r="BX130" i="9"/>
  <c r="BY130" i="9"/>
  <c r="BW131" i="9"/>
  <c r="BX131" i="9"/>
  <c r="BY131" i="9"/>
  <c r="BW132" i="9"/>
  <c r="BX132" i="9"/>
  <c r="BY132" i="9"/>
  <c r="BW133" i="9"/>
  <c r="BX133" i="9"/>
  <c r="BY133" i="9"/>
  <c r="BW134" i="9"/>
  <c r="BX134" i="9"/>
  <c r="BY134" i="9"/>
  <c r="BW135" i="9"/>
  <c r="BX135" i="9"/>
  <c r="BY135" i="9"/>
  <c r="BW136" i="9"/>
  <c r="BX136" i="9"/>
  <c r="BY136" i="9"/>
  <c r="BW137" i="9"/>
  <c r="BX137" i="9"/>
  <c r="BY137" i="9"/>
  <c r="BW160" i="9"/>
  <c r="BX160" i="9"/>
  <c r="BY160" i="9"/>
  <c r="BW161" i="9"/>
  <c r="BX161" i="9"/>
  <c r="BY161" i="9"/>
  <c r="BW142" i="9"/>
  <c r="BX142" i="9"/>
  <c r="BY142" i="9"/>
  <c r="BW143" i="9"/>
  <c r="BX143" i="9"/>
  <c r="BY143" i="9"/>
  <c r="BW144" i="9"/>
  <c r="BX144" i="9"/>
  <c r="BY144" i="9"/>
  <c r="BW145" i="9"/>
  <c r="BX145" i="9"/>
  <c r="BY145" i="9"/>
  <c r="BW146" i="9"/>
  <c r="BX146" i="9"/>
  <c r="BY146" i="9"/>
  <c r="BW147" i="9"/>
  <c r="BX147" i="9"/>
  <c r="BY147" i="9"/>
  <c r="BW148" i="9"/>
  <c r="BX148" i="9"/>
  <c r="BY148" i="9"/>
  <c r="BW149" i="9"/>
  <c r="BX149" i="9"/>
  <c r="BY149" i="9"/>
  <c r="BW150" i="9"/>
  <c r="BX150" i="9"/>
  <c r="BY150" i="9"/>
  <c r="BW151" i="9"/>
  <c r="BX151" i="9"/>
  <c r="BY151" i="9"/>
  <c r="BW152" i="9"/>
  <c r="BX152" i="9"/>
  <c r="BY152" i="9"/>
  <c r="BW153" i="9"/>
  <c r="BX153" i="9"/>
  <c r="BY153" i="9"/>
  <c r="BW154" i="9"/>
  <c r="BX154" i="9"/>
  <c r="BY154" i="9"/>
  <c r="BW155" i="9"/>
  <c r="BX155" i="9"/>
  <c r="BY155" i="9"/>
  <c r="BW162" i="9"/>
  <c r="BX162" i="9"/>
  <c r="BY162" i="9"/>
  <c r="BW163" i="9"/>
  <c r="BX163" i="9"/>
  <c r="BY163" i="9"/>
  <c r="BW164" i="9"/>
  <c r="BX164" i="9"/>
  <c r="BY164" i="9"/>
  <c r="BW165" i="9"/>
  <c r="BX165" i="9"/>
  <c r="BY165" i="9"/>
  <c r="BW218" i="9"/>
  <c r="BX218" i="9"/>
  <c r="BY218" i="9"/>
  <c r="BW219" i="9"/>
  <c r="BX219" i="9"/>
  <c r="BY219" i="9"/>
  <c r="BW220" i="9"/>
  <c r="BX220" i="9"/>
  <c r="BY220" i="9"/>
  <c r="BW221" i="9"/>
  <c r="BX221" i="9"/>
  <c r="BY221" i="9"/>
  <c r="BW222" i="9"/>
  <c r="BX222" i="9"/>
  <c r="BY222" i="9"/>
  <c r="BW223" i="9"/>
  <c r="BX223" i="9"/>
  <c r="BY223" i="9"/>
  <c r="BW224" i="9"/>
  <c r="BX224" i="9"/>
  <c r="BY224" i="9"/>
  <c r="BW225" i="9"/>
  <c r="BX225" i="9"/>
  <c r="BY225" i="9"/>
  <c r="BW226" i="9"/>
  <c r="BX226" i="9"/>
  <c r="BY226" i="9"/>
  <c r="BW227" i="9"/>
  <c r="BX227" i="9"/>
  <c r="BY227" i="9"/>
  <c r="BW228" i="9"/>
  <c r="BX228" i="9"/>
  <c r="BY228" i="9"/>
  <c r="BW229" i="9"/>
  <c r="BX229" i="9"/>
  <c r="BY229" i="9"/>
  <c r="BW230" i="9"/>
  <c r="BX230" i="9"/>
  <c r="BY230" i="9"/>
  <c r="BW231" i="9"/>
  <c r="BX231" i="9"/>
  <c r="BY231" i="9"/>
  <c r="BW232" i="9"/>
  <c r="BX232" i="9"/>
  <c r="BY232" i="9"/>
  <c r="BW233" i="9"/>
  <c r="BX233" i="9"/>
  <c r="BY233" i="9"/>
  <c r="BW234" i="9"/>
  <c r="BX234" i="9"/>
  <c r="BY234" i="9"/>
  <c r="BW235" i="9"/>
  <c r="BX235" i="9"/>
  <c r="BY235" i="9"/>
  <c r="BW236" i="9"/>
  <c r="BX236" i="9"/>
  <c r="BY236" i="9"/>
  <c r="BW237" i="9"/>
  <c r="BX237" i="9"/>
  <c r="BY237" i="9"/>
  <c r="BW238" i="9"/>
  <c r="BX238" i="9"/>
  <c r="BY238" i="9"/>
  <c r="BW239" i="9"/>
  <c r="BX239" i="9"/>
  <c r="BY239" i="9"/>
  <c r="BW240" i="9"/>
  <c r="BX240" i="9"/>
  <c r="BW188" i="9"/>
  <c r="BX188" i="9"/>
  <c r="BY188" i="9"/>
  <c r="BW189" i="9"/>
  <c r="BX189" i="9"/>
  <c r="BY189" i="9"/>
  <c r="BW190" i="9"/>
  <c r="BX190" i="9"/>
  <c r="BY190" i="9"/>
  <c r="BW191" i="9"/>
  <c r="BX191" i="9"/>
  <c r="BY191" i="9"/>
  <c r="BW192" i="9"/>
  <c r="BX192" i="9"/>
  <c r="BY192" i="9"/>
  <c r="BW193" i="9"/>
  <c r="BX193" i="9"/>
  <c r="BY193" i="9"/>
  <c r="BW194" i="9"/>
  <c r="BX194" i="9"/>
  <c r="BY194" i="9"/>
  <c r="BW195" i="9"/>
  <c r="BX195" i="9"/>
  <c r="BY195" i="9"/>
  <c r="BW196" i="9"/>
  <c r="BX196" i="9"/>
  <c r="BY196" i="9"/>
  <c r="BW197" i="9"/>
  <c r="BX197" i="9"/>
  <c r="BY197" i="9"/>
  <c r="BW198" i="9"/>
  <c r="BX198" i="9"/>
  <c r="BY198" i="9"/>
  <c r="BW199" i="9"/>
  <c r="BX199" i="9"/>
  <c r="BY199" i="9"/>
  <c r="BW200" i="9"/>
  <c r="BX200" i="9"/>
  <c r="BY200" i="9"/>
  <c r="BW201" i="9"/>
  <c r="BX201" i="9"/>
  <c r="BY201" i="9"/>
  <c r="BW202" i="9"/>
  <c r="BX202" i="9"/>
  <c r="BY202" i="9"/>
  <c r="BW203" i="9"/>
  <c r="BX203" i="9"/>
  <c r="BY203" i="9"/>
  <c r="BW204" i="9"/>
  <c r="BX204" i="9"/>
  <c r="BY204" i="9"/>
  <c r="BW205" i="9"/>
  <c r="BX205" i="9"/>
  <c r="BY205" i="9"/>
  <c r="BW206" i="9"/>
  <c r="BX206" i="9"/>
  <c r="BY206" i="9"/>
  <c r="BW207" i="9"/>
  <c r="BX207" i="9"/>
  <c r="BY207" i="9"/>
  <c r="BW208" i="9"/>
  <c r="BX208" i="9"/>
  <c r="BY208" i="9"/>
  <c r="BW209" i="9"/>
  <c r="BX209" i="9"/>
  <c r="BY209" i="9"/>
  <c r="BW210" i="9"/>
  <c r="BX210" i="9"/>
  <c r="BY210" i="9"/>
  <c r="BW211" i="9"/>
  <c r="BX211" i="9"/>
  <c r="BY211" i="9"/>
  <c r="BW212" i="9"/>
  <c r="BX212" i="9"/>
  <c r="BY212" i="9"/>
  <c r="BW213" i="9"/>
  <c r="BX213" i="9"/>
  <c r="BY213" i="9"/>
  <c r="BW214" i="9"/>
  <c r="BX214" i="9"/>
  <c r="BY214" i="9"/>
  <c r="BW215" i="9"/>
  <c r="BX215" i="9"/>
  <c r="BY215" i="9"/>
  <c r="BW216" i="9"/>
  <c r="BX216" i="9"/>
  <c r="BY216" i="9"/>
  <c r="BW217" i="9"/>
  <c r="BX217" i="9"/>
  <c r="BY217" i="9"/>
  <c r="BW241" i="9"/>
  <c r="BX241" i="9"/>
  <c r="BY241" i="9"/>
  <c r="BW242" i="9"/>
  <c r="BX242" i="9"/>
  <c r="BY242" i="9"/>
  <c r="BW243" i="9"/>
  <c r="BX243" i="9"/>
  <c r="BY243" i="9"/>
  <c r="BW156" i="9"/>
  <c r="BX156" i="9"/>
  <c r="BY156" i="9"/>
  <c r="BW157" i="9"/>
  <c r="BX157" i="9"/>
  <c r="BY157" i="9"/>
  <c r="BW158" i="9"/>
  <c r="BX158" i="9"/>
  <c r="BY158" i="9"/>
  <c r="BW168" i="9"/>
  <c r="BX168" i="9"/>
  <c r="BY168" i="9"/>
  <c r="BW169" i="9"/>
  <c r="BX169" i="9"/>
  <c r="BY169" i="9"/>
  <c r="BW170" i="9"/>
  <c r="BX170" i="9"/>
  <c r="BY170" i="9"/>
  <c r="BW171" i="9"/>
  <c r="BX171" i="9"/>
  <c r="BY171" i="9"/>
  <c r="BW172" i="9"/>
  <c r="BX172" i="9"/>
  <c r="BY172" i="9"/>
  <c r="BW173" i="9"/>
  <c r="BX173" i="9"/>
  <c r="BY173" i="9"/>
  <c r="BW174" i="9"/>
  <c r="BX174" i="9"/>
  <c r="BY174" i="9"/>
  <c r="BW175" i="9"/>
  <c r="BX175" i="9"/>
  <c r="BY175" i="9"/>
  <c r="BW176" i="9"/>
  <c r="BX176" i="9"/>
  <c r="BY176" i="9"/>
  <c r="BW177" i="9"/>
  <c r="BX177" i="9"/>
  <c r="BY177" i="9"/>
  <c r="BW178" i="9"/>
  <c r="BX178" i="9"/>
  <c r="BY178" i="9"/>
  <c r="BW179" i="9"/>
  <c r="BX179" i="9"/>
  <c r="BY179" i="9"/>
  <c r="BW180" i="9"/>
  <c r="BX180" i="9"/>
  <c r="BY180" i="9"/>
  <c r="BW181" i="9"/>
  <c r="BX181" i="9"/>
  <c r="BY181" i="9"/>
  <c r="BW182" i="9"/>
  <c r="BX182" i="9"/>
  <c r="BY182" i="9"/>
  <c r="BW183" i="9"/>
  <c r="BX183" i="9"/>
  <c r="BY183" i="9"/>
  <c r="BW184" i="9"/>
  <c r="BX184" i="9"/>
  <c r="BY184" i="9"/>
  <c r="BW185" i="9"/>
  <c r="BX185" i="9"/>
  <c r="BY185" i="9"/>
  <c r="BW186" i="9"/>
  <c r="BX186" i="9"/>
  <c r="BY186" i="9"/>
  <c r="BW187" i="9"/>
  <c r="BX187" i="9"/>
  <c r="BY187" i="9"/>
  <c r="BW60" i="9"/>
  <c r="BX60" i="9"/>
  <c r="BY60" i="9"/>
  <c r="BW246" i="9"/>
  <c r="BX246" i="9"/>
  <c r="BY246" i="9"/>
  <c r="BW247" i="9"/>
  <c r="BX247" i="9"/>
  <c r="BY247" i="9"/>
  <c r="BW248" i="9"/>
  <c r="BX248" i="9"/>
  <c r="BY248" i="9"/>
  <c r="BW249" i="9"/>
  <c r="BX249" i="9"/>
  <c r="BY249" i="9"/>
  <c r="BW250" i="9"/>
  <c r="BX250" i="9"/>
  <c r="BY250" i="9"/>
  <c r="BW251" i="9"/>
  <c r="BX251" i="9"/>
  <c r="BY251" i="9"/>
  <c r="BW252" i="9"/>
  <c r="BX252" i="9"/>
  <c r="BY252" i="9"/>
  <c r="BW253" i="9"/>
  <c r="BX253" i="9"/>
  <c r="BY253" i="9"/>
  <c r="BW254" i="9"/>
  <c r="BX254" i="9"/>
  <c r="BY254" i="9"/>
  <c r="BW255" i="9"/>
  <c r="BX255" i="9"/>
  <c r="BY255" i="9"/>
  <c r="BW256" i="9"/>
  <c r="BX256" i="9"/>
  <c r="BY256" i="9"/>
  <c r="BW257" i="9"/>
  <c r="BX257" i="9"/>
  <c r="BY257" i="9"/>
  <c r="BW258" i="9"/>
  <c r="BX258" i="9"/>
  <c r="BY258" i="9"/>
  <c r="BW259" i="9"/>
  <c r="BX259" i="9"/>
  <c r="BY259" i="9"/>
  <c r="BW260" i="9"/>
  <c r="BX260" i="9"/>
  <c r="BY260" i="9"/>
  <c r="BW261" i="9"/>
  <c r="BX261" i="9"/>
  <c r="BY261" i="9"/>
  <c r="BW262" i="9"/>
  <c r="BX262" i="9"/>
  <c r="BY262" i="9"/>
  <c r="BW263" i="9"/>
  <c r="BX263" i="9"/>
  <c r="BY263" i="9"/>
  <c r="BW264" i="9"/>
  <c r="BX264" i="9"/>
  <c r="BY264" i="9"/>
  <c r="BW265" i="9"/>
  <c r="BX265" i="9"/>
  <c r="BY265" i="9"/>
  <c r="BW266" i="9"/>
  <c r="BX266" i="9"/>
  <c r="BY266" i="9"/>
  <c r="BW267" i="9"/>
  <c r="BX267" i="9"/>
  <c r="BY267" i="9"/>
  <c r="BW268" i="9"/>
  <c r="BX268" i="9"/>
  <c r="BY268" i="9"/>
  <c r="BW269" i="9"/>
  <c r="BX269" i="9"/>
  <c r="BY269" i="9"/>
  <c r="BW270" i="9"/>
  <c r="BX270" i="9"/>
  <c r="BY270" i="9"/>
  <c r="BW271" i="9"/>
  <c r="BX271" i="9"/>
  <c r="BY271" i="9"/>
  <c r="BW272" i="9"/>
  <c r="BX272" i="9"/>
  <c r="BY272" i="9"/>
  <c r="BW273" i="9"/>
  <c r="BX273" i="9"/>
  <c r="BY273" i="9"/>
  <c r="BW320" i="9"/>
  <c r="BX320" i="9"/>
  <c r="BY320" i="9"/>
  <c r="BW325" i="9"/>
  <c r="BX325" i="9"/>
  <c r="BY325" i="9"/>
  <c r="BW326" i="9"/>
  <c r="BX326" i="9"/>
  <c r="BY326" i="9"/>
  <c r="BW327" i="9"/>
  <c r="BX327" i="9"/>
  <c r="BY327" i="9"/>
  <c r="BW302" i="9"/>
  <c r="BX302" i="9"/>
  <c r="BY302" i="9"/>
  <c r="BW303" i="9"/>
  <c r="BX303" i="9"/>
  <c r="BY303" i="9"/>
  <c r="BW304" i="9"/>
  <c r="BX304" i="9"/>
  <c r="BY304" i="9"/>
  <c r="BW305" i="9"/>
  <c r="BX305" i="9"/>
  <c r="BY305" i="9"/>
  <c r="BW306" i="9"/>
  <c r="BX306" i="9"/>
  <c r="BY306" i="9"/>
  <c r="BW307" i="9"/>
  <c r="BX307" i="9"/>
  <c r="BY307" i="9"/>
  <c r="BW308" i="9"/>
  <c r="BX308" i="9"/>
  <c r="BY308" i="9"/>
  <c r="BW309" i="9"/>
  <c r="BX309" i="9"/>
  <c r="BY309" i="9"/>
  <c r="BW310" i="9"/>
  <c r="BX310" i="9"/>
  <c r="BY310" i="9"/>
  <c r="BW311" i="9"/>
  <c r="BX311" i="9"/>
  <c r="BY311" i="9"/>
  <c r="BW312" i="9"/>
  <c r="BX312" i="9"/>
  <c r="BY312" i="9"/>
  <c r="BW313" i="9"/>
  <c r="BX313" i="9"/>
  <c r="BY313" i="9"/>
  <c r="BW314" i="9"/>
  <c r="BX314" i="9"/>
  <c r="BY314" i="9"/>
  <c r="BW315" i="9"/>
  <c r="BX315" i="9"/>
  <c r="BY315" i="9"/>
  <c r="BW274" i="9"/>
  <c r="BX274" i="9"/>
  <c r="BY274" i="9"/>
  <c r="BW275" i="9"/>
  <c r="BX275" i="9"/>
  <c r="BY275" i="9"/>
  <c r="BW276" i="9"/>
  <c r="BX276" i="9"/>
  <c r="BY276" i="9"/>
  <c r="BW277" i="9"/>
  <c r="BX277" i="9"/>
  <c r="BY277" i="9"/>
  <c r="BW278" i="9"/>
  <c r="BX278" i="9"/>
  <c r="BY278" i="9"/>
  <c r="BW279" i="9"/>
  <c r="BX279" i="9"/>
  <c r="BY279" i="9"/>
  <c r="BW280" i="9"/>
  <c r="BX280" i="9"/>
  <c r="BY280" i="9"/>
  <c r="BW281" i="9"/>
  <c r="BX281" i="9"/>
  <c r="BY281" i="9"/>
  <c r="BW282" i="9"/>
  <c r="BX282" i="9"/>
  <c r="BY282" i="9"/>
  <c r="BW283" i="9"/>
  <c r="BX283" i="9"/>
  <c r="BY283" i="9"/>
  <c r="BW284" i="9"/>
  <c r="BX284" i="9"/>
  <c r="BY284" i="9"/>
  <c r="BW285" i="9"/>
  <c r="BX285" i="9"/>
  <c r="BY285" i="9"/>
  <c r="BW286" i="9"/>
  <c r="BX286" i="9"/>
  <c r="BY286" i="9"/>
  <c r="BW287" i="9"/>
  <c r="BX287" i="9"/>
  <c r="BY287" i="9"/>
  <c r="BW288" i="9"/>
  <c r="BX288" i="9"/>
  <c r="BY288" i="9"/>
  <c r="BW289" i="9"/>
  <c r="BX289" i="9"/>
  <c r="BY289" i="9"/>
  <c r="BW290" i="9"/>
  <c r="BX290" i="9"/>
  <c r="BY290" i="9"/>
  <c r="BW291" i="9"/>
  <c r="BX291" i="9"/>
  <c r="BY291" i="9"/>
  <c r="BW292" i="9"/>
  <c r="BX292" i="9"/>
  <c r="BY292" i="9"/>
  <c r="BW293" i="9"/>
  <c r="BX293" i="9"/>
  <c r="BY293" i="9"/>
  <c r="BW294" i="9"/>
  <c r="BX294" i="9"/>
  <c r="BY294" i="9"/>
  <c r="BW295" i="9"/>
  <c r="BX295" i="9"/>
  <c r="BY295" i="9"/>
  <c r="BW296" i="9"/>
  <c r="BX296" i="9"/>
  <c r="BY296" i="9"/>
  <c r="BW297" i="9"/>
  <c r="BX297" i="9"/>
  <c r="BY297" i="9"/>
  <c r="BW298" i="9"/>
  <c r="BX298" i="9"/>
  <c r="BY298" i="9"/>
  <c r="BW299" i="9"/>
  <c r="BX299" i="9"/>
  <c r="BY299" i="9"/>
  <c r="BW300" i="9"/>
  <c r="BX300" i="9"/>
  <c r="BY300" i="9"/>
  <c r="BW301" i="9"/>
  <c r="BX301" i="9"/>
  <c r="BY301" i="9"/>
  <c r="BW402" i="9"/>
  <c r="BX402" i="9"/>
  <c r="BY402" i="9"/>
  <c r="BW403" i="9"/>
  <c r="BX403" i="9"/>
  <c r="BY403" i="9"/>
  <c r="BW404" i="9"/>
  <c r="BX404" i="9"/>
  <c r="BY404" i="9"/>
  <c r="BW405" i="9"/>
  <c r="BX405" i="9"/>
  <c r="BY405" i="9"/>
  <c r="BW406" i="9"/>
  <c r="BX406" i="9"/>
  <c r="BY406" i="9"/>
  <c r="BW407" i="9"/>
  <c r="BX407" i="9"/>
  <c r="BY407" i="9"/>
  <c r="BW408" i="9"/>
  <c r="BX408" i="9"/>
  <c r="BY408" i="9"/>
  <c r="BW409" i="9"/>
  <c r="BX409" i="9"/>
  <c r="BY409" i="9"/>
  <c r="BW410" i="9"/>
  <c r="BX410" i="9"/>
  <c r="BY410" i="9"/>
  <c r="BW411" i="9"/>
  <c r="BX411" i="9"/>
  <c r="BY411" i="9"/>
  <c r="BW412" i="9"/>
  <c r="BX412" i="9"/>
  <c r="BY412" i="9"/>
  <c r="BW413" i="9"/>
  <c r="BX413" i="9"/>
  <c r="BY413" i="9"/>
  <c r="BW414" i="9"/>
  <c r="BX414" i="9"/>
  <c r="BY414" i="9"/>
  <c r="BW415" i="9"/>
  <c r="BX415" i="9"/>
  <c r="BY415" i="9"/>
  <c r="BW416" i="9"/>
  <c r="BX416" i="9"/>
  <c r="BY416" i="9"/>
  <c r="BW417" i="9"/>
  <c r="BX417" i="9"/>
  <c r="BY417" i="9"/>
  <c r="BW418" i="9"/>
  <c r="BX418" i="9"/>
  <c r="BY418" i="9"/>
  <c r="BW419" i="9"/>
  <c r="BX419" i="9"/>
  <c r="BY419" i="9"/>
  <c r="BW420" i="9"/>
  <c r="BX420" i="9"/>
  <c r="BY420" i="9"/>
  <c r="BW421" i="9"/>
  <c r="BX421" i="9"/>
  <c r="BY421" i="9"/>
  <c r="BW422" i="9"/>
  <c r="BX422" i="9"/>
  <c r="BY422" i="9"/>
  <c r="BW423" i="9"/>
  <c r="BX423" i="9"/>
  <c r="BY423" i="9"/>
  <c r="BW424" i="9"/>
  <c r="BX424" i="9"/>
  <c r="BY424" i="9"/>
  <c r="BW425" i="9"/>
  <c r="BX425" i="9"/>
  <c r="BY425" i="9"/>
  <c r="BW426" i="9"/>
  <c r="BX426" i="9"/>
  <c r="BY426" i="9"/>
  <c r="BW427" i="9"/>
  <c r="BX427" i="9"/>
  <c r="BY427" i="9"/>
  <c r="BW428" i="9"/>
  <c r="BX428" i="9"/>
  <c r="BY428" i="9"/>
  <c r="BW429" i="9"/>
  <c r="BX429" i="9"/>
  <c r="BY429" i="9"/>
  <c r="BW430" i="9"/>
  <c r="BX430" i="9"/>
  <c r="BY430" i="9"/>
  <c r="BW431" i="9"/>
  <c r="BX431" i="9"/>
  <c r="BY431" i="9"/>
  <c r="BW432" i="9"/>
  <c r="BX432" i="9"/>
  <c r="BY432" i="9"/>
  <c r="BW433" i="9"/>
  <c r="BX433" i="9"/>
  <c r="BY433" i="9"/>
  <c r="BW434" i="9"/>
  <c r="BX434" i="9"/>
  <c r="BY434" i="9"/>
  <c r="BW435" i="9"/>
  <c r="BX435" i="9"/>
  <c r="BY435" i="9"/>
  <c r="BW386" i="9"/>
  <c r="BX386" i="9"/>
  <c r="BY386" i="9"/>
  <c r="BW387" i="9"/>
  <c r="BX387" i="9"/>
  <c r="BY387" i="9"/>
  <c r="BW388" i="9"/>
  <c r="BX388" i="9"/>
  <c r="BY388" i="9"/>
  <c r="BW389" i="9"/>
  <c r="BX389" i="9"/>
  <c r="BY389" i="9"/>
  <c r="BW390" i="9"/>
  <c r="BX390" i="9"/>
  <c r="BY390" i="9"/>
  <c r="BW391" i="9"/>
  <c r="BX391" i="9"/>
  <c r="BY391" i="9"/>
  <c r="BW392" i="9"/>
  <c r="BX392" i="9"/>
  <c r="BY392" i="9"/>
  <c r="BW393" i="9"/>
  <c r="BX393" i="9"/>
  <c r="BY393" i="9"/>
  <c r="BW394" i="9"/>
  <c r="BX394" i="9"/>
  <c r="BY394" i="9"/>
  <c r="BW395" i="9"/>
  <c r="BX395" i="9"/>
  <c r="BY395" i="9"/>
  <c r="BW396" i="9"/>
  <c r="BX396" i="9"/>
  <c r="BY396" i="9"/>
  <c r="BW397" i="9"/>
  <c r="BX397" i="9"/>
  <c r="BY397" i="9"/>
  <c r="BW398" i="9"/>
  <c r="BX398" i="9"/>
  <c r="BY398" i="9"/>
  <c r="BW399" i="9"/>
  <c r="BX399" i="9"/>
  <c r="BY399" i="9"/>
  <c r="BW400" i="9"/>
  <c r="BX400" i="9"/>
  <c r="BY400" i="9"/>
  <c r="BW401" i="9"/>
  <c r="BX401" i="9"/>
  <c r="BY401" i="9"/>
  <c r="BW332" i="9"/>
  <c r="BX332" i="9"/>
  <c r="BY332" i="9"/>
  <c r="BW333" i="9"/>
  <c r="BX333" i="9"/>
  <c r="BY333" i="9"/>
  <c r="BW334" i="9"/>
  <c r="BX334" i="9"/>
  <c r="BY334" i="9"/>
  <c r="BW335" i="9"/>
  <c r="BX335" i="9"/>
  <c r="BY335" i="9"/>
  <c r="BW336" i="9"/>
  <c r="BX336" i="9"/>
  <c r="BY336" i="9"/>
  <c r="BW337" i="9"/>
  <c r="BX337" i="9"/>
  <c r="BY337" i="9"/>
  <c r="BW338" i="9"/>
  <c r="BX338" i="9"/>
  <c r="BY338" i="9"/>
  <c r="BW339" i="9"/>
  <c r="BX339" i="9"/>
  <c r="BY339" i="9"/>
  <c r="BW340" i="9"/>
  <c r="BX340" i="9"/>
  <c r="BY340" i="9"/>
  <c r="BW341" i="9"/>
  <c r="BX341" i="9"/>
  <c r="BY341" i="9"/>
  <c r="BW342" i="9"/>
  <c r="BX342" i="9"/>
  <c r="BY342" i="9"/>
  <c r="BW343" i="9"/>
  <c r="BX343" i="9"/>
  <c r="BY343" i="9"/>
  <c r="BW344" i="9"/>
  <c r="BX344" i="9"/>
  <c r="BY344" i="9"/>
  <c r="BW345" i="9"/>
  <c r="BX345" i="9"/>
  <c r="BY345" i="9"/>
  <c r="BW346" i="9"/>
  <c r="BX346" i="9"/>
  <c r="BY346" i="9"/>
  <c r="BW347" i="9"/>
  <c r="BX347" i="9"/>
  <c r="BY347" i="9"/>
  <c r="BW348" i="9"/>
  <c r="BX348" i="9"/>
  <c r="BY348" i="9"/>
  <c r="BW349" i="9"/>
  <c r="BX349" i="9"/>
  <c r="BY349" i="9"/>
  <c r="BW350" i="9"/>
  <c r="BX350" i="9"/>
  <c r="BY350" i="9"/>
  <c r="BW351" i="9"/>
  <c r="BX351" i="9"/>
  <c r="BY351" i="9"/>
  <c r="BW352" i="9"/>
  <c r="BX352" i="9"/>
  <c r="BY352" i="9"/>
  <c r="BW353" i="9"/>
  <c r="BX353" i="9"/>
  <c r="BY353" i="9"/>
  <c r="BW354" i="9"/>
  <c r="BX354" i="9"/>
  <c r="BY354" i="9"/>
  <c r="BW355" i="9"/>
  <c r="BX355" i="9"/>
  <c r="BY355" i="9"/>
  <c r="BW356" i="9"/>
  <c r="BX356" i="9"/>
  <c r="BY356" i="9"/>
  <c r="BW357" i="9"/>
  <c r="BX357" i="9"/>
  <c r="BY357" i="9"/>
  <c r="BW358" i="9"/>
  <c r="BX358" i="9"/>
  <c r="BY358" i="9"/>
  <c r="BW359" i="9"/>
  <c r="BX359" i="9"/>
  <c r="BY359" i="9"/>
  <c r="BW360" i="9"/>
  <c r="BX360" i="9"/>
  <c r="BY360" i="9"/>
  <c r="BW361" i="9"/>
  <c r="BX361" i="9"/>
  <c r="BY361" i="9"/>
  <c r="BW362" i="9"/>
  <c r="BX362" i="9"/>
  <c r="BY362" i="9"/>
  <c r="BW363" i="9"/>
  <c r="BX363" i="9"/>
  <c r="BY363" i="9"/>
  <c r="BW364" i="9"/>
  <c r="BX364" i="9"/>
  <c r="BY364" i="9"/>
  <c r="BW365" i="9"/>
  <c r="BX365" i="9"/>
  <c r="BY365" i="9"/>
  <c r="BW366" i="9"/>
  <c r="BX366" i="9"/>
  <c r="BY366" i="9"/>
  <c r="BW367" i="9"/>
  <c r="BX367" i="9"/>
  <c r="BY367" i="9"/>
  <c r="BW368" i="9"/>
  <c r="BX368" i="9"/>
  <c r="BY368" i="9"/>
  <c r="BW369" i="9"/>
  <c r="BX369" i="9"/>
  <c r="BY369" i="9"/>
  <c r="BW370" i="9"/>
  <c r="BX370" i="9"/>
  <c r="BY370" i="9"/>
  <c r="BW371" i="9"/>
  <c r="BX371" i="9"/>
  <c r="BY371" i="9"/>
  <c r="BW372" i="9"/>
  <c r="BX372" i="9"/>
  <c r="BY372" i="9"/>
  <c r="BW373" i="9"/>
  <c r="BX373" i="9"/>
  <c r="BY373" i="9"/>
  <c r="BW374" i="9"/>
  <c r="BX374" i="9"/>
  <c r="BY374" i="9"/>
  <c r="BW375" i="9"/>
  <c r="BX375" i="9"/>
  <c r="BY375" i="9"/>
  <c r="BW376" i="9"/>
  <c r="BX376" i="9"/>
  <c r="BY376" i="9"/>
  <c r="BW377" i="9"/>
  <c r="BX377" i="9"/>
  <c r="BY377" i="9"/>
  <c r="BW378" i="9"/>
  <c r="BX378" i="9"/>
  <c r="BY378" i="9"/>
  <c r="BW379" i="9"/>
  <c r="BX379" i="9"/>
  <c r="BY379" i="9"/>
  <c r="BW380" i="9"/>
  <c r="BX380" i="9"/>
  <c r="BY380" i="9"/>
  <c r="BW381" i="9"/>
  <c r="BX381" i="9"/>
  <c r="BY381" i="9"/>
  <c r="BW382" i="9"/>
  <c r="BX382" i="9"/>
  <c r="BY382" i="9"/>
  <c r="BW383" i="9"/>
  <c r="BX383" i="9"/>
  <c r="BY383" i="9"/>
  <c r="BW384" i="9"/>
  <c r="BX384" i="9"/>
  <c r="BY384" i="9"/>
  <c r="BW385" i="9"/>
  <c r="BX385" i="9"/>
  <c r="BY385" i="9"/>
  <c r="BW328" i="9"/>
  <c r="BX328" i="9"/>
  <c r="BY328" i="9"/>
  <c r="BW329" i="9"/>
  <c r="BX329" i="9"/>
  <c r="BY329" i="9"/>
  <c r="BW330" i="9"/>
  <c r="BX330" i="9"/>
  <c r="BY330" i="9"/>
  <c r="BW436" i="9"/>
  <c r="BX436" i="9"/>
  <c r="BY436" i="9"/>
  <c r="BW437" i="9"/>
  <c r="BX437" i="9"/>
  <c r="BY437" i="9"/>
  <c r="BW438" i="9"/>
  <c r="BX438" i="9"/>
  <c r="BY438" i="9"/>
  <c r="BW439" i="9"/>
  <c r="BX439" i="9"/>
  <c r="BY439" i="9"/>
  <c r="BW440" i="9"/>
  <c r="BX440" i="9"/>
  <c r="BY440" i="9"/>
  <c r="BW441" i="9"/>
  <c r="BX441" i="9"/>
  <c r="BY441" i="9"/>
  <c r="BW442" i="9"/>
  <c r="BX442" i="9"/>
  <c r="BY442" i="9"/>
  <c r="BW316" i="9"/>
  <c r="BX316" i="9"/>
  <c r="BY316" i="9"/>
  <c r="BW317" i="9"/>
  <c r="BX317" i="9"/>
  <c r="BY317" i="9"/>
  <c r="BW318" i="9"/>
  <c r="BX318" i="9"/>
  <c r="BY318" i="9"/>
  <c r="BW319" i="9"/>
  <c r="BX319" i="9"/>
  <c r="BY319" i="9"/>
  <c r="BW456" i="9"/>
  <c r="BX456" i="9"/>
  <c r="BY456" i="9"/>
  <c r="BW457" i="9"/>
  <c r="BX457" i="9"/>
  <c r="BY457" i="9"/>
  <c r="BW458" i="9"/>
  <c r="BX458" i="9"/>
  <c r="BY458" i="9"/>
  <c r="BW447" i="9"/>
  <c r="BX447" i="9"/>
  <c r="BY447" i="9"/>
  <c r="BW448" i="9"/>
  <c r="BX448" i="9"/>
  <c r="BY448" i="9"/>
  <c r="BW449" i="9"/>
  <c r="BX449" i="9"/>
  <c r="BY449" i="9"/>
  <c r="BW465" i="9"/>
  <c r="BX465" i="9"/>
  <c r="BY465" i="9"/>
  <c r="BW466" i="9"/>
  <c r="BX466" i="9"/>
  <c r="BY466" i="9"/>
  <c r="BW467" i="9"/>
  <c r="BX467" i="9"/>
  <c r="BY467" i="9"/>
  <c r="BW468" i="9"/>
  <c r="BX468" i="9"/>
  <c r="BY468" i="9"/>
  <c r="BW487" i="9"/>
  <c r="BX487" i="9"/>
  <c r="BY487" i="9"/>
  <c r="BW488" i="9"/>
  <c r="BX488" i="9"/>
  <c r="BY488" i="9"/>
  <c r="BW489" i="9"/>
  <c r="BX489" i="9"/>
  <c r="BY489" i="9"/>
  <c r="BW490" i="9"/>
  <c r="BX490" i="9"/>
  <c r="BY490" i="9"/>
  <c r="BW491" i="9"/>
  <c r="BX491" i="9"/>
  <c r="BY491" i="9"/>
  <c r="BW469" i="9"/>
  <c r="BX469" i="9"/>
  <c r="BY469" i="9"/>
  <c r="BW470" i="9"/>
  <c r="BX470" i="9"/>
  <c r="BY470" i="9"/>
  <c r="BW471" i="9"/>
  <c r="BX471" i="9"/>
  <c r="BY471" i="9"/>
  <c r="BW472" i="9"/>
  <c r="BX472" i="9"/>
  <c r="BY472" i="9"/>
  <c r="BW473" i="9"/>
  <c r="BX473" i="9"/>
  <c r="BY473" i="9"/>
  <c r="BW474" i="9"/>
  <c r="BX474" i="9"/>
  <c r="BY474" i="9"/>
  <c r="BW475" i="9"/>
  <c r="BX475" i="9"/>
  <c r="BY475" i="9"/>
  <c r="BW476" i="9"/>
  <c r="BX476" i="9"/>
  <c r="BY476" i="9"/>
  <c r="BW477" i="9"/>
  <c r="BX477" i="9"/>
  <c r="BY477" i="9"/>
  <c r="BW478" i="9"/>
  <c r="BX478" i="9"/>
  <c r="BY478" i="9"/>
  <c r="BW479" i="9"/>
  <c r="BX479" i="9"/>
  <c r="BY479" i="9"/>
  <c r="BW480" i="9"/>
  <c r="BX480" i="9"/>
  <c r="BY480" i="9"/>
  <c r="BW504" i="9"/>
  <c r="BX504" i="9"/>
  <c r="BY504" i="9"/>
  <c r="BW505" i="9"/>
  <c r="BX505" i="9"/>
  <c r="BY505" i="9"/>
  <c r="BW506" i="9"/>
  <c r="BX506" i="9"/>
  <c r="BY506" i="9"/>
  <c r="BW507" i="9"/>
  <c r="BX507" i="9"/>
  <c r="BY507" i="9"/>
  <c r="BW958" i="9"/>
  <c r="BX958" i="9"/>
  <c r="BY958" i="9"/>
  <c r="BW959" i="9"/>
  <c r="BX959" i="9"/>
  <c r="BY959" i="9"/>
  <c r="BW790" i="9"/>
  <c r="BX790" i="9"/>
  <c r="BY790" i="9"/>
  <c r="BW822" i="9"/>
  <c r="BX822" i="9"/>
  <c r="BY822" i="9"/>
  <c r="BW826" i="9"/>
  <c r="BX826" i="9"/>
  <c r="BY826" i="9"/>
  <c r="BW1001" i="9"/>
  <c r="BX1001" i="9"/>
  <c r="BY1001" i="9"/>
  <c r="BW1025" i="9"/>
  <c r="BX1025" i="9"/>
  <c r="BY1025" i="9"/>
  <c r="BW1027" i="9"/>
  <c r="BX1027" i="9"/>
  <c r="BY1027" i="9"/>
  <c r="AY826" i="9"/>
  <c r="AY1001" i="9"/>
  <c r="AY1025" i="9"/>
  <c r="AY1027" i="9"/>
  <c r="AY246" i="9"/>
  <c r="AY247" i="9"/>
  <c r="AY248" i="9"/>
  <c r="AY249" i="9"/>
  <c r="AY250" i="9"/>
  <c r="AY251" i="9"/>
  <c r="AY252" i="9"/>
  <c r="AY253" i="9"/>
  <c r="AY254" i="9"/>
  <c r="AY255" i="9"/>
  <c r="AY256" i="9"/>
  <c r="AY257" i="9"/>
  <c r="AY258" i="9"/>
  <c r="AY259" i="9"/>
  <c r="AY260" i="9"/>
  <c r="AY261" i="9"/>
  <c r="AY262" i="9"/>
  <c r="AY263" i="9"/>
  <c r="AY264" i="9"/>
  <c r="AY265" i="9"/>
  <c r="AY325" i="9"/>
  <c r="AY326" i="9"/>
  <c r="AY327" i="9"/>
  <c r="AY302" i="9"/>
  <c r="AY303" i="9"/>
  <c r="AY304" i="9"/>
  <c r="AY305" i="9"/>
  <c r="AY306" i="9"/>
  <c r="AY307" i="9"/>
  <c r="AY308" i="9"/>
  <c r="AY309" i="9"/>
  <c r="AY310" i="9"/>
  <c r="AY311" i="9"/>
  <c r="AY312" i="9"/>
  <c r="AY313" i="9"/>
  <c r="AY314" i="9"/>
  <c r="AY315" i="9"/>
  <c r="AY274" i="9"/>
  <c r="AY275" i="9"/>
  <c r="AY276" i="9"/>
  <c r="AY277" i="9"/>
  <c r="AY278" i="9"/>
  <c r="AY279" i="9"/>
  <c r="AY280" i="9"/>
  <c r="AY281" i="9"/>
  <c r="AY282" i="9"/>
  <c r="AY283" i="9"/>
  <c r="AY284" i="9"/>
  <c r="AY285" i="9"/>
  <c r="AY286" i="9"/>
  <c r="AY287" i="9"/>
  <c r="AY288" i="9"/>
  <c r="AY289" i="9"/>
  <c r="AY290" i="9"/>
  <c r="AY291" i="9"/>
  <c r="AY292" i="9"/>
  <c r="AY293" i="9"/>
  <c r="AY294" i="9"/>
  <c r="AY295" i="9"/>
  <c r="AY296" i="9"/>
  <c r="AY297" i="9"/>
  <c r="AY298" i="9"/>
  <c r="AY299" i="9"/>
  <c r="AY300" i="9"/>
  <c r="AY301" i="9"/>
  <c r="AY402" i="9"/>
  <c r="AY403" i="9"/>
  <c r="AY404" i="9"/>
  <c r="AY405" i="9"/>
  <c r="AY406" i="9"/>
  <c r="AY407" i="9"/>
  <c r="AY408" i="9"/>
  <c r="AY409" i="9"/>
  <c r="AY410" i="9"/>
  <c r="AY411" i="9"/>
  <c r="AY412" i="9"/>
  <c r="AY413" i="9"/>
  <c r="AY414" i="9"/>
  <c r="AY415" i="9"/>
  <c r="AY416" i="9"/>
  <c r="AY417" i="9"/>
  <c r="AY418" i="9"/>
  <c r="AY419" i="9"/>
  <c r="AY420" i="9"/>
  <c r="AY421" i="9"/>
  <c r="AY422" i="9"/>
  <c r="AY423" i="9"/>
  <c r="AY424" i="9"/>
  <c r="AY425" i="9"/>
  <c r="AY426" i="9"/>
  <c r="AY427" i="9"/>
  <c r="AY428" i="9"/>
  <c r="AY429" i="9"/>
  <c r="AY430" i="9"/>
  <c r="AY431" i="9"/>
  <c r="AY432" i="9"/>
  <c r="AY433" i="9"/>
  <c r="AY434" i="9"/>
  <c r="AY435" i="9"/>
  <c r="AY386" i="9"/>
  <c r="AY387" i="9"/>
  <c r="AY388" i="9"/>
  <c r="AY389" i="9"/>
  <c r="AY390" i="9"/>
  <c r="AY391" i="9"/>
  <c r="AY392" i="9"/>
  <c r="AY393" i="9"/>
  <c r="AY394" i="9"/>
  <c r="AY395" i="9"/>
  <c r="AY396" i="9"/>
  <c r="AY397" i="9"/>
  <c r="AY398" i="9"/>
  <c r="AY399" i="9"/>
  <c r="AY400" i="9"/>
  <c r="AY401" i="9"/>
  <c r="AY332" i="9"/>
  <c r="AY333" i="9"/>
  <c r="AY334" i="9"/>
  <c r="AY335" i="9"/>
  <c r="AY336" i="9"/>
  <c r="AY337" i="9"/>
  <c r="AY338" i="9"/>
  <c r="AY339" i="9"/>
  <c r="AY340" i="9"/>
  <c r="AY341" i="9"/>
  <c r="AY342" i="9"/>
  <c r="AY343" i="9"/>
  <c r="AY344" i="9"/>
  <c r="AY345" i="9"/>
  <c r="AY346" i="9"/>
  <c r="AY347" i="9"/>
  <c r="AY348" i="9"/>
  <c r="AY349" i="9"/>
  <c r="AY350" i="9"/>
  <c r="AY351" i="9"/>
  <c r="AY352" i="9"/>
  <c r="AY353" i="9"/>
  <c r="AY354" i="9"/>
  <c r="AY355" i="9"/>
  <c r="AY356" i="9"/>
  <c r="AY357" i="9"/>
  <c r="AY358" i="9"/>
  <c r="AY359" i="9"/>
  <c r="AY360" i="9"/>
  <c r="AY361" i="9"/>
  <c r="AY362" i="9"/>
  <c r="AY363" i="9"/>
  <c r="AY364" i="9"/>
  <c r="AY365" i="9"/>
  <c r="AY366" i="9"/>
  <c r="AY367" i="9"/>
  <c r="AY368" i="9"/>
  <c r="AY369" i="9"/>
  <c r="AY370" i="9"/>
  <c r="AY371" i="9"/>
  <c r="AY372" i="9"/>
  <c r="AY373" i="9"/>
  <c r="AY374" i="9"/>
  <c r="AY375" i="9"/>
  <c r="AY376" i="9"/>
  <c r="AY377" i="9"/>
  <c r="AY378" i="9"/>
  <c r="AY379" i="9"/>
  <c r="AY380" i="9"/>
  <c r="AY381" i="9"/>
  <c r="AY382" i="9"/>
  <c r="AY383" i="9"/>
  <c r="AY384" i="9"/>
  <c r="AY385" i="9"/>
  <c r="AY436" i="9"/>
  <c r="AY437" i="9"/>
  <c r="AY438" i="9"/>
  <c r="AY439" i="9"/>
  <c r="AY440" i="9"/>
  <c r="AY441" i="9"/>
  <c r="AY442" i="9"/>
  <c r="AY316" i="9"/>
  <c r="AY317" i="9"/>
  <c r="AY318" i="9"/>
  <c r="AY319" i="9"/>
  <c r="AY465" i="9"/>
  <c r="AY466" i="9"/>
  <c r="AY467" i="9"/>
  <c r="AY468" i="9"/>
  <c r="AY142" i="9"/>
  <c r="AY68" i="9"/>
  <c r="AY69" i="9"/>
  <c r="AY70" i="9"/>
  <c r="AY71" i="9"/>
  <c r="AY72" i="9"/>
  <c r="AY73" i="9"/>
  <c r="AY74" i="9"/>
  <c r="AY61" i="9"/>
  <c r="AY62" i="9"/>
  <c r="AY63" i="9"/>
  <c r="AY64" i="9"/>
  <c r="AY66" i="9"/>
  <c r="AY67" i="9"/>
  <c r="AY101" i="9"/>
  <c r="AY102" i="9"/>
  <c r="AY103" i="9"/>
  <c r="AY104" i="9"/>
  <c r="AY105" i="9"/>
  <c r="AY106" i="9"/>
  <c r="AY107" i="9"/>
  <c r="AY108" i="9"/>
  <c r="AY109" i="9"/>
  <c r="AY110" i="9"/>
  <c r="AY111" i="9"/>
  <c r="AY112" i="9"/>
  <c r="AY113" i="9"/>
  <c r="AY114" i="9"/>
  <c r="AY115" i="9"/>
  <c r="AY116" i="9"/>
  <c r="AY117" i="9"/>
  <c r="AY464" i="9"/>
  <c r="AY607" i="9"/>
  <c r="AY608" i="9"/>
  <c r="AY8" i="9"/>
  <c r="AY7" i="9"/>
  <c r="AY1002" i="9"/>
  <c r="AY42" i="9"/>
  <c r="AY3" i="9"/>
  <c r="AY4" i="9"/>
  <c r="AY5" i="9"/>
  <c r="AY6" i="9"/>
  <c r="AY40" i="9"/>
  <c r="AY41" i="9"/>
  <c r="AY75" i="9"/>
  <c r="AU43" i="9"/>
  <c r="AU44" i="9"/>
  <c r="AT43" i="9"/>
  <c r="AT44" i="9"/>
  <c r="AV244" i="9"/>
  <c r="AS443" i="9"/>
  <c r="AT443" i="9" s="1"/>
  <c r="AV245" i="9"/>
  <c r="AV454" i="9"/>
  <c r="AV455" i="9"/>
  <c r="AV450" i="9"/>
  <c r="AV451" i="9"/>
  <c r="AV452" i="9"/>
  <c r="AV453" i="9"/>
  <c r="AS444" i="9"/>
  <c r="AT444" i="9" s="1"/>
  <c r="AS445" i="9"/>
  <c r="AT445" i="9" s="1"/>
  <c r="AS446" i="9"/>
  <c r="AT446" i="9" s="1"/>
  <c r="AS46" i="9"/>
  <c r="AV46" i="9" s="1"/>
  <c r="AS3" i="9"/>
  <c r="AT3" i="9" s="1"/>
  <c r="AS4" i="9"/>
  <c r="AT4" i="9" s="1"/>
  <c r="AS5" i="9"/>
  <c r="AT5" i="9" s="1"/>
  <c r="AS6" i="9"/>
  <c r="AT6" i="9" s="1"/>
  <c r="AT40" i="9"/>
  <c r="AS41" i="9"/>
  <c r="AT962" i="9"/>
  <c r="AS42" i="9"/>
  <c r="AV607" i="9"/>
  <c r="AV608" i="9"/>
  <c r="AS8" i="9"/>
  <c r="AT8" i="9" s="1"/>
  <c r="AS7" i="9"/>
  <c r="AT7" i="9" s="1"/>
  <c r="AT1002" i="9"/>
  <c r="AS36" i="9"/>
  <c r="AT36" i="9" s="1"/>
  <c r="P36" i="9" s="1"/>
  <c r="AS37" i="9"/>
  <c r="AT37" i="9" s="1"/>
  <c r="P37" i="9" s="1"/>
  <c r="AS38" i="9"/>
  <c r="AT38" i="9" s="1"/>
  <c r="P38" i="9" s="1"/>
  <c r="AS39" i="9"/>
  <c r="AT39" i="9" s="1"/>
  <c r="P39" i="9" s="1"/>
  <c r="AS49" i="9"/>
  <c r="AS50" i="9"/>
  <c r="AS51" i="9"/>
  <c r="AS52" i="9"/>
  <c r="AS53" i="9"/>
  <c r="AS54" i="9"/>
  <c r="AS55" i="9"/>
  <c r="AS56" i="9"/>
  <c r="AS57" i="9"/>
  <c r="AS58" i="9"/>
  <c r="AS59" i="9"/>
  <c r="AS77" i="9"/>
  <c r="AS78" i="9"/>
  <c r="AS79" i="9"/>
  <c r="AS80" i="9"/>
  <c r="AS68" i="9"/>
  <c r="P68" i="9" s="1"/>
  <c r="AS70" i="9"/>
  <c r="AS71" i="9"/>
  <c r="AS72" i="9"/>
  <c r="AS73" i="9"/>
  <c r="AS74" i="9"/>
  <c r="AS61" i="9"/>
  <c r="AS62" i="9"/>
  <c r="AS63" i="9"/>
  <c r="AS64" i="9"/>
  <c r="AS66" i="9"/>
  <c r="AS67" i="9"/>
  <c r="AS138" i="9"/>
  <c r="AV138" i="9" s="1"/>
  <c r="AS101" i="9"/>
  <c r="AV101" i="9" s="1"/>
  <c r="AS102" i="9"/>
  <c r="AS103" i="9"/>
  <c r="AS104" i="9"/>
  <c r="AS105" i="9"/>
  <c r="AS106" i="9"/>
  <c r="AS107" i="9"/>
  <c r="AS108" i="9"/>
  <c r="AS109" i="9"/>
  <c r="AS110" i="9"/>
  <c r="AS111" i="9"/>
  <c r="AS112" i="9"/>
  <c r="AS113" i="9"/>
  <c r="AS114" i="9"/>
  <c r="AS115" i="9"/>
  <c r="AS116" i="9"/>
  <c r="AS117" i="9"/>
  <c r="AV117" i="9" s="1"/>
  <c r="AS81" i="9"/>
  <c r="AV81" i="9" s="1"/>
  <c r="AS82" i="9"/>
  <c r="AV82" i="9" s="1"/>
  <c r="AS83" i="9"/>
  <c r="AV83" i="9" s="1"/>
  <c r="AS84" i="9"/>
  <c r="AV84" i="9" s="1"/>
  <c r="AS85" i="9"/>
  <c r="AV85" i="9" s="1"/>
  <c r="AS86" i="9"/>
  <c r="AV86" i="9" s="1"/>
  <c r="AS87" i="9"/>
  <c r="AV87" i="9" s="1"/>
  <c r="AS88" i="9"/>
  <c r="AV88" i="9" s="1"/>
  <c r="AS89" i="9"/>
  <c r="AV89" i="9" s="1"/>
  <c r="AS90" i="9"/>
  <c r="AV90" i="9" s="1"/>
  <c r="AS91" i="9"/>
  <c r="AV91" i="9" s="1"/>
  <c r="AS92" i="9"/>
  <c r="AV92" i="9" s="1"/>
  <c r="AS93" i="9"/>
  <c r="AV93" i="9" s="1"/>
  <c r="AS94" i="9"/>
  <c r="AV94" i="9" s="1"/>
  <c r="AS95" i="9"/>
  <c r="AV95" i="9" s="1"/>
  <c r="AS96" i="9"/>
  <c r="AV96" i="9" s="1"/>
  <c r="AS97" i="9"/>
  <c r="AV97" i="9" s="1"/>
  <c r="AS98" i="9"/>
  <c r="AV98" i="9" s="1"/>
  <c r="AS99" i="9"/>
  <c r="AV99" i="9" s="1"/>
  <c r="AS100" i="9"/>
  <c r="AV100" i="9" s="1"/>
  <c r="AS118" i="9"/>
  <c r="AV118" i="9" s="1"/>
  <c r="AS119" i="9"/>
  <c r="AV119" i="9" s="1"/>
  <c r="AS120" i="9"/>
  <c r="AV120" i="9" s="1"/>
  <c r="AS121" i="9"/>
  <c r="AV121" i="9" s="1"/>
  <c r="AS122" i="9"/>
  <c r="AV122" i="9" s="1"/>
  <c r="AS123" i="9"/>
  <c r="AV123" i="9" s="1"/>
  <c r="AS124" i="9"/>
  <c r="AV124" i="9" s="1"/>
  <c r="AS125" i="9"/>
  <c r="AV125" i="9" s="1"/>
  <c r="AS126" i="9"/>
  <c r="AV126" i="9" s="1"/>
  <c r="AS127" i="9"/>
  <c r="AV127" i="9" s="1"/>
  <c r="AS128" i="9"/>
  <c r="AV128" i="9" s="1"/>
  <c r="AS129" i="9"/>
  <c r="AV129" i="9" s="1"/>
  <c r="AS130" i="9"/>
  <c r="AV130" i="9" s="1"/>
  <c r="AS131" i="9"/>
  <c r="AV131" i="9" s="1"/>
  <c r="AS132" i="9"/>
  <c r="AV132" i="9" s="1"/>
  <c r="AS133" i="9"/>
  <c r="AV133" i="9" s="1"/>
  <c r="AS134" i="9"/>
  <c r="AV134" i="9" s="1"/>
  <c r="AS135" i="9"/>
  <c r="AV135" i="9" s="1"/>
  <c r="AS136" i="9"/>
  <c r="AV136" i="9" s="1"/>
  <c r="AS137" i="9"/>
  <c r="AV137" i="9" s="1"/>
  <c r="AS160" i="9"/>
  <c r="AS161" i="9"/>
  <c r="AS142" i="9"/>
  <c r="AS143" i="9"/>
  <c r="AS144" i="9"/>
  <c r="AS145" i="9"/>
  <c r="AS146" i="9"/>
  <c r="AS147" i="9"/>
  <c r="AS148" i="9"/>
  <c r="AS149" i="9"/>
  <c r="AS150" i="9"/>
  <c r="AS151" i="9"/>
  <c r="AS152" i="9"/>
  <c r="AS153" i="9"/>
  <c r="AS154" i="9"/>
  <c r="AS155" i="9"/>
  <c r="AS162" i="9"/>
  <c r="AT162" i="9" s="1"/>
  <c r="AS163" i="9"/>
  <c r="AT163" i="9" s="1"/>
  <c r="AS164" i="9"/>
  <c r="AT164" i="9" s="1"/>
  <c r="AS165" i="9"/>
  <c r="AT165" i="9" s="1"/>
  <c r="AS218" i="9"/>
  <c r="AS219" i="9"/>
  <c r="AS220" i="9"/>
  <c r="AS221" i="9"/>
  <c r="AS222" i="9"/>
  <c r="AS223" i="9"/>
  <c r="AS224" i="9"/>
  <c r="AS225" i="9"/>
  <c r="AS226" i="9"/>
  <c r="AS227" i="9"/>
  <c r="AS228" i="9"/>
  <c r="AS229" i="9"/>
  <c r="AS230" i="9"/>
  <c r="AS231" i="9"/>
  <c r="AS232" i="9"/>
  <c r="AS233" i="9"/>
  <c r="AS234" i="9"/>
  <c r="AS235" i="9"/>
  <c r="AS236" i="9"/>
  <c r="AS237" i="9"/>
  <c r="AS238" i="9"/>
  <c r="AS239" i="9"/>
  <c r="AS240" i="9"/>
  <c r="AS188" i="9"/>
  <c r="AS189" i="9"/>
  <c r="AS190" i="9"/>
  <c r="AS191" i="9"/>
  <c r="AS192" i="9"/>
  <c r="AS193" i="9"/>
  <c r="AS194" i="9"/>
  <c r="AS195" i="9"/>
  <c r="AS196" i="9"/>
  <c r="AS197" i="9"/>
  <c r="AS198" i="9"/>
  <c r="AS199" i="9"/>
  <c r="AS200" i="9"/>
  <c r="AS201" i="9"/>
  <c r="AS202" i="9"/>
  <c r="AS203" i="9"/>
  <c r="AS204" i="9"/>
  <c r="AS205" i="9"/>
  <c r="AS206" i="9"/>
  <c r="AS207" i="9"/>
  <c r="AS208" i="9"/>
  <c r="AS209" i="9"/>
  <c r="AS210" i="9"/>
  <c r="AS211" i="9"/>
  <c r="AS212" i="9"/>
  <c r="AS213" i="9"/>
  <c r="AS214" i="9"/>
  <c r="AS215" i="9"/>
  <c r="AS216" i="9"/>
  <c r="AS217" i="9"/>
  <c r="AS241" i="9"/>
  <c r="AV241" i="9" s="1"/>
  <c r="AS242" i="9"/>
  <c r="AV242" i="9" s="1"/>
  <c r="AS243" i="9"/>
  <c r="AV243" i="9" s="1"/>
  <c r="AS156" i="9"/>
  <c r="AV156" i="9" s="1"/>
  <c r="AS157" i="9"/>
  <c r="AV157" i="9" s="1"/>
  <c r="AS158" i="9"/>
  <c r="AV158" i="9" s="1"/>
  <c r="AS168" i="9"/>
  <c r="AS169" i="9"/>
  <c r="AS170" i="9"/>
  <c r="AS171" i="9"/>
  <c r="AS172" i="9"/>
  <c r="AS173" i="9"/>
  <c r="AS174" i="9"/>
  <c r="AS175" i="9"/>
  <c r="AS176" i="9"/>
  <c r="AS177" i="9"/>
  <c r="AS178" i="9"/>
  <c r="AS179" i="9"/>
  <c r="AS180" i="9"/>
  <c r="AS181" i="9"/>
  <c r="AS182" i="9"/>
  <c r="AS183" i="9"/>
  <c r="AS184" i="9"/>
  <c r="AS185" i="9"/>
  <c r="AS186" i="9"/>
  <c r="AS187" i="9"/>
  <c r="AV60" i="9"/>
  <c r="AS246" i="9"/>
  <c r="AS247" i="9"/>
  <c r="AS248" i="9"/>
  <c r="AS249" i="9"/>
  <c r="AS250" i="9"/>
  <c r="AS251" i="9"/>
  <c r="AS252" i="9"/>
  <c r="AS253" i="9"/>
  <c r="AS254" i="9"/>
  <c r="AS255" i="9"/>
  <c r="AS256" i="9"/>
  <c r="AS257" i="9"/>
  <c r="AS258" i="9"/>
  <c r="AS259" i="9"/>
  <c r="AS260" i="9"/>
  <c r="AS261" i="9"/>
  <c r="AS262" i="9"/>
  <c r="AS263" i="9"/>
  <c r="AS264" i="9"/>
  <c r="AS265" i="9"/>
  <c r="AS266" i="9"/>
  <c r="AV266" i="9" s="1"/>
  <c r="AS267" i="9"/>
  <c r="AV267" i="9" s="1"/>
  <c r="AS268" i="9"/>
  <c r="AV268" i="9" s="1"/>
  <c r="AS269" i="9"/>
  <c r="AV269" i="9" s="1"/>
  <c r="AS270" i="9"/>
  <c r="AV270" i="9" s="1"/>
  <c r="AS271" i="9"/>
  <c r="AV271" i="9" s="1"/>
  <c r="AS272" i="9"/>
  <c r="AV272" i="9" s="1"/>
  <c r="AS273" i="9"/>
  <c r="AV273" i="9" s="1"/>
  <c r="AS320" i="9"/>
  <c r="AS325" i="9"/>
  <c r="AS326" i="9"/>
  <c r="AS327" i="9"/>
  <c r="AS302" i="9"/>
  <c r="AV302" i="9" s="1"/>
  <c r="AS303" i="9"/>
  <c r="AV303" i="9" s="1"/>
  <c r="AS304" i="9"/>
  <c r="AV304" i="9" s="1"/>
  <c r="AS305" i="9"/>
  <c r="AV305" i="9" s="1"/>
  <c r="AS306" i="9"/>
  <c r="AV306" i="9" s="1"/>
  <c r="AS307" i="9"/>
  <c r="AV307" i="9" s="1"/>
  <c r="AS308" i="9"/>
  <c r="AV308" i="9" s="1"/>
  <c r="AS309" i="9"/>
  <c r="AV309" i="9" s="1"/>
  <c r="AS310" i="9"/>
  <c r="AV310" i="9" s="1"/>
  <c r="AS311" i="9"/>
  <c r="AV311" i="9" s="1"/>
  <c r="AS312" i="9"/>
  <c r="AV312" i="9" s="1"/>
  <c r="AS313" i="9"/>
  <c r="AV313" i="9" s="1"/>
  <c r="AS314" i="9"/>
  <c r="AV314" i="9" s="1"/>
  <c r="AS315" i="9"/>
  <c r="AV315" i="9" s="1"/>
  <c r="AS274" i="9"/>
  <c r="AV274" i="9" s="1"/>
  <c r="AS275" i="9"/>
  <c r="AV275" i="9" s="1"/>
  <c r="AS276" i="9"/>
  <c r="AV276" i="9" s="1"/>
  <c r="AS277" i="9"/>
  <c r="AV277" i="9" s="1"/>
  <c r="AS278" i="9"/>
  <c r="AV278" i="9" s="1"/>
  <c r="AS279" i="9"/>
  <c r="AV279" i="9" s="1"/>
  <c r="AS280" i="9"/>
  <c r="AV280" i="9" s="1"/>
  <c r="AS281" i="9"/>
  <c r="AV281" i="9" s="1"/>
  <c r="AS282" i="9"/>
  <c r="AV282" i="9" s="1"/>
  <c r="AS283" i="9"/>
  <c r="AV283" i="9" s="1"/>
  <c r="AS284" i="9"/>
  <c r="AV284" i="9" s="1"/>
  <c r="AS285" i="9"/>
  <c r="AV285" i="9" s="1"/>
  <c r="AS286" i="9"/>
  <c r="AV286" i="9" s="1"/>
  <c r="AS287" i="9"/>
  <c r="AV287" i="9" s="1"/>
  <c r="AS288" i="9"/>
  <c r="AV288" i="9" s="1"/>
  <c r="AS289" i="9"/>
  <c r="AV289" i="9" s="1"/>
  <c r="AS290" i="9"/>
  <c r="AV290" i="9" s="1"/>
  <c r="AS291" i="9"/>
  <c r="AV291" i="9" s="1"/>
  <c r="AS292" i="9"/>
  <c r="AV292" i="9" s="1"/>
  <c r="AS293" i="9"/>
  <c r="AV293" i="9" s="1"/>
  <c r="AS294" i="9"/>
  <c r="AV294" i="9" s="1"/>
  <c r="AS295" i="9"/>
  <c r="AV295" i="9" s="1"/>
  <c r="AS296" i="9"/>
  <c r="AV296" i="9" s="1"/>
  <c r="AS297" i="9"/>
  <c r="AV297" i="9" s="1"/>
  <c r="AS298" i="9"/>
  <c r="AV298" i="9" s="1"/>
  <c r="AS299" i="9"/>
  <c r="AV299" i="9" s="1"/>
  <c r="AS300" i="9"/>
  <c r="AV300" i="9" s="1"/>
  <c r="AS301" i="9"/>
  <c r="AV301" i="9" s="1"/>
  <c r="AS402" i="9"/>
  <c r="AS403" i="9"/>
  <c r="AS404" i="9"/>
  <c r="AS405" i="9"/>
  <c r="AS406" i="9"/>
  <c r="AS407" i="9"/>
  <c r="AS408" i="9"/>
  <c r="AS409" i="9"/>
  <c r="AS410" i="9"/>
  <c r="AS411" i="9"/>
  <c r="AS412" i="9"/>
  <c r="AS413" i="9"/>
  <c r="AS414" i="9"/>
  <c r="AS415" i="9"/>
  <c r="AS416" i="9"/>
  <c r="AS417" i="9"/>
  <c r="AS418" i="9"/>
  <c r="AS419" i="9"/>
  <c r="AS420" i="9"/>
  <c r="AS421" i="9"/>
  <c r="AS422" i="9"/>
  <c r="AS423" i="9"/>
  <c r="AS424" i="9"/>
  <c r="AS425" i="9"/>
  <c r="AS426" i="9"/>
  <c r="AS427" i="9"/>
  <c r="AS428" i="9"/>
  <c r="AS429" i="9"/>
  <c r="AS430" i="9"/>
  <c r="AS431" i="9"/>
  <c r="AS432" i="9"/>
  <c r="AS433" i="9"/>
  <c r="AS434" i="9"/>
  <c r="AS435" i="9"/>
  <c r="AS386" i="9"/>
  <c r="AS387" i="9"/>
  <c r="AS388" i="9"/>
  <c r="AS389" i="9"/>
  <c r="AS390" i="9"/>
  <c r="AS391" i="9"/>
  <c r="AS392" i="9"/>
  <c r="AS393" i="9"/>
  <c r="AS394" i="9"/>
  <c r="AS395" i="9"/>
  <c r="AS396" i="9"/>
  <c r="AS397" i="9"/>
  <c r="AS398" i="9"/>
  <c r="AS399" i="9"/>
  <c r="AS400" i="9"/>
  <c r="AS401" i="9"/>
  <c r="AS332" i="9"/>
  <c r="AS333" i="9"/>
  <c r="AS334" i="9"/>
  <c r="AS335" i="9"/>
  <c r="AS336" i="9"/>
  <c r="AS337" i="9"/>
  <c r="AS338" i="9"/>
  <c r="AS339" i="9"/>
  <c r="AS340" i="9"/>
  <c r="AS341" i="9"/>
  <c r="AS342" i="9"/>
  <c r="AS343" i="9"/>
  <c r="AS344" i="9"/>
  <c r="AS345" i="9"/>
  <c r="AS346" i="9"/>
  <c r="AS347" i="9"/>
  <c r="AS348" i="9"/>
  <c r="AS349" i="9"/>
  <c r="AS350" i="9"/>
  <c r="AS351" i="9"/>
  <c r="AS352" i="9"/>
  <c r="AS353" i="9"/>
  <c r="AS354" i="9"/>
  <c r="AS355" i="9"/>
  <c r="AS356" i="9"/>
  <c r="AS357" i="9"/>
  <c r="AS358" i="9"/>
  <c r="AS359" i="9"/>
  <c r="AS360" i="9"/>
  <c r="AS361" i="9"/>
  <c r="AS362" i="9"/>
  <c r="AS363" i="9"/>
  <c r="AS364" i="9"/>
  <c r="AS365" i="9"/>
  <c r="AS366" i="9"/>
  <c r="AS367" i="9"/>
  <c r="AS368" i="9"/>
  <c r="AS369" i="9"/>
  <c r="AS370" i="9"/>
  <c r="AS371" i="9"/>
  <c r="AS372" i="9"/>
  <c r="AS373" i="9"/>
  <c r="AS374" i="9"/>
  <c r="AS375" i="9"/>
  <c r="AS376" i="9"/>
  <c r="AS377" i="9"/>
  <c r="AS378" i="9"/>
  <c r="AS379" i="9"/>
  <c r="AS380" i="9"/>
  <c r="AS381" i="9"/>
  <c r="AS382" i="9"/>
  <c r="AS383" i="9"/>
  <c r="AS384" i="9"/>
  <c r="AS385" i="9"/>
  <c r="AS328" i="9"/>
  <c r="AV328" i="9" s="1"/>
  <c r="AS329" i="9"/>
  <c r="AV329" i="9" s="1"/>
  <c r="AS330" i="9"/>
  <c r="AV330" i="9" s="1"/>
  <c r="AS436" i="9"/>
  <c r="AS437" i="9"/>
  <c r="AS438" i="9"/>
  <c r="AS439" i="9"/>
  <c r="AS440" i="9"/>
  <c r="AS441" i="9"/>
  <c r="AS442" i="9"/>
  <c r="AV316" i="9"/>
  <c r="AS317" i="9"/>
  <c r="AV317" i="9" s="1"/>
  <c r="AS318" i="9"/>
  <c r="AV318" i="9" s="1"/>
  <c r="AS319" i="9"/>
  <c r="AV319" i="9" s="1"/>
  <c r="AS456" i="9"/>
  <c r="AV456" i="9" s="1"/>
  <c r="AS457" i="9"/>
  <c r="AV457" i="9" s="1"/>
  <c r="AS458" i="9"/>
  <c r="AV458" i="9" s="1"/>
  <c r="AS447" i="9"/>
  <c r="AV447" i="9" s="1"/>
  <c r="AS448" i="9"/>
  <c r="AV448" i="9" s="1"/>
  <c r="AS449" i="9"/>
  <c r="AV449" i="9" s="1"/>
  <c r="AS465" i="9"/>
  <c r="AS466" i="9"/>
  <c r="AS467" i="9"/>
  <c r="AS468" i="9"/>
  <c r="AS469" i="9"/>
  <c r="AV469" i="9" s="1"/>
  <c r="AS470" i="9"/>
  <c r="AV470" i="9" s="1"/>
  <c r="AS471" i="9"/>
  <c r="AV471" i="9" s="1"/>
  <c r="AS472" i="9"/>
  <c r="AV472" i="9" s="1"/>
  <c r="AS473" i="9"/>
  <c r="AV473" i="9" s="1"/>
  <c r="AS474" i="9"/>
  <c r="AV474" i="9" s="1"/>
  <c r="AS475" i="9"/>
  <c r="AV475" i="9" s="1"/>
  <c r="AS476" i="9"/>
  <c r="AV476" i="9" s="1"/>
  <c r="AS477" i="9"/>
  <c r="AV477" i="9" s="1"/>
  <c r="AS478" i="9"/>
  <c r="AV478" i="9" s="1"/>
  <c r="AS479" i="9"/>
  <c r="AV479" i="9" s="1"/>
  <c r="AS480" i="9"/>
  <c r="AV480" i="9" s="1"/>
  <c r="AS504" i="9"/>
  <c r="AV504" i="9" s="1"/>
  <c r="AS505" i="9"/>
  <c r="AV505" i="9" s="1"/>
  <c r="AV507" i="9"/>
  <c r="AT822" i="9"/>
  <c r="AT826" i="9"/>
  <c r="AT1001" i="9"/>
  <c r="AS1025" i="9"/>
  <c r="AT1025" i="9" s="1"/>
  <c r="AS1027" i="9"/>
  <c r="AT1027" i="9" s="1"/>
  <c r="AR244" i="9"/>
  <c r="AW244" i="9" s="1"/>
  <c r="AR443" i="9"/>
  <c r="AW443" i="9" s="1"/>
  <c r="AR245" i="9"/>
  <c r="AW245" i="9" s="1"/>
  <c r="AR454" i="9"/>
  <c r="AW454" i="9" s="1"/>
  <c r="AR455" i="9"/>
  <c r="AW455" i="9" s="1"/>
  <c r="AR450" i="9"/>
  <c r="AW450" i="9" s="1"/>
  <c r="AR451" i="9"/>
  <c r="AW451" i="9" s="1"/>
  <c r="AR452" i="9"/>
  <c r="AW452" i="9" s="1"/>
  <c r="AR453" i="9"/>
  <c r="AW453" i="9" s="1"/>
  <c r="AR460" i="9"/>
  <c r="AW460" i="9" s="1"/>
  <c r="AR461" i="9"/>
  <c r="AW461" i="9" s="1"/>
  <c r="AR462" i="9"/>
  <c r="AW462" i="9" s="1"/>
  <c r="AR444" i="9"/>
  <c r="AW444" i="9" s="1"/>
  <c r="AR445" i="9"/>
  <c r="AW445" i="9" s="1"/>
  <c r="AR446" i="9"/>
  <c r="AW446" i="9" s="1"/>
  <c r="AR46" i="9"/>
  <c r="AW46" i="9" s="1"/>
  <c r="AR3" i="9"/>
  <c r="AW3" i="9" s="1"/>
  <c r="AR4" i="9"/>
  <c r="AW4" i="9" s="1"/>
  <c r="AR5" i="9"/>
  <c r="AW5" i="9" s="1"/>
  <c r="AR6" i="9"/>
  <c r="AW6" i="9" s="1"/>
  <c r="AW166" i="9"/>
  <c r="AR40" i="9"/>
  <c r="AW40" i="9" s="1"/>
  <c r="AR41" i="9"/>
  <c r="AW41" i="9" s="1"/>
  <c r="AW962" i="9"/>
  <c r="AR42" i="9"/>
  <c r="AW42" i="9" s="1"/>
  <c r="AR607" i="9"/>
  <c r="AW607" i="9" s="1"/>
  <c r="AR608" i="9"/>
  <c r="AW608" i="9" s="1"/>
  <c r="AR8" i="9"/>
  <c r="AW8" i="9" s="1"/>
  <c r="AR7" i="9"/>
  <c r="AW7" i="9" s="1"/>
  <c r="AW1002" i="9"/>
  <c r="AR36" i="9"/>
  <c r="AW36" i="9" s="1"/>
  <c r="AR37" i="9"/>
  <c r="AW37" i="9" s="1"/>
  <c r="AR38" i="9"/>
  <c r="AW38" i="9" s="1"/>
  <c r="AR39" i="9"/>
  <c r="AW39" i="9" s="1"/>
  <c r="AR48" i="9"/>
  <c r="AW48" i="9" s="1"/>
  <c r="AR49" i="9"/>
  <c r="AW49" i="9" s="1"/>
  <c r="AR50" i="9"/>
  <c r="AW50" i="9" s="1"/>
  <c r="AR51" i="9"/>
  <c r="AW51" i="9" s="1"/>
  <c r="AR52" i="9"/>
  <c r="AW52" i="9" s="1"/>
  <c r="AR53" i="9"/>
  <c r="AW53" i="9" s="1"/>
  <c r="AR54" i="9"/>
  <c r="AW54" i="9" s="1"/>
  <c r="AR55" i="9"/>
  <c r="AW55" i="9" s="1"/>
  <c r="AR56" i="9"/>
  <c r="AW56" i="9" s="1"/>
  <c r="AR57" i="9"/>
  <c r="AW57" i="9" s="1"/>
  <c r="AR58" i="9"/>
  <c r="AW58" i="9" s="1"/>
  <c r="AR59" i="9"/>
  <c r="AW59" i="9" s="1"/>
  <c r="AR77" i="9"/>
  <c r="AW77" i="9" s="1"/>
  <c r="AR78" i="9"/>
  <c r="AW78" i="9" s="1"/>
  <c r="AR79" i="9"/>
  <c r="AW79" i="9" s="1"/>
  <c r="AR80" i="9"/>
  <c r="AW80" i="9" s="1"/>
  <c r="AR68" i="9"/>
  <c r="AW68" i="9" s="1"/>
  <c r="AR69" i="9"/>
  <c r="AW69" i="9" s="1"/>
  <c r="AR70" i="9"/>
  <c r="AW70" i="9" s="1"/>
  <c r="AR71" i="9"/>
  <c r="AW71" i="9" s="1"/>
  <c r="AR72" i="9"/>
  <c r="AW72" i="9" s="1"/>
  <c r="AR73" i="9"/>
  <c r="AW73" i="9" s="1"/>
  <c r="AR74" i="9"/>
  <c r="AW74" i="9" s="1"/>
  <c r="AR61" i="9"/>
  <c r="AW61" i="9" s="1"/>
  <c r="AR62" i="9"/>
  <c r="AW62" i="9" s="1"/>
  <c r="AR63" i="9"/>
  <c r="AW63" i="9" s="1"/>
  <c r="AR64" i="9"/>
  <c r="AW64" i="9" s="1"/>
  <c r="AR66" i="9"/>
  <c r="AW66" i="9" s="1"/>
  <c r="AR67" i="9"/>
  <c r="AW67" i="9" s="1"/>
  <c r="AR138" i="9"/>
  <c r="AW138" i="9" s="1"/>
  <c r="AR101" i="9"/>
  <c r="AW101" i="9" s="1"/>
  <c r="AR102" i="9"/>
  <c r="AW102" i="9" s="1"/>
  <c r="AR103" i="9"/>
  <c r="AW103" i="9" s="1"/>
  <c r="AR104" i="9"/>
  <c r="AW104" i="9" s="1"/>
  <c r="AR105" i="9"/>
  <c r="AW105" i="9" s="1"/>
  <c r="AR106" i="9"/>
  <c r="AW106" i="9" s="1"/>
  <c r="AR107" i="9"/>
  <c r="AW107" i="9" s="1"/>
  <c r="AR108" i="9"/>
  <c r="AW108" i="9" s="1"/>
  <c r="AR109" i="9"/>
  <c r="AW109" i="9" s="1"/>
  <c r="AR110" i="9"/>
  <c r="AW110" i="9" s="1"/>
  <c r="AR111" i="9"/>
  <c r="AW111" i="9" s="1"/>
  <c r="AR112" i="9"/>
  <c r="AW112" i="9" s="1"/>
  <c r="AR113" i="9"/>
  <c r="AW113" i="9" s="1"/>
  <c r="AR114" i="9"/>
  <c r="AW114" i="9" s="1"/>
  <c r="AR115" i="9"/>
  <c r="AW115" i="9" s="1"/>
  <c r="AR116" i="9"/>
  <c r="AW116" i="9" s="1"/>
  <c r="AR117" i="9"/>
  <c r="AW117" i="9" s="1"/>
  <c r="AR81" i="9"/>
  <c r="AW81" i="9" s="1"/>
  <c r="AR82" i="9"/>
  <c r="AW82" i="9" s="1"/>
  <c r="AR83" i="9"/>
  <c r="AW83" i="9" s="1"/>
  <c r="AR84" i="9"/>
  <c r="AW84" i="9" s="1"/>
  <c r="AR85" i="9"/>
  <c r="AW85" i="9" s="1"/>
  <c r="AR86" i="9"/>
  <c r="AW86" i="9" s="1"/>
  <c r="AR87" i="9"/>
  <c r="AW87" i="9" s="1"/>
  <c r="AR88" i="9"/>
  <c r="AW88" i="9" s="1"/>
  <c r="AR89" i="9"/>
  <c r="AW89" i="9" s="1"/>
  <c r="AR90" i="9"/>
  <c r="AW90" i="9" s="1"/>
  <c r="AR91" i="9"/>
  <c r="AW91" i="9" s="1"/>
  <c r="AR92" i="9"/>
  <c r="AW92" i="9" s="1"/>
  <c r="AR93" i="9"/>
  <c r="AW93" i="9" s="1"/>
  <c r="AR94" i="9"/>
  <c r="AW94" i="9" s="1"/>
  <c r="AR95" i="9"/>
  <c r="AW95" i="9" s="1"/>
  <c r="AR96" i="9"/>
  <c r="AW96" i="9" s="1"/>
  <c r="AR97" i="9"/>
  <c r="AW97" i="9" s="1"/>
  <c r="AR98" i="9"/>
  <c r="AW98" i="9" s="1"/>
  <c r="AR99" i="9"/>
  <c r="AW99" i="9" s="1"/>
  <c r="AR100" i="9"/>
  <c r="AW100" i="9" s="1"/>
  <c r="AR118" i="9"/>
  <c r="AW118" i="9" s="1"/>
  <c r="AR119" i="9"/>
  <c r="AW119" i="9" s="1"/>
  <c r="AR120" i="9"/>
  <c r="AW120" i="9" s="1"/>
  <c r="AR121" i="9"/>
  <c r="AW121" i="9" s="1"/>
  <c r="AR122" i="9"/>
  <c r="AW122" i="9" s="1"/>
  <c r="AR123" i="9"/>
  <c r="AW123" i="9" s="1"/>
  <c r="AR124" i="9"/>
  <c r="AW124" i="9" s="1"/>
  <c r="AR125" i="9"/>
  <c r="AW125" i="9" s="1"/>
  <c r="AR126" i="9"/>
  <c r="AW126" i="9" s="1"/>
  <c r="AR127" i="9"/>
  <c r="AW127" i="9" s="1"/>
  <c r="AR128" i="9"/>
  <c r="AW128" i="9" s="1"/>
  <c r="AR129" i="9"/>
  <c r="AW129" i="9" s="1"/>
  <c r="AR130" i="9"/>
  <c r="AW130" i="9" s="1"/>
  <c r="AR131" i="9"/>
  <c r="AW131" i="9" s="1"/>
  <c r="AR132" i="9"/>
  <c r="AW132" i="9" s="1"/>
  <c r="AR133" i="9"/>
  <c r="AW133" i="9" s="1"/>
  <c r="AR134" i="9"/>
  <c r="AW134" i="9" s="1"/>
  <c r="AR135" i="9"/>
  <c r="AW135" i="9" s="1"/>
  <c r="AR136" i="9"/>
  <c r="AW136" i="9" s="1"/>
  <c r="AR137" i="9"/>
  <c r="AW137" i="9" s="1"/>
  <c r="AR160" i="9"/>
  <c r="AW160" i="9" s="1"/>
  <c r="AR161" i="9"/>
  <c r="AW161" i="9" s="1"/>
  <c r="AR142" i="9"/>
  <c r="AW142" i="9" s="1"/>
  <c r="AR143" i="9"/>
  <c r="AW143" i="9" s="1"/>
  <c r="AR144" i="9"/>
  <c r="AW144" i="9" s="1"/>
  <c r="AR145" i="9"/>
  <c r="AW145" i="9" s="1"/>
  <c r="AR146" i="9"/>
  <c r="AW146" i="9" s="1"/>
  <c r="AR147" i="9"/>
  <c r="AW147" i="9" s="1"/>
  <c r="AR148" i="9"/>
  <c r="AW148" i="9" s="1"/>
  <c r="AR149" i="9"/>
  <c r="AW149" i="9" s="1"/>
  <c r="AR150" i="9"/>
  <c r="AW150" i="9" s="1"/>
  <c r="AR151" i="9"/>
  <c r="AW151" i="9" s="1"/>
  <c r="AR152" i="9"/>
  <c r="AW152" i="9" s="1"/>
  <c r="AR153" i="9"/>
  <c r="AW153" i="9" s="1"/>
  <c r="AR154" i="9"/>
  <c r="AW154" i="9" s="1"/>
  <c r="AR155" i="9"/>
  <c r="AW155" i="9" s="1"/>
  <c r="AR162" i="9"/>
  <c r="AW162" i="9" s="1"/>
  <c r="AR163" i="9"/>
  <c r="AW163" i="9" s="1"/>
  <c r="AR164" i="9"/>
  <c r="AW164" i="9" s="1"/>
  <c r="AR165" i="9"/>
  <c r="AW165" i="9" s="1"/>
  <c r="AR218" i="9"/>
  <c r="AW218" i="9" s="1"/>
  <c r="AR219" i="9"/>
  <c r="AW219" i="9" s="1"/>
  <c r="AR220" i="9"/>
  <c r="AW220" i="9" s="1"/>
  <c r="AR221" i="9"/>
  <c r="AW221" i="9" s="1"/>
  <c r="AR222" i="9"/>
  <c r="AW222" i="9" s="1"/>
  <c r="AR223" i="9"/>
  <c r="AW223" i="9" s="1"/>
  <c r="AR224" i="9"/>
  <c r="AW224" i="9" s="1"/>
  <c r="AR225" i="9"/>
  <c r="AW225" i="9" s="1"/>
  <c r="AR226" i="9"/>
  <c r="AW226" i="9" s="1"/>
  <c r="AR227" i="9"/>
  <c r="AW227" i="9" s="1"/>
  <c r="AR228" i="9"/>
  <c r="AW228" i="9" s="1"/>
  <c r="AR229" i="9"/>
  <c r="AW229" i="9" s="1"/>
  <c r="AR230" i="9"/>
  <c r="AW230" i="9" s="1"/>
  <c r="AR231" i="9"/>
  <c r="AW231" i="9" s="1"/>
  <c r="AR232" i="9"/>
  <c r="AW232" i="9" s="1"/>
  <c r="AR233" i="9"/>
  <c r="AW233" i="9" s="1"/>
  <c r="AR234" i="9"/>
  <c r="AW234" i="9" s="1"/>
  <c r="AR235" i="9"/>
  <c r="AW235" i="9" s="1"/>
  <c r="AR236" i="9"/>
  <c r="AW236" i="9" s="1"/>
  <c r="AR237" i="9"/>
  <c r="AW237" i="9" s="1"/>
  <c r="AR238" i="9"/>
  <c r="AW238" i="9" s="1"/>
  <c r="AR239" i="9"/>
  <c r="AW239" i="9" s="1"/>
  <c r="AR240" i="9"/>
  <c r="AW240" i="9" s="1"/>
  <c r="AR188" i="9"/>
  <c r="AW188" i="9" s="1"/>
  <c r="AR189" i="9"/>
  <c r="AW189" i="9" s="1"/>
  <c r="AR190" i="9"/>
  <c r="AW190" i="9" s="1"/>
  <c r="AR191" i="9"/>
  <c r="AW191" i="9" s="1"/>
  <c r="AR192" i="9"/>
  <c r="AW192" i="9" s="1"/>
  <c r="AR193" i="9"/>
  <c r="AW193" i="9" s="1"/>
  <c r="AR194" i="9"/>
  <c r="AW194" i="9" s="1"/>
  <c r="AR195" i="9"/>
  <c r="AW195" i="9" s="1"/>
  <c r="AR196" i="9"/>
  <c r="AW196" i="9" s="1"/>
  <c r="AR197" i="9"/>
  <c r="AW197" i="9" s="1"/>
  <c r="AR198" i="9"/>
  <c r="AW198" i="9" s="1"/>
  <c r="AR199" i="9"/>
  <c r="AW199" i="9" s="1"/>
  <c r="AR200" i="9"/>
  <c r="AW200" i="9" s="1"/>
  <c r="AR201" i="9"/>
  <c r="AW201" i="9" s="1"/>
  <c r="AR202" i="9"/>
  <c r="AW202" i="9" s="1"/>
  <c r="AR203" i="9"/>
  <c r="AW203" i="9" s="1"/>
  <c r="AR204" i="9"/>
  <c r="AW204" i="9" s="1"/>
  <c r="AR205" i="9"/>
  <c r="AW205" i="9" s="1"/>
  <c r="AR206" i="9"/>
  <c r="AW206" i="9" s="1"/>
  <c r="AR207" i="9"/>
  <c r="AW207" i="9" s="1"/>
  <c r="AR208" i="9"/>
  <c r="AW208" i="9" s="1"/>
  <c r="AR209" i="9"/>
  <c r="AW209" i="9" s="1"/>
  <c r="AR210" i="9"/>
  <c r="AW210" i="9" s="1"/>
  <c r="AR211" i="9"/>
  <c r="AW211" i="9" s="1"/>
  <c r="AR212" i="9"/>
  <c r="AW212" i="9" s="1"/>
  <c r="AR213" i="9"/>
  <c r="AW213" i="9" s="1"/>
  <c r="AR214" i="9"/>
  <c r="AW214" i="9" s="1"/>
  <c r="AR215" i="9"/>
  <c r="AW215" i="9" s="1"/>
  <c r="AR216" i="9"/>
  <c r="AW216" i="9" s="1"/>
  <c r="AR217" i="9"/>
  <c r="AW217" i="9" s="1"/>
  <c r="AR241" i="9"/>
  <c r="AW241" i="9" s="1"/>
  <c r="AR242" i="9"/>
  <c r="AW242" i="9" s="1"/>
  <c r="AR243" i="9"/>
  <c r="AW243" i="9" s="1"/>
  <c r="AR156" i="9"/>
  <c r="AW156" i="9" s="1"/>
  <c r="AR157" i="9"/>
  <c r="AW157" i="9" s="1"/>
  <c r="AR158" i="9"/>
  <c r="AW158" i="9" s="1"/>
  <c r="AR168" i="9"/>
  <c r="AW168" i="9" s="1"/>
  <c r="AR169" i="9"/>
  <c r="AW169" i="9" s="1"/>
  <c r="AR170" i="9"/>
  <c r="AW170" i="9" s="1"/>
  <c r="AR171" i="9"/>
  <c r="AW171" i="9" s="1"/>
  <c r="AR172" i="9"/>
  <c r="AW172" i="9" s="1"/>
  <c r="AR173" i="9"/>
  <c r="AW173" i="9" s="1"/>
  <c r="AR174" i="9"/>
  <c r="AW174" i="9" s="1"/>
  <c r="AR175" i="9"/>
  <c r="AW175" i="9" s="1"/>
  <c r="AR176" i="9"/>
  <c r="AW176" i="9" s="1"/>
  <c r="AR177" i="9"/>
  <c r="AW177" i="9" s="1"/>
  <c r="AR178" i="9"/>
  <c r="AW178" i="9" s="1"/>
  <c r="AR179" i="9"/>
  <c r="AW179" i="9" s="1"/>
  <c r="AR180" i="9"/>
  <c r="AW180" i="9" s="1"/>
  <c r="AR181" i="9"/>
  <c r="AW181" i="9" s="1"/>
  <c r="AR182" i="9"/>
  <c r="AW182" i="9" s="1"/>
  <c r="AR183" i="9"/>
  <c r="AW183" i="9" s="1"/>
  <c r="AR184" i="9"/>
  <c r="AW184" i="9" s="1"/>
  <c r="AR185" i="9"/>
  <c r="AW185" i="9" s="1"/>
  <c r="AR186" i="9"/>
  <c r="AW186" i="9" s="1"/>
  <c r="AR187" i="9"/>
  <c r="AW187" i="9" s="1"/>
  <c r="AR60" i="9"/>
  <c r="AW60" i="9" s="1"/>
  <c r="AR246" i="9"/>
  <c r="AW246" i="9" s="1"/>
  <c r="AR247" i="9"/>
  <c r="AW247" i="9" s="1"/>
  <c r="AR248" i="9"/>
  <c r="AW248" i="9" s="1"/>
  <c r="AR249" i="9"/>
  <c r="AW249" i="9" s="1"/>
  <c r="AR250" i="9"/>
  <c r="AW250" i="9" s="1"/>
  <c r="AR251" i="9"/>
  <c r="AW251" i="9" s="1"/>
  <c r="AR252" i="9"/>
  <c r="AW252" i="9" s="1"/>
  <c r="AR253" i="9"/>
  <c r="AW253" i="9" s="1"/>
  <c r="AR254" i="9"/>
  <c r="AW254" i="9" s="1"/>
  <c r="AR255" i="9"/>
  <c r="AW255" i="9" s="1"/>
  <c r="AR256" i="9"/>
  <c r="AW256" i="9" s="1"/>
  <c r="AR257" i="9"/>
  <c r="AW257" i="9" s="1"/>
  <c r="AR258" i="9"/>
  <c r="AW258" i="9" s="1"/>
  <c r="AR259" i="9"/>
  <c r="AW259" i="9" s="1"/>
  <c r="AR260" i="9"/>
  <c r="AW260" i="9" s="1"/>
  <c r="AR261" i="9"/>
  <c r="AW261" i="9" s="1"/>
  <c r="AR262" i="9"/>
  <c r="AW262" i="9" s="1"/>
  <c r="AR263" i="9"/>
  <c r="AW263" i="9" s="1"/>
  <c r="AR264" i="9"/>
  <c r="AW264" i="9" s="1"/>
  <c r="AR265" i="9"/>
  <c r="AW265" i="9" s="1"/>
  <c r="AR266" i="9"/>
  <c r="AW266" i="9" s="1"/>
  <c r="AR267" i="9"/>
  <c r="AW267" i="9" s="1"/>
  <c r="AR268" i="9"/>
  <c r="AW268" i="9" s="1"/>
  <c r="AR269" i="9"/>
  <c r="AW269" i="9" s="1"/>
  <c r="AR270" i="9"/>
  <c r="AW270" i="9" s="1"/>
  <c r="AR271" i="9"/>
  <c r="AW271" i="9" s="1"/>
  <c r="AR272" i="9"/>
  <c r="AW272" i="9" s="1"/>
  <c r="AR273" i="9"/>
  <c r="AW273" i="9" s="1"/>
  <c r="AR320" i="9"/>
  <c r="AW320" i="9" s="1"/>
  <c r="AR325" i="9"/>
  <c r="AW325" i="9" s="1"/>
  <c r="AR326" i="9"/>
  <c r="AW326" i="9" s="1"/>
  <c r="AR327" i="9"/>
  <c r="AW327" i="9" s="1"/>
  <c r="AR302" i="9"/>
  <c r="AW302" i="9" s="1"/>
  <c r="AR303" i="9"/>
  <c r="AW303" i="9" s="1"/>
  <c r="AR304" i="9"/>
  <c r="AW304" i="9" s="1"/>
  <c r="AR305" i="9"/>
  <c r="AW305" i="9" s="1"/>
  <c r="AR306" i="9"/>
  <c r="AW306" i="9" s="1"/>
  <c r="AR307" i="9"/>
  <c r="AW307" i="9" s="1"/>
  <c r="AR308" i="9"/>
  <c r="AW308" i="9" s="1"/>
  <c r="AR309" i="9"/>
  <c r="AW309" i="9" s="1"/>
  <c r="AR310" i="9"/>
  <c r="AW310" i="9" s="1"/>
  <c r="AR311" i="9"/>
  <c r="AW311" i="9" s="1"/>
  <c r="AR312" i="9"/>
  <c r="AW312" i="9" s="1"/>
  <c r="AR313" i="9"/>
  <c r="AW313" i="9" s="1"/>
  <c r="AR314" i="9"/>
  <c r="AW314" i="9" s="1"/>
  <c r="AR315" i="9"/>
  <c r="AW315" i="9" s="1"/>
  <c r="AR274" i="9"/>
  <c r="AW274" i="9" s="1"/>
  <c r="AR275" i="9"/>
  <c r="AW275" i="9" s="1"/>
  <c r="AR276" i="9"/>
  <c r="AW276" i="9" s="1"/>
  <c r="AR277" i="9"/>
  <c r="AW277" i="9" s="1"/>
  <c r="AR278" i="9"/>
  <c r="AW278" i="9" s="1"/>
  <c r="AR279" i="9"/>
  <c r="AW279" i="9" s="1"/>
  <c r="AR280" i="9"/>
  <c r="AW280" i="9" s="1"/>
  <c r="AR281" i="9"/>
  <c r="AW281" i="9" s="1"/>
  <c r="AR282" i="9"/>
  <c r="AW282" i="9" s="1"/>
  <c r="AR283" i="9"/>
  <c r="AW283" i="9" s="1"/>
  <c r="AR284" i="9"/>
  <c r="AW284" i="9" s="1"/>
  <c r="AR285" i="9"/>
  <c r="AW285" i="9" s="1"/>
  <c r="AR286" i="9"/>
  <c r="AW286" i="9" s="1"/>
  <c r="AR287" i="9"/>
  <c r="AW287" i="9" s="1"/>
  <c r="AR288" i="9"/>
  <c r="AW288" i="9" s="1"/>
  <c r="AR289" i="9"/>
  <c r="AW289" i="9" s="1"/>
  <c r="AR290" i="9"/>
  <c r="AW290" i="9" s="1"/>
  <c r="AR291" i="9"/>
  <c r="AW291" i="9" s="1"/>
  <c r="AR292" i="9"/>
  <c r="AW292" i="9" s="1"/>
  <c r="AR293" i="9"/>
  <c r="AW293" i="9" s="1"/>
  <c r="AR294" i="9"/>
  <c r="AW294" i="9" s="1"/>
  <c r="AR295" i="9"/>
  <c r="AW295" i="9" s="1"/>
  <c r="AR296" i="9"/>
  <c r="AW296" i="9" s="1"/>
  <c r="AR297" i="9"/>
  <c r="AW297" i="9" s="1"/>
  <c r="AR298" i="9"/>
  <c r="AW298" i="9" s="1"/>
  <c r="AR299" i="9"/>
  <c r="AW299" i="9" s="1"/>
  <c r="AR300" i="9"/>
  <c r="AW300" i="9" s="1"/>
  <c r="AR301" i="9"/>
  <c r="AW301" i="9" s="1"/>
  <c r="AR402" i="9"/>
  <c r="AW402" i="9" s="1"/>
  <c r="AR403" i="9"/>
  <c r="AW403" i="9" s="1"/>
  <c r="AR404" i="9"/>
  <c r="AW404" i="9" s="1"/>
  <c r="AR405" i="9"/>
  <c r="AW405" i="9" s="1"/>
  <c r="AR406" i="9"/>
  <c r="AW406" i="9" s="1"/>
  <c r="AR407" i="9"/>
  <c r="AW407" i="9" s="1"/>
  <c r="AR408" i="9"/>
  <c r="AW408" i="9" s="1"/>
  <c r="AR409" i="9"/>
  <c r="AW409" i="9" s="1"/>
  <c r="AR410" i="9"/>
  <c r="AW410" i="9" s="1"/>
  <c r="AR411" i="9"/>
  <c r="AW411" i="9" s="1"/>
  <c r="AR412" i="9"/>
  <c r="AW412" i="9" s="1"/>
  <c r="AR413" i="9"/>
  <c r="AW413" i="9" s="1"/>
  <c r="AR414" i="9"/>
  <c r="AW414" i="9" s="1"/>
  <c r="AR415" i="9"/>
  <c r="AW415" i="9" s="1"/>
  <c r="AR416" i="9"/>
  <c r="AW416" i="9" s="1"/>
  <c r="AR417" i="9"/>
  <c r="AW417" i="9" s="1"/>
  <c r="AR418" i="9"/>
  <c r="AW418" i="9" s="1"/>
  <c r="AR419" i="9"/>
  <c r="AW419" i="9" s="1"/>
  <c r="AR420" i="9"/>
  <c r="AW420" i="9" s="1"/>
  <c r="AR421" i="9"/>
  <c r="AW421" i="9" s="1"/>
  <c r="AR422" i="9"/>
  <c r="AW422" i="9" s="1"/>
  <c r="AR423" i="9"/>
  <c r="AW423" i="9" s="1"/>
  <c r="AR424" i="9"/>
  <c r="AW424" i="9" s="1"/>
  <c r="AR425" i="9"/>
  <c r="AW425" i="9" s="1"/>
  <c r="AR426" i="9"/>
  <c r="AW426" i="9" s="1"/>
  <c r="AR427" i="9"/>
  <c r="AW427" i="9" s="1"/>
  <c r="AR428" i="9"/>
  <c r="AW428" i="9" s="1"/>
  <c r="AR429" i="9"/>
  <c r="AW429" i="9" s="1"/>
  <c r="AR430" i="9"/>
  <c r="AW430" i="9" s="1"/>
  <c r="AR431" i="9"/>
  <c r="AW431" i="9" s="1"/>
  <c r="AR432" i="9"/>
  <c r="AW432" i="9" s="1"/>
  <c r="AR433" i="9"/>
  <c r="AW433" i="9" s="1"/>
  <c r="AR434" i="9"/>
  <c r="AW434" i="9" s="1"/>
  <c r="AR435" i="9"/>
  <c r="AW435" i="9" s="1"/>
  <c r="AR386" i="9"/>
  <c r="AW386" i="9" s="1"/>
  <c r="AR387" i="9"/>
  <c r="AW387" i="9" s="1"/>
  <c r="AR388" i="9"/>
  <c r="AW388" i="9" s="1"/>
  <c r="AR389" i="9"/>
  <c r="AW389" i="9" s="1"/>
  <c r="AR390" i="9"/>
  <c r="AW390" i="9" s="1"/>
  <c r="AR391" i="9"/>
  <c r="AW391" i="9" s="1"/>
  <c r="AR392" i="9"/>
  <c r="AW392" i="9" s="1"/>
  <c r="AR393" i="9"/>
  <c r="AW393" i="9" s="1"/>
  <c r="AR394" i="9"/>
  <c r="AW394" i="9" s="1"/>
  <c r="AR395" i="9"/>
  <c r="AW395" i="9" s="1"/>
  <c r="AR396" i="9"/>
  <c r="AW396" i="9" s="1"/>
  <c r="AR397" i="9"/>
  <c r="AW397" i="9" s="1"/>
  <c r="AR399" i="9"/>
  <c r="AW399" i="9" s="1"/>
  <c r="AR400" i="9"/>
  <c r="AW400" i="9" s="1"/>
  <c r="AR401" i="9"/>
  <c r="AW401" i="9" s="1"/>
  <c r="AR332" i="9"/>
  <c r="AW332" i="9" s="1"/>
  <c r="AR333" i="9"/>
  <c r="AW333" i="9" s="1"/>
  <c r="AR334" i="9"/>
  <c r="AW334" i="9" s="1"/>
  <c r="AR335" i="9"/>
  <c r="AW335" i="9" s="1"/>
  <c r="AR336" i="9"/>
  <c r="AW336" i="9" s="1"/>
  <c r="AR337" i="9"/>
  <c r="AW337" i="9" s="1"/>
  <c r="AR338" i="9"/>
  <c r="AW338" i="9" s="1"/>
  <c r="AR339" i="9"/>
  <c r="AW339" i="9" s="1"/>
  <c r="AR340" i="9"/>
  <c r="AW340" i="9" s="1"/>
  <c r="AR341" i="9"/>
  <c r="AW341" i="9" s="1"/>
  <c r="AR342" i="9"/>
  <c r="AW342" i="9" s="1"/>
  <c r="AR343" i="9"/>
  <c r="AW343" i="9" s="1"/>
  <c r="AR344" i="9"/>
  <c r="AW344" i="9" s="1"/>
  <c r="AR345" i="9"/>
  <c r="AW345" i="9" s="1"/>
  <c r="AR346" i="9"/>
  <c r="AW346" i="9" s="1"/>
  <c r="AR347" i="9"/>
  <c r="AW347" i="9" s="1"/>
  <c r="AR348" i="9"/>
  <c r="AW348" i="9" s="1"/>
  <c r="AR349" i="9"/>
  <c r="AW349" i="9" s="1"/>
  <c r="AR350" i="9"/>
  <c r="AW350" i="9" s="1"/>
  <c r="AR351" i="9"/>
  <c r="AW351" i="9" s="1"/>
  <c r="AR352" i="9"/>
  <c r="AW352" i="9" s="1"/>
  <c r="AR353" i="9"/>
  <c r="AW353" i="9" s="1"/>
  <c r="AR354" i="9"/>
  <c r="AW354" i="9" s="1"/>
  <c r="AR355" i="9"/>
  <c r="AW355" i="9" s="1"/>
  <c r="AR356" i="9"/>
  <c r="AW356" i="9" s="1"/>
  <c r="AR357" i="9"/>
  <c r="AW357" i="9" s="1"/>
  <c r="AR358" i="9"/>
  <c r="AW358" i="9" s="1"/>
  <c r="AR359" i="9"/>
  <c r="AW359" i="9" s="1"/>
  <c r="AR360" i="9"/>
  <c r="AW360" i="9" s="1"/>
  <c r="AR361" i="9"/>
  <c r="AW361" i="9" s="1"/>
  <c r="AR362" i="9"/>
  <c r="AW362" i="9" s="1"/>
  <c r="AR363" i="9"/>
  <c r="AW363" i="9" s="1"/>
  <c r="AR364" i="9"/>
  <c r="AW364" i="9" s="1"/>
  <c r="AR365" i="9"/>
  <c r="AW365" i="9" s="1"/>
  <c r="AR366" i="9"/>
  <c r="AW366" i="9" s="1"/>
  <c r="AR367" i="9"/>
  <c r="AW367" i="9" s="1"/>
  <c r="AR368" i="9"/>
  <c r="AW368" i="9" s="1"/>
  <c r="AR369" i="9"/>
  <c r="AW369" i="9" s="1"/>
  <c r="AR370" i="9"/>
  <c r="AW370" i="9" s="1"/>
  <c r="AR371" i="9"/>
  <c r="AW371" i="9" s="1"/>
  <c r="AR372" i="9"/>
  <c r="AW372" i="9" s="1"/>
  <c r="AR373" i="9"/>
  <c r="AW373" i="9" s="1"/>
  <c r="AR374" i="9"/>
  <c r="AW374" i="9" s="1"/>
  <c r="AR375" i="9"/>
  <c r="AW375" i="9" s="1"/>
  <c r="AR376" i="9"/>
  <c r="AW376" i="9" s="1"/>
  <c r="AR377" i="9"/>
  <c r="AW377" i="9" s="1"/>
  <c r="AR378" i="9"/>
  <c r="AW378" i="9" s="1"/>
  <c r="AR379" i="9"/>
  <c r="AW379" i="9" s="1"/>
  <c r="AR380" i="9"/>
  <c r="AW380" i="9" s="1"/>
  <c r="AR381" i="9"/>
  <c r="AW381" i="9" s="1"/>
  <c r="AR382" i="9"/>
  <c r="AW382" i="9" s="1"/>
  <c r="AR383" i="9"/>
  <c r="AW383" i="9" s="1"/>
  <c r="AR384" i="9"/>
  <c r="AW384" i="9" s="1"/>
  <c r="AR385" i="9"/>
  <c r="AW385" i="9" s="1"/>
  <c r="AR328" i="9"/>
  <c r="AW328" i="9" s="1"/>
  <c r="AR329" i="9"/>
  <c r="AW329" i="9" s="1"/>
  <c r="AR330" i="9"/>
  <c r="AW330" i="9" s="1"/>
  <c r="AR436" i="9"/>
  <c r="AW436" i="9" s="1"/>
  <c r="AR437" i="9"/>
  <c r="AW437" i="9" s="1"/>
  <c r="AR438" i="9"/>
  <c r="AW438" i="9" s="1"/>
  <c r="AR439" i="9"/>
  <c r="AW439" i="9" s="1"/>
  <c r="AR440" i="9"/>
  <c r="AW440" i="9" s="1"/>
  <c r="AR441" i="9"/>
  <c r="AW441" i="9" s="1"/>
  <c r="AR442" i="9"/>
  <c r="AW442" i="9" s="1"/>
  <c r="AR316" i="9"/>
  <c r="AW316" i="9" s="1"/>
  <c r="AR317" i="9"/>
  <c r="AW317" i="9" s="1"/>
  <c r="AR318" i="9"/>
  <c r="AW318" i="9" s="1"/>
  <c r="AR319" i="9"/>
  <c r="AW319" i="9" s="1"/>
  <c r="AR456" i="9"/>
  <c r="AW456" i="9" s="1"/>
  <c r="AR457" i="9"/>
  <c r="AW457" i="9" s="1"/>
  <c r="AR458" i="9"/>
  <c r="AW458" i="9" s="1"/>
  <c r="AR447" i="9"/>
  <c r="AW447" i="9" s="1"/>
  <c r="AR448" i="9"/>
  <c r="AW448" i="9" s="1"/>
  <c r="AR449" i="9"/>
  <c r="AW449" i="9" s="1"/>
  <c r="AR465" i="9"/>
  <c r="AW465" i="9" s="1"/>
  <c r="AR466" i="9"/>
  <c r="AW466" i="9" s="1"/>
  <c r="AR467" i="9"/>
  <c r="AW467" i="9" s="1"/>
  <c r="AR468" i="9"/>
  <c r="AW468" i="9" s="1"/>
  <c r="AR487" i="9"/>
  <c r="AW487" i="9" s="1"/>
  <c r="AR488" i="9"/>
  <c r="AW488" i="9" s="1"/>
  <c r="AR489" i="9"/>
  <c r="AW489" i="9" s="1"/>
  <c r="AR490" i="9"/>
  <c r="AW490" i="9" s="1"/>
  <c r="AR491" i="9"/>
  <c r="AW491" i="9" s="1"/>
  <c r="AR469" i="9"/>
  <c r="AW469" i="9" s="1"/>
  <c r="AR470" i="9"/>
  <c r="AW470" i="9" s="1"/>
  <c r="AR471" i="9"/>
  <c r="AW471" i="9" s="1"/>
  <c r="AR472" i="9"/>
  <c r="AW472" i="9" s="1"/>
  <c r="AR473" i="9"/>
  <c r="AW473" i="9" s="1"/>
  <c r="AR474" i="9"/>
  <c r="AW474" i="9" s="1"/>
  <c r="AR475" i="9"/>
  <c r="AW475" i="9" s="1"/>
  <c r="AR476" i="9"/>
  <c r="AW476" i="9" s="1"/>
  <c r="AR477" i="9"/>
  <c r="AW477" i="9" s="1"/>
  <c r="AR478" i="9"/>
  <c r="AW478" i="9" s="1"/>
  <c r="AR479" i="9"/>
  <c r="AW479" i="9" s="1"/>
  <c r="AR480" i="9"/>
  <c r="AW480" i="9" s="1"/>
  <c r="AR504" i="9"/>
  <c r="AW504" i="9" s="1"/>
  <c r="AR505" i="9"/>
  <c r="AW505" i="9" s="1"/>
  <c r="AR506" i="9"/>
  <c r="AW506" i="9" s="1"/>
  <c r="AU507" i="9"/>
  <c r="AU958" i="9"/>
  <c r="AU959" i="9"/>
  <c r="AW790" i="9"/>
  <c r="AW822" i="9"/>
  <c r="AW826" i="9"/>
  <c r="AW1001" i="9"/>
  <c r="AR1025" i="9"/>
  <c r="AW1025" i="9" s="1"/>
  <c r="AR1027" i="9"/>
  <c r="AW1027" i="9" s="1"/>
  <c r="AQ329" i="9"/>
  <c r="N329" i="9" s="1"/>
  <c r="AQ330" i="9"/>
  <c r="N330" i="9" s="1"/>
  <c r="AQ436" i="9"/>
  <c r="N436" i="9" s="1"/>
  <c r="AQ437" i="9"/>
  <c r="N437" i="9" s="1"/>
  <c r="AQ438" i="9"/>
  <c r="N438" i="9" s="1"/>
  <c r="AQ439" i="9"/>
  <c r="N439" i="9" s="1"/>
  <c r="AQ440" i="9"/>
  <c r="N440" i="9" s="1"/>
  <c r="AQ441" i="9"/>
  <c r="N441" i="9" s="1"/>
  <c r="AQ442" i="9"/>
  <c r="N442" i="9" s="1"/>
  <c r="AQ316" i="9"/>
  <c r="N316" i="9" s="1"/>
  <c r="AQ317" i="9"/>
  <c r="N317" i="9" s="1"/>
  <c r="AQ318" i="9"/>
  <c r="N318" i="9" s="1"/>
  <c r="AQ319" i="9"/>
  <c r="N319" i="9" s="1"/>
  <c r="AQ456" i="9"/>
  <c r="N456" i="9" s="1"/>
  <c r="AQ457" i="9"/>
  <c r="N457" i="9" s="1"/>
  <c r="AQ458" i="9"/>
  <c r="N458" i="9" s="1"/>
  <c r="AQ447" i="9"/>
  <c r="N447" i="9" s="1"/>
  <c r="AQ448" i="9"/>
  <c r="N448" i="9" s="1"/>
  <c r="AQ449" i="9"/>
  <c r="N449" i="9" s="1"/>
  <c r="AQ465" i="9"/>
  <c r="N465" i="9" s="1"/>
  <c r="AQ466" i="9"/>
  <c r="N466" i="9" s="1"/>
  <c r="AQ467" i="9"/>
  <c r="N467" i="9" s="1"/>
  <c r="AQ468" i="9"/>
  <c r="N468" i="9" s="1"/>
  <c r="N487" i="9"/>
  <c r="N488" i="9"/>
  <c r="N489" i="9"/>
  <c r="N490" i="9"/>
  <c r="N491" i="9"/>
  <c r="AQ469" i="9"/>
  <c r="N469" i="9" s="1"/>
  <c r="AQ470" i="9"/>
  <c r="N470" i="9" s="1"/>
  <c r="AQ471" i="9"/>
  <c r="N471" i="9" s="1"/>
  <c r="AQ472" i="9"/>
  <c r="N472" i="9" s="1"/>
  <c r="AQ473" i="9"/>
  <c r="N473" i="9" s="1"/>
  <c r="AQ474" i="9"/>
  <c r="N474" i="9" s="1"/>
  <c r="AQ475" i="9"/>
  <c r="N475" i="9" s="1"/>
  <c r="AQ476" i="9"/>
  <c r="N476" i="9" s="1"/>
  <c r="AQ477" i="9"/>
  <c r="N477" i="9" s="1"/>
  <c r="AQ478" i="9"/>
  <c r="N478" i="9" s="1"/>
  <c r="AQ479" i="9"/>
  <c r="N479" i="9" s="1"/>
  <c r="AQ480" i="9"/>
  <c r="N480" i="9" s="1"/>
  <c r="AQ504" i="9"/>
  <c r="N504" i="9" s="1"/>
  <c r="AQ505" i="9"/>
  <c r="N505" i="9" s="1"/>
  <c r="AQ506" i="9"/>
  <c r="N506" i="9" s="1"/>
  <c r="AQ958" i="9"/>
  <c r="N958" i="9" s="1"/>
  <c r="AQ959" i="9"/>
  <c r="N959" i="9" s="1"/>
  <c r="N790" i="9"/>
  <c r="N822" i="9"/>
  <c r="N826" i="9"/>
  <c r="N1001" i="9"/>
  <c r="AQ1025" i="9"/>
  <c r="N1025" i="9" s="1"/>
  <c r="AQ1027" i="9"/>
  <c r="N1027" i="9" s="1"/>
  <c r="AQ328" i="9"/>
  <c r="N328" i="9" s="1"/>
  <c r="AQ443" i="9"/>
  <c r="N443" i="9" s="1"/>
  <c r="AQ444" i="9"/>
  <c r="N444" i="9" s="1"/>
  <c r="AQ445" i="9"/>
  <c r="N445" i="9" s="1"/>
  <c r="AQ446" i="9"/>
  <c r="N446" i="9" s="1"/>
  <c r="AQ46" i="9"/>
  <c r="N46" i="9" s="1"/>
  <c r="AQ3" i="9"/>
  <c r="N3" i="9" s="1"/>
  <c r="AQ4" i="9"/>
  <c r="N4" i="9" s="1"/>
  <c r="AQ5" i="9"/>
  <c r="N5" i="9" s="1"/>
  <c r="AQ6" i="9"/>
  <c r="N6" i="9" s="1"/>
  <c r="N166" i="9"/>
  <c r="N40" i="9"/>
  <c r="AQ41" i="9"/>
  <c r="N41" i="9" s="1"/>
  <c r="N962" i="9"/>
  <c r="AQ42" i="9"/>
  <c r="N42" i="9" s="1"/>
  <c r="N484" i="9"/>
  <c r="AQ607" i="9"/>
  <c r="N607" i="9" s="1"/>
  <c r="AQ608" i="9"/>
  <c r="N608" i="9" s="1"/>
  <c r="AQ8" i="9"/>
  <c r="N8" i="9" s="1"/>
  <c r="AQ7" i="9"/>
  <c r="N7" i="9" s="1"/>
  <c r="N1002" i="9"/>
  <c r="AQ36" i="9"/>
  <c r="N36" i="9" s="1"/>
  <c r="AQ37" i="9"/>
  <c r="N37" i="9" s="1"/>
  <c r="AQ38" i="9"/>
  <c r="N38" i="9" s="1"/>
  <c r="AQ39" i="9"/>
  <c r="N39" i="9" s="1"/>
  <c r="AQ48" i="9"/>
  <c r="N48" i="9" s="1"/>
  <c r="AQ49" i="9"/>
  <c r="N49" i="9" s="1"/>
  <c r="AQ50" i="9"/>
  <c r="N50" i="9" s="1"/>
  <c r="AQ51" i="9"/>
  <c r="N51" i="9" s="1"/>
  <c r="AQ52" i="9"/>
  <c r="N52" i="9" s="1"/>
  <c r="AQ53" i="9"/>
  <c r="N53" i="9" s="1"/>
  <c r="AQ54" i="9"/>
  <c r="N54" i="9" s="1"/>
  <c r="AQ55" i="9"/>
  <c r="N55" i="9" s="1"/>
  <c r="AQ56" i="9"/>
  <c r="N56" i="9" s="1"/>
  <c r="AQ57" i="9"/>
  <c r="N57" i="9" s="1"/>
  <c r="AQ58" i="9"/>
  <c r="N58" i="9" s="1"/>
  <c r="AQ59" i="9"/>
  <c r="N59" i="9" s="1"/>
  <c r="AQ77" i="9"/>
  <c r="N77" i="9" s="1"/>
  <c r="AQ78" i="9"/>
  <c r="N78" i="9" s="1"/>
  <c r="AQ79" i="9"/>
  <c r="N79" i="9" s="1"/>
  <c r="AQ80" i="9"/>
  <c r="N80" i="9" s="1"/>
  <c r="AQ68" i="9"/>
  <c r="N68" i="9" s="1"/>
  <c r="AQ69" i="9"/>
  <c r="N69" i="9" s="1"/>
  <c r="AQ70" i="9"/>
  <c r="N70" i="9" s="1"/>
  <c r="AQ71" i="9"/>
  <c r="N71" i="9" s="1"/>
  <c r="AQ72" i="9"/>
  <c r="N72" i="9" s="1"/>
  <c r="AQ73" i="9"/>
  <c r="N73" i="9" s="1"/>
  <c r="AQ74" i="9"/>
  <c r="N74" i="9" s="1"/>
  <c r="AQ61" i="9"/>
  <c r="N61" i="9" s="1"/>
  <c r="AQ62" i="9"/>
  <c r="N62" i="9" s="1"/>
  <c r="AQ63" i="9"/>
  <c r="N63" i="9" s="1"/>
  <c r="AQ64" i="9"/>
  <c r="N64" i="9" s="1"/>
  <c r="AQ66" i="9"/>
  <c r="N66" i="9" s="1"/>
  <c r="AQ67" i="9"/>
  <c r="N67" i="9" s="1"/>
  <c r="AQ138" i="9"/>
  <c r="N138" i="9" s="1"/>
  <c r="AQ101" i="9"/>
  <c r="N101" i="9" s="1"/>
  <c r="AQ102" i="9"/>
  <c r="N102" i="9" s="1"/>
  <c r="AQ103" i="9"/>
  <c r="N103" i="9" s="1"/>
  <c r="AQ104" i="9"/>
  <c r="N104" i="9" s="1"/>
  <c r="AQ105" i="9"/>
  <c r="N105" i="9" s="1"/>
  <c r="AQ106" i="9"/>
  <c r="N106" i="9" s="1"/>
  <c r="AQ107" i="9"/>
  <c r="N107" i="9" s="1"/>
  <c r="AQ108" i="9"/>
  <c r="N108" i="9" s="1"/>
  <c r="AQ109" i="9"/>
  <c r="N109" i="9" s="1"/>
  <c r="AQ110" i="9"/>
  <c r="N110" i="9" s="1"/>
  <c r="AQ111" i="9"/>
  <c r="N111" i="9" s="1"/>
  <c r="AQ112" i="9"/>
  <c r="N112" i="9" s="1"/>
  <c r="AQ113" i="9"/>
  <c r="N113" i="9" s="1"/>
  <c r="AQ114" i="9"/>
  <c r="N114" i="9" s="1"/>
  <c r="AQ115" i="9"/>
  <c r="N115" i="9" s="1"/>
  <c r="AQ116" i="9"/>
  <c r="N116" i="9" s="1"/>
  <c r="AQ117" i="9"/>
  <c r="N117" i="9" s="1"/>
  <c r="AQ81" i="9"/>
  <c r="N81" i="9" s="1"/>
  <c r="AQ82" i="9"/>
  <c r="N82" i="9" s="1"/>
  <c r="AQ83" i="9"/>
  <c r="N83" i="9" s="1"/>
  <c r="AQ84" i="9"/>
  <c r="N84" i="9" s="1"/>
  <c r="AQ85" i="9"/>
  <c r="N85" i="9" s="1"/>
  <c r="AQ86" i="9"/>
  <c r="N86" i="9" s="1"/>
  <c r="AQ87" i="9"/>
  <c r="N87" i="9" s="1"/>
  <c r="AQ88" i="9"/>
  <c r="N88" i="9" s="1"/>
  <c r="AQ89" i="9"/>
  <c r="N89" i="9" s="1"/>
  <c r="AQ90" i="9"/>
  <c r="N90" i="9" s="1"/>
  <c r="AQ91" i="9"/>
  <c r="N91" i="9" s="1"/>
  <c r="AQ92" i="9"/>
  <c r="N92" i="9" s="1"/>
  <c r="AQ93" i="9"/>
  <c r="N93" i="9" s="1"/>
  <c r="AQ94" i="9"/>
  <c r="N94" i="9" s="1"/>
  <c r="AQ95" i="9"/>
  <c r="N95" i="9" s="1"/>
  <c r="AQ96" i="9"/>
  <c r="N96" i="9" s="1"/>
  <c r="AQ97" i="9"/>
  <c r="N97" i="9" s="1"/>
  <c r="AQ98" i="9"/>
  <c r="N98" i="9" s="1"/>
  <c r="AQ99" i="9"/>
  <c r="N99" i="9" s="1"/>
  <c r="AQ100" i="9"/>
  <c r="N100" i="9" s="1"/>
  <c r="AQ118" i="9"/>
  <c r="N118" i="9" s="1"/>
  <c r="AQ119" i="9"/>
  <c r="N119" i="9" s="1"/>
  <c r="AQ120" i="9"/>
  <c r="N120" i="9" s="1"/>
  <c r="AQ121" i="9"/>
  <c r="N121" i="9" s="1"/>
  <c r="AQ122" i="9"/>
  <c r="N122" i="9" s="1"/>
  <c r="AQ123" i="9"/>
  <c r="N123" i="9" s="1"/>
  <c r="AQ124" i="9"/>
  <c r="N124" i="9" s="1"/>
  <c r="AQ125" i="9"/>
  <c r="N125" i="9" s="1"/>
  <c r="AQ126" i="9"/>
  <c r="N126" i="9" s="1"/>
  <c r="AQ127" i="9"/>
  <c r="N127" i="9" s="1"/>
  <c r="AQ128" i="9"/>
  <c r="N128" i="9" s="1"/>
  <c r="AQ129" i="9"/>
  <c r="N129" i="9" s="1"/>
  <c r="AQ130" i="9"/>
  <c r="N130" i="9" s="1"/>
  <c r="AQ131" i="9"/>
  <c r="N131" i="9" s="1"/>
  <c r="AQ132" i="9"/>
  <c r="N132" i="9" s="1"/>
  <c r="AQ133" i="9"/>
  <c r="N133" i="9" s="1"/>
  <c r="AQ134" i="9"/>
  <c r="N134" i="9" s="1"/>
  <c r="AQ135" i="9"/>
  <c r="N135" i="9" s="1"/>
  <c r="AQ136" i="9"/>
  <c r="N136" i="9" s="1"/>
  <c r="AQ137" i="9"/>
  <c r="N137" i="9" s="1"/>
  <c r="AQ160" i="9"/>
  <c r="N160" i="9" s="1"/>
  <c r="AQ161" i="9"/>
  <c r="N161" i="9" s="1"/>
  <c r="AQ142" i="9"/>
  <c r="N142" i="9" s="1"/>
  <c r="AQ143" i="9"/>
  <c r="N143" i="9" s="1"/>
  <c r="AQ144" i="9"/>
  <c r="N144" i="9" s="1"/>
  <c r="AQ145" i="9"/>
  <c r="N145" i="9" s="1"/>
  <c r="AQ146" i="9"/>
  <c r="N146" i="9" s="1"/>
  <c r="AQ147" i="9"/>
  <c r="N147" i="9" s="1"/>
  <c r="AQ148" i="9"/>
  <c r="N148" i="9" s="1"/>
  <c r="AQ149" i="9"/>
  <c r="N149" i="9" s="1"/>
  <c r="AQ150" i="9"/>
  <c r="N150" i="9" s="1"/>
  <c r="AQ151" i="9"/>
  <c r="N151" i="9" s="1"/>
  <c r="AQ152" i="9"/>
  <c r="N152" i="9" s="1"/>
  <c r="AQ153" i="9"/>
  <c r="N153" i="9" s="1"/>
  <c r="AQ154" i="9"/>
  <c r="N154" i="9" s="1"/>
  <c r="AQ155" i="9"/>
  <c r="N155" i="9" s="1"/>
  <c r="AQ162" i="9"/>
  <c r="N162" i="9" s="1"/>
  <c r="AQ163" i="9"/>
  <c r="N163" i="9" s="1"/>
  <c r="AQ164" i="9"/>
  <c r="N164" i="9" s="1"/>
  <c r="AQ165" i="9"/>
  <c r="N165" i="9" s="1"/>
  <c r="AQ218" i="9"/>
  <c r="N218" i="9" s="1"/>
  <c r="AQ219" i="9"/>
  <c r="N219" i="9" s="1"/>
  <c r="AQ220" i="9"/>
  <c r="N220" i="9" s="1"/>
  <c r="AQ221" i="9"/>
  <c r="N221" i="9" s="1"/>
  <c r="AQ222" i="9"/>
  <c r="N222" i="9" s="1"/>
  <c r="AQ223" i="9"/>
  <c r="N223" i="9" s="1"/>
  <c r="AQ224" i="9"/>
  <c r="N224" i="9" s="1"/>
  <c r="AQ225" i="9"/>
  <c r="N225" i="9" s="1"/>
  <c r="AQ226" i="9"/>
  <c r="N226" i="9" s="1"/>
  <c r="AQ227" i="9"/>
  <c r="N227" i="9" s="1"/>
  <c r="AQ228" i="9"/>
  <c r="N228" i="9" s="1"/>
  <c r="AQ229" i="9"/>
  <c r="N229" i="9" s="1"/>
  <c r="AQ230" i="9"/>
  <c r="N230" i="9" s="1"/>
  <c r="AQ231" i="9"/>
  <c r="N231" i="9" s="1"/>
  <c r="AQ232" i="9"/>
  <c r="N232" i="9" s="1"/>
  <c r="AQ233" i="9"/>
  <c r="N233" i="9" s="1"/>
  <c r="AQ234" i="9"/>
  <c r="N234" i="9" s="1"/>
  <c r="AQ235" i="9"/>
  <c r="N235" i="9" s="1"/>
  <c r="AQ236" i="9"/>
  <c r="N236" i="9" s="1"/>
  <c r="AQ237" i="9"/>
  <c r="N237" i="9" s="1"/>
  <c r="AQ238" i="9"/>
  <c r="N238" i="9" s="1"/>
  <c r="AQ239" i="9"/>
  <c r="N239" i="9" s="1"/>
  <c r="AQ240" i="9"/>
  <c r="N240" i="9" s="1"/>
  <c r="AQ188" i="9"/>
  <c r="N188" i="9" s="1"/>
  <c r="AQ189" i="9"/>
  <c r="N189" i="9" s="1"/>
  <c r="AQ190" i="9"/>
  <c r="N190" i="9" s="1"/>
  <c r="AQ191" i="9"/>
  <c r="N191" i="9" s="1"/>
  <c r="AQ192" i="9"/>
  <c r="N192" i="9" s="1"/>
  <c r="AQ193" i="9"/>
  <c r="N193" i="9" s="1"/>
  <c r="AQ194" i="9"/>
  <c r="N194" i="9" s="1"/>
  <c r="AQ195" i="9"/>
  <c r="N195" i="9" s="1"/>
  <c r="AQ196" i="9"/>
  <c r="N196" i="9" s="1"/>
  <c r="AQ197" i="9"/>
  <c r="N197" i="9" s="1"/>
  <c r="AQ198" i="9"/>
  <c r="N198" i="9" s="1"/>
  <c r="AQ199" i="9"/>
  <c r="N199" i="9" s="1"/>
  <c r="AQ200" i="9"/>
  <c r="N200" i="9" s="1"/>
  <c r="AQ201" i="9"/>
  <c r="N201" i="9" s="1"/>
  <c r="AQ202" i="9"/>
  <c r="N202" i="9" s="1"/>
  <c r="AQ203" i="9"/>
  <c r="N203" i="9" s="1"/>
  <c r="AQ204" i="9"/>
  <c r="N204" i="9" s="1"/>
  <c r="AQ205" i="9"/>
  <c r="N205" i="9" s="1"/>
  <c r="AQ206" i="9"/>
  <c r="N206" i="9" s="1"/>
  <c r="AQ207" i="9"/>
  <c r="N207" i="9" s="1"/>
  <c r="AQ208" i="9"/>
  <c r="N208" i="9" s="1"/>
  <c r="AQ209" i="9"/>
  <c r="N209" i="9" s="1"/>
  <c r="AQ210" i="9"/>
  <c r="N210" i="9" s="1"/>
  <c r="AQ211" i="9"/>
  <c r="N211" i="9" s="1"/>
  <c r="AQ212" i="9"/>
  <c r="N212" i="9" s="1"/>
  <c r="AQ213" i="9"/>
  <c r="N213" i="9" s="1"/>
  <c r="AQ214" i="9"/>
  <c r="N214" i="9" s="1"/>
  <c r="AQ215" i="9"/>
  <c r="N215" i="9" s="1"/>
  <c r="AQ216" i="9"/>
  <c r="N216" i="9" s="1"/>
  <c r="AQ217" i="9"/>
  <c r="N217" i="9" s="1"/>
  <c r="AQ241" i="9"/>
  <c r="N241" i="9" s="1"/>
  <c r="AQ242" i="9"/>
  <c r="N242" i="9" s="1"/>
  <c r="AQ243" i="9"/>
  <c r="N243" i="9" s="1"/>
  <c r="AQ156" i="9"/>
  <c r="N156" i="9" s="1"/>
  <c r="AQ157" i="9"/>
  <c r="N157" i="9" s="1"/>
  <c r="AQ158" i="9"/>
  <c r="N158" i="9" s="1"/>
  <c r="AQ168" i="9"/>
  <c r="N168" i="9" s="1"/>
  <c r="AQ169" i="9"/>
  <c r="N169" i="9" s="1"/>
  <c r="AQ170" i="9"/>
  <c r="N170" i="9" s="1"/>
  <c r="AQ171" i="9"/>
  <c r="N171" i="9" s="1"/>
  <c r="AQ172" i="9"/>
  <c r="N172" i="9" s="1"/>
  <c r="AQ173" i="9"/>
  <c r="N173" i="9" s="1"/>
  <c r="AQ174" i="9"/>
  <c r="N174" i="9" s="1"/>
  <c r="AQ175" i="9"/>
  <c r="N175" i="9" s="1"/>
  <c r="AQ176" i="9"/>
  <c r="N176" i="9" s="1"/>
  <c r="AQ177" i="9"/>
  <c r="N177" i="9" s="1"/>
  <c r="AQ178" i="9"/>
  <c r="N178" i="9" s="1"/>
  <c r="AQ179" i="9"/>
  <c r="N179" i="9" s="1"/>
  <c r="AQ180" i="9"/>
  <c r="N180" i="9" s="1"/>
  <c r="AQ181" i="9"/>
  <c r="N181" i="9" s="1"/>
  <c r="AQ182" i="9"/>
  <c r="N182" i="9" s="1"/>
  <c r="AQ183" i="9"/>
  <c r="N183" i="9" s="1"/>
  <c r="AQ184" i="9"/>
  <c r="N184" i="9" s="1"/>
  <c r="AQ185" i="9"/>
  <c r="N185" i="9" s="1"/>
  <c r="AQ186" i="9"/>
  <c r="N186" i="9" s="1"/>
  <c r="AQ187" i="9"/>
  <c r="N187" i="9" s="1"/>
  <c r="AQ60" i="9"/>
  <c r="N60" i="9" s="1"/>
  <c r="AQ246" i="9"/>
  <c r="N246" i="9" s="1"/>
  <c r="AQ247" i="9"/>
  <c r="N247" i="9" s="1"/>
  <c r="AQ248" i="9"/>
  <c r="N248" i="9" s="1"/>
  <c r="AQ249" i="9"/>
  <c r="N249" i="9" s="1"/>
  <c r="AQ250" i="9"/>
  <c r="N250" i="9" s="1"/>
  <c r="AQ251" i="9"/>
  <c r="N251" i="9" s="1"/>
  <c r="AQ252" i="9"/>
  <c r="N252" i="9" s="1"/>
  <c r="AQ253" i="9"/>
  <c r="N253" i="9" s="1"/>
  <c r="AQ254" i="9"/>
  <c r="N254" i="9" s="1"/>
  <c r="AQ255" i="9"/>
  <c r="N255" i="9" s="1"/>
  <c r="AQ256" i="9"/>
  <c r="N256" i="9" s="1"/>
  <c r="AQ257" i="9"/>
  <c r="N257" i="9" s="1"/>
  <c r="AQ258" i="9"/>
  <c r="N258" i="9" s="1"/>
  <c r="AQ259" i="9"/>
  <c r="N259" i="9" s="1"/>
  <c r="AQ260" i="9"/>
  <c r="N260" i="9" s="1"/>
  <c r="AQ261" i="9"/>
  <c r="N261" i="9" s="1"/>
  <c r="AQ262" i="9"/>
  <c r="N262" i="9" s="1"/>
  <c r="AQ263" i="9"/>
  <c r="N263" i="9" s="1"/>
  <c r="AQ264" i="9"/>
  <c r="N264" i="9" s="1"/>
  <c r="AQ265" i="9"/>
  <c r="N265" i="9" s="1"/>
  <c r="AQ266" i="9"/>
  <c r="N266" i="9" s="1"/>
  <c r="AQ267" i="9"/>
  <c r="N267" i="9" s="1"/>
  <c r="AQ268" i="9"/>
  <c r="N268" i="9" s="1"/>
  <c r="AQ269" i="9"/>
  <c r="N269" i="9" s="1"/>
  <c r="AQ270" i="9"/>
  <c r="N270" i="9" s="1"/>
  <c r="AQ271" i="9"/>
  <c r="N271" i="9" s="1"/>
  <c r="AQ272" i="9"/>
  <c r="N272" i="9" s="1"/>
  <c r="AQ273" i="9"/>
  <c r="N273" i="9" s="1"/>
  <c r="AQ320" i="9"/>
  <c r="N320" i="9" s="1"/>
  <c r="AQ325" i="9"/>
  <c r="N325" i="9" s="1"/>
  <c r="AQ326" i="9"/>
  <c r="N326" i="9" s="1"/>
  <c r="AQ327" i="9"/>
  <c r="N327" i="9" s="1"/>
  <c r="AQ302" i="9"/>
  <c r="N302" i="9" s="1"/>
  <c r="AQ303" i="9"/>
  <c r="N303" i="9" s="1"/>
  <c r="AQ304" i="9"/>
  <c r="N304" i="9" s="1"/>
  <c r="AQ305" i="9"/>
  <c r="N305" i="9" s="1"/>
  <c r="AQ306" i="9"/>
  <c r="N306" i="9" s="1"/>
  <c r="AQ307" i="9"/>
  <c r="N307" i="9" s="1"/>
  <c r="AQ308" i="9"/>
  <c r="N308" i="9" s="1"/>
  <c r="AQ309" i="9"/>
  <c r="N309" i="9" s="1"/>
  <c r="AQ310" i="9"/>
  <c r="N310" i="9" s="1"/>
  <c r="AQ311" i="9"/>
  <c r="N311" i="9" s="1"/>
  <c r="AQ312" i="9"/>
  <c r="N312" i="9" s="1"/>
  <c r="AQ313" i="9"/>
  <c r="N313" i="9" s="1"/>
  <c r="AQ314" i="9"/>
  <c r="N314" i="9" s="1"/>
  <c r="AQ315" i="9"/>
  <c r="N315" i="9" s="1"/>
  <c r="AQ274" i="9"/>
  <c r="N274" i="9" s="1"/>
  <c r="AQ275" i="9"/>
  <c r="N275" i="9" s="1"/>
  <c r="AQ276" i="9"/>
  <c r="N276" i="9" s="1"/>
  <c r="AQ277" i="9"/>
  <c r="N277" i="9" s="1"/>
  <c r="AQ278" i="9"/>
  <c r="N278" i="9" s="1"/>
  <c r="AQ279" i="9"/>
  <c r="N279" i="9" s="1"/>
  <c r="AQ280" i="9"/>
  <c r="N280" i="9" s="1"/>
  <c r="AQ281" i="9"/>
  <c r="N281" i="9" s="1"/>
  <c r="AQ282" i="9"/>
  <c r="N282" i="9" s="1"/>
  <c r="AQ283" i="9"/>
  <c r="N283" i="9" s="1"/>
  <c r="AQ284" i="9"/>
  <c r="N284" i="9" s="1"/>
  <c r="AQ285" i="9"/>
  <c r="N285" i="9" s="1"/>
  <c r="AQ286" i="9"/>
  <c r="N286" i="9" s="1"/>
  <c r="AQ287" i="9"/>
  <c r="N287" i="9" s="1"/>
  <c r="AQ288" i="9"/>
  <c r="N288" i="9" s="1"/>
  <c r="AQ289" i="9"/>
  <c r="N289" i="9" s="1"/>
  <c r="AQ290" i="9"/>
  <c r="N290" i="9" s="1"/>
  <c r="AQ291" i="9"/>
  <c r="N291" i="9" s="1"/>
  <c r="AQ292" i="9"/>
  <c r="N292" i="9" s="1"/>
  <c r="AQ293" i="9"/>
  <c r="N293" i="9" s="1"/>
  <c r="AQ294" i="9"/>
  <c r="N294" i="9" s="1"/>
  <c r="AQ295" i="9"/>
  <c r="N295" i="9" s="1"/>
  <c r="AQ296" i="9"/>
  <c r="N296" i="9" s="1"/>
  <c r="AQ297" i="9"/>
  <c r="N297" i="9" s="1"/>
  <c r="AQ298" i="9"/>
  <c r="N298" i="9" s="1"/>
  <c r="AQ299" i="9"/>
  <c r="N299" i="9" s="1"/>
  <c r="AQ300" i="9"/>
  <c r="N300" i="9" s="1"/>
  <c r="AQ301" i="9"/>
  <c r="N301" i="9" s="1"/>
  <c r="AO491" i="9"/>
  <c r="M491" i="9" s="1"/>
  <c r="CF75" i="9"/>
  <c r="BG1002" i="9"/>
  <c r="BF1002" i="9"/>
  <c r="M1002" i="9"/>
  <c r="BG7" i="9"/>
  <c r="BF7" i="9"/>
  <c r="AO7" i="9"/>
  <c r="M7" i="9" s="1"/>
  <c r="BG8" i="9"/>
  <c r="BF8" i="9"/>
  <c r="AO8" i="9"/>
  <c r="M8" i="9" s="1"/>
  <c r="BG243" i="9"/>
  <c r="BF243" i="9"/>
  <c r="AO243" i="9"/>
  <c r="M243" i="9" s="1"/>
  <c r="BG242" i="9"/>
  <c r="BF242" i="9"/>
  <c r="AO242" i="9"/>
  <c r="M242" i="9" s="1"/>
  <c r="BG241" i="9"/>
  <c r="BF241" i="9"/>
  <c r="AO241" i="9"/>
  <c r="M241" i="9" s="1"/>
  <c r="BG608" i="9"/>
  <c r="BF608" i="9"/>
  <c r="AO608" i="9"/>
  <c r="M608" i="9" s="1"/>
  <c r="BG607" i="9"/>
  <c r="BF607" i="9"/>
  <c r="AO607" i="9"/>
  <c r="M607" i="9" s="1"/>
  <c r="BG464" i="9"/>
  <c r="BF464" i="9"/>
  <c r="BG67" i="9"/>
  <c r="BF67" i="9"/>
  <c r="AO67" i="9"/>
  <c r="M67" i="9" s="1"/>
  <c r="BG66" i="9"/>
  <c r="BF66" i="9"/>
  <c r="AO66" i="9"/>
  <c r="M66" i="9" s="1"/>
  <c r="BG64" i="9"/>
  <c r="BF64" i="9"/>
  <c r="AO64" i="9"/>
  <c r="M64" i="9" s="1"/>
  <c r="BG63" i="9"/>
  <c r="BF63" i="9"/>
  <c r="AO63" i="9"/>
  <c r="M63" i="9" s="1"/>
  <c r="BG62" i="9"/>
  <c r="BF62" i="9"/>
  <c r="AO62" i="9"/>
  <c r="M62" i="9" s="1"/>
  <c r="BG61" i="9"/>
  <c r="BF61" i="9"/>
  <c r="AO61" i="9"/>
  <c r="M61" i="9" s="1"/>
  <c r="BG74" i="9"/>
  <c r="BF74" i="9"/>
  <c r="AO74" i="9"/>
  <c r="M74" i="9" s="1"/>
  <c r="BG73" i="9"/>
  <c r="BF73" i="9"/>
  <c r="AO73" i="9"/>
  <c r="M73" i="9" s="1"/>
  <c r="BG72" i="9"/>
  <c r="BF72" i="9"/>
  <c r="AO72" i="9"/>
  <c r="M72" i="9" s="1"/>
  <c r="BG71" i="9"/>
  <c r="BF71" i="9"/>
  <c r="AO71" i="9"/>
  <c r="M71" i="9" s="1"/>
  <c r="BG70" i="9"/>
  <c r="BF70" i="9"/>
  <c r="AO70" i="9"/>
  <c r="M70" i="9" s="1"/>
  <c r="BG69" i="9"/>
  <c r="BF69" i="9"/>
  <c r="AO69" i="9"/>
  <c r="M69" i="9" s="1"/>
  <c r="BG68" i="9"/>
  <c r="BF68" i="9"/>
  <c r="AO68" i="9"/>
  <c r="M68" i="9" s="1"/>
  <c r="BG959" i="9"/>
  <c r="BF959" i="9"/>
  <c r="BG958" i="9"/>
  <c r="BF958" i="9"/>
  <c r="BG44" i="9"/>
  <c r="BF44" i="9"/>
  <c r="BG43" i="9"/>
  <c r="BF43" i="9"/>
  <c r="BG442" i="9"/>
  <c r="BF442" i="9"/>
  <c r="AO442" i="9"/>
  <c r="M442" i="9" s="1"/>
  <c r="BG441" i="9"/>
  <c r="BF441" i="9"/>
  <c r="AO441" i="9"/>
  <c r="M441" i="9" s="1"/>
  <c r="BG440" i="9"/>
  <c r="BF440" i="9"/>
  <c r="AO440" i="9"/>
  <c r="M440" i="9" s="1"/>
  <c r="BG439" i="9"/>
  <c r="BF439" i="9"/>
  <c r="AO439" i="9"/>
  <c r="M439" i="9" s="1"/>
  <c r="BG438" i="9"/>
  <c r="BF438" i="9"/>
  <c r="AO438" i="9"/>
  <c r="M438" i="9" s="1"/>
  <c r="BG437" i="9"/>
  <c r="BF437" i="9"/>
  <c r="AO437" i="9"/>
  <c r="M437" i="9" s="1"/>
  <c r="BG436" i="9"/>
  <c r="BF436" i="9"/>
  <c r="AO436" i="9"/>
  <c r="M436" i="9" s="1"/>
  <c r="BG41" i="9"/>
  <c r="BF41" i="9"/>
  <c r="AO41" i="9"/>
  <c r="M41" i="9" s="1"/>
  <c r="BG42" i="9"/>
  <c r="BF42" i="9"/>
  <c r="AO42" i="9"/>
  <c r="M42" i="9" s="1"/>
  <c r="BG155" i="9"/>
  <c r="BF155" i="9"/>
  <c r="BG154" i="9"/>
  <c r="BF154" i="9"/>
  <c r="BG153" i="9"/>
  <c r="BF153" i="9"/>
  <c r="BG152" i="9"/>
  <c r="BF152" i="9"/>
  <c r="BG151" i="9"/>
  <c r="BF151" i="9"/>
  <c r="BG150" i="9"/>
  <c r="BF150" i="9"/>
  <c r="BG149" i="9"/>
  <c r="BF149" i="9"/>
  <c r="BG148" i="9"/>
  <c r="BF148" i="9"/>
  <c r="BG147" i="9"/>
  <c r="BF147" i="9"/>
  <c r="BG146" i="9"/>
  <c r="BF146" i="9"/>
  <c r="BG145" i="9"/>
  <c r="BF145" i="9"/>
  <c r="BG144" i="9"/>
  <c r="BF144" i="9"/>
  <c r="BG143" i="9"/>
  <c r="BF143" i="9"/>
  <c r="BG142" i="9"/>
  <c r="BF142" i="9"/>
  <c r="BG491" i="9"/>
  <c r="BF491" i="9"/>
  <c r="BG490" i="9"/>
  <c r="BF490" i="9"/>
  <c r="AO490" i="9"/>
  <c r="M490" i="9" s="1"/>
  <c r="BG489" i="9"/>
  <c r="BF489" i="9"/>
  <c r="AO489" i="9"/>
  <c r="M489" i="9" s="1"/>
  <c r="BG488" i="9"/>
  <c r="BF488" i="9"/>
  <c r="AO488" i="9"/>
  <c r="M488" i="9" s="1"/>
  <c r="BG487" i="9"/>
  <c r="BF487" i="9"/>
  <c r="AO487" i="9"/>
  <c r="M487" i="9" s="1"/>
  <c r="BG40" i="9"/>
  <c r="BF40" i="9"/>
  <c r="AO40" i="9"/>
  <c r="M40" i="9" s="1"/>
  <c r="BG166" i="9"/>
  <c r="BF166" i="9"/>
  <c r="M166" i="9"/>
  <c r="BG6" i="9"/>
  <c r="BF6" i="9"/>
  <c r="AO6" i="9"/>
  <c r="M6" i="9" s="1"/>
  <c r="BG5" i="9"/>
  <c r="BF5" i="9"/>
  <c r="AO5" i="9"/>
  <c r="M5" i="9" s="1"/>
  <c r="BG320" i="9"/>
  <c r="BF320" i="9"/>
  <c r="AO320" i="9"/>
  <c r="M320" i="9" s="1"/>
  <c r="BG327" i="9"/>
  <c r="BF327" i="9"/>
  <c r="AO327" i="9"/>
  <c r="M327" i="9" s="1"/>
  <c r="BG326" i="9"/>
  <c r="BF326" i="9"/>
  <c r="AO326" i="9"/>
  <c r="M326" i="9" s="1"/>
  <c r="BG325" i="9"/>
  <c r="BF325" i="9"/>
  <c r="AO325" i="9"/>
  <c r="M325" i="9" s="1"/>
  <c r="BG468" i="9"/>
  <c r="BF468" i="9"/>
  <c r="AO468" i="9"/>
  <c r="M468" i="9" s="1"/>
  <c r="BG467" i="9"/>
  <c r="BF467" i="9"/>
  <c r="AO467" i="9"/>
  <c r="M467" i="9" s="1"/>
  <c r="BG466" i="9"/>
  <c r="BF466" i="9"/>
  <c r="AO466" i="9"/>
  <c r="M466" i="9" s="1"/>
  <c r="BG465" i="9"/>
  <c r="BF465" i="9"/>
  <c r="AO465" i="9"/>
  <c r="M465" i="9" s="1"/>
  <c r="BG4" i="9"/>
  <c r="BF4" i="9"/>
  <c r="AO4" i="9"/>
  <c r="M4" i="9" s="1"/>
  <c r="BG3" i="9"/>
  <c r="BF3" i="9"/>
  <c r="AO3" i="9"/>
  <c r="M3" i="9" s="1"/>
  <c r="BG1027" i="9"/>
  <c r="BF1027" i="9"/>
  <c r="AO1027" i="9"/>
  <c r="M1027" i="9" s="1"/>
  <c r="BG1025" i="9"/>
  <c r="BF1025" i="9"/>
  <c r="AO1025" i="9"/>
  <c r="M1025" i="9" s="1"/>
  <c r="BG1001" i="9"/>
  <c r="BF1001" i="9"/>
  <c r="M1001" i="9"/>
  <c r="BG826" i="9"/>
  <c r="BF826" i="9"/>
  <c r="M826" i="9"/>
  <c r="BG138" i="9"/>
  <c r="BF138" i="9"/>
  <c r="AO138" i="9"/>
  <c r="M138" i="9" s="1"/>
  <c r="BG506" i="9"/>
  <c r="BF506" i="9"/>
  <c r="AO506" i="9"/>
  <c r="M506" i="9" s="1"/>
  <c r="BG505" i="9"/>
  <c r="BF505" i="9"/>
  <c r="AO505" i="9"/>
  <c r="M505" i="9" s="1"/>
  <c r="BG504" i="9"/>
  <c r="BF504" i="9"/>
  <c r="BG449" i="9"/>
  <c r="BF449" i="9"/>
  <c r="AO449" i="9"/>
  <c r="M449" i="9" s="1"/>
  <c r="BG448" i="9"/>
  <c r="BF448" i="9"/>
  <c r="AO448" i="9"/>
  <c r="M448" i="9" s="1"/>
  <c r="BG447" i="9"/>
  <c r="BF447" i="9"/>
  <c r="AO447" i="9"/>
  <c r="M447" i="9" s="1"/>
  <c r="BG158" i="9"/>
  <c r="BF158" i="9"/>
  <c r="AO158" i="9"/>
  <c r="M158" i="9" s="1"/>
  <c r="BG157" i="9"/>
  <c r="BF157" i="9"/>
  <c r="AO157" i="9"/>
  <c r="M157" i="9" s="1"/>
  <c r="BG156" i="9"/>
  <c r="BF156" i="9"/>
  <c r="AO156" i="9"/>
  <c r="M156" i="9" s="1"/>
  <c r="BG75" i="9"/>
  <c r="BF75" i="9"/>
  <c r="BG435" i="9"/>
  <c r="BF435" i="9"/>
  <c r="AO435" i="9"/>
  <c r="M435" i="9" s="1"/>
  <c r="BG434" i="9"/>
  <c r="BF434" i="9"/>
  <c r="AO434" i="9"/>
  <c r="M434" i="9" s="1"/>
  <c r="BG433" i="9"/>
  <c r="BF433" i="9"/>
  <c r="AO433" i="9"/>
  <c r="M433" i="9" s="1"/>
  <c r="BG432" i="9"/>
  <c r="BF432" i="9"/>
  <c r="AO432" i="9"/>
  <c r="M432" i="9" s="1"/>
  <c r="BG431" i="9"/>
  <c r="BF431" i="9"/>
  <c r="AO431" i="9"/>
  <c r="M431" i="9" s="1"/>
  <c r="BG430" i="9"/>
  <c r="BF430" i="9"/>
  <c r="AO430" i="9"/>
  <c r="M430" i="9" s="1"/>
  <c r="BG429" i="9"/>
  <c r="BF429" i="9"/>
  <c r="AO429" i="9"/>
  <c r="M429" i="9" s="1"/>
  <c r="BG428" i="9"/>
  <c r="BF428" i="9"/>
  <c r="AO428" i="9"/>
  <c r="M428" i="9" s="1"/>
  <c r="BG427" i="9"/>
  <c r="BF427" i="9"/>
  <c r="AO427" i="9"/>
  <c r="M427" i="9" s="1"/>
  <c r="BG426" i="9"/>
  <c r="BF426" i="9"/>
  <c r="AO426" i="9"/>
  <c r="M426" i="9" s="1"/>
  <c r="BG425" i="9"/>
  <c r="BF425" i="9"/>
  <c r="AO425" i="9"/>
  <c r="M425" i="9" s="1"/>
  <c r="BG424" i="9"/>
  <c r="BF424" i="9"/>
  <c r="AO424" i="9"/>
  <c r="M424" i="9" s="1"/>
  <c r="BG423" i="9"/>
  <c r="BF423" i="9"/>
  <c r="AO423" i="9"/>
  <c r="M423" i="9" s="1"/>
  <c r="BG422" i="9"/>
  <c r="BF422" i="9"/>
  <c r="AO422" i="9"/>
  <c r="M422" i="9" s="1"/>
  <c r="BG421" i="9"/>
  <c r="BF421" i="9"/>
  <c r="AO421" i="9"/>
  <c r="M421" i="9" s="1"/>
  <c r="BG420" i="9"/>
  <c r="BF420" i="9"/>
  <c r="AO420" i="9"/>
  <c r="M420" i="9" s="1"/>
  <c r="BG419" i="9"/>
  <c r="BF419" i="9"/>
  <c r="AO419" i="9"/>
  <c r="M419" i="9" s="1"/>
  <c r="BG418" i="9"/>
  <c r="BF418" i="9"/>
  <c r="AO418" i="9"/>
  <c r="M418" i="9" s="1"/>
  <c r="BG417" i="9"/>
  <c r="BF417" i="9"/>
  <c r="AO417" i="9"/>
  <c r="M417" i="9" s="1"/>
  <c r="BG416" i="9"/>
  <c r="BF416" i="9"/>
  <c r="AO416" i="9"/>
  <c r="M416" i="9" s="1"/>
  <c r="BG415" i="9"/>
  <c r="BF415" i="9"/>
  <c r="AO415" i="9"/>
  <c r="M415" i="9" s="1"/>
  <c r="BG414" i="9"/>
  <c r="BF414" i="9"/>
  <c r="AO414" i="9"/>
  <c r="M414" i="9" s="1"/>
  <c r="BG413" i="9"/>
  <c r="BF413" i="9"/>
  <c r="AO413" i="9"/>
  <c r="M413" i="9" s="1"/>
  <c r="BG412" i="9"/>
  <c r="BF412" i="9"/>
  <c r="AO412" i="9"/>
  <c r="M412" i="9" s="1"/>
  <c r="BG411" i="9"/>
  <c r="BF411" i="9"/>
  <c r="AO411" i="9"/>
  <c r="M411" i="9" s="1"/>
  <c r="BG410" i="9"/>
  <c r="BF410" i="9"/>
  <c r="AO410" i="9"/>
  <c r="M410" i="9" s="1"/>
  <c r="BG409" i="9"/>
  <c r="BF409" i="9"/>
  <c r="AO409" i="9"/>
  <c r="M409" i="9" s="1"/>
  <c r="BG408" i="9"/>
  <c r="BF408" i="9"/>
  <c r="AO408" i="9"/>
  <c r="M408" i="9" s="1"/>
  <c r="BG407" i="9"/>
  <c r="BF407" i="9"/>
  <c r="AO407" i="9"/>
  <c r="M407" i="9" s="1"/>
  <c r="BG406" i="9"/>
  <c r="BF406" i="9"/>
  <c r="AO406" i="9"/>
  <c r="M406" i="9" s="1"/>
  <c r="BG405" i="9"/>
  <c r="BF405" i="9"/>
  <c r="AO405" i="9"/>
  <c r="M405" i="9" s="1"/>
  <c r="BG404" i="9"/>
  <c r="BF404" i="9"/>
  <c r="AO404" i="9"/>
  <c r="M404" i="9" s="1"/>
  <c r="BG403" i="9"/>
  <c r="BF403" i="9"/>
  <c r="AO403" i="9"/>
  <c r="M403" i="9" s="1"/>
  <c r="BG402" i="9"/>
  <c r="BF402" i="9"/>
  <c r="AO402" i="9"/>
  <c r="M402" i="9" s="1"/>
  <c r="BG385" i="9"/>
  <c r="BF385" i="9"/>
  <c r="AO385" i="9"/>
  <c r="M385" i="9" s="1"/>
  <c r="BG384" i="9"/>
  <c r="BF384" i="9"/>
  <c r="AO384" i="9"/>
  <c r="M384" i="9" s="1"/>
  <c r="BG383" i="9"/>
  <c r="BF383" i="9"/>
  <c r="AO383" i="9"/>
  <c r="M383" i="9" s="1"/>
  <c r="BG382" i="9"/>
  <c r="BF382" i="9"/>
  <c r="AO382" i="9"/>
  <c r="M382" i="9" s="1"/>
  <c r="BG381" i="9"/>
  <c r="BF381" i="9"/>
  <c r="AO381" i="9"/>
  <c r="M381" i="9" s="1"/>
  <c r="BG380" i="9"/>
  <c r="BF380" i="9"/>
  <c r="AO380" i="9"/>
  <c r="M380" i="9" s="1"/>
  <c r="BG379" i="9"/>
  <c r="BF379" i="9"/>
  <c r="AO379" i="9"/>
  <c r="M379" i="9" s="1"/>
  <c r="BG378" i="9"/>
  <c r="BF378" i="9"/>
  <c r="AO378" i="9"/>
  <c r="M378" i="9" s="1"/>
  <c r="BG377" i="9"/>
  <c r="BF377" i="9"/>
  <c r="AO377" i="9"/>
  <c r="M377" i="9" s="1"/>
  <c r="BG376" i="9"/>
  <c r="BF376" i="9"/>
  <c r="AO376" i="9"/>
  <c r="M376" i="9" s="1"/>
  <c r="BG375" i="9"/>
  <c r="BF375" i="9"/>
  <c r="AO375" i="9"/>
  <c r="M375" i="9" s="1"/>
  <c r="BG374" i="9"/>
  <c r="BF374" i="9"/>
  <c r="AO374" i="9"/>
  <c r="M374" i="9" s="1"/>
  <c r="BG373" i="9"/>
  <c r="BF373" i="9"/>
  <c r="AO373" i="9"/>
  <c r="M373" i="9" s="1"/>
  <c r="BG372" i="9"/>
  <c r="BF372" i="9"/>
  <c r="AO372" i="9"/>
  <c r="M372" i="9" s="1"/>
  <c r="BG371" i="9"/>
  <c r="BF371" i="9"/>
  <c r="AO371" i="9"/>
  <c r="M371" i="9" s="1"/>
  <c r="BG370" i="9"/>
  <c r="BF370" i="9"/>
  <c r="AO370" i="9"/>
  <c r="M370" i="9" s="1"/>
  <c r="BG369" i="9"/>
  <c r="BF369" i="9"/>
  <c r="AO369" i="9"/>
  <c r="M369" i="9" s="1"/>
  <c r="BG368" i="9"/>
  <c r="BF368" i="9"/>
  <c r="AO368" i="9"/>
  <c r="M368" i="9" s="1"/>
  <c r="BG367" i="9"/>
  <c r="BF367" i="9"/>
  <c r="AO367" i="9"/>
  <c r="M367" i="9" s="1"/>
  <c r="BG366" i="9"/>
  <c r="BF366" i="9"/>
  <c r="AO366" i="9"/>
  <c r="M366" i="9" s="1"/>
  <c r="BG365" i="9"/>
  <c r="BF365" i="9"/>
  <c r="AO365" i="9"/>
  <c r="M365" i="9" s="1"/>
  <c r="BG364" i="9"/>
  <c r="BF364" i="9"/>
  <c r="AO364" i="9"/>
  <c r="M364" i="9" s="1"/>
  <c r="BG363" i="9"/>
  <c r="BF363" i="9"/>
  <c r="AO363" i="9"/>
  <c r="M363" i="9" s="1"/>
  <c r="BG362" i="9"/>
  <c r="BF362" i="9"/>
  <c r="AO362" i="9"/>
  <c r="M362" i="9" s="1"/>
  <c r="BG361" i="9"/>
  <c r="BF361" i="9"/>
  <c r="AO361" i="9"/>
  <c r="M361" i="9" s="1"/>
  <c r="BG360" i="9"/>
  <c r="BF360" i="9"/>
  <c r="AO360" i="9"/>
  <c r="M360" i="9" s="1"/>
  <c r="BG359" i="9"/>
  <c r="BF359" i="9"/>
  <c r="AO359" i="9"/>
  <c r="M359" i="9" s="1"/>
  <c r="BG358" i="9"/>
  <c r="BF358" i="9"/>
  <c r="AO358" i="9"/>
  <c r="M358" i="9" s="1"/>
  <c r="BG357" i="9"/>
  <c r="BF357" i="9"/>
  <c r="AO357" i="9"/>
  <c r="M357" i="9" s="1"/>
  <c r="BG356" i="9"/>
  <c r="BF356" i="9"/>
  <c r="AO356" i="9"/>
  <c r="M356" i="9" s="1"/>
  <c r="BG355" i="9"/>
  <c r="BF355" i="9"/>
  <c r="AO355" i="9"/>
  <c r="M355" i="9" s="1"/>
  <c r="BG354" i="9"/>
  <c r="BF354" i="9"/>
  <c r="AO354" i="9"/>
  <c r="M354" i="9" s="1"/>
  <c r="BG353" i="9"/>
  <c r="BF353" i="9"/>
  <c r="AO353" i="9"/>
  <c r="M353" i="9" s="1"/>
  <c r="BG352" i="9"/>
  <c r="BF352" i="9"/>
  <c r="AO352" i="9"/>
  <c r="M352" i="9" s="1"/>
  <c r="BG351" i="9"/>
  <c r="BF351" i="9"/>
  <c r="AO351" i="9"/>
  <c r="M351" i="9" s="1"/>
  <c r="BG350" i="9"/>
  <c r="BF350" i="9"/>
  <c r="AO350" i="9"/>
  <c r="M350" i="9" s="1"/>
  <c r="BG349" i="9"/>
  <c r="BF349" i="9"/>
  <c r="AO349" i="9"/>
  <c r="M349" i="9" s="1"/>
  <c r="BG348" i="9"/>
  <c r="BF348" i="9"/>
  <c r="AO348" i="9"/>
  <c r="M348" i="9" s="1"/>
  <c r="BG347" i="9"/>
  <c r="BF347" i="9"/>
  <c r="AO347" i="9"/>
  <c r="M347" i="9" s="1"/>
  <c r="BG346" i="9"/>
  <c r="BF346" i="9"/>
  <c r="AO346" i="9"/>
  <c r="M346" i="9" s="1"/>
  <c r="BG345" i="9"/>
  <c r="BF345" i="9"/>
  <c r="AO345" i="9"/>
  <c r="M345" i="9" s="1"/>
  <c r="BG344" i="9"/>
  <c r="BF344" i="9"/>
  <c r="AO344" i="9"/>
  <c r="M344" i="9" s="1"/>
  <c r="BG343" i="9"/>
  <c r="BF343" i="9"/>
  <c r="AO343" i="9"/>
  <c r="M343" i="9" s="1"/>
  <c r="BG342" i="9"/>
  <c r="BF342" i="9"/>
  <c r="AO342" i="9"/>
  <c r="M342" i="9" s="1"/>
  <c r="BG341" i="9"/>
  <c r="BF341" i="9"/>
  <c r="AO341" i="9"/>
  <c r="M341" i="9" s="1"/>
  <c r="BG340" i="9"/>
  <c r="BF340" i="9"/>
  <c r="AO340" i="9"/>
  <c r="M340" i="9" s="1"/>
  <c r="BG339" i="9"/>
  <c r="BF339" i="9"/>
  <c r="AO339" i="9"/>
  <c r="M339" i="9" s="1"/>
  <c r="BG338" i="9"/>
  <c r="BF338" i="9"/>
  <c r="AO338" i="9"/>
  <c r="M338" i="9" s="1"/>
  <c r="BG337" i="9"/>
  <c r="BF337" i="9"/>
  <c r="AO337" i="9"/>
  <c r="M337" i="9" s="1"/>
  <c r="BG336" i="9"/>
  <c r="BF336" i="9"/>
  <c r="AO336" i="9"/>
  <c r="M336" i="9" s="1"/>
  <c r="BG335" i="9"/>
  <c r="BF335" i="9"/>
  <c r="AO335" i="9"/>
  <c r="M335" i="9" s="1"/>
  <c r="BG334" i="9"/>
  <c r="BF334" i="9"/>
  <c r="AO334" i="9"/>
  <c r="M334" i="9" s="1"/>
  <c r="BG333" i="9"/>
  <c r="BF333" i="9"/>
  <c r="AO333" i="9"/>
  <c r="M333" i="9" s="1"/>
  <c r="BG332" i="9"/>
  <c r="BF332" i="9"/>
  <c r="AO332" i="9"/>
  <c r="M332" i="9" s="1"/>
  <c r="BG401" i="9"/>
  <c r="BF401" i="9"/>
  <c r="AO401" i="9"/>
  <c r="M401" i="9" s="1"/>
  <c r="BG400" i="9"/>
  <c r="BF400" i="9"/>
  <c r="AO400" i="9"/>
  <c r="M400" i="9" s="1"/>
  <c r="BG399" i="9"/>
  <c r="BF399" i="9"/>
  <c r="AO399" i="9"/>
  <c r="M399" i="9" s="1"/>
  <c r="BG398" i="9"/>
  <c r="BF398" i="9"/>
  <c r="AO398" i="9"/>
  <c r="M398" i="9" s="1"/>
  <c r="BG397" i="9"/>
  <c r="BF397" i="9"/>
  <c r="AO397" i="9"/>
  <c r="M397" i="9" s="1"/>
  <c r="BG396" i="9"/>
  <c r="BF396" i="9"/>
  <c r="AO396" i="9"/>
  <c r="M396" i="9" s="1"/>
  <c r="BG395" i="9"/>
  <c r="BF395" i="9"/>
  <c r="AO395" i="9"/>
  <c r="M395" i="9" s="1"/>
  <c r="BG394" i="9"/>
  <c r="BF394" i="9"/>
  <c r="AO394" i="9"/>
  <c r="M394" i="9" s="1"/>
  <c r="BG393" i="9"/>
  <c r="BF393" i="9"/>
  <c r="AO393" i="9"/>
  <c r="M393" i="9" s="1"/>
  <c r="BG392" i="9"/>
  <c r="BF392" i="9"/>
  <c r="AO392" i="9"/>
  <c r="M392" i="9" s="1"/>
  <c r="BG391" i="9"/>
  <c r="BF391" i="9"/>
  <c r="AO391" i="9"/>
  <c r="M391" i="9" s="1"/>
  <c r="BG390" i="9"/>
  <c r="BF390" i="9"/>
  <c r="AO390" i="9"/>
  <c r="M390" i="9" s="1"/>
  <c r="BG389" i="9"/>
  <c r="BF389" i="9"/>
  <c r="AO389" i="9"/>
  <c r="M389" i="9" s="1"/>
  <c r="BG388" i="9"/>
  <c r="BF388" i="9"/>
  <c r="AO388" i="9"/>
  <c r="M388" i="9" s="1"/>
  <c r="BG387" i="9"/>
  <c r="BF387" i="9"/>
  <c r="AO387" i="9"/>
  <c r="M387" i="9" s="1"/>
  <c r="BG386" i="9"/>
  <c r="BF386" i="9"/>
  <c r="AO386" i="9"/>
  <c r="M386" i="9" s="1"/>
  <c r="BG100" i="9"/>
  <c r="BF100" i="9"/>
  <c r="AO100" i="9"/>
  <c r="M100" i="9" s="1"/>
  <c r="BG99" i="9"/>
  <c r="BF99" i="9"/>
  <c r="AO99" i="9"/>
  <c r="M99" i="9" s="1"/>
  <c r="BG98" i="9"/>
  <c r="BF98" i="9"/>
  <c r="AO98" i="9"/>
  <c r="M98" i="9" s="1"/>
  <c r="BG97" i="9"/>
  <c r="BF97" i="9"/>
  <c r="AO97" i="9"/>
  <c r="M97" i="9" s="1"/>
  <c r="BG96" i="9"/>
  <c r="BF96" i="9"/>
  <c r="AO96" i="9"/>
  <c r="M96" i="9" s="1"/>
  <c r="BG95" i="9"/>
  <c r="BF95" i="9"/>
  <c r="AO95" i="9"/>
  <c r="M95" i="9" s="1"/>
  <c r="BG94" i="9"/>
  <c r="BF94" i="9"/>
  <c r="AO94" i="9"/>
  <c r="M94" i="9" s="1"/>
  <c r="BG93" i="9"/>
  <c r="BF93" i="9"/>
  <c r="AO93" i="9"/>
  <c r="M93" i="9" s="1"/>
  <c r="BG92" i="9"/>
  <c r="BF92" i="9"/>
  <c r="AO92" i="9"/>
  <c r="M92" i="9" s="1"/>
  <c r="BG91" i="9"/>
  <c r="BF91" i="9"/>
  <c r="AO91" i="9"/>
  <c r="M91" i="9" s="1"/>
  <c r="BG90" i="9"/>
  <c r="BF90" i="9"/>
  <c r="AO90" i="9"/>
  <c r="M90" i="9" s="1"/>
  <c r="BG89" i="9"/>
  <c r="BF89" i="9"/>
  <c r="AO89" i="9"/>
  <c r="M89" i="9" s="1"/>
  <c r="BG88" i="9"/>
  <c r="BF88" i="9"/>
  <c r="AO88" i="9"/>
  <c r="M88" i="9" s="1"/>
  <c r="BG87" i="9"/>
  <c r="BF87" i="9"/>
  <c r="AO87" i="9"/>
  <c r="M87" i="9" s="1"/>
  <c r="BG86" i="9"/>
  <c r="BF86" i="9"/>
  <c r="AO86" i="9"/>
  <c r="M86" i="9" s="1"/>
  <c r="BG85" i="9"/>
  <c r="BF85" i="9"/>
  <c r="AO85" i="9"/>
  <c r="M85" i="9" s="1"/>
  <c r="BG84" i="9"/>
  <c r="BF84" i="9"/>
  <c r="AO84" i="9"/>
  <c r="M84" i="9" s="1"/>
  <c r="BG83" i="9"/>
  <c r="BF83" i="9"/>
  <c r="AO83" i="9"/>
  <c r="M83" i="9" s="1"/>
  <c r="BG82" i="9"/>
  <c r="BF82" i="9"/>
  <c r="AO82" i="9"/>
  <c r="M82" i="9" s="1"/>
  <c r="BG81" i="9"/>
  <c r="BF81" i="9"/>
  <c r="AO81" i="9"/>
  <c r="M81" i="9" s="1"/>
  <c r="BG117" i="9"/>
  <c r="BF117" i="9"/>
  <c r="AO117" i="9"/>
  <c r="M117" i="9" s="1"/>
  <c r="BG116" i="9"/>
  <c r="BF116" i="9"/>
  <c r="AO116" i="9"/>
  <c r="M116" i="9" s="1"/>
  <c r="BG115" i="9"/>
  <c r="BF115" i="9"/>
  <c r="AO115" i="9"/>
  <c r="M115" i="9" s="1"/>
  <c r="BG114" i="9"/>
  <c r="BF114" i="9"/>
  <c r="AO114" i="9"/>
  <c r="M114" i="9" s="1"/>
  <c r="BG113" i="9"/>
  <c r="BF113" i="9"/>
  <c r="AO113" i="9"/>
  <c r="M113" i="9" s="1"/>
  <c r="BG112" i="9"/>
  <c r="BF112" i="9"/>
  <c r="AO112" i="9"/>
  <c r="M112" i="9" s="1"/>
  <c r="BG111" i="9"/>
  <c r="BF111" i="9"/>
  <c r="AO111" i="9"/>
  <c r="M111" i="9" s="1"/>
  <c r="BG110" i="9"/>
  <c r="BF110" i="9"/>
  <c r="AO110" i="9"/>
  <c r="M110" i="9" s="1"/>
  <c r="BG109" i="9"/>
  <c r="BF109" i="9"/>
  <c r="AO109" i="9"/>
  <c r="M109" i="9" s="1"/>
  <c r="BG108" i="9"/>
  <c r="BF108" i="9"/>
  <c r="AO108" i="9"/>
  <c r="M108" i="9" s="1"/>
  <c r="BG107" i="9"/>
  <c r="BF107" i="9"/>
  <c r="AO107" i="9"/>
  <c r="M107" i="9" s="1"/>
  <c r="BG106" i="9"/>
  <c r="BF106" i="9"/>
  <c r="AO106" i="9"/>
  <c r="M106" i="9" s="1"/>
  <c r="BG105" i="9"/>
  <c r="BF105" i="9"/>
  <c r="AO105" i="9"/>
  <c r="M105" i="9" s="1"/>
  <c r="BG104" i="9"/>
  <c r="BF104" i="9"/>
  <c r="AO104" i="9"/>
  <c r="M104" i="9" s="1"/>
  <c r="BG103" i="9"/>
  <c r="BF103" i="9"/>
  <c r="AO103" i="9"/>
  <c r="M103" i="9" s="1"/>
  <c r="BG102" i="9"/>
  <c r="BF102" i="9"/>
  <c r="AO102" i="9"/>
  <c r="M102" i="9" s="1"/>
  <c r="BG101" i="9"/>
  <c r="BF101" i="9"/>
  <c r="AO101" i="9"/>
  <c r="M101" i="9" s="1"/>
  <c r="BG315" i="9"/>
  <c r="BF315" i="9"/>
  <c r="AO315" i="9"/>
  <c r="M315" i="9" s="1"/>
  <c r="O472" i="9" l="1"/>
  <c r="O409" i="9"/>
  <c r="O822" i="9"/>
  <c r="O473" i="9"/>
  <c r="AX448" i="9"/>
  <c r="Q448" i="9" s="1"/>
  <c r="O448" i="9"/>
  <c r="O330" i="9"/>
  <c r="O372" i="9"/>
  <c r="O356" i="9"/>
  <c r="O340" i="9"/>
  <c r="O394" i="9"/>
  <c r="O428" i="9"/>
  <c r="O412" i="9"/>
  <c r="O296" i="9"/>
  <c r="O280" i="9"/>
  <c r="O306" i="9"/>
  <c r="O266" i="9"/>
  <c r="O250" i="9"/>
  <c r="O177" i="9"/>
  <c r="O217" i="9"/>
  <c r="O201" i="9"/>
  <c r="O238" i="9"/>
  <c r="O222" i="9"/>
  <c r="O148" i="9"/>
  <c r="O130" i="9"/>
  <c r="AX97" i="9"/>
  <c r="Q97" i="9" s="1"/>
  <c r="O97" i="9"/>
  <c r="AX81" i="9"/>
  <c r="Q81" i="9" s="1"/>
  <c r="O81" i="9"/>
  <c r="O102" i="9"/>
  <c r="O80" i="9"/>
  <c r="O39" i="9"/>
  <c r="O40" i="9"/>
  <c r="O451" i="9"/>
  <c r="AV491" i="9"/>
  <c r="P491" i="9"/>
  <c r="AV383" i="9"/>
  <c r="P383" i="9"/>
  <c r="AV367" i="9"/>
  <c r="P367" i="9"/>
  <c r="AV351" i="9"/>
  <c r="P351" i="9"/>
  <c r="AV335" i="9"/>
  <c r="P335" i="9"/>
  <c r="AV389" i="9"/>
  <c r="P389" i="9"/>
  <c r="AV423" i="9"/>
  <c r="P423" i="9"/>
  <c r="AV407" i="9"/>
  <c r="P407" i="9"/>
  <c r="AV212" i="9"/>
  <c r="P212" i="9"/>
  <c r="AV196" i="9"/>
  <c r="P196" i="9"/>
  <c r="AV233" i="9"/>
  <c r="P233" i="9"/>
  <c r="AV165" i="9"/>
  <c r="P165" i="9"/>
  <c r="AV64" i="9"/>
  <c r="P64" i="9"/>
  <c r="AV8" i="9"/>
  <c r="P8" i="9"/>
  <c r="O511" i="9"/>
  <c r="O515" i="9"/>
  <c r="O519" i="9"/>
  <c r="O523" i="9"/>
  <c r="O527" i="9"/>
  <c r="AV531" i="9"/>
  <c r="AX531" i="9" s="1"/>
  <c r="Q531" i="9" s="1"/>
  <c r="P531" i="9"/>
  <c r="AV535" i="9"/>
  <c r="AX535" i="9" s="1"/>
  <c r="Q535" i="9" s="1"/>
  <c r="P535" i="9"/>
  <c r="AV511" i="9"/>
  <c r="P511" i="9"/>
  <c r="AV515" i="9"/>
  <c r="P515" i="9"/>
  <c r="AV519" i="9"/>
  <c r="P519" i="9"/>
  <c r="AV523" i="9"/>
  <c r="P523" i="9"/>
  <c r="AV527" i="9"/>
  <c r="P527" i="9"/>
  <c r="O539" i="9"/>
  <c r="O543" i="9"/>
  <c r="O547" i="9"/>
  <c r="O551" i="9"/>
  <c r="O555" i="9"/>
  <c r="O559" i="9"/>
  <c r="O790" i="9"/>
  <c r="O471" i="9"/>
  <c r="O458" i="9"/>
  <c r="O328" i="9"/>
  <c r="O370" i="9"/>
  <c r="O354" i="9"/>
  <c r="O338" i="9"/>
  <c r="O392" i="9"/>
  <c r="O426" i="9"/>
  <c r="O410" i="9"/>
  <c r="O294" i="9"/>
  <c r="O278" i="9"/>
  <c r="O304" i="9"/>
  <c r="O264" i="9"/>
  <c r="O248" i="9"/>
  <c r="O175" i="9"/>
  <c r="O215" i="9"/>
  <c r="O199" i="9"/>
  <c r="O236" i="9"/>
  <c r="O220" i="9"/>
  <c r="O146" i="9"/>
  <c r="O128" i="9"/>
  <c r="AX95" i="9"/>
  <c r="Q95" i="9" s="1"/>
  <c r="O95" i="9"/>
  <c r="O116" i="9"/>
  <c r="AX138" i="9"/>
  <c r="Q138" i="9" s="1"/>
  <c r="O138" i="9"/>
  <c r="O78" i="9"/>
  <c r="O37" i="9"/>
  <c r="O6" i="9"/>
  <c r="O455" i="9"/>
  <c r="AV489" i="9"/>
  <c r="P489" i="9"/>
  <c r="AV381" i="9"/>
  <c r="P381" i="9"/>
  <c r="AV365" i="9"/>
  <c r="P365" i="9"/>
  <c r="AV349" i="9"/>
  <c r="P349" i="9"/>
  <c r="AV333" i="9"/>
  <c r="P333" i="9"/>
  <c r="AV387" i="9"/>
  <c r="P387" i="9"/>
  <c r="AV421" i="9"/>
  <c r="P421" i="9"/>
  <c r="AV405" i="9"/>
  <c r="AX405" i="9" s="1"/>
  <c r="Q405" i="9" s="1"/>
  <c r="P405" i="9"/>
  <c r="AV210" i="9"/>
  <c r="P210" i="9"/>
  <c r="AV194" i="9"/>
  <c r="P194" i="9"/>
  <c r="AV231" i="9"/>
  <c r="P231" i="9"/>
  <c r="AV163" i="9"/>
  <c r="P163" i="9"/>
  <c r="AV161" i="9"/>
  <c r="P161" i="9"/>
  <c r="AV62" i="9"/>
  <c r="P62" i="9"/>
  <c r="AV446" i="9"/>
  <c r="P446" i="9"/>
  <c r="AV43" i="9"/>
  <c r="AX43" i="9" s="1"/>
  <c r="Q43" i="9" s="1"/>
  <c r="P43" i="9"/>
  <c r="AV539" i="9"/>
  <c r="AV543" i="9"/>
  <c r="P543" i="9"/>
  <c r="AV547" i="9"/>
  <c r="AX547" i="9" s="1"/>
  <c r="Q547" i="9" s="1"/>
  <c r="P547" i="9"/>
  <c r="AV551" i="9"/>
  <c r="P551" i="9"/>
  <c r="AV555" i="9"/>
  <c r="P555" i="9"/>
  <c r="AV559" i="9"/>
  <c r="P559" i="9"/>
  <c r="AV348" i="9"/>
  <c r="AX348" i="9" s="1"/>
  <c r="Q348" i="9" s="1"/>
  <c r="P348" i="9"/>
  <c r="O469" i="9"/>
  <c r="O456" i="9"/>
  <c r="O384" i="9"/>
  <c r="O368" i="9"/>
  <c r="O352" i="9"/>
  <c r="O336" i="9"/>
  <c r="O390" i="9"/>
  <c r="O424" i="9"/>
  <c r="O408" i="9"/>
  <c r="O292" i="9"/>
  <c r="O276" i="9"/>
  <c r="O302" i="9"/>
  <c r="O262" i="9"/>
  <c r="O246" i="9"/>
  <c r="O173" i="9"/>
  <c r="O213" i="9"/>
  <c r="O197" i="9"/>
  <c r="O234" i="9"/>
  <c r="O218" i="9"/>
  <c r="O144" i="9"/>
  <c r="O126" i="9"/>
  <c r="AX93" i="9"/>
  <c r="Q93" i="9" s="1"/>
  <c r="O93" i="9"/>
  <c r="O114" i="9"/>
  <c r="O66" i="9"/>
  <c r="O59" i="9"/>
  <c r="O1002" i="9"/>
  <c r="O4" i="9"/>
  <c r="O245" i="9"/>
  <c r="AV488" i="9"/>
  <c r="P488" i="9"/>
  <c r="AV442" i="9"/>
  <c r="P442" i="9"/>
  <c r="AV379" i="9"/>
  <c r="P379" i="9"/>
  <c r="AV363" i="9"/>
  <c r="P363" i="9"/>
  <c r="AV347" i="9"/>
  <c r="AX347" i="9" s="1"/>
  <c r="Q347" i="9" s="1"/>
  <c r="P347" i="9"/>
  <c r="AV401" i="9"/>
  <c r="P401" i="9"/>
  <c r="AV435" i="9"/>
  <c r="P435" i="9"/>
  <c r="AV419" i="9"/>
  <c r="P419" i="9"/>
  <c r="AV403" i="9"/>
  <c r="P403" i="9"/>
  <c r="AV208" i="9"/>
  <c r="P208" i="9"/>
  <c r="AV192" i="9"/>
  <c r="P192" i="9"/>
  <c r="AV229" i="9"/>
  <c r="P229" i="9"/>
  <c r="AV74" i="9"/>
  <c r="P74" i="9"/>
  <c r="AV444" i="9"/>
  <c r="P444" i="9"/>
  <c r="AV65" i="9"/>
  <c r="P65" i="9"/>
  <c r="O514" i="9"/>
  <c r="O518" i="9"/>
  <c r="O522" i="9"/>
  <c r="O526" i="9"/>
  <c r="AV530" i="9"/>
  <c r="P530" i="9"/>
  <c r="AV534" i="9"/>
  <c r="P534" i="9"/>
  <c r="AV538" i="9"/>
  <c r="AX538" i="9" s="1"/>
  <c r="Q538" i="9" s="1"/>
  <c r="P538" i="9"/>
  <c r="O249" i="9"/>
  <c r="O425" i="9"/>
  <c r="O145" i="9"/>
  <c r="O454" i="9"/>
  <c r="AV404" i="9"/>
  <c r="P404" i="9"/>
  <c r="AV193" i="9"/>
  <c r="P193" i="9"/>
  <c r="AV445" i="9"/>
  <c r="P445" i="9"/>
  <c r="O491" i="9"/>
  <c r="O319" i="9"/>
  <c r="O383" i="9"/>
  <c r="O367" i="9"/>
  <c r="O351" i="9"/>
  <c r="O335" i="9"/>
  <c r="O389" i="9"/>
  <c r="O423" i="9"/>
  <c r="O407" i="9"/>
  <c r="O291" i="9"/>
  <c r="O275" i="9"/>
  <c r="AX327" i="9"/>
  <c r="Q327" i="9" s="1"/>
  <c r="O327" i="9"/>
  <c r="O261" i="9"/>
  <c r="O60" i="9"/>
  <c r="O172" i="9"/>
  <c r="O212" i="9"/>
  <c r="O196" i="9"/>
  <c r="O233" i="9"/>
  <c r="O165" i="9"/>
  <c r="O143" i="9"/>
  <c r="O125" i="9"/>
  <c r="AX92" i="9"/>
  <c r="Q92" i="9" s="1"/>
  <c r="O92" i="9"/>
  <c r="O113" i="9"/>
  <c r="O64" i="9"/>
  <c r="O58" i="9"/>
  <c r="O7" i="9"/>
  <c r="O3" i="9"/>
  <c r="O443" i="9"/>
  <c r="AV487" i="9"/>
  <c r="P487" i="9"/>
  <c r="AV441" i="9"/>
  <c r="P441" i="9"/>
  <c r="AV378" i="9"/>
  <c r="P378" i="9"/>
  <c r="AV362" i="9"/>
  <c r="P362" i="9"/>
  <c r="AV346" i="9"/>
  <c r="P346" i="9"/>
  <c r="AV400" i="9"/>
  <c r="P400" i="9"/>
  <c r="AV434" i="9"/>
  <c r="P434" i="9"/>
  <c r="AV418" i="9"/>
  <c r="P418" i="9"/>
  <c r="AV402" i="9"/>
  <c r="P402" i="9"/>
  <c r="AV207" i="9"/>
  <c r="P207" i="9"/>
  <c r="AV191" i="9"/>
  <c r="P191" i="9"/>
  <c r="AV228" i="9"/>
  <c r="P228" i="9"/>
  <c r="AV73" i="9"/>
  <c r="P73" i="9"/>
  <c r="AV462" i="9"/>
  <c r="P462" i="9"/>
  <c r="O65" i="9"/>
  <c r="AV514" i="9"/>
  <c r="P514" i="9"/>
  <c r="AV518" i="9"/>
  <c r="P518" i="9"/>
  <c r="AV522" i="9"/>
  <c r="P522" i="9"/>
  <c r="AV526" i="9"/>
  <c r="P526" i="9"/>
  <c r="O561" i="9"/>
  <c r="O542" i="9"/>
  <c r="O546" i="9"/>
  <c r="O550" i="9"/>
  <c r="O554" i="9"/>
  <c r="O558" i="9"/>
  <c r="O411" i="9"/>
  <c r="AV388" i="9"/>
  <c r="P388" i="9"/>
  <c r="O470" i="9"/>
  <c r="O293" i="9"/>
  <c r="O198" i="9"/>
  <c r="AX94" i="9"/>
  <c r="Q94" i="9" s="1"/>
  <c r="O94" i="9"/>
  <c r="AV386" i="9"/>
  <c r="P386" i="9"/>
  <c r="O506" i="9"/>
  <c r="O490" i="9"/>
  <c r="O318" i="9"/>
  <c r="O382" i="9"/>
  <c r="O366" i="9"/>
  <c r="O350" i="9"/>
  <c r="O334" i="9"/>
  <c r="O388" i="9"/>
  <c r="O422" i="9"/>
  <c r="O406" i="9"/>
  <c r="O290" i="9"/>
  <c r="O274" i="9"/>
  <c r="AX326" i="9"/>
  <c r="Q326" i="9" s="1"/>
  <c r="O326" i="9"/>
  <c r="O260" i="9"/>
  <c r="O187" i="9"/>
  <c r="O171" i="9"/>
  <c r="O211" i="9"/>
  <c r="O195" i="9"/>
  <c r="O232" i="9"/>
  <c r="O164" i="9"/>
  <c r="O142" i="9"/>
  <c r="O124" i="9"/>
  <c r="AX91" i="9"/>
  <c r="Q91" i="9" s="1"/>
  <c r="O91" i="9"/>
  <c r="O112" i="9"/>
  <c r="O63" i="9"/>
  <c r="O57" i="9"/>
  <c r="O8" i="9"/>
  <c r="O46" i="9"/>
  <c r="O244" i="9"/>
  <c r="AV468" i="9"/>
  <c r="P468" i="9"/>
  <c r="AV440" i="9"/>
  <c r="P440" i="9"/>
  <c r="AV377" i="9"/>
  <c r="P377" i="9"/>
  <c r="AV361" i="9"/>
  <c r="P361" i="9"/>
  <c r="AV345" i="9"/>
  <c r="P345" i="9"/>
  <c r="AV399" i="9"/>
  <c r="P399" i="9"/>
  <c r="AV433" i="9"/>
  <c r="P433" i="9"/>
  <c r="AV417" i="9"/>
  <c r="P417" i="9"/>
  <c r="AV206" i="9"/>
  <c r="P206" i="9"/>
  <c r="AV190" i="9"/>
  <c r="P190" i="9"/>
  <c r="AV227" i="9"/>
  <c r="P227" i="9"/>
  <c r="AV72" i="9"/>
  <c r="P72" i="9"/>
  <c r="AV962" i="9"/>
  <c r="P962" i="9"/>
  <c r="AV461" i="9"/>
  <c r="P461" i="9"/>
  <c r="AV561" i="9"/>
  <c r="P561" i="9"/>
  <c r="AV542" i="9"/>
  <c r="P542" i="9"/>
  <c r="AV546" i="9"/>
  <c r="P546" i="9"/>
  <c r="AV550" i="9"/>
  <c r="AX550" i="9" s="1"/>
  <c r="Q550" i="9" s="1"/>
  <c r="P550" i="9"/>
  <c r="AV554" i="9"/>
  <c r="AX554" i="9" s="1"/>
  <c r="Q554" i="9" s="1"/>
  <c r="P554" i="9"/>
  <c r="AV558" i="9"/>
  <c r="P558" i="9"/>
  <c r="O277" i="9"/>
  <c r="AV160" i="9"/>
  <c r="P160" i="9"/>
  <c r="O534" i="9"/>
  <c r="O538" i="9"/>
  <c r="AX505" i="9"/>
  <c r="Q505" i="9" s="1"/>
  <c r="O505" i="9"/>
  <c r="O489" i="9"/>
  <c r="O317" i="9"/>
  <c r="O381" i="9"/>
  <c r="O365" i="9"/>
  <c r="O349" i="9"/>
  <c r="O333" i="9"/>
  <c r="O387" i="9"/>
  <c r="O421" i="9"/>
  <c r="O405" i="9"/>
  <c r="O289" i="9"/>
  <c r="AX315" i="9"/>
  <c r="Q315" i="9" s="1"/>
  <c r="O315" i="9"/>
  <c r="AX325" i="9"/>
  <c r="Q325" i="9" s="1"/>
  <c r="O325" i="9"/>
  <c r="O259" i="9"/>
  <c r="O186" i="9"/>
  <c r="O170" i="9"/>
  <c r="O210" i="9"/>
  <c r="O194" i="9"/>
  <c r="O231" i="9"/>
  <c r="O163" i="9"/>
  <c r="O161" i="9"/>
  <c r="O123" i="9"/>
  <c r="AX90" i="9"/>
  <c r="Q90" i="9" s="1"/>
  <c r="O90" i="9"/>
  <c r="O111" i="9"/>
  <c r="O62" i="9"/>
  <c r="O56" i="9"/>
  <c r="AX608" i="9"/>
  <c r="Q608" i="9" s="1"/>
  <c r="O608" i="9"/>
  <c r="AV1027" i="9"/>
  <c r="P1027" i="9"/>
  <c r="AV467" i="9"/>
  <c r="P467" i="9"/>
  <c r="AV439" i="9"/>
  <c r="P439" i="9"/>
  <c r="AV376" i="9"/>
  <c r="P376" i="9"/>
  <c r="AV360" i="9"/>
  <c r="P360" i="9"/>
  <c r="AV344" i="9"/>
  <c r="P344" i="9"/>
  <c r="AV398" i="9"/>
  <c r="P398" i="9"/>
  <c r="AV432" i="9"/>
  <c r="P432" i="9"/>
  <c r="AV416" i="9"/>
  <c r="P416" i="9"/>
  <c r="AV205" i="9"/>
  <c r="P205" i="9"/>
  <c r="AV189" i="9"/>
  <c r="P189" i="9"/>
  <c r="AV226" i="9"/>
  <c r="P226" i="9"/>
  <c r="AV71" i="9"/>
  <c r="P71" i="9"/>
  <c r="AV460" i="9"/>
  <c r="P460" i="9"/>
  <c r="O529" i="9"/>
  <c r="O533" i="9"/>
  <c r="O537" i="9"/>
  <c r="AX447" i="9"/>
  <c r="Q447" i="9" s="1"/>
  <c r="O447" i="9"/>
  <c r="O355" i="9"/>
  <c r="O427" i="9"/>
  <c r="O279" i="9"/>
  <c r="O265" i="9"/>
  <c r="O237" i="9"/>
  <c r="O147" i="9"/>
  <c r="AX96" i="9"/>
  <c r="Q96" i="9" s="1"/>
  <c r="O96" i="9"/>
  <c r="O79" i="9"/>
  <c r="O450" i="9"/>
  <c r="AV490" i="9"/>
  <c r="P490" i="9"/>
  <c r="AV366" i="9"/>
  <c r="P366" i="9"/>
  <c r="AV334" i="9"/>
  <c r="AX334" i="9" s="1"/>
  <c r="Q334" i="9" s="1"/>
  <c r="P334" i="9"/>
  <c r="AV406" i="9"/>
  <c r="P406" i="9"/>
  <c r="AV232" i="9"/>
  <c r="P232" i="9"/>
  <c r="AV44" i="9"/>
  <c r="AX44" i="9" s="1"/>
  <c r="Q44" i="9" s="1"/>
  <c r="P44" i="9"/>
  <c r="O369" i="9"/>
  <c r="O174" i="9"/>
  <c r="O115" i="9"/>
  <c r="AV380" i="9"/>
  <c r="P380" i="9"/>
  <c r="O530" i="9"/>
  <c r="AX504" i="9"/>
  <c r="Q504" i="9" s="1"/>
  <c r="O504" i="9"/>
  <c r="O316" i="9"/>
  <c r="O380" i="9"/>
  <c r="O364" i="9"/>
  <c r="O348" i="9"/>
  <c r="O332" i="9"/>
  <c r="O386" i="9"/>
  <c r="O420" i="9"/>
  <c r="O404" i="9"/>
  <c r="O288" i="9"/>
  <c r="O314" i="9"/>
  <c r="AX320" i="9"/>
  <c r="Q320" i="9" s="1"/>
  <c r="O320" i="9"/>
  <c r="O258" i="9"/>
  <c r="O185" i="9"/>
  <c r="O169" i="9"/>
  <c r="O209" i="9"/>
  <c r="O193" i="9"/>
  <c r="O230" i="9"/>
  <c r="O162" i="9"/>
  <c r="O160" i="9"/>
  <c r="O122" i="9"/>
  <c r="AX89" i="9"/>
  <c r="Q89" i="9" s="1"/>
  <c r="O89" i="9"/>
  <c r="O110" i="9"/>
  <c r="O61" i="9"/>
  <c r="O55" i="9"/>
  <c r="AX607" i="9"/>
  <c r="Q607" i="9" s="1"/>
  <c r="O607" i="9"/>
  <c r="O446" i="9"/>
  <c r="AV1025" i="9"/>
  <c r="P1025" i="9"/>
  <c r="AV466" i="9"/>
  <c r="P466" i="9"/>
  <c r="AV438" i="9"/>
  <c r="P438" i="9"/>
  <c r="AV375" i="9"/>
  <c r="P375" i="9"/>
  <c r="AV359" i="9"/>
  <c r="P359" i="9"/>
  <c r="AV343" i="9"/>
  <c r="P343" i="9"/>
  <c r="AV397" i="9"/>
  <c r="P397" i="9"/>
  <c r="AV431" i="9"/>
  <c r="P431" i="9"/>
  <c r="AV415" i="9"/>
  <c r="P415" i="9"/>
  <c r="AV204" i="9"/>
  <c r="P204" i="9"/>
  <c r="AV188" i="9"/>
  <c r="P188" i="9"/>
  <c r="AV225" i="9"/>
  <c r="P225" i="9"/>
  <c r="AV70" i="9"/>
  <c r="P70" i="9"/>
  <c r="O513" i="9"/>
  <c r="O517" i="9"/>
  <c r="O521" i="9"/>
  <c r="O525" i="9"/>
  <c r="AV529" i="9"/>
  <c r="P529" i="9"/>
  <c r="AV533" i="9"/>
  <c r="P533" i="9"/>
  <c r="AV537" i="9"/>
  <c r="P537" i="9"/>
  <c r="O337" i="9"/>
  <c r="O247" i="9"/>
  <c r="O127" i="9"/>
  <c r="O5" i="9"/>
  <c r="AV364" i="9"/>
  <c r="P364" i="9"/>
  <c r="O480" i="9"/>
  <c r="O488" i="9"/>
  <c r="O442" i="9"/>
  <c r="O379" i="9"/>
  <c r="O363" i="9"/>
  <c r="O347" i="9"/>
  <c r="O401" i="9"/>
  <c r="O435" i="9"/>
  <c r="O419" i="9"/>
  <c r="O403" i="9"/>
  <c r="O287" i="9"/>
  <c r="O313" i="9"/>
  <c r="O273" i="9"/>
  <c r="O257" i="9"/>
  <c r="O184" i="9"/>
  <c r="O168" i="9"/>
  <c r="O208" i="9"/>
  <c r="O192" i="9"/>
  <c r="O229" i="9"/>
  <c r="O155" i="9"/>
  <c r="O137" i="9"/>
  <c r="O121" i="9"/>
  <c r="AX88" i="9"/>
  <c r="Q88" i="9" s="1"/>
  <c r="O88" i="9"/>
  <c r="O109" i="9"/>
  <c r="O74" i="9"/>
  <c r="O54" i="9"/>
  <c r="O445" i="9"/>
  <c r="AV1001" i="9"/>
  <c r="P1001" i="9"/>
  <c r="AV465" i="9"/>
  <c r="P465" i="9"/>
  <c r="AV437" i="9"/>
  <c r="P437" i="9"/>
  <c r="AV374" i="9"/>
  <c r="P374" i="9"/>
  <c r="AV358" i="9"/>
  <c r="P358" i="9"/>
  <c r="AV342" i="9"/>
  <c r="P342" i="9"/>
  <c r="AV396" i="9"/>
  <c r="P396" i="9"/>
  <c r="AV430" i="9"/>
  <c r="P430" i="9"/>
  <c r="AV414" i="9"/>
  <c r="P414" i="9"/>
  <c r="AV203" i="9"/>
  <c r="P203" i="9"/>
  <c r="AV240" i="9"/>
  <c r="P240" i="9"/>
  <c r="AV224" i="9"/>
  <c r="P224" i="9"/>
  <c r="AV69" i="9"/>
  <c r="P69" i="9"/>
  <c r="AV513" i="9"/>
  <c r="P513" i="9"/>
  <c r="AV517" i="9"/>
  <c r="P517" i="9"/>
  <c r="AV521" i="9"/>
  <c r="P521" i="9"/>
  <c r="AV525" i="9"/>
  <c r="P525" i="9"/>
  <c r="O560" i="9"/>
  <c r="O541" i="9"/>
  <c r="O545" i="9"/>
  <c r="O549" i="9"/>
  <c r="O553" i="9"/>
  <c r="O557" i="9"/>
  <c r="AV463" i="9"/>
  <c r="P463" i="9"/>
  <c r="O457" i="9"/>
  <c r="O479" i="9"/>
  <c r="O487" i="9"/>
  <c r="O441" i="9"/>
  <c r="O378" i="9"/>
  <c r="O362" i="9"/>
  <c r="O346" i="9"/>
  <c r="O400" i="9"/>
  <c r="O434" i="9"/>
  <c r="O418" i="9"/>
  <c r="O402" i="9"/>
  <c r="O286" i="9"/>
  <c r="O312" i="9"/>
  <c r="O272" i="9"/>
  <c r="O256" i="9"/>
  <c r="O183" i="9"/>
  <c r="AX158" i="9"/>
  <c r="Q158" i="9" s="1"/>
  <c r="O158" i="9"/>
  <c r="O207" i="9"/>
  <c r="O191" i="9"/>
  <c r="O228" i="9"/>
  <c r="O154" i="9"/>
  <c r="O136" i="9"/>
  <c r="O120" i="9"/>
  <c r="AX87" i="9"/>
  <c r="Q87" i="9" s="1"/>
  <c r="O87" i="9"/>
  <c r="O108" i="9"/>
  <c r="O73" i="9"/>
  <c r="O53" i="9"/>
  <c r="O444" i="9"/>
  <c r="AV826" i="9"/>
  <c r="P826" i="9"/>
  <c r="AV436" i="9"/>
  <c r="P436" i="9"/>
  <c r="AV373" i="9"/>
  <c r="P373" i="9"/>
  <c r="AV357" i="9"/>
  <c r="P357" i="9"/>
  <c r="AV341" i="9"/>
  <c r="P341" i="9"/>
  <c r="AV395" i="9"/>
  <c r="P395" i="9"/>
  <c r="AV429" i="9"/>
  <c r="P429" i="9"/>
  <c r="AV413" i="9"/>
  <c r="P413" i="9"/>
  <c r="AV202" i="9"/>
  <c r="P202" i="9"/>
  <c r="AV239" i="9"/>
  <c r="P239" i="9"/>
  <c r="AV223" i="9"/>
  <c r="P223" i="9"/>
  <c r="AV68" i="9"/>
  <c r="AV40" i="9"/>
  <c r="P40" i="9"/>
  <c r="AV560" i="9"/>
  <c r="P560" i="9"/>
  <c r="AV541" i="9"/>
  <c r="P541" i="9"/>
  <c r="AV545" i="9"/>
  <c r="P545" i="9"/>
  <c r="AV549" i="9"/>
  <c r="P549" i="9"/>
  <c r="AV553" i="9"/>
  <c r="P553" i="9"/>
  <c r="AV557" i="9"/>
  <c r="P557" i="9"/>
  <c r="O463" i="9"/>
  <c r="O200" i="9"/>
  <c r="O263" i="9"/>
  <c r="O478" i="9"/>
  <c r="O468" i="9"/>
  <c r="O440" i="9"/>
  <c r="O377" i="9"/>
  <c r="O361" i="9"/>
  <c r="O345" i="9"/>
  <c r="O399" i="9"/>
  <c r="O433" i="9"/>
  <c r="O417" i="9"/>
  <c r="O301" i="9"/>
  <c r="O285" i="9"/>
  <c r="O311" i="9"/>
  <c r="O271" i="9"/>
  <c r="O255" i="9"/>
  <c r="O182" i="9"/>
  <c r="AX157" i="9"/>
  <c r="Q157" i="9" s="1"/>
  <c r="O157" i="9"/>
  <c r="O206" i="9"/>
  <c r="O190" i="9"/>
  <c r="O227" i="9"/>
  <c r="O153" i="9"/>
  <c r="O135" i="9"/>
  <c r="O119" i="9"/>
  <c r="AX86" i="9"/>
  <c r="Q86" i="9" s="1"/>
  <c r="O86" i="9"/>
  <c r="O107" i="9"/>
  <c r="O72" i="9"/>
  <c r="O52" i="9"/>
  <c r="AX42" i="9"/>
  <c r="Q42" i="9" s="1"/>
  <c r="O42" i="9"/>
  <c r="O462" i="9"/>
  <c r="AV822" i="9"/>
  <c r="P822" i="9"/>
  <c r="AV372" i="9"/>
  <c r="P372" i="9"/>
  <c r="AV356" i="9"/>
  <c r="P356" i="9"/>
  <c r="AV340" i="9"/>
  <c r="P340" i="9"/>
  <c r="AV394" i="9"/>
  <c r="AX394" i="9" s="1"/>
  <c r="Q394" i="9" s="1"/>
  <c r="P394" i="9"/>
  <c r="AV428" i="9"/>
  <c r="P428" i="9"/>
  <c r="AV412" i="9"/>
  <c r="AX412" i="9" s="1"/>
  <c r="Q412" i="9" s="1"/>
  <c r="P412" i="9"/>
  <c r="AV217" i="9"/>
  <c r="P217" i="9"/>
  <c r="AV201" i="9"/>
  <c r="P201" i="9"/>
  <c r="AV238" i="9"/>
  <c r="P238" i="9"/>
  <c r="AV222" i="9"/>
  <c r="P222" i="9"/>
  <c r="O532" i="9"/>
  <c r="O536" i="9"/>
  <c r="O339" i="9"/>
  <c r="AV382" i="9"/>
  <c r="P382" i="9"/>
  <c r="O1027" i="9"/>
  <c r="O477" i="9"/>
  <c r="O467" i="9"/>
  <c r="O439" i="9"/>
  <c r="O376" i="9"/>
  <c r="O360" i="9"/>
  <c r="O344" i="9"/>
  <c r="O398" i="9"/>
  <c r="O432" i="9"/>
  <c r="O416" i="9"/>
  <c r="O300" i="9"/>
  <c r="O284" i="9"/>
  <c r="O310" i="9"/>
  <c r="O270" i="9"/>
  <c r="O254" i="9"/>
  <c r="O181" i="9"/>
  <c r="AX156" i="9"/>
  <c r="Q156" i="9" s="1"/>
  <c r="O156" i="9"/>
  <c r="O205" i="9"/>
  <c r="O189" i="9"/>
  <c r="O226" i="9"/>
  <c r="O152" i="9"/>
  <c r="O134" i="9"/>
  <c r="O118" i="9"/>
  <c r="AX85" i="9"/>
  <c r="Q85" i="9" s="1"/>
  <c r="O85" i="9"/>
  <c r="O106" i="9"/>
  <c r="O71" i="9"/>
  <c r="O51" i="9"/>
  <c r="O962" i="9"/>
  <c r="O461" i="9"/>
  <c r="AV371" i="9"/>
  <c r="P371" i="9"/>
  <c r="AV355" i="9"/>
  <c r="P355" i="9"/>
  <c r="AV339" i="9"/>
  <c r="P339" i="9"/>
  <c r="AV393" i="9"/>
  <c r="P393" i="9"/>
  <c r="AV427" i="9"/>
  <c r="P427" i="9"/>
  <c r="AV411" i="9"/>
  <c r="P411" i="9"/>
  <c r="AV216" i="9"/>
  <c r="P216" i="9"/>
  <c r="AV200" i="9"/>
  <c r="P200" i="9"/>
  <c r="AV237" i="9"/>
  <c r="P237" i="9"/>
  <c r="AV221" i="9"/>
  <c r="P221" i="9"/>
  <c r="AV6" i="9"/>
  <c r="P6" i="9"/>
  <c r="O512" i="9"/>
  <c r="O516" i="9"/>
  <c r="O520" i="9"/>
  <c r="O524" i="9"/>
  <c r="O528" i="9"/>
  <c r="AV532" i="9"/>
  <c r="P532" i="9"/>
  <c r="AV536" i="9"/>
  <c r="P536" i="9"/>
  <c r="O329" i="9"/>
  <c r="O391" i="9"/>
  <c r="O235" i="9"/>
  <c r="O36" i="9"/>
  <c r="AV420" i="9"/>
  <c r="P420" i="9"/>
  <c r="AV209" i="9"/>
  <c r="P209" i="9"/>
  <c r="AV61" i="9"/>
  <c r="P61" i="9"/>
  <c r="O1025" i="9"/>
  <c r="O476" i="9"/>
  <c r="O466" i="9"/>
  <c r="O438" i="9"/>
  <c r="O375" i="9"/>
  <c r="O359" i="9"/>
  <c r="O343" i="9"/>
  <c r="O397" i="9"/>
  <c r="O431" i="9"/>
  <c r="O415" i="9"/>
  <c r="O299" i="9"/>
  <c r="O283" i="9"/>
  <c r="O309" i="9"/>
  <c r="O269" i="9"/>
  <c r="O253" i="9"/>
  <c r="O180" i="9"/>
  <c r="AX243" i="9"/>
  <c r="Q243" i="9" s="1"/>
  <c r="O243" i="9"/>
  <c r="O204" i="9"/>
  <c r="O188" i="9"/>
  <c r="O225" i="9"/>
  <c r="O151" i="9"/>
  <c r="O133" i="9"/>
  <c r="AX100" i="9"/>
  <c r="Q100" i="9" s="1"/>
  <c r="O100" i="9"/>
  <c r="AX84" i="9"/>
  <c r="Q84" i="9" s="1"/>
  <c r="O84" i="9"/>
  <c r="O105" i="9"/>
  <c r="O70" i="9"/>
  <c r="O50" i="9"/>
  <c r="AX41" i="9"/>
  <c r="Q41" i="9" s="1"/>
  <c r="O41" i="9"/>
  <c r="O460" i="9"/>
  <c r="AV790" i="9"/>
  <c r="P790" i="9"/>
  <c r="AV370" i="9"/>
  <c r="AX370" i="9" s="1"/>
  <c r="Q370" i="9" s="1"/>
  <c r="P370" i="9"/>
  <c r="AV354" i="9"/>
  <c r="P354" i="9"/>
  <c r="AV338" i="9"/>
  <c r="AX338" i="9" s="1"/>
  <c r="Q338" i="9" s="1"/>
  <c r="P338" i="9"/>
  <c r="AV392" i="9"/>
  <c r="AX392" i="9" s="1"/>
  <c r="Q392" i="9" s="1"/>
  <c r="P392" i="9"/>
  <c r="AV426" i="9"/>
  <c r="P426" i="9"/>
  <c r="AV410" i="9"/>
  <c r="P410" i="9"/>
  <c r="AV215" i="9"/>
  <c r="P215" i="9"/>
  <c r="AV199" i="9"/>
  <c r="P199" i="9"/>
  <c r="AV236" i="9"/>
  <c r="P236" i="9"/>
  <c r="AV220" i="9"/>
  <c r="P220" i="9"/>
  <c r="AV5" i="9"/>
  <c r="P5" i="9"/>
  <c r="AV512" i="9"/>
  <c r="P512" i="9"/>
  <c r="AV516" i="9"/>
  <c r="P516" i="9"/>
  <c r="AV520" i="9"/>
  <c r="P520" i="9"/>
  <c r="AV524" i="9"/>
  <c r="P524" i="9"/>
  <c r="AV528" i="9"/>
  <c r="P528" i="9"/>
  <c r="O540" i="9"/>
  <c r="O544" i="9"/>
  <c r="O548" i="9"/>
  <c r="O552" i="9"/>
  <c r="O556" i="9"/>
  <c r="AX609" i="9"/>
  <c r="Q609" i="9" s="1"/>
  <c r="O609" i="9"/>
  <c r="O371" i="9"/>
  <c r="O393" i="9"/>
  <c r="O295" i="9"/>
  <c r="O305" i="9"/>
  <c r="O176" i="9"/>
  <c r="O221" i="9"/>
  <c r="O129" i="9"/>
  <c r="AX117" i="9"/>
  <c r="Q117" i="9" s="1"/>
  <c r="O117" i="9"/>
  <c r="AX101" i="9"/>
  <c r="Q101" i="9" s="1"/>
  <c r="O101" i="9"/>
  <c r="O38" i="9"/>
  <c r="O166" i="9"/>
  <c r="AV506" i="9"/>
  <c r="P506" i="9"/>
  <c r="AV350" i="9"/>
  <c r="P350" i="9"/>
  <c r="AV422" i="9"/>
  <c r="P422" i="9"/>
  <c r="AV211" i="9"/>
  <c r="P211" i="9"/>
  <c r="AV195" i="9"/>
  <c r="P195" i="9"/>
  <c r="AV164" i="9"/>
  <c r="P164" i="9"/>
  <c r="AV63" i="9"/>
  <c r="P63" i="9"/>
  <c r="O385" i="9"/>
  <c r="O303" i="9"/>
  <c r="O219" i="9"/>
  <c r="O77" i="9"/>
  <c r="AV162" i="9"/>
  <c r="P162" i="9"/>
  <c r="O1001" i="9"/>
  <c r="O475" i="9"/>
  <c r="O465" i="9"/>
  <c r="O437" i="9"/>
  <c r="O374" i="9"/>
  <c r="O358" i="9"/>
  <c r="O342" i="9"/>
  <c r="O396" i="9"/>
  <c r="O430" i="9"/>
  <c r="O414" i="9"/>
  <c r="O298" i="9"/>
  <c r="O282" i="9"/>
  <c r="O308" i="9"/>
  <c r="O268" i="9"/>
  <c r="O252" i="9"/>
  <c r="O179" i="9"/>
  <c r="AX242" i="9"/>
  <c r="Q242" i="9" s="1"/>
  <c r="O242" i="9"/>
  <c r="O203" i="9"/>
  <c r="O240" i="9"/>
  <c r="O224" i="9"/>
  <c r="O150" i="9"/>
  <c r="O132" i="9"/>
  <c r="AX99" i="9"/>
  <c r="Q99" i="9" s="1"/>
  <c r="O99" i="9"/>
  <c r="AX83" i="9"/>
  <c r="Q83" i="9" s="1"/>
  <c r="O83" i="9"/>
  <c r="O104" i="9"/>
  <c r="O69" i="9"/>
  <c r="O49" i="9"/>
  <c r="O453" i="9"/>
  <c r="AV959" i="9"/>
  <c r="AX959" i="9" s="1"/>
  <c r="Q959" i="9" s="1"/>
  <c r="P959" i="9"/>
  <c r="AV385" i="9"/>
  <c r="P385" i="9"/>
  <c r="AV369" i="9"/>
  <c r="P369" i="9"/>
  <c r="AV353" i="9"/>
  <c r="P353" i="9"/>
  <c r="AV337" i="9"/>
  <c r="P337" i="9"/>
  <c r="AV391" i="9"/>
  <c r="P391" i="9"/>
  <c r="AV425" i="9"/>
  <c r="P425" i="9"/>
  <c r="AV409" i="9"/>
  <c r="AX409" i="9" s="1"/>
  <c r="Q409" i="9" s="1"/>
  <c r="P409" i="9"/>
  <c r="AV214" i="9"/>
  <c r="P214" i="9"/>
  <c r="AV198" i="9"/>
  <c r="P198" i="9"/>
  <c r="AV235" i="9"/>
  <c r="P235" i="9"/>
  <c r="AV219" i="9"/>
  <c r="P219" i="9"/>
  <c r="AV67" i="9"/>
  <c r="P67" i="9"/>
  <c r="AV1002" i="9"/>
  <c r="P1002" i="9"/>
  <c r="AV4" i="9"/>
  <c r="P4" i="9"/>
  <c r="AV540" i="9"/>
  <c r="P540" i="9"/>
  <c r="AV544" i="9"/>
  <c r="P544" i="9"/>
  <c r="AV548" i="9"/>
  <c r="P548" i="9"/>
  <c r="AV552" i="9"/>
  <c r="P552" i="9"/>
  <c r="AV556" i="9"/>
  <c r="P556" i="9"/>
  <c r="O216" i="9"/>
  <c r="O353" i="9"/>
  <c r="O214" i="9"/>
  <c r="O67" i="9"/>
  <c r="AV332" i="9"/>
  <c r="P332" i="9"/>
  <c r="AV230" i="9"/>
  <c r="P230" i="9"/>
  <c r="O826" i="9"/>
  <c r="O474" i="9"/>
  <c r="AX449" i="9"/>
  <c r="Q449" i="9" s="1"/>
  <c r="O449" i="9"/>
  <c r="O436" i="9"/>
  <c r="O373" i="9"/>
  <c r="O357" i="9"/>
  <c r="O341" i="9"/>
  <c r="O395" i="9"/>
  <c r="O429" i="9"/>
  <c r="O413" i="9"/>
  <c r="O297" i="9"/>
  <c r="O281" i="9"/>
  <c r="O307" i="9"/>
  <c r="O267" i="9"/>
  <c r="O251" i="9"/>
  <c r="O178" i="9"/>
  <c r="AX241" i="9"/>
  <c r="Q241" i="9" s="1"/>
  <c r="O241" i="9"/>
  <c r="O202" i="9"/>
  <c r="O239" i="9"/>
  <c r="O223" i="9"/>
  <c r="O149" i="9"/>
  <c r="O131" i="9"/>
  <c r="AX98" i="9"/>
  <c r="Q98" i="9" s="1"/>
  <c r="O98" i="9"/>
  <c r="AX82" i="9"/>
  <c r="Q82" i="9" s="1"/>
  <c r="O82" i="9"/>
  <c r="O103" i="9"/>
  <c r="O68" i="9"/>
  <c r="O48" i="9"/>
  <c r="O452" i="9"/>
  <c r="AV958" i="9"/>
  <c r="AX958" i="9" s="1"/>
  <c r="Q958" i="9" s="1"/>
  <c r="P958" i="9"/>
  <c r="AV384" i="9"/>
  <c r="P384" i="9"/>
  <c r="AV368" i="9"/>
  <c r="P368" i="9"/>
  <c r="AV352" i="9"/>
  <c r="P352" i="9"/>
  <c r="AV336" i="9"/>
  <c r="P336" i="9"/>
  <c r="AV390" i="9"/>
  <c r="P390" i="9"/>
  <c r="AV424" i="9"/>
  <c r="P424" i="9"/>
  <c r="AV408" i="9"/>
  <c r="AX408" i="9" s="1"/>
  <c r="Q408" i="9" s="1"/>
  <c r="P408" i="9"/>
  <c r="AV213" i="9"/>
  <c r="P213" i="9"/>
  <c r="AV197" i="9"/>
  <c r="P197" i="9"/>
  <c r="AV234" i="9"/>
  <c r="P234" i="9"/>
  <c r="AV218" i="9"/>
  <c r="P218" i="9"/>
  <c r="AV66" i="9"/>
  <c r="P66" i="9"/>
  <c r="AV7" i="9"/>
  <c r="P7" i="9"/>
  <c r="AV3" i="9"/>
  <c r="P3" i="9"/>
  <c r="AV443" i="9"/>
  <c r="P443" i="9"/>
  <c r="O531" i="9"/>
  <c r="O535" i="9"/>
  <c r="AU301" i="9"/>
  <c r="AU227" i="9"/>
  <c r="AU491" i="9"/>
  <c r="AU319" i="9"/>
  <c r="AU383" i="9"/>
  <c r="AU367" i="9"/>
  <c r="AU351" i="9"/>
  <c r="AU335" i="9"/>
  <c r="AU389" i="9"/>
  <c r="AU423" i="9"/>
  <c r="AU407" i="9"/>
  <c r="AU291" i="9"/>
  <c r="AU275" i="9"/>
  <c r="AU261" i="9"/>
  <c r="AU60" i="9"/>
  <c r="AU172" i="9"/>
  <c r="AU212" i="9"/>
  <c r="AU196" i="9"/>
  <c r="AU233" i="9"/>
  <c r="AU165" i="9"/>
  <c r="AU143" i="9"/>
  <c r="AU125" i="9"/>
  <c r="AU92" i="9"/>
  <c r="AU113" i="9"/>
  <c r="AU64" i="9"/>
  <c r="AU58" i="9"/>
  <c r="AU7" i="9"/>
  <c r="AU4" i="9"/>
  <c r="AU245" i="9"/>
  <c r="AU506" i="9"/>
  <c r="AU490" i="9"/>
  <c r="AU318" i="9"/>
  <c r="AU382" i="9"/>
  <c r="AU366" i="9"/>
  <c r="AU350" i="9"/>
  <c r="AU334" i="9"/>
  <c r="AU388" i="9"/>
  <c r="AU422" i="9"/>
  <c r="AU406" i="9"/>
  <c r="AU290" i="9"/>
  <c r="AU274" i="9"/>
  <c r="AU260" i="9"/>
  <c r="AU187" i="9"/>
  <c r="AU171" i="9"/>
  <c r="AU211" i="9"/>
  <c r="AU195" i="9"/>
  <c r="AU232" i="9"/>
  <c r="AU164" i="9"/>
  <c r="AU142" i="9"/>
  <c r="AU124" i="9"/>
  <c r="AU91" i="9"/>
  <c r="AU112" i="9"/>
  <c r="AU63" i="9"/>
  <c r="AU57" i="9"/>
  <c r="AU8" i="9"/>
  <c r="AU3" i="9"/>
  <c r="AU443" i="9"/>
  <c r="AU317" i="9"/>
  <c r="AU381" i="9"/>
  <c r="AU365" i="9"/>
  <c r="AU349" i="9"/>
  <c r="AU333" i="9"/>
  <c r="AU387" i="9"/>
  <c r="AU421" i="9"/>
  <c r="AU405" i="9"/>
  <c r="AU289" i="9"/>
  <c r="AU315" i="9"/>
  <c r="AU259" i="9"/>
  <c r="AU186" i="9"/>
  <c r="AU170" i="9"/>
  <c r="AU210" i="9"/>
  <c r="AU194" i="9"/>
  <c r="AU231" i="9"/>
  <c r="AU163" i="9"/>
  <c r="AU161" i="9"/>
  <c r="AU123" i="9"/>
  <c r="AU90" i="9"/>
  <c r="AU111" i="9"/>
  <c r="AU62" i="9"/>
  <c r="AU56" i="9"/>
  <c r="AU608" i="9"/>
  <c r="AU46" i="9"/>
  <c r="AU244" i="9"/>
  <c r="AU440" i="9"/>
  <c r="AU119" i="9"/>
  <c r="AU504" i="9"/>
  <c r="AU316" i="9"/>
  <c r="AU380" i="9"/>
  <c r="AU364" i="9"/>
  <c r="AU348" i="9"/>
  <c r="AU332" i="9"/>
  <c r="AU386" i="9"/>
  <c r="AU420" i="9"/>
  <c r="AU404" i="9"/>
  <c r="AU288" i="9"/>
  <c r="AU314" i="9"/>
  <c r="AU258" i="9"/>
  <c r="AU185" i="9"/>
  <c r="AU169" i="9"/>
  <c r="AU209" i="9"/>
  <c r="AU193" i="9"/>
  <c r="AU230" i="9"/>
  <c r="AU162" i="9"/>
  <c r="AU160" i="9"/>
  <c r="AU122" i="9"/>
  <c r="AU89" i="9"/>
  <c r="AU110" i="9"/>
  <c r="AU61" i="9"/>
  <c r="AU55" i="9"/>
  <c r="AU607" i="9"/>
  <c r="AU361" i="9"/>
  <c r="AU107" i="9"/>
  <c r="AU480" i="9"/>
  <c r="AU488" i="9"/>
  <c r="AU442" i="9"/>
  <c r="AU379" i="9"/>
  <c r="AU363" i="9"/>
  <c r="AU347" i="9"/>
  <c r="AU401" i="9"/>
  <c r="AU435" i="9"/>
  <c r="AU419" i="9"/>
  <c r="AU403" i="9"/>
  <c r="AU287" i="9"/>
  <c r="AU313" i="9"/>
  <c r="AU273" i="9"/>
  <c r="AU257" i="9"/>
  <c r="AU184" i="9"/>
  <c r="AU168" i="9"/>
  <c r="AU208" i="9"/>
  <c r="AU192" i="9"/>
  <c r="AU229" i="9"/>
  <c r="AU155" i="9"/>
  <c r="AU137" i="9"/>
  <c r="AU121" i="9"/>
  <c r="AU88" i="9"/>
  <c r="AU109" i="9"/>
  <c r="AU74" i="9"/>
  <c r="AU54" i="9"/>
  <c r="AU271" i="9"/>
  <c r="AU207" i="9"/>
  <c r="AU191" i="9"/>
  <c r="AU228" i="9"/>
  <c r="AU154" i="9"/>
  <c r="AU136" i="9"/>
  <c r="AU120" i="9"/>
  <c r="AU87" i="9"/>
  <c r="AU108" i="9"/>
  <c r="AU73" i="9"/>
  <c r="AU53" i="9"/>
  <c r="AU445" i="9"/>
  <c r="AU533" i="9"/>
  <c r="AU536" i="9"/>
  <c r="AU541" i="9"/>
  <c r="AU543" i="9"/>
  <c r="AU549" i="9"/>
  <c r="AU551" i="9"/>
  <c r="AU557" i="9"/>
  <c r="AU444" i="9"/>
  <c r="AU512" i="9"/>
  <c r="AU520" i="9"/>
  <c r="AU528" i="9"/>
  <c r="AU71" i="9"/>
  <c r="AU51" i="9"/>
  <c r="AU462" i="9"/>
  <c r="AU65" i="9"/>
  <c r="AU468" i="9"/>
  <c r="AU285" i="9"/>
  <c r="AU86" i="9"/>
  <c r="AU1025" i="9"/>
  <c r="AU476" i="9"/>
  <c r="AU466" i="9"/>
  <c r="AU438" i="9"/>
  <c r="AU375" i="9"/>
  <c r="AU359" i="9"/>
  <c r="AU343" i="9"/>
  <c r="AU397" i="9"/>
  <c r="AU431" i="9"/>
  <c r="AU415" i="9"/>
  <c r="AU299" i="9"/>
  <c r="AU283" i="9"/>
  <c r="AU309" i="9"/>
  <c r="AU269" i="9"/>
  <c r="AU253" i="9"/>
  <c r="AU180" i="9"/>
  <c r="AU243" i="9"/>
  <c r="AU204" i="9"/>
  <c r="AU188" i="9"/>
  <c r="AU225" i="9"/>
  <c r="AU151" i="9"/>
  <c r="AU133" i="9"/>
  <c r="AU100" i="9"/>
  <c r="AU84" i="9"/>
  <c r="AU105" i="9"/>
  <c r="AU70" i="9"/>
  <c r="AU50" i="9"/>
  <c r="AU962" i="9"/>
  <c r="AU461" i="9"/>
  <c r="AU478" i="9"/>
  <c r="AU135" i="9"/>
  <c r="AU1001" i="9"/>
  <c r="AU475" i="9"/>
  <c r="AU465" i="9"/>
  <c r="AU437" i="9"/>
  <c r="AU374" i="9"/>
  <c r="AU358" i="9"/>
  <c r="AU342" i="9"/>
  <c r="AU396" i="9"/>
  <c r="AU430" i="9"/>
  <c r="AU414" i="9"/>
  <c r="AU298" i="9"/>
  <c r="AU282" i="9"/>
  <c r="AU308" i="9"/>
  <c r="AU268" i="9"/>
  <c r="AU252" i="9"/>
  <c r="AU179" i="9"/>
  <c r="AU242" i="9"/>
  <c r="AU203" i="9"/>
  <c r="AU240" i="9"/>
  <c r="AU224" i="9"/>
  <c r="AU150" i="9"/>
  <c r="AU132" i="9"/>
  <c r="AU99" i="9"/>
  <c r="AU83" i="9"/>
  <c r="AU104" i="9"/>
  <c r="AU69" i="9"/>
  <c r="AU49" i="9"/>
  <c r="AU41" i="9"/>
  <c r="AU460" i="9"/>
  <c r="AU377" i="9"/>
  <c r="AU153" i="9"/>
  <c r="AU281" i="9"/>
  <c r="AU307" i="9"/>
  <c r="AU267" i="9"/>
  <c r="AU251" i="9"/>
  <c r="AU178" i="9"/>
  <c r="AU241" i="9"/>
  <c r="AU202" i="9"/>
  <c r="AU239" i="9"/>
  <c r="AU223" i="9"/>
  <c r="AU149" i="9"/>
  <c r="AU131" i="9"/>
  <c r="AU98" i="9"/>
  <c r="AU82" i="9"/>
  <c r="AU103" i="9"/>
  <c r="AU48" i="9"/>
  <c r="AU453" i="9"/>
  <c r="AU190" i="9"/>
  <c r="AU822" i="9"/>
  <c r="AU473" i="9"/>
  <c r="AU330" i="9"/>
  <c r="AU340" i="9"/>
  <c r="AU394" i="9"/>
  <c r="AU428" i="9"/>
  <c r="AU412" i="9"/>
  <c r="AU296" i="9"/>
  <c r="AU280" i="9"/>
  <c r="AU306" i="9"/>
  <c r="AU266" i="9"/>
  <c r="AU250" i="9"/>
  <c r="AU177" i="9"/>
  <c r="AU217" i="9"/>
  <c r="AU201" i="9"/>
  <c r="AU238" i="9"/>
  <c r="AU222" i="9"/>
  <c r="AU130" i="9"/>
  <c r="AU97" i="9"/>
  <c r="AU81" i="9"/>
  <c r="AU102" i="9"/>
  <c r="AU452" i="9"/>
  <c r="AU433" i="9"/>
  <c r="AU206" i="9"/>
  <c r="AU472" i="9"/>
  <c r="AU447" i="9"/>
  <c r="AU329" i="9"/>
  <c r="AU371" i="9"/>
  <c r="AU355" i="9"/>
  <c r="AU339" i="9"/>
  <c r="AU393" i="9"/>
  <c r="AU427" i="9"/>
  <c r="AU411" i="9"/>
  <c r="AU295" i="9"/>
  <c r="AU279" i="9"/>
  <c r="AU305" i="9"/>
  <c r="AU265" i="9"/>
  <c r="AU249" i="9"/>
  <c r="AU176" i="9"/>
  <c r="AU216" i="9"/>
  <c r="AU200" i="9"/>
  <c r="AU237" i="9"/>
  <c r="AU221" i="9"/>
  <c r="AU147" i="9"/>
  <c r="AU129" i="9"/>
  <c r="AU96" i="9"/>
  <c r="AU117" i="9"/>
  <c r="AU101" i="9"/>
  <c r="AU40" i="9"/>
  <c r="AU451" i="9"/>
  <c r="AU345" i="9"/>
  <c r="AU255" i="9"/>
  <c r="AU790" i="9"/>
  <c r="AU471" i="9"/>
  <c r="AU458" i="9"/>
  <c r="AU328" i="9"/>
  <c r="AU370" i="9"/>
  <c r="AU354" i="9"/>
  <c r="AU338" i="9"/>
  <c r="AU392" i="9"/>
  <c r="AU426" i="9"/>
  <c r="AU410" i="9"/>
  <c r="AU294" i="9"/>
  <c r="AU278" i="9"/>
  <c r="AU304" i="9"/>
  <c r="AU264" i="9"/>
  <c r="AU248" i="9"/>
  <c r="AU175" i="9"/>
  <c r="AU215" i="9"/>
  <c r="AU199" i="9"/>
  <c r="AU236" i="9"/>
  <c r="AU220" i="9"/>
  <c r="AU146" i="9"/>
  <c r="AU128" i="9"/>
  <c r="AU95" i="9"/>
  <c r="AU116" i="9"/>
  <c r="AU138" i="9"/>
  <c r="AU166" i="9"/>
  <c r="AU450" i="9"/>
  <c r="AU463" i="9"/>
  <c r="AU399" i="9"/>
  <c r="AU182" i="9"/>
  <c r="AU470" i="9"/>
  <c r="AU457" i="9"/>
  <c r="AU385" i="9"/>
  <c r="AU369" i="9"/>
  <c r="AU353" i="9"/>
  <c r="AU337" i="9"/>
  <c r="AU391" i="9"/>
  <c r="AU425" i="9"/>
  <c r="AU409" i="9"/>
  <c r="AU293" i="9"/>
  <c r="AU277" i="9"/>
  <c r="AU303" i="9"/>
  <c r="AU263" i="9"/>
  <c r="AU247" i="9"/>
  <c r="AU174" i="9"/>
  <c r="AU214" i="9"/>
  <c r="AU198" i="9"/>
  <c r="AU235" i="9"/>
  <c r="AU219" i="9"/>
  <c r="AU145" i="9"/>
  <c r="AU127" i="9"/>
  <c r="AU94" i="9"/>
  <c r="AU115" i="9"/>
  <c r="AU67" i="9"/>
  <c r="AU6" i="9"/>
  <c r="AU455" i="9"/>
  <c r="AU417" i="9"/>
  <c r="AU311" i="9"/>
  <c r="AU157" i="9"/>
  <c r="AU469" i="9"/>
  <c r="AU456" i="9"/>
  <c r="AU384" i="9"/>
  <c r="AU368" i="9"/>
  <c r="AU352" i="9"/>
  <c r="AU336" i="9"/>
  <c r="AU390" i="9"/>
  <c r="AU424" i="9"/>
  <c r="AU408" i="9"/>
  <c r="AU292" i="9"/>
  <c r="AU276" i="9"/>
  <c r="AU302" i="9"/>
  <c r="AU262" i="9"/>
  <c r="AU246" i="9"/>
  <c r="AU173" i="9"/>
  <c r="AU213" i="9"/>
  <c r="AU197" i="9"/>
  <c r="AU234" i="9"/>
  <c r="AU218" i="9"/>
  <c r="AU144" i="9"/>
  <c r="AU126" i="9"/>
  <c r="AU93" i="9"/>
  <c r="AU114" i="9"/>
  <c r="AU66" i="9"/>
  <c r="AU59" i="9"/>
  <c r="AU1002" i="9"/>
  <c r="AU454" i="9"/>
  <c r="BZ463" i="9"/>
  <c r="CG463" i="9" s="1"/>
  <c r="BZ549" i="9"/>
  <c r="CG549" i="9" s="1"/>
  <c r="AU609" i="9"/>
  <c r="BZ609" i="9"/>
  <c r="CG609" i="9" s="1"/>
  <c r="AT143" i="9"/>
  <c r="BZ528" i="9"/>
  <c r="CG528" i="9" s="1"/>
  <c r="BZ533" i="9"/>
  <c r="CG533" i="9" s="1"/>
  <c r="AV113" i="9"/>
  <c r="AV112" i="9"/>
  <c r="AV111" i="9"/>
  <c r="AV110" i="9"/>
  <c r="AV109" i="9"/>
  <c r="AV104" i="9"/>
  <c r="AV108" i="9"/>
  <c r="AV107" i="9"/>
  <c r="AV106" i="9"/>
  <c r="AV105" i="9"/>
  <c r="BZ513" i="9"/>
  <c r="CG513" i="9" s="1"/>
  <c r="AV115" i="9"/>
  <c r="AV114" i="9"/>
  <c r="AV116" i="9"/>
  <c r="BZ76" i="9"/>
  <c r="CG76" i="9" s="1"/>
  <c r="BZ560" i="9"/>
  <c r="CG560" i="9" s="1"/>
  <c r="AU561" i="9"/>
  <c r="BZ544" i="9"/>
  <c r="CG544" i="9" s="1"/>
  <c r="BZ550" i="9"/>
  <c r="CG550" i="9" s="1"/>
  <c r="BZ557" i="9"/>
  <c r="CG557" i="9" s="1"/>
  <c r="BZ551" i="9"/>
  <c r="CG551" i="9" s="1"/>
  <c r="AV102" i="9"/>
  <c r="BZ512" i="9"/>
  <c r="CG512" i="9" s="1"/>
  <c r="BZ552" i="9"/>
  <c r="CG552" i="9" s="1"/>
  <c r="BZ553" i="9"/>
  <c r="CG553" i="9" s="1"/>
  <c r="BZ521" i="9"/>
  <c r="CG521" i="9" s="1"/>
  <c r="AV103" i="9"/>
  <c r="AU550" i="9"/>
  <c r="BZ554" i="9"/>
  <c r="CG554" i="9" s="1"/>
  <c r="BZ541" i="9"/>
  <c r="CG541" i="9" s="1"/>
  <c r="BZ546" i="9"/>
  <c r="CG546" i="9" s="1"/>
  <c r="AU558" i="9"/>
  <c r="BZ526" i="9"/>
  <c r="CG526" i="9" s="1"/>
  <c r="BZ534" i="9"/>
  <c r="CG534" i="9" s="1"/>
  <c r="BZ542" i="9"/>
  <c r="CG542" i="9" s="1"/>
  <c r="BZ547" i="9"/>
  <c r="CG547" i="9" s="1"/>
  <c r="AU539" i="9"/>
  <c r="AU544" i="9"/>
  <c r="BZ561" i="9"/>
  <c r="CG561" i="9" s="1"/>
  <c r="BZ548" i="9"/>
  <c r="CG548" i="9" s="1"/>
  <c r="BZ558" i="9"/>
  <c r="CG558" i="9" s="1"/>
  <c r="AU546" i="9"/>
  <c r="BZ516" i="9"/>
  <c r="CG516" i="9" s="1"/>
  <c r="BZ545" i="9"/>
  <c r="CG545" i="9" s="1"/>
  <c r="BZ540" i="9"/>
  <c r="CG540" i="9" s="1"/>
  <c r="BZ543" i="9"/>
  <c r="CG543" i="9" s="1"/>
  <c r="AU555" i="9"/>
  <c r="AU542" i="9"/>
  <c r="AU552" i="9"/>
  <c r="AU559" i="9"/>
  <c r="BZ536" i="9"/>
  <c r="CG536" i="9" s="1"/>
  <c r="BZ515" i="9"/>
  <c r="CG515" i="9" s="1"/>
  <c r="BZ529" i="9"/>
  <c r="CG529" i="9" s="1"/>
  <c r="BZ555" i="9"/>
  <c r="CG555" i="9" s="1"/>
  <c r="BZ537" i="9"/>
  <c r="CG537" i="9" s="1"/>
  <c r="BZ556" i="9"/>
  <c r="CG556" i="9" s="1"/>
  <c r="BZ559" i="9"/>
  <c r="CG559" i="9" s="1"/>
  <c r="BZ539" i="9"/>
  <c r="CG539" i="9" s="1"/>
  <c r="AU547" i="9"/>
  <c r="AU554" i="9"/>
  <c r="AU540" i="9"/>
  <c r="AU548" i="9"/>
  <c r="AU556" i="9"/>
  <c r="AU560" i="9"/>
  <c r="AU545" i="9"/>
  <c r="AU553" i="9"/>
  <c r="BZ530" i="9"/>
  <c r="CG530" i="9" s="1"/>
  <c r="BZ538" i="9"/>
  <c r="CG538" i="9" s="1"/>
  <c r="BZ524" i="9"/>
  <c r="CG524" i="9" s="1"/>
  <c r="BZ532" i="9"/>
  <c r="CG532" i="9" s="1"/>
  <c r="BZ511" i="9"/>
  <c r="CG511" i="9" s="1"/>
  <c r="BZ518" i="9"/>
  <c r="CG518" i="9" s="1"/>
  <c r="BZ520" i="9"/>
  <c r="CG520" i="9" s="1"/>
  <c r="AU518" i="9"/>
  <c r="AU525" i="9"/>
  <c r="BZ519" i="9"/>
  <c r="CG519" i="9" s="1"/>
  <c r="BZ523" i="9"/>
  <c r="CG523" i="9" s="1"/>
  <c r="AU517" i="9"/>
  <c r="AU530" i="9"/>
  <c r="AU534" i="9"/>
  <c r="AU538" i="9"/>
  <c r="AU522" i="9"/>
  <c r="AU526" i="9"/>
  <c r="AU514" i="9"/>
  <c r="BZ525" i="9"/>
  <c r="CG525" i="9" s="1"/>
  <c r="BZ517" i="9"/>
  <c r="CG517" i="9" s="1"/>
  <c r="BZ522" i="9"/>
  <c r="CG522" i="9" s="1"/>
  <c r="BZ514" i="9"/>
  <c r="CG514" i="9" s="1"/>
  <c r="BZ527" i="9"/>
  <c r="CG527" i="9" s="1"/>
  <c r="BZ531" i="9"/>
  <c r="CG531" i="9" s="1"/>
  <c r="BZ535" i="9"/>
  <c r="CG535" i="9" s="1"/>
  <c r="AU511" i="9"/>
  <c r="AU519" i="9"/>
  <c r="AU527" i="9"/>
  <c r="AU535" i="9"/>
  <c r="AU516" i="9"/>
  <c r="AU524" i="9"/>
  <c r="AU532" i="9"/>
  <c r="AU513" i="9"/>
  <c r="AU521" i="9"/>
  <c r="AU529" i="9"/>
  <c r="AU537" i="9"/>
  <c r="AU515" i="9"/>
  <c r="AU523" i="9"/>
  <c r="AU531" i="9"/>
  <c r="BZ65" i="9"/>
  <c r="CG65" i="9" s="1"/>
  <c r="BZ135" i="9"/>
  <c r="CG135" i="9" s="1"/>
  <c r="BZ240" i="9"/>
  <c r="CG240" i="9" s="1"/>
  <c r="BZ245" i="9"/>
  <c r="CG245" i="9" s="1"/>
  <c r="AX75" i="9"/>
  <c r="Q75" i="9" s="1"/>
  <c r="BZ5" i="9"/>
  <c r="CG5" i="9" s="1"/>
  <c r="BZ453" i="9"/>
  <c r="CG453" i="9" s="1"/>
  <c r="BZ377" i="9"/>
  <c r="CG377" i="9" s="1"/>
  <c r="BZ157" i="9"/>
  <c r="CG157" i="9" s="1"/>
  <c r="BZ206" i="9"/>
  <c r="CG206" i="9" s="1"/>
  <c r="BZ232" i="9"/>
  <c r="CG232" i="9" s="1"/>
  <c r="BZ299" i="9"/>
  <c r="CG299" i="9" s="1"/>
  <c r="BZ309" i="9"/>
  <c r="CG309" i="9" s="1"/>
  <c r="BZ253" i="9"/>
  <c r="CG253" i="9" s="1"/>
  <c r="BZ78" i="9"/>
  <c r="CG78" i="9" s="1"/>
  <c r="BZ298" i="9"/>
  <c r="CG298" i="9" s="1"/>
  <c r="BZ268" i="9"/>
  <c r="CG268" i="9" s="1"/>
  <c r="BZ252" i="9"/>
  <c r="CG252" i="9" s="1"/>
  <c r="BZ179" i="9"/>
  <c r="CG179" i="9" s="1"/>
  <c r="BZ242" i="9"/>
  <c r="CG242" i="9" s="1"/>
  <c r="BZ203" i="9"/>
  <c r="CG203" i="9" s="1"/>
  <c r="BZ429" i="9"/>
  <c r="CG429" i="9" s="1"/>
  <c r="BZ136" i="9"/>
  <c r="CG136" i="9" s="1"/>
  <c r="BZ74" i="9"/>
  <c r="CG74" i="9" s="1"/>
  <c r="BZ460" i="9"/>
  <c r="CG460" i="9" s="1"/>
  <c r="BZ92" i="9"/>
  <c r="CG92" i="9" s="1"/>
  <c r="BZ291" i="9"/>
  <c r="CG291" i="9" s="1"/>
  <c r="BZ73" i="9"/>
  <c r="CG73" i="9" s="1"/>
  <c r="BZ53" i="9"/>
  <c r="CG53" i="9" s="1"/>
  <c r="BZ274" i="9"/>
  <c r="CG274" i="9" s="1"/>
  <c r="BZ326" i="9"/>
  <c r="CG326" i="9" s="1"/>
  <c r="BZ260" i="9"/>
  <c r="CG260" i="9" s="1"/>
  <c r="BZ187" i="9"/>
  <c r="CG187" i="9" s="1"/>
  <c r="BZ171" i="9"/>
  <c r="CG171" i="9" s="1"/>
  <c r="BZ91" i="9"/>
  <c r="CG91" i="9" s="1"/>
  <c r="BZ489" i="9"/>
  <c r="CG489" i="9" s="1"/>
  <c r="BZ317" i="9"/>
  <c r="CG317" i="9" s="1"/>
  <c r="BZ381" i="9"/>
  <c r="CG381" i="9" s="1"/>
  <c r="BZ405" i="9"/>
  <c r="CG405" i="9" s="1"/>
  <c r="BZ220" i="9"/>
  <c r="CG220" i="9" s="1"/>
  <c r="BZ354" i="9"/>
  <c r="CG354" i="9" s="1"/>
  <c r="BZ415" i="9"/>
  <c r="CG415" i="9" s="1"/>
  <c r="BZ71" i="9"/>
  <c r="CG71" i="9" s="1"/>
  <c r="BZ608" i="9"/>
  <c r="CG608" i="9" s="1"/>
  <c r="BZ180" i="9"/>
  <c r="CG180" i="9" s="1"/>
  <c r="BZ243" i="9"/>
  <c r="CG243" i="9" s="1"/>
  <c r="BZ204" i="9"/>
  <c r="CG204" i="9" s="1"/>
  <c r="BZ230" i="9"/>
  <c r="CG230" i="9" s="1"/>
  <c r="BZ959" i="9"/>
  <c r="CG959" i="9" s="1"/>
  <c r="BZ277" i="9"/>
  <c r="CG277" i="9" s="1"/>
  <c r="BZ198" i="9"/>
  <c r="CG198" i="9" s="1"/>
  <c r="BZ234" i="9"/>
  <c r="CG234" i="9" s="1"/>
  <c r="BZ82" i="9"/>
  <c r="CG82" i="9" s="1"/>
  <c r="BZ479" i="9"/>
  <c r="CG479" i="9" s="1"/>
  <c r="BZ434" i="9"/>
  <c r="CG434" i="9" s="1"/>
  <c r="BZ339" i="9"/>
  <c r="CG339" i="9" s="1"/>
  <c r="BZ315" i="9"/>
  <c r="CG315" i="9" s="1"/>
  <c r="BZ325" i="9"/>
  <c r="CG325" i="9" s="1"/>
  <c r="BZ210" i="9"/>
  <c r="CG210" i="9" s="1"/>
  <c r="BZ466" i="9"/>
  <c r="CG466" i="9" s="1"/>
  <c r="BZ348" i="9"/>
  <c r="CG348" i="9" s="1"/>
  <c r="BZ343" i="9"/>
  <c r="CG343" i="9" s="1"/>
  <c r="BZ38" i="9"/>
  <c r="CG38" i="9" s="1"/>
  <c r="BZ465" i="9"/>
  <c r="CG465" i="9" s="1"/>
  <c r="BZ6" i="9"/>
  <c r="CG6" i="9" s="1"/>
  <c r="BZ46" i="9"/>
  <c r="CG46" i="9" s="1"/>
  <c r="BZ461" i="9"/>
  <c r="CG461" i="9" s="1"/>
  <c r="BZ435" i="9"/>
  <c r="CG435" i="9" s="1"/>
  <c r="BZ395" i="9"/>
  <c r="CG395" i="9" s="1"/>
  <c r="BZ313" i="9"/>
  <c r="CG313" i="9" s="1"/>
  <c r="BZ273" i="9"/>
  <c r="CG273" i="9" s="1"/>
  <c r="BZ184" i="9"/>
  <c r="CG184" i="9" s="1"/>
  <c r="BZ168" i="9"/>
  <c r="CG168" i="9" s="1"/>
  <c r="BZ126" i="9"/>
  <c r="CG126" i="9" s="1"/>
  <c r="BZ75" i="9"/>
  <c r="CG75" i="9" s="1"/>
  <c r="BZ356" i="9"/>
  <c r="CG356" i="9" s="1"/>
  <c r="BZ42" i="9"/>
  <c r="CG42" i="9" s="1"/>
  <c r="BZ371" i="9"/>
  <c r="CG371" i="9" s="1"/>
  <c r="BZ300" i="9"/>
  <c r="CG300" i="9" s="1"/>
  <c r="BZ85" i="9"/>
  <c r="CG85" i="9" s="1"/>
  <c r="BZ484" i="9"/>
  <c r="CG484" i="9" s="1"/>
  <c r="BZ826" i="9"/>
  <c r="CG826" i="9" s="1"/>
  <c r="BZ401" i="9"/>
  <c r="CG401" i="9" s="1"/>
  <c r="BZ288" i="9"/>
  <c r="CG288" i="9" s="1"/>
  <c r="BZ145" i="9"/>
  <c r="CG145" i="9" s="1"/>
  <c r="BZ127" i="9"/>
  <c r="CG127" i="9" s="1"/>
  <c r="BZ94" i="9"/>
  <c r="CG94" i="9" s="1"/>
  <c r="BZ166" i="9"/>
  <c r="CG166" i="9" s="1"/>
  <c r="BZ436" i="9"/>
  <c r="CG436" i="9" s="1"/>
  <c r="BZ373" i="9"/>
  <c r="CG373" i="9" s="1"/>
  <c r="BZ89" i="9"/>
  <c r="CG89" i="9" s="1"/>
  <c r="BZ110" i="9"/>
  <c r="CG110" i="9" s="1"/>
  <c r="BZ62" i="9"/>
  <c r="CG62" i="9" s="1"/>
  <c r="BZ378" i="9"/>
  <c r="CG378" i="9" s="1"/>
  <c r="BZ346" i="9"/>
  <c r="CG346" i="9" s="1"/>
  <c r="BZ341" i="9"/>
  <c r="CG341" i="9" s="1"/>
  <c r="BZ424" i="9"/>
  <c r="CG424" i="9" s="1"/>
  <c r="BZ155" i="9"/>
  <c r="CG155" i="9" s="1"/>
  <c r="BZ383" i="9"/>
  <c r="CG383" i="9" s="1"/>
  <c r="BZ208" i="9"/>
  <c r="CG208" i="9" s="1"/>
  <c r="BZ448" i="9"/>
  <c r="CG448" i="9" s="1"/>
  <c r="BZ335" i="9"/>
  <c r="CG335" i="9" s="1"/>
  <c r="BZ88" i="9"/>
  <c r="CG88" i="9" s="1"/>
  <c r="BZ44" i="9"/>
  <c r="CG44" i="9" s="1"/>
  <c r="BZ506" i="9"/>
  <c r="CG506" i="9" s="1"/>
  <c r="BZ345" i="9"/>
  <c r="CG345" i="9" s="1"/>
  <c r="BZ447" i="9"/>
  <c r="CG447" i="9" s="1"/>
  <c r="BZ366" i="9"/>
  <c r="CG366" i="9" s="1"/>
  <c r="BZ393" i="9"/>
  <c r="CG393" i="9" s="1"/>
  <c r="BZ271" i="9"/>
  <c r="CG271" i="9" s="1"/>
  <c r="BZ164" i="9"/>
  <c r="CG164" i="9" s="1"/>
  <c r="BZ102" i="9"/>
  <c r="CG102" i="9" s="1"/>
  <c r="BZ464" i="9"/>
  <c r="CG464" i="9" s="1"/>
  <c r="BZ211" i="9"/>
  <c r="CG211" i="9" s="1"/>
  <c r="BZ359" i="9"/>
  <c r="CG359" i="9" s="1"/>
  <c r="BZ200" i="9"/>
  <c r="CG200" i="9" s="1"/>
  <c r="BZ226" i="9"/>
  <c r="CG226" i="9" s="1"/>
  <c r="BZ58" i="9"/>
  <c r="CG58" i="9" s="1"/>
  <c r="BZ4" i="9"/>
  <c r="CG4" i="9" s="1"/>
  <c r="BZ7" i="9"/>
  <c r="CG7" i="9" s="1"/>
  <c r="BZ337" i="9"/>
  <c r="CG337" i="9" s="1"/>
  <c r="BZ199" i="9"/>
  <c r="CG199" i="9" s="1"/>
  <c r="BZ388" i="9"/>
  <c r="CG388" i="9" s="1"/>
  <c r="BZ428" i="9"/>
  <c r="CG428" i="9" s="1"/>
  <c r="BZ412" i="9"/>
  <c r="CG412" i="9" s="1"/>
  <c r="BZ312" i="9"/>
  <c r="CG312" i="9" s="1"/>
  <c r="BZ272" i="9"/>
  <c r="CG272" i="9" s="1"/>
  <c r="BZ256" i="9"/>
  <c r="CG256" i="9" s="1"/>
  <c r="BZ183" i="9"/>
  <c r="CG183" i="9" s="1"/>
  <c r="BZ158" i="9"/>
  <c r="CG158" i="9" s="1"/>
  <c r="BZ207" i="9"/>
  <c r="CG207" i="9" s="1"/>
  <c r="BZ70" i="9"/>
  <c r="CG70" i="9" s="1"/>
  <c r="BZ37" i="9"/>
  <c r="CG37" i="9" s="1"/>
  <c r="BZ417" i="9"/>
  <c r="CG417" i="9" s="1"/>
  <c r="BZ109" i="9"/>
  <c r="CG109" i="9" s="1"/>
  <c r="BZ958" i="9"/>
  <c r="CG958" i="9" s="1"/>
  <c r="BZ437" i="9"/>
  <c r="CG437" i="9" s="1"/>
  <c r="BZ387" i="9"/>
  <c r="CG387" i="9" s="1"/>
  <c r="BZ406" i="9"/>
  <c r="CG406" i="9" s="1"/>
  <c r="BZ301" i="9"/>
  <c r="CG301" i="9" s="1"/>
  <c r="BZ120" i="9"/>
  <c r="CG120" i="9" s="1"/>
  <c r="BZ67" i="9"/>
  <c r="CG67" i="9" s="1"/>
  <c r="BZ397" i="9"/>
  <c r="CG397" i="9" s="1"/>
  <c r="BZ108" i="9"/>
  <c r="CG108" i="9" s="1"/>
  <c r="BZ66" i="9"/>
  <c r="CG66" i="9" s="1"/>
  <c r="BZ491" i="9"/>
  <c r="CG491" i="9" s="1"/>
  <c r="BZ421" i="9"/>
  <c r="CG421" i="9" s="1"/>
  <c r="BZ396" i="9"/>
  <c r="CG396" i="9" s="1"/>
  <c r="BZ391" i="9"/>
  <c r="CG391" i="9" s="1"/>
  <c r="BZ189" i="9"/>
  <c r="CG189" i="9" s="1"/>
  <c r="BZ147" i="9"/>
  <c r="CG147" i="9" s="1"/>
  <c r="BZ48" i="9"/>
  <c r="CG48" i="9" s="1"/>
  <c r="BZ1002" i="9"/>
  <c r="CG1002" i="9" s="1"/>
  <c r="BZ420" i="9"/>
  <c r="CG420" i="9" s="1"/>
  <c r="BZ236" i="9"/>
  <c r="CG236" i="9" s="1"/>
  <c r="BZ152" i="9"/>
  <c r="CG152" i="9" s="1"/>
  <c r="BZ161" i="9"/>
  <c r="CG161" i="9" s="1"/>
  <c r="BZ118" i="9"/>
  <c r="CG118" i="9" s="1"/>
  <c r="BZ425" i="9"/>
  <c r="CG425" i="9" s="1"/>
  <c r="BZ123" i="9"/>
  <c r="CG123" i="9" s="1"/>
  <c r="BZ400" i="9"/>
  <c r="CG400" i="9" s="1"/>
  <c r="BZ303" i="9"/>
  <c r="CG303" i="9" s="1"/>
  <c r="BZ263" i="9"/>
  <c r="CG263" i="9" s="1"/>
  <c r="BZ95" i="9"/>
  <c r="CG95" i="9" s="1"/>
  <c r="BZ72" i="9"/>
  <c r="CG72" i="9" s="1"/>
  <c r="BZ40" i="9"/>
  <c r="CG40" i="9" s="1"/>
  <c r="BZ445" i="9"/>
  <c r="CG445" i="9" s="1"/>
  <c r="BZ133" i="9"/>
  <c r="CG133" i="9" s="1"/>
  <c r="BZ100" i="9"/>
  <c r="CG100" i="9" s="1"/>
  <c r="BZ389" i="9"/>
  <c r="CG389" i="9" s="1"/>
  <c r="BZ138" i="9"/>
  <c r="CG138" i="9" s="1"/>
  <c r="BZ350" i="9"/>
  <c r="CG350" i="9" s="1"/>
  <c r="BZ418" i="9"/>
  <c r="CG418" i="9" s="1"/>
  <c r="BZ218" i="9"/>
  <c r="CG218" i="9" s="1"/>
  <c r="BZ132" i="9"/>
  <c r="CG132" i="9" s="1"/>
  <c r="BZ56" i="9"/>
  <c r="CG56" i="9" s="1"/>
  <c r="BZ51" i="9"/>
  <c r="CG51" i="9" s="1"/>
  <c r="BZ328" i="9"/>
  <c r="CG328" i="9" s="1"/>
  <c r="BZ129" i="9"/>
  <c r="CG129" i="9" s="1"/>
  <c r="BZ77" i="9"/>
  <c r="CG77" i="9" s="1"/>
  <c r="BZ451" i="9"/>
  <c r="CG451" i="9" s="1"/>
  <c r="BZ470" i="9"/>
  <c r="CG470" i="9" s="1"/>
  <c r="BZ438" i="9"/>
  <c r="CG438" i="9" s="1"/>
  <c r="BZ355" i="9"/>
  <c r="CG355" i="9" s="1"/>
  <c r="BZ334" i="9"/>
  <c r="CG334" i="9" s="1"/>
  <c r="BZ314" i="9"/>
  <c r="CG314" i="9" s="1"/>
  <c r="BZ320" i="9"/>
  <c r="CG320" i="9" s="1"/>
  <c r="BZ258" i="9"/>
  <c r="CG258" i="9" s="1"/>
  <c r="BZ185" i="9"/>
  <c r="CG185" i="9" s="1"/>
  <c r="BZ169" i="9"/>
  <c r="CG169" i="9" s="1"/>
  <c r="BZ188" i="9"/>
  <c r="CG188" i="9" s="1"/>
  <c r="BZ81" i="9"/>
  <c r="CG81" i="9" s="1"/>
  <c r="BZ36" i="9"/>
  <c r="CG36" i="9" s="1"/>
  <c r="BZ607" i="9"/>
  <c r="CG607" i="9" s="1"/>
  <c r="BZ475" i="9"/>
  <c r="CG475" i="9" s="1"/>
  <c r="BZ247" i="9"/>
  <c r="CG247" i="9" s="1"/>
  <c r="BZ193" i="9"/>
  <c r="CG193" i="9" s="1"/>
  <c r="BZ146" i="9"/>
  <c r="CG146" i="9" s="1"/>
  <c r="BZ480" i="9"/>
  <c r="CG480" i="9" s="1"/>
  <c r="BZ385" i="9"/>
  <c r="CG385" i="9" s="1"/>
  <c r="BZ380" i="9"/>
  <c r="CG380" i="9" s="1"/>
  <c r="BZ370" i="9"/>
  <c r="CG370" i="9" s="1"/>
  <c r="BZ365" i="9"/>
  <c r="CG365" i="9" s="1"/>
  <c r="BZ349" i="9"/>
  <c r="CG349" i="9" s="1"/>
  <c r="BZ398" i="9"/>
  <c r="CG398" i="9" s="1"/>
  <c r="BZ413" i="9"/>
  <c r="CG413" i="9" s="1"/>
  <c r="BZ287" i="9"/>
  <c r="CG287" i="9" s="1"/>
  <c r="BZ282" i="9"/>
  <c r="CG282" i="9" s="1"/>
  <c r="BZ162" i="9"/>
  <c r="CG162" i="9" s="1"/>
  <c r="BZ128" i="9"/>
  <c r="CG128" i="9" s="1"/>
  <c r="BZ112" i="9"/>
  <c r="CG112" i="9" s="1"/>
  <c r="BZ59" i="9"/>
  <c r="CG59" i="9" s="1"/>
  <c r="BZ442" i="9"/>
  <c r="CG442" i="9" s="1"/>
  <c r="BZ407" i="9"/>
  <c r="CG407" i="9" s="1"/>
  <c r="BZ402" i="9"/>
  <c r="CG402" i="9" s="1"/>
  <c r="BZ276" i="9"/>
  <c r="CG276" i="9" s="1"/>
  <c r="BZ302" i="9"/>
  <c r="CG302" i="9" s="1"/>
  <c r="BZ262" i="9"/>
  <c r="CG262" i="9" s="1"/>
  <c r="BZ246" i="9"/>
  <c r="CG246" i="9" s="1"/>
  <c r="BZ173" i="9"/>
  <c r="CG173" i="9" s="1"/>
  <c r="BZ213" i="9"/>
  <c r="CG213" i="9" s="1"/>
  <c r="BZ229" i="9"/>
  <c r="CG229" i="9" s="1"/>
  <c r="BZ122" i="9"/>
  <c r="CG122" i="9" s="1"/>
  <c r="BZ456" i="9"/>
  <c r="CG456" i="9" s="1"/>
  <c r="BZ379" i="9"/>
  <c r="CG379" i="9" s="1"/>
  <c r="BZ374" i="9"/>
  <c r="CG374" i="9" s="1"/>
  <c r="BZ332" i="9"/>
  <c r="CG332" i="9" s="1"/>
  <c r="BZ297" i="9"/>
  <c r="CG297" i="9" s="1"/>
  <c r="BZ281" i="9"/>
  <c r="CG281" i="9" s="1"/>
  <c r="BZ251" i="9"/>
  <c r="CG251" i="9" s="1"/>
  <c r="BZ178" i="9"/>
  <c r="CG178" i="9" s="1"/>
  <c r="BZ197" i="9"/>
  <c r="CG197" i="9" s="1"/>
  <c r="BZ507" i="9"/>
  <c r="CG507" i="9" s="1"/>
  <c r="BZ487" i="9"/>
  <c r="CG487" i="9" s="1"/>
  <c r="BZ432" i="9"/>
  <c r="CG432" i="9" s="1"/>
  <c r="BZ422" i="9"/>
  <c r="CG422" i="9" s="1"/>
  <c r="BZ286" i="9"/>
  <c r="CG286" i="9" s="1"/>
  <c r="BZ233" i="9"/>
  <c r="CG233" i="9" s="1"/>
  <c r="BZ144" i="9"/>
  <c r="CG144" i="9" s="1"/>
  <c r="BZ99" i="9"/>
  <c r="CG99" i="9" s="1"/>
  <c r="BZ116" i="9"/>
  <c r="CG116" i="9" s="1"/>
  <c r="BZ106" i="9"/>
  <c r="CG106" i="9" s="1"/>
  <c r="BZ80" i="9"/>
  <c r="CG80" i="9" s="1"/>
  <c r="BZ52" i="9"/>
  <c r="CG52" i="9" s="1"/>
  <c r="BZ39" i="9"/>
  <c r="CG39" i="9" s="1"/>
  <c r="BZ196" i="9"/>
  <c r="CG196" i="9" s="1"/>
  <c r="BZ165" i="9"/>
  <c r="CG165" i="9" s="1"/>
  <c r="BZ57" i="9"/>
  <c r="CG57" i="9" s="1"/>
  <c r="BZ454" i="9"/>
  <c r="CG454" i="9" s="1"/>
  <c r="BZ478" i="9"/>
  <c r="CG478" i="9" s="1"/>
  <c r="BZ468" i="9"/>
  <c r="CG468" i="9" s="1"/>
  <c r="BZ347" i="9"/>
  <c r="CG347" i="9" s="1"/>
  <c r="BZ342" i="9"/>
  <c r="CG342" i="9" s="1"/>
  <c r="BZ411" i="9"/>
  <c r="CG411" i="9" s="1"/>
  <c r="BZ311" i="9"/>
  <c r="CG311" i="9" s="1"/>
  <c r="BZ306" i="9"/>
  <c r="CG306" i="9" s="1"/>
  <c r="BZ266" i="9"/>
  <c r="CG266" i="9" s="1"/>
  <c r="BZ250" i="9"/>
  <c r="CG250" i="9" s="1"/>
  <c r="BZ177" i="9"/>
  <c r="CG177" i="9" s="1"/>
  <c r="BZ217" i="9"/>
  <c r="CG217" i="9" s="1"/>
  <c r="BZ201" i="9"/>
  <c r="CG201" i="9" s="1"/>
  <c r="BZ222" i="9"/>
  <c r="CG222" i="9" s="1"/>
  <c r="BZ154" i="9"/>
  <c r="CG154" i="9" s="1"/>
  <c r="BZ143" i="9"/>
  <c r="CG143" i="9" s="1"/>
  <c r="BZ93" i="9"/>
  <c r="CG93" i="9" s="1"/>
  <c r="BZ79" i="9"/>
  <c r="CG79" i="9" s="1"/>
  <c r="BZ472" i="9"/>
  <c r="CG472" i="9" s="1"/>
  <c r="BZ362" i="9"/>
  <c r="CG362" i="9" s="1"/>
  <c r="BZ357" i="9"/>
  <c r="CG357" i="9" s="1"/>
  <c r="BZ426" i="9"/>
  <c r="CG426" i="9" s="1"/>
  <c r="BZ148" i="9"/>
  <c r="CG148" i="9" s="1"/>
  <c r="BZ329" i="9"/>
  <c r="CG329" i="9" s="1"/>
  <c r="BZ382" i="9"/>
  <c r="CG382" i="9" s="1"/>
  <c r="BZ351" i="9"/>
  <c r="CG351" i="9" s="1"/>
  <c r="BZ270" i="9"/>
  <c r="CG270" i="9" s="1"/>
  <c r="BZ254" i="9"/>
  <c r="CG254" i="9" s="1"/>
  <c r="BZ181" i="9"/>
  <c r="CG181" i="9" s="1"/>
  <c r="BZ156" i="9"/>
  <c r="CG156" i="9" s="1"/>
  <c r="BZ205" i="9"/>
  <c r="CG205" i="9" s="1"/>
  <c r="BZ221" i="9"/>
  <c r="CG221" i="9" s="1"/>
  <c r="BZ130" i="9"/>
  <c r="CG130" i="9" s="1"/>
  <c r="BZ104" i="9"/>
  <c r="CG104" i="9" s="1"/>
  <c r="BZ962" i="9"/>
  <c r="CG962" i="9" s="1"/>
  <c r="BZ444" i="9"/>
  <c r="CG444" i="9" s="1"/>
  <c r="BZ476" i="9"/>
  <c r="CG476" i="9" s="1"/>
  <c r="BZ361" i="9"/>
  <c r="CG361" i="9" s="1"/>
  <c r="BZ404" i="9"/>
  <c r="CG404" i="9" s="1"/>
  <c r="BZ278" i="9"/>
  <c r="CG278" i="9" s="1"/>
  <c r="BZ304" i="9"/>
  <c r="CG304" i="9" s="1"/>
  <c r="BZ264" i="9"/>
  <c r="CG264" i="9" s="1"/>
  <c r="BZ248" i="9"/>
  <c r="CG248" i="9" s="1"/>
  <c r="BZ175" i="9"/>
  <c r="CG175" i="9" s="1"/>
  <c r="BZ215" i="9"/>
  <c r="CG215" i="9" s="1"/>
  <c r="BZ142" i="9"/>
  <c r="CG142" i="9" s="1"/>
  <c r="AT166" i="9"/>
  <c r="BZ192" i="9"/>
  <c r="CG192" i="9" s="1"/>
  <c r="BZ225" i="9"/>
  <c r="CG225" i="9" s="1"/>
  <c r="BZ83" i="9"/>
  <c r="CG83" i="9" s="1"/>
  <c r="BZ490" i="9"/>
  <c r="CG490" i="9" s="1"/>
  <c r="BZ319" i="9"/>
  <c r="CG319" i="9" s="1"/>
  <c r="BZ441" i="9"/>
  <c r="CG441" i="9" s="1"/>
  <c r="BZ369" i="9"/>
  <c r="CG369" i="9" s="1"/>
  <c r="BZ364" i="9"/>
  <c r="CG364" i="9" s="1"/>
  <c r="BZ344" i="9"/>
  <c r="CG344" i="9" s="1"/>
  <c r="BZ430" i="9"/>
  <c r="CG430" i="9" s="1"/>
  <c r="BZ410" i="9"/>
  <c r="CG410" i="9" s="1"/>
  <c r="BZ295" i="9"/>
  <c r="CG295" i="9" s="1"/>
  <c r="BZ290" i="9"/>
  <c r="CG290" i="9" s="1"/>
  <c r="BZ285" i="9"/>
  <c r="CG285" i="9" s="1"/>
  <c r="BZ275" i="9"/>
  <c r="CG275" i="9" s="1"/>
  <c r="BZ327" i="9"/>
  <c r="CG327" i="9" s="1"/>
  <c r="BZ261" i="9"/>
  <c r="CG261" i="9" s="1"/>
  <c r="BZ60" i="9"/>
  <c r="CG60" i="9" s="1"/>
  <c r="BZ172" i="9"/>
  <c r="CG172" i="9" s="1"/>
  <c r="BZ212" i="9"/>
  <c r="CG212" i="9" s="1"/>
  <c r="BZ219" i="9"/>
  <c r="CG219" i="9" s="1"/>
  <c r="BZ151" i="9"/>
  <c r="CG151" i="9" s="1"/>
  <c r="BZ124" i="9"/>
  <c r="CG124" i="9" s="1"/>
  <c r="BZ119" i="9"/>
  <c r="CG119" i="9" s="1"/>
  <c r="BZ97" i="9"/>
  <c r="CG97" i="9" s="1"/>
  <c r="BZ114" i="9"/>
  <c r="CG114" i="9" s="1"/>
  <c r="BZ43" i="9"/>
  <c r="CG43" i="9" s="1"/>
  <c r="BZ462" i="9"/>
  <c r="CG462" i="9" s="1"/>
  <c r="BZ443" i="9"/>
  <c r="CG443" i="9" s="1"/>
  <c r="BZ790" i="9"/>
  <c r="CG790" i="9" s="1"/>
  <c r="BZ505" i="9"/>
  <c r="CG505" i="9" s="1"/>
  <c r="BZ477" i="9"/>
  <c r="CG477" i="9" s="1"/>
  <c r="BZ399" i="9"/>
  <c r="CG399" i="9" s="1"/>
  <c r="BZ255" i="9"/>
  <c r="CG255" i="9" s="1"/>
  <c r="BZ182" i="9"/>
  <c r="CG182" i="9" s="1"/>
  <c r="BZ191" i="9"/>
  <c r="CG191" i="9" s="1"/>
  <c r="BZ224" i="9"/>
  <c r="CG224" i="9" s="1"/>
  <c r="BZ134" i="9"/>
  <c r="CG134" i="9" s="1"/>
  <c r="BZ318" i="9"/>
  <c r="CG318" i="9" s="1"/>
  <c r="BZ440" i="9"/>
  <c r="CG440" i="9" s="1"/>
  <c r="BZ419" i="9"/>
  <c r="CG419" i="9" s="1"/>
  <c r="BZ409" i="9"/>
  <c r="CG409" i="9" s="1"/>
  <c r="BZ289" i="9"/>
  <c r="CG289" i="9" s="1"/>
  <c r="BZ96" i="9"/>
  <c r="CG96" i="9" s="1"/>
  <c r="BZ87" i="9"/>
  <c r="CG87" i="9" s="1"/>
  <c r="BZ244" i="9"/>
  <c r="CG244" i="9" s="1"/>
  <c r="BZ471" i="9"/>
  <c r="CG471" i="9" s="1"/>
  <c r="BZ330" i="9"/>
  <c r="CG330" i="9" s="1"/>
  <c r="BZ368" i="9"/>
  <c r="CG368" i="9" s="1"/>
  <c r="BZ363" i="9"/>
  <c r="CG363" i="9" s="1"/>
  <c r="BZ353" i="9"/>
  <c r="CG353" i="9" s="1"/>
  <c r="BZ333" i="9"/>
  <c r="CG333" i="9" s="1"/>
  <c r="BZ294" i="9"/>
  <c r="CG294" i="9" s="1"/>
  <c r="BZ279" i="9"/>
  <c r="CG279" i="9" s="1"/>
  <c r="BZ305" i="9"/>
  <c r="CG305" i="9" s="1"/>
  <c r="BZ265" i="9"/>
  <c r="CG265" i="9" s="1"/>
  <c r="BZ249" i="9"/>
  <c r="CG249" i="9" s="1"/>
  <c r="BZ176" i="9"/>
  <c r="CG176" i="9" s="1"/>
  <c r="BZ216" i="9"/>
  <c r="CG216" i="9" s="1"/>
  <c r="BZ195" i="9"/>
  <c r="CG195" i="9" s="1"/>
  <c r="BZ190" i="9"/>
  <c r="CG190" i="9" s="1"/>
  <c r="BZ238" i="9"/>
  <c r="CG238" i="9" s="1"/>
  <c r="BZ223" i="9"/>
  <c r="CG223" i="9" s="1"/>
  <c r="BZ150" i="9"/>
  <c r="CG150" i="9" s="1"/>
  <c r="BZ113" i="9"/>
  <c r="CG113" i="9" s="1"/>
  <c r="BZ61" i="9"/>
  <c r="CG61" i="9" s="1"/>
  <c r="BZ1001" i="9"/>
  <c r="CG1001" i="9" s="1"/>
  <c r="BZ338" i="9"/>
  <c r="CG338" i="9" s="1"/>
  <c r="BZ310" i="9"/>
  <c r="CG310" i="9" s="1"/>
  <c r="BZ423" i="9"/>
  <c r="CG423" i="9" s="1"/>
  <c r="BZ403" i="9"/>
  <c r="CG403" i="9" s="1"/>
  <c r="BZ283" i="9"/>
  <c r="CG283" i="9" s="1"/>
  <c r="BZ259" i="9"/>
  <c r="CG259" i="9" s="1"/>
  <c r="BZ186" i="9"/>
  <c r="CG186" i="9" s="1"/>
  <c r="BZ170" i="9"/>
  <c r="CG170" i="9" s="1"/>
  <c r="BZ228" i="9"/>
  <c r="CG228" i="9" s="1"/>
  <c r="BZ455" i="9"/>
  <c r="CG455" i="9" s="1"/>
  <c r="BZ458" i="9"/>
  <c r="CG458" i="9" s="1"/>
  <c r="BZ367" i="9"/>
  <c r="CG367" i="9" s="1"/>
  <c r="BZ433" i="9"/>
  <c r="CG433" i="9" s="1"/>
  <c r="BZ293" i="9"/>
  <c r="CG293" i="9" s="1"/>
  <c r="BZ194" i="9"/>
  <c r="CG194" i="9" s="1"/>
  <c r="BZ237" i="9"/>
  <c r="CG237" i="9" s="1"/>
  <c r="BZ392" i="9"/>
  <c r="CG392" i="9" s="1"/>
  <c r="BZ269" i="9"/>
  <c r="CG269" i="9" s="1"/>
  <c r="BZ137" i="9"/>
  <c r="CG137" i="9" s="1"/>
  <c r="BZ117" i="9"/>
  <c r="CG117" i="9" s="1"/>
  <c r="BZ50" i="9"/>
  <c r="CG50" i="9" s="1"/>
  <c r="BZ214" i="9"/>
  <c r="CG214" i="9" s="1"/>
  <c r="BZ209" i="9"/>
  <c r="CG209" i="9" s="1"/>
  <c r="BZ111" i="9"/>
  <c r="CG111" i="9" s="1"/>
  <c r="BZ55" i="9"/>
  <c r="CG55" i="9" s="1"/>
  <c r="BZ469" i="9"/>
  <c r="CG469" i="9" s="1"/>
  <c r="BZ488" i="9"/>
  <c r="CG488" i="9" s="1"/>
  <c r="BZ457" i="9"/>
  <c r="CG457" i="9" s="1"/>
  <c r="BZ427" i="9"/>
  <c r="CG427" i="9" s="1"/>
  <c r="BZ308" i="9"/>
  <c r="CG308" i="9" s="1"/>
  <c r="BZ174" i="9"/>
  <c r="CG174" i="9" s="1"/>
  <c r="BZ131" i="9"/>
  <c r="CG131" i="9" s="1"/>
  <c r="BZ68" i="9"/>
  <c r="CG68" i="9" s="1"/>
  <c r="BZ49" i="9"/>
  <c r="CG49" i="9" s="1"/>
  <c r="BZ474" i="9"/>
  <c r="CG474" i="9" s="1"/>
  <c r="BZ101" i="9"/>
  <c r="CG101" i="9" s="1"/>
  <c r="BZ64" i="9"/>
  <c r="CG64" i="9" s="1"/>
  <c r="BZ416" i="9"/>
  <c r="CG416" i="9" s="1"/>
  <c r="BZ257" i="9"/>
  <c r="CG257" i="9" s="1"/>
  <c r="BZ84" i="9"/>
  <c r="CG84" i="9" s="1"/>
  <c r="BZ54" i="9"/>
  <c r="CG54" i="9" s="1"/>
  <c r="BZ360" i="9"/>
  <c r="CG360" i="9" s="1"/>
  <c r="BZ307" i="9"/>
  <c r="CG307" i="9" s="1"/>
  <c r="BZ267" i="9"/>
  <c r="CG267" i="9" s="1"/>
  <c r="BZ241" i="9"/>
  <c r="CG241" i="9" s="1"/>
  <c r="BZ235" i="9"/>
  <c r="CG235" i="9" s="1"/>
  <c r="BZ125" i="9"/>
  <c r="CG125" i="9" s="1"/>
  <c r="BZ115" i="9"/>
  <c r="CG115" i="9" s="1"/>
  <c r="BZ105" i="9"/>
  <c r="CG105" i="9" s="1"/>
  <c r="BZ63" i="9"/>
  <c r="CG63" i="9" s="1"/>
  <c r="BZ41" i="9"/>
  <c r="CG41" i="9" s="1"/>
  <c r="BZ452" i="9"/>
  <c r="CG452" i="9" s="1"/>
  <c r="BZ284" i="9"/>
  <c r="CG284" i="9" s="1"/>
  <c r="BZ439" i="9"/>
  <c r="CG439" i="9" s="1"/>
  <c r="BZ358" i="9"/>
  <c r="CG358" i="9" s="1"/>
  <c r="BZ414" i="9"/>
  <c r="CG414" i="9" s="1"/>
  <c r="BZ450" i="9"/>
  <c r="CG450" i="9" s="1"/>
  <c r="BZ160" i="9"/>
  <c r="CG160" i="9" s="1"/>
  <c r="AU479" i="9"/>
  <c r="AU487" i="9"/>
  <c r="AU441" i="9"/>
  <c r="AU378" i="9"/>
  <c r="AU362" i="9"/>
  <c r="AU346" i="9"/>
  <c r="AU400" i="9"/>
  <c r="AU434" i="9"/>
  <c r="AU418" i="9"/>
  <c r="AU402" i="9"/>
  <c r="AU286" i="9"/>
  <c r="AU312" i="9"/>
  <c r="AU272" i="9"/>
  <c r="AU256" i="9"/>
  <c r="AU183" i="9"/>
  <c r="AU158" i="9"/>
  <c r="AU1027" i="9"/>
  <c r="AU477" i="9"/>
  <c r="AU467" i="9"/>
  <c r="AU439" i="9"/>
  <c r="AU376" i="9"/>
  <c r="AU360" i="9"/>
  <c r="AU344" i="9"/>
  <c r="AU398" i="9"/>
  <c r="AU432" i="9"/>
  <c r="AU416" i="9"/>
  <c r="AU300" i="9"/>
  <c r="AU284" i="9"/>
  <c r="AU310" i="9"/>
  <c r="AU270" i="9"/>
  <c r="AU254" i="9"/>
  <c r="AU181" i="9"/>
  <c r="AU156" i="9"/>
  <c r="AU205" i="9"/>
  <c r="AU189" i="9"/>
  <c r="AU226" i="9"/>
  <c r="AU152" i="9"/>
  <c r="AU134" i="9"/>
  <c r="AU118" i="9"/>
  <c r="AU85" i="9"/>
  <c r="AU106" i="9"/>
  <c r="AU72" i="9"/>
  <c r="AU52" i="9"/>
  <c r="AU446" i="9"/>
  <c r="BZ449" i="9"/>
  <c r="CG449" i="9" s="1"/>
  <c r="BZ375" i="9"/>
  <c r="CG375" i="9" s="1"/>
  <c r="BZ431" i="9"/>
  <c r="CG431" i="9" s="1"/>
  <c r="BZ121" i="9"/>
  <c r="CG121" i="9" s="1"/>
  <c r="AU826" i="9"/>
  <c r="AU474" i="9"/>
  <c r="AU449" i="9"/>
  <c r="AU436" i="9"/>
  <c r="AU373" i="9"/>
  <c r="AU357" i="9"/>
  <c r="AU341" i="9"/>
  <c r="AU395" i="9"/>
  <c r="AU429" i="9"/>
  <c r="AU413" i="9"/>
  <c r="AU297" i="9"/>
  <c r="BZ1025" i="9"/>
  <c r="CG1025" i="9" s="1"/>
  <c r="BZ163" i="9"/>
  <c r="CG163" i="9" s="1"/>
  <c r="BZ316" i="9"/>
  <c r="CG316" i="9" s="1"/>
  <c r="BZ336" i="9"/>
  <c r="CG336" i="9" s="1"/>
  <c r="BZ292" i="9"/>
  <c r="CG292" i="9" s="1"/>
  <c r="BZ340" i="9"/>
  <c r="CG340" i="9" s="1"/>
  <c r="BZ296" i="9"/>
  <c r="CG296" i="9" s="1"/>
  <c r="BZ227" i="9"/>
  <c r="CG227" i="9" s="1"/>
  <c r="BZ86" i="9"/>
  <c r="CG86" i="9" s="1"/>
  <c r="BZ231" i="9"/>
  <c r="CG231" i="9" s="1"/>
  <c r="BZ90" i="9"/>
  <c r="CG90" i="9" s="1"/>
  <c r="BZ8" i="9"/>
  <c r="CG8" i="9" s="1"/>
  <c r="BZ467" i="9"/>
  <c r="CG467" i="9" s="1"/>
  <c r="BZ352" i="9"/>
  <c r="CG352" i="9" s="1"/>
  <c r="BZ408" i="9"/>
  <c r="CG408" i="9" s="1"/>
  <c r="BZ239" i="9"/>
  <c r="CG239" i="9" s="1"/>
  <c r="BZ98" i="9"/>
  <c r="CG98" i="9" s="1"/>
  <c r="BZ473" i="9"/>
  <c r="CG473" i="9" s="1"/>
  <c r="BZ504" i="9"/>
  <c r="CG504" i="9" s="1"/>
  <c r="BZ202" i="9"/>
  <c r="CG202" i="9" s="1"/>
  <c r="BZ69" i="9"/>
  <c r="CG69" i="9" s="1"/>
  <c r="BZ822" i="9"/>
  <c r="CG822" i="9" s="1"/>
  <c r="BZ372" i="9"/>
  <c r="CG372" i="9" s="1"/>
  <c r="AX464" i="9"/>
  <c r="Q464" i="9" s="1"/>
  <c r="BZ1027" i="9"/>
  <c r="CG1027" i="9" s="1"/>
  <c r="BZ376" i="9"/>
  <c r="CG376" i="9" s="1"/>
  <c r="BZ386" i="9"/>
  <c r="CG386" i="9" s="1"/>
  <c r="BZ390" i="9"/>
  <c r="CG390" i="9" s="1"/>
  <c r="BZ149" i="9"/>
  <c r="CG149" i="9" s="1"/>
  <c r="BZ103" i="9"/>
  <c r="CG103" i="9" s="1"/>
  <c r="BZ446" i="9"/>
  <c r="CG446" i="9" s="1"/>
  <c r="BZ384" i="9"/>
  <c r="CG384" i="9" s="1"/>
  <c r="BZ394" i="9"/>
  <c r="CG394" i="9" s="1"/>
  <c r="BZ280" i="9"/>
  <c r="CG280" i="9" s="1"/>
  <c r="BZ153" i="9"/>
  <c r="CG153" i="9" s="1"/>
  <c r="BZ107" i="9"/>
  <c r="CG107" i="9" s="1"/>
  <c r="BZ3" i="9"/>
  <c r="CG3" i="9" s="1"/>
  <c r="AU448" i="9"/>
  <c r="AU42" i="9"/>
  <c r="AU356" i="9"/>
  <c r="AU148" i="9"/>
  <c r="AU68" i="9"/>
  <c r="AU505" i="9"/>
  <c r="AU489" i="9"/>
  <c r="AU5" i="9"/>
  <c r="AU372" i="9"/>
  <c r="AX542" i="9" l="1"/>
  <c r="Q542" i="9" s="1"/>
  <c r="AX351" i="9"/>
  <c r="Q351" i="9" s="1"/>
  <c r="AX558" i="9"/>
  <c r="Q558" i="9" s="1"/>
  <c r="AX335" i="9"/>
  <c r="Q335" i="9" s="1"/>
  <c r="AX368" i="9"/>
  <c r="Q368" i="9" s="1"/>
  <c r="AX428" i="9"/>
  <c r="Q428" i="9" s="1"/>
  <c r="AX64" i="9"/>
  <c r="Q64" i="9" s="1"/>
  <c r="AX546" i="9"/>
  <c r="Q546" i="9" s="1"/>
  <c r="AX365" i="9"/>
  <c r="Q365" i="9" s="1"/>
  <c r="AX387" i="9"/>
  <c r="Q387" i="9" s="1"/>
  <c r="AX8" i="9"/>
  <c r="Q8" i="9" s="1"/>
  <c r="AX40" i="9"/>
  <c r="Q40" i="9" s="1"/>
  <c r="AX372" i="9"/>
  <c r="Q372" i="9" s="1"/>
  <c r="AX382" i="9"/>
  <c r="Q382" i="9" s="1"/>
  <c r="AX68" i="9"/>
  <c r="Q68" i="9" s="1"/>
  <c r="AX356" i="9"/>
  <c r="Q356" i="9" s="1"/>
  <c r="AX352" i="9"/>
  <c r="Q352" i="9" s="1"/>
  <c r="AX369" i="9"/>
  <c r="Q369" i="9" s="1"/>
  <c r="AX367" i="9"/>
  <c r="Q367" i="9" s="1"/>
  <c r="AX336" i="9"/>
  <c r="Q336" i="9" s="1"/>
  <c r="AX377" i="9"/>
  <c r="Q377" i="9" s="1"/>
  <c r="AX556" i="9"/>
  <c r="Q556" i="9" s="1"/>
  <c r="AX350" i="9"/>
  <c r="Q350" i="9" s="1"/>
  <c r="AX340" i="9"/>
  <c r="Q340" i="9" s="1"/>
  <c r="AX381" i="9"/>
  <c r="Q381" i="9" s="1"/>
  <c r="AX1027" i="9"/>
  <c r="Q1027" i="9" s="1"/>
  <c r="AX407" i="9"/>
  <c r="Q407" i="9" s="1"/>
  <c r="AX410" i="9"/>
  <c r="Q410" i="9" s="1"/>
  <c r="AX1002" i="9"/>
  <c r="Q1002" i="9" s="1"/>
  <c r="AX465" i="9"/>
  <c r="Q465" i="9" s="1"/>
  <c r="AX511" i="9"/>
  <c r="Q511" i="9" s="1"/>
  <c r="AX525" i="9"/>
  <c r="Q525" i="9" s="1"/>
  <c r="AX489" i="9"/>
  <c r="Q489" i="9" s="1"/>
  <c r="AX354" i="9"/>
  <c r="Q354" i="9" s="1"/>
  <c r="AX390" i="9"/>
  <c r="Q390" i="9" s="1"/>
  <c r="AX539" i="9"/>
  <c r="Q539" i="9" s="1"/>
  <c r="AX561" i="9"/>
  <c r="Q561" i="9" s="1"/>
  <c r="AX66" i="9"/>
  <c r="Q66" i="9" s="1"/>
  <c r="AX522" i="9"/>
  <c r="Q522" i="9" s="1"/>
  <c r="AX384" i="9"/>
  <c r="Q384" i="9" s="1"/>
  <c r="AX423" i="9"/>
  <c r="Q423" i="9" s="1"/>
  <c r="AX389" i="9"/>
  <c r="Q389" i="9" s="1"/>
  <c r="AX425" i="9"/>
  <c r="Q425" i="9" s="1"/>
  <c r="AX385" i="9"/>
  <c r="Q385" i="9" s="1"/>
  <c r="AX548" i="9"/>
  <c r="Q548" i="9" s="1"/>
  <c r="AX3" i="9"/>
  <c r="Q3" i="9" s="1"/>
  <c r="AX551" i="9"/>
  <c r="Q551" i="9" s="1"/>
  <c r="AX4" i="9"/>
  <c r="Q4" i="9" s="1"/>
  <c r="AX513" i="9"/>
  <c r="Q513" i="9" s="1"/>
  <c r="AX435" i="9"/>
  <c r="Q435" i="9" s="1"/>
  <c r="AX397" i="9"/>
  <c r="Q397" i="9" s="1"/>
  <c r="AX419" i="9"/>
  <c r="Q419" i="9" s="1"/>
  <c r="AX438" i="9"/>
  <c r="Q438" i="9" s="1"/>
  <c r="AX552" i="9"/>
  <c r="Q552" i="9" s="1"/>
  <c r="AX537" i="9"/>
  <c r="Q537" i="9" s="1"/>
  <c r="AX560" i="9"/>
  <c r="Q560" i="9" s="1"/>
  <c r="AX65" i="9"/>
  <c r="Q65" i="9" s="1"/>
  <c r="AX342" i="9"/>
  <c r="Q342" i="9" s="1"/>
  <c r="AX529" i="9"/>
  <c r="Q529" i="9" s="1"/>
  <c r="AX333" i="9"/>
  <c r="Q333" i="9" s="1"/>
  <c r="AX360" i="9"/>
  <c r="Q360" i="9" s="1"/>
  <c r="AX515" i="9"/>
  <c r="Q515" i="9" s="1"/>
  <c r="AX403" i="9"/>
  <c r="Q403" i="9" s="1"/>
  <c r="AX424" i="9"/>
  <c r="Q424" i="9" s="1"/>
  <c r="AX532" i="9"/>
  <c r="Q532" i="9" s="1"/>
  <c r="AX490" i="9"/>
  <c r="Q490" i="9" s="1"/>
  <c r="AX383" i="9"/>
  <c r="Q383" i="9" s="1"/>
  <c r="AX349" i="9"/>
  <c r="Q349" i="9" s="1"/>
  <c r="AX434" i="9"/>
  <c r="Q434" i="9" s="1"/>
  <c r="AX401" i="9"/>
  <c r="Q401" i="9" s="1"/>
  <c r="AX430" i="9"/>
  <c r="Q430" i="9" s="1"/>
  <c r="AX359" i="9"/>
  <c r="Q359" i="9" s="1"/>
  <c r="AX395" i="9"/>
  <c r="Q395" i="9" s="1"/>
  <c r="AX520" i="9"/>
  <c r="Q520" i="9" s="1"/>
  <c r="AX363" i="9"/>
  <c r="Q363" i="9" s="1"/>
  <c r="AX61" i="9"/>
  <c r="Q61" i="9" s="1"/>
  <c r="AX7" i="9"/>
  <c r="Q7" i="9" s="1"/>
  <c r="AX375" i="9"/>
  <c r="Q375" i="9" s="1"/>
  <c r="AX371" i="9"/>
  <c r="Q371" i="9" s="1"/>
  <c r="AX339" i="9"/>
  <c r="Q339" i="9" s="1"/>
  <c r="AX362" i="9"/>
  <c r="Q362" i="9" s="1"/>
  <c r="AX534" i="9"/>
  <c r="Q534" i="9" s="1"/>
  <c r="AX420" i="9"/>
  <c r="Q420" i="9" s="1"/>
  <c r="AX374" i="9"/>
  <c r="Q374" i="9" s="1"/>
  <c r="AX415" i="9"/>
  <c r="Q415" i="9" s="1"/>
  <c r="AX467" i="9"/>
  <c r="Q467" i="9" s="1"/>
  <c r="AX559" i="9"/>
  <c r="Q559" i="9" s="1"/>
  <c r="AX432" i="9"/>
  <c r="Q432" i="9" s="1"/>
  <c r="AX332" i="9"/>
  <c r="Q332" i="9" s="1"/>
  <c r="AX422" i="9"/>
  <c r="Q422" i="9" s="1"/>
  <c r="AX516" i="9"/>
  <c r="Q516" i="9" s="1"/>
  <c r="AX426" i="9"/>
  <c r="Q426" i="9" s="1"/>
  <c r="AX512" i="9"/>
  <c r="Q512" i="9" s="1"/>
  <c r="AX71" i="9"/>
  <c r="Q71" i="9" s="1"/>
  <c r="AX416" i="9"/>
  <c r="Q416" i="9" s="1"/>
  <c r="AX557" i="9"/>
  <c r="Q557" i="9" s="1"/>
  <c r="AX463" i="9"/>
  <c r="Q463" i="9" s="1"/>
  <c r="AX404" i="9"/>
  <c r="Q404" i="9" s="1"/>
  <c r="AX406" i="9"/>
  <c r="Q406" i="9" s="1"/>
  <c r="AX386" i="9"/>
  <c r="Q386" i="9" s="1"/>
  <c r="AX514" i="9"/>
  <c r="Q514" i="9" s="1"/>
  <c r="AX555" i="9"/>
  <c r="Q555" i="9" s="1"/>
  <c r="AX826" i="9"/>
  <c r="Q826" i="9" s="1"/>
  <c r="AX396" i="9"/>
  <c r="Q396" i="9" s="1"/>
  <c r="AX440" i="9"/>
  <c r="Q440" i="9" s="1"/>
  <c r="AX418" i="9"/>
  <c r="Q418" i="9" s="1"/>
  <c r="AX442" i="9"/>
  <c r="Q442" i="9" s="1"/>
  <c r="AX545" i="9"/>
  <c r="Q545" i="9" s="1"/>
  <c r="AX380" i="9"/>
  <c r="Q380" i="9" s="1"/>
  <c r="AX421" i="9"/>
  <c r="Q421" i="9" s="1"/>
  <c r="AX468" i="9"/>
  <c r="Q468" i="9" s="1"/>
  <c r="AX417" i="9"/>
  <c r="Q417" i="9" s="1"/>
  <c r="AX73" i="9"/>
  <c r="Q73" i="9" s="1"/>
  <c r="AX346" i="9"/>
  <c r="Q346" i="9" s="1"/>
  <c r="AX353" i="9"/>
  <c r="Q353" i="9" s="1"/>
  <c r="AX427" i="9"/>
  <c r="Q427" i="9" s="1"/>
  <c r="AX388" i="9"/>
  <c r="Q388" i="9" s="1"/>
  <c r="AX439" i="9"/>
  <c r="Q439" i="9" s="1"/>
  <c r="AX431" i="9"/>
  <c r="Q431" i="9" s="1"/>
  <c r="AX543" i="9"/>
  <c r="Q543" i="9" s="1"/>
  <c r="AX441" i="9"/>
  <c r="Q441" i="9" s="1"/>
  <c r="AX413" i="9"/>
  <c r="Q413" i="9" s="1"/>
  <c r="AX528" i="9"/>
  <c r="Q528" i="9" s="1"/>
  <c r="AX1025" i="9"/>
  <c r="Q1025" i="9" s="1"/>
  <c r="AX544" i="9"/>
  <c r="Q544" i="9" s="1"/>
  <c r="AX391" i="9"/>
  <c r="Q391" i="9" s="1"/>
  <c r="AX393" i="9"/>
  <c r="Q393" i="9" s="1"/>
  <c r="AX373" i="9"/>
  <c r="Q373" i="9" s="1"/>
  <c r="AX521" i="9"/>
  <c r="Q521" i="9" s="1"/>
  <c r="AX414" i="9"/>
  <c r="Q414" i="9" s="1"/>
  <c r="AX343" i="9"/>
  <c r="Q343" i="9" s="1"/>
  <c r="AX72" i="9"/>
  <c r="Q72" i="9" s="1"/>
  <c r="AX70" i="9"/>
  <c r="Q70" i="9" s="1"/>
  <c r="AX536" i="9"/>
  <c r="Q536" i="9" s="1"/>
  <c r="AX527" i="9"/>
  <c r="Q527" i="9" s="1"/>
  <c r="AX523" i="9"/>
  <c r="Q523" i="9" s="1"/>
  <c r="AX506" i="9"/>
  <c r="Q506" i="9" s="1"/>
  <c r="AX5" i="9"/>
  <c r="Q5" i="9" s="1"/>
  <c r="AX355" i="9"/>
  <c r="Q355" i="9" s="1"/>
  <c r="AX549" i="9"/>
  <c r="Q549" i="9" s="1"/>
  <c r="AX533" i="9"/>
  <c r="Q533" i="9" s="1"/>
  <c r="AX344" i="9"/>
  <c r="Q344" i="9" s="1"/>
  <c r="AX488" i="9"/>
  <c r="Q488" i="9" s="1"/>
  <c r="AX366" i="9"/>
  <c r="Q366" i="9" s="1"/>
  <c r="AX67" i="9"/>
  <c r="Q67" i="9" s="1"/>
  <c r="AX337" i="9"/>
  <c r="Q337" i="9" s="1"/>
  <c r="AX63" i="9"/>
  <c r="Q63" i="9" s="1"/>
  <c r="AX540" i="9"/>
  <c r="Q540" i="9" s="1"/>
  <c r="AX541" i="9"/>
  <c r="Q541" i="9" s="1"/>
  <c r="AX429" i="9"/>
  <c r="Q429" i="9" s="1"/>
  <c r="AX519" i="9"/>
  <c r="Q519" i="9" s="1"/>
  <c r="AX69" i="9"/>
  <c r="Q69" i="9" s="1"/>
  <c r="AX358" i="9"/>
  <c r="Q358" i="9" s="1"/>
  <c r="AX364" i="9"/>
  <c r="Q364" i="9" s="1"/>
  <c r="AX466" i="9"/>
  <c r="Q466" i="9" s="1"/>
  <c r="AX376" i="9"/>
  <c r="Q376" i="9" s="1"/>
  <c r="AX400" i="9"/>
  <c r="Q400" i="9" s="1"/>
  <c r="AX433" i="9"/>
  <c r="Q433" i="9" s="1"/>
  <c r="AX399" i="9"/>
  <c r="Q399" i="9" s="1"/>
  <c r="AX357" i="9"/>
  <c r="Q357" i="9" s="1"/>
  <c r="AX345" i="9"/>
  <c r="Q345" i="9" s="1"/>
  <c r="AX526" i="9"/>
  <c r="Q526" i="9" s="1"/>
  <c r="AX378" i="9"/>
  <c r="Q378" i="9" s="1"/>
  <c r="AX530" i="9"/>
  <c r="Q530" i="9" s="1"/>
  <c r="AX74" i="9"/>
  <c r="Q74" i="9" s="1"/>
  <c r="AX524" i="9"/>
  <c r="Q524" i="9" s="1"/>
  <c r="AX411" i="9"/>
  <c r="Q411" i="9" s="1"/>
  <c r="AX341" i="9"/>
  <c r="Q341" i="9" s="1"/>
  <c r="AX437" i="9"/>
  <c r="Q437" i="9" s="1"/>
  <c r="AX1001" i="9"/>
  <c r="Q1001" i="9" s="1"/>
  <c r="AX361" i="9"/>
  <c r="Q361" i="9" s="1"/>
  <c r="AX553" i="9"/>
  <c r="Q553" i="9" s="1"/>
  <c r="AX436" i="9"/>
  <c r="Q436" i="9" s="1"/>
  <c r="AX517" i="9"/>
  <c r="Q517" i="9" s="1"/>
  <c r="AX398" i="9"/>
  <c r="Q398" i="9" s="1"/>
  <c r="AX518" i="9"/>
  <c r="Q518" i="9" s="1"/>
  <c r="AX402" i="9"/>
  <c r="Q402" i="9" s="1"/>
  <c r="AX487" i="9"/>
  <c r="Q487" i="9" s="1"/>
  <c r="AX379" i="9"/>
  <c r="Q379" i="9" s="1"/>
  <c r="AX62" i="9"/>
  <c r="Q62" i="9" s="1"/>
  <c r="AX6" i="9"/>
  <c r="Q6" i="9" s="1"/>
  <c r="AX491" i="9"/>
  <c r="Q491" i="9" s="1"/>
  <c r="AV166" i="9"/>
  <c r="AX166" i="9" s="1"/>
  <c r="Q166" i="9" s="1"/>
  <c r="P166" i="9"/>
  <c r="AT144" i="9"/>
  <c r="AV144" i="9" s="1"/>
  <c r="AX144" i="9" s="1"/>
  <c r="Q144" i="9" s="1"/>
  <c r="P143" i="9"/>
  <c r="P484" i="9"/>
  <c r="AX106" i="9"/>
  <c r="Q106" i="9" s="1"/>
  <c r="AV484" i="9"/>
  <c r="AX104" i="9"/>
  <c r="Q104" i="9" s="1"/>
  <c r="AX102" i="9"/>
  <c r="Q102" i="9" s="1"/>
  <c r="AV143" i="9"/>
  <c r="Q143" i="9" s="1"/>
  <c r="AX116" i="9"/>
  <c r="Q116" i="9" s="1"/>
  <c r="AX114" i="9"/>
  <c r="Q114" i="9" s="1"/>
  <c r="AX115" i="9"/>
  <c r="Q115" i="9" s="1"/>
  <c r="AV142" i="9"/>
  <c r="AX142" i="9" s="1"/>
  <c r="Q142" i="9" s="1"/>
  <c r="AX108" i="9"/>
  <c r="Q108" i="9" s="1"/>
  <c r="AX105" i="9"/>
  <c r="Q105" i="9" s="1"/>
  <c r="AX107" i="9"/>
  <c r="Q107" i="9" s="1"/>
  <c r="AX112" i="9"/>
  <c r="Q112" i="9" s="1"/>
  <c r="AX113" i="9"/>
  <c r="Q113" i="9" s="1"/>
  <c r="AX109" i="9"/>
  <c r="Q109" i="9" s="1"/>
  <c r="AX111" i="9"/>
  <c r="Q111" i="9" s="1"/>
  <c r="AX110" i="9"/>
  <c r="Q110" i="9" s="1"/>
  <c r="AX103" i="9"/>
  <c r="Q103" i="9" s="1"/>
  <c r="BG314" i="9"/>
  <c r="BF314" i="9"/>
  <c r="AX314" i="9"/>
  <c r="Q314" i="9" s="1"/>
  <c r="AO314" i="9"/>
  <c r="M314" i="9" s="1"/>
  <c r="BG313" i="9"/>
  <c r="BF313" i="9"/>
  <c r="AO313" i="9"/>
  <c r="M313" i="9" s="1"/>
  <c r="BG312" i="9"/>
  <c r="BF312" i="9"/>
  <c r="AX312" i="9"/>
  <c r="Q312" i="9" s="1"/>
  <c r="AO312" i="9"/>
  <c r="M312" i="9" s="1"/>
  <c r="BG311" i="9"/>
  <c r="BF311" i="9"/>
  <c r="AX311" i="9"/>
  <c r="Q311" i="9" s="1"/>
  <c r="AO311" i="9"/>
  <c r="M311" i="9" s="1"/>
  <c r="BG310" i="9"/>
  <c r="BF310" i="9"/>
  <c r="AX310" i="9"/>
  <c r="Q310" i="9" s="1"/>
  <c r="AO310" i="9"/>
  <c r="M310" i="9" s="1"/>
  <c r="BG309" i="9"/>
  <c r="BF309" i="9"/>
  <c r="AX309" i="9"/>
  <c r="Q309" i="9" s="1"/>
  <c r="AO309" i="9"/>
  <c r="M309" i="9" s="1"/>
  <c r="BG308" i="9"/>
  <c r="BF308" i="9"/>
  <c r="AX308" i="9"/>
  <c r="Q308" i="9" s="1"/>
  <c r="AO308" i="9"/>
  <c r="M308" i="9" s="1"/>
  <c r="BG307" i="9"/>
  <c r="BF307" i="9"/>
  <c r="AO307" i="9"/>
  <c r="M307" i="9" s="1"/>
  <c r="BG306" i="9"/>
  <c r="BF306" i="9"/>
  <c r="AO306" i="9"/>
  <c r="M306" i="9" s="1"/>
  <c r="BG305" i="9"/>
  <c r="BF305" i="9"/>
  <c r="AX305" i="9"/>
  <c r="Q305" i="9" s="1"/>
  <c r="AO305" i="9"/>
  <c r="M305" i="9" s="1"/>
  <c r="BG304" i="9"/>
  <c r="BF304" i="9"/>
  <c r="AX304" i="9"/>
  <c r="Q304" i="9" s="1"/>
  <c r="AO304" i="9"/>
  <c r="M304" i="9" s="1"/>
  <c r="BG303" i="9"/>
  <c r="BF303" i="9"/>
  <c r="AX303" i="9"/>
  <c r="Q303" i="9" s="1"/>
  <c r="AO303" i="9"/>
  <c r="M303" i="9" s="1"/>
  <c r="BG302" i="9"/>
  <c r="BF302" i="9"/>
  <c r="AX302" i="9"/>
  <c r="Q302" i="9" s="1"/>
  <c r="AO302" i="9"/>
  <c r="M302" i="9" s="1"/>
  <c r="BG301" i="9"/>
  <c r="BF301" i="9"/>
  <c r="AX301" i="9"/>
  <c r="Q301" i="9" s="1"/>
  <c r="AO301" i="9"/>
  <c r="M301" i="9" s="1"/>
  <c r="BG300" i="9"/>
  <c r="BF300" i="9"/>
  <c r="AX300" i="9"/>
  <c r="Q300" i="9" s="1"/>
  <c r="AO300" i="9"/>
  <c r="M300" i="9" s="1"/>
  <c r="BG299" i="9"/>
  <c r="BF299" i="9"/>
  <c r="AX299" i="9"/>
  <c r="Q299" i="9" s="1"/>
  <c r="AO299" i="9"/>
  <c r="M299" i="9" s="1"/>
  <c r="BG298" i="9"/>
  <c r="BF298" i="9"/>
  <c r="AX298" i="9"/>
  <c r="Q298" i="9" s="1"/>
  <c r="AO298" i="9"/>
  <c r="M298" i="9" s="1"/>
  <c r="BG297" i="9"/>
  <c r="BF297" i="9"/>
  <c r="AX297" i="9"/>
  <c r="Q297" i="9" s="1"/>
  <c r="AO297" i="9"/>
  <c r="M297" i="9" s="1"/>
  <c r="BG296" i="9"/>
  <c r="BF296" i="9"/>
  <c r="AX296" i="9"/>
  <c r="Q296" i="9" s="1"/>
  <c r="AO296" i="9"/>
  <c r="M296" i="9" s="1"/>
  <c r="BG295" i="9"/>
  <c r="BF295" i="9"/>
  <c r="AX295" i="9"/>
  <c r="Q295" i="9" s="1"/>
  <c r="AO295" i="9"/>
  <c r="M295" i="9" s="1"/>
  <c r="BG294" i="9"/>
  <c r="BF294" i="9"/>
  <c r="AX294" i="9"/>
  <c r="Q294" i="9" s="1"/>
  <c r="AO294" i="9"/>
  <c r="M294" i="9" s="1"/>
  <c r="BG293" i="9"/>
  <c r="BF293" i="9"/>
  <c r="AX293" i="9"/>
  <c r="Q293" i="9" s="1"/>
  <c r="AO293" i="9"/>
  <c r="M293" i="9" s="1"/>
  <c r="BG292" i="9"/>
  <c r="BF292" i="9"/>
  <c r="AO292" i="9"/>
  <c r="M292" i="9" s="1"/>
  <c r="BG291" i="9"/>
  <c r="BF291" i="9"/>
  <c r="AO291" i="9"/>
  <c r="M291" i="9" s="1"/>
  <c r="BG290" i="9"/>
  <c r="BF290" i="9"/>
  <c r="AO290" i="9"/>
  <c r="M290" i="9" s="1"/>
  <c r="BG289" i="9"/>
  <c r="BF289" i="9"/>
  <c r="AX289" i="9"/>
  <c r="Q289" i="9" s="1"/>
  <c r="AO289" i="9"/>
  <c r="M289" i="9" s="1"/>
  <c r="BG288" i="9"/>
  <c r="BF288" i="9"/>
  <c r="AO288" i="9"/>
  <c r="M288" i="9" s="1"/>
  <c r="BG287" i="9"/>
  <c r="BF287" i="9"/>
  <c r="AO287" i="9"/>
  <c r="M287" i="9" s="1"/>
  <c r="BG286" i="9"/>
  <c r="BF286" i="9"/>
  <c r="AO286" i="9"/>
  <c r="M286" i="9" s="1"/>
  <c r="BG285" i="9"/>
  <c r="BF285" i="9"/>
  <c r="AO285" i="9"/>
  <c r="M285" i="9" s="1"/>
  <c r="BG284" i="9"/>
  <c r="BF284" i="9"/>
  <c r="AO284" i="9"/>
  <c r="M284" i="9" s="1"/>
  <c r="BG283" i="9"/>
  <c r="BF283" i="9"/>
  <c r="AO283" i="9"/>
  <c r="M283" i="9" s="1"/>
  <c r="BG282" i="9"/>
  <c r="BF282" i="9"/>
  <c r="AO282" i="9"/>
  <c r="M282" i="9" s="1"/>
  <c r="BG281" i="9"/>
  <c r="BF281" i="9"/>
  <c r="AO281" i="9"/>
  <c r="M281" i="9" s="1"/>
  <c r="BG280" i="9"/>
  <c r="BF280" i="9"/>
  <c r="AO280" i="9"/>
  <c r="M280" i="9" s="1"/>
  <c r="BG279" i="9"/>
  <c r="BF279" i="9"/>
  <c r="AO279" i="9"/>
  <c r="M279" i="9" s="1"/>
  <c r="BG278" i="9"/>
  <c r="BF278" i="9"/>
  <c r="AO278" i="9"/>
  <c r="M278" i="9" s="1"/>
  <c r="BG277" i="9"/>
  <c r="BF277" i="9"/>
  <c r="AX277" i="9"/>
  <c r="Q277" i="9" s="1"/>
  <c r="AO277" i="9"/>
  <c r="M277" i="9" s="1"/>
  <c r="BG276" i="9"/>
  <c r="AO276" i="9"/>
  <c r="M276" i="9" s="1"/>
  <c r="BG275" i="9"/>
  <c r="BF275" i="9"/>
  <c r="AO275" i="9"/>
  <c r="M275" i="9" s="1"/>
  <c r="BG274" i="9"/>
  <c r="BF274" i="9"/>
  <c r="AO274" i="9"/>
  <c r="M274" i="9" s="1"/>
  <c r="BG273" i="9"/>
  <c r="BF273" i="9"/>
  <c r="AX273" i="9"/>
  <c r="Q273" i="9" s="1"/>
  <c r="AO273" i="9"/>
  <c r="M273" i="9" s="1"/>
  <c r="BG272" i="9"/>
  <c r="BF272" i="9"/>
  <c r="AO272" i="9"/>
  <c r="M272" i="9" s="1"/>
  <c r="BG271" i="9"/>
  <c r="BF271" i="9"/>
  <c r="AO271" i="9"/>
  <c r="M271" i="9" s="1"/>
  <c r="BG270" i="9"/>
  <c r="BF270" i="9"/>
  <c r="AO270" i="9"/>
  <c r="M270" i="9" s="1"/>
  <c r="BG269" i="9"/>
  <c r="BF269" i="9"/>
  <c r="AO269" i="9"/>
  <c r="M269" i="9" s="1"/>
  <c r="BG268" i="9"/>
  <c r="BF268" i="9"/>
  <c r="AO268" i="9"/>
  <c r="M268" i="9" s="1"/>
  <c r="BG267" i="9"/>
  <c r="BF267" i="9"/>
  <c r="AO267" i="9"/>
  <c r="M267" i="9" s="1"/>
  <c r="BG266" i="9"/>
  <c r="BF266" i="9"/>
  <c r="AO266" i="9"/>
  <c r="M266" i="9" s="1"/>
  <c r="BG265" i="9"/>
  <c r="BF265" i="9"/>
  <c r="AX265" i="9"/>
  <c r="Q265" i="9" s="1"/>
  <c r="AO265" i="9"/>
  <c r="M265" i="9" s="1"/>
  <c r="BG264" i="9"/>
  <c r="BF264" i="9"/>
  <c r="AX264" i="9"/>
  <c r="Q264" i="9" s="1"/>
  <c r="AO264" i="9"/>
  <c r="M264" i="9" s="1"/>
  <c r="BG263" i="9"/>
  <c r="BF263" i="9"/>
  <c r="AO263" i="9"/>
  <c r="M263" i="9" s="1"/>
  <c r="BG262" i="9"/>
  <c r="BF262" i="9"/>
  <c r="AO262" i="9"/>
  <c r="M262" i="9" s="1"/>
  <c r="BG261" i="9"/>
  <c r="BF261" i="9"/>
  <c r="AO261" i="9"/>
  <c r="M261" i="9" s="1"/>
  <c r="BG260" i="9"/>
  <c r="BF260" i="9"/>
  <c r="AO260" i="9"/>
  <c r="M260" i="9" s="1"/>
  <c r="BG259" i="9"/>
  <c r="BF259" i="9"/>
  <c r="AO259" i="9"/>
  <c r="M259" i="9" s="1"/>
  <c r="BG258" i="9"/>
  <c r="BF258" i="9"/>
  <c r="AO258" i="9"/>
  <c r="M258" i="9" s="1"/>
  <c r="BG257" i="9"/>
  <c r="BF257" i="9"/>
  <c r="AO257" i="9"/>
  <c r="M257" i="9" s="1"/>
  <c r="BG256" i="9"/>
  <c r="BF256" i="9"/>
  <c r="AX256" i="9"/>
  <c r="Q256" i="9" s="1"/>
  <c r="AO256" i="9"/>
  <c r="M256" i="9" s="1"/>
  <c r="BG255" i="9"/>
  <c r="BF255" i="9"/>
  <c r="AO255" i="9"/>
  <c r="M255" i="9" s="1"/>
  <c r="BG254" i="9"/>
  <c r="BF254" i="9"/>
  <c r="AO254" i="9"/>
  <c r="M254" i="9" s="1"/>
  <c r="BG253" i="9"/>
  <c r="BF253" i="9"/>
  <c r="AO253" i="9"/>
  <c r="M253" i="9" s="1"/>
  <c r="BG252" i="9"/>
  <c r="BF252" i="9"/>
  <c r="AO252" i="9"/>
  <c r="M252" i="9" s="1"/>
  <c r="BG251" i="9"/>
  <c r="BF251" i="9"/>
  <c r="AO251" i="9"/>
  <c r="M251" i="9" s="1"/>
  <c r="BG250" i="9"/>
  <c r="BF250" i="9"/>
  <c r="AO250" i="9"/>
  <c r="M250" i="9" s="1"/>
  <c r="BG249" i="9"/>
  <c r="BF249" i="9"/>
  <c r="AO249" i="9"/>
  <c r="M249" i="9" s="1"/>
  <c r="BG248" i="9"/>
  <c r="BF248" i="9"/>
  <c r="AO248" i="9"/>
  <c r="M248" i="9" s="1"/>
  <c r="BG247" i="9"/>
  <c r="BF247" i="9"/>
  <c r="AO247" i="9"/>
  <c r="M247" i="9" s="1"/>
  <c r="BG246" i="9"/>
  <c r="BF246" i="9"/>
  <c r="AO246" i="9"/>
  <c r="M246" i="9" s="1"/>
  <c r="BG187" i="9"/>
  <c r="BF187" i="9"/>
  <c r="AO187" i="9"/>
  <c r="M187" i="9" s="1"/>
  <c r="BG186" i="9"/>
  <c r="BF186" i="9"/>
  <c r="AO186" i="9"/>
  <c r="M186" i="9" s="1"/>
  <c r="BG185" i="9"/>
  <c r="BF185" i="9"/>
  <c r="AO185" i="9"/>
  <c r="M185" i="9" s="1"/>
  <c r="BG184" i="9"/>
  <c r="BF184" i="9"/>
  <c r="AO184" i="9"/>
  <c r="M184" i="9" s="1"/>
  <c r="BG183" i="9"/>
  <c r="BF183" i="9"/>
  <c r="AO183" i="9"/>
  <c r="M183" i="9" s="1"/>
  <c r="BG182" i="9"/>
  <c r="BF182" i="9"/>
  <c r="AX182" i="9"/>
  <c r="Q182" i="9" s="1"/>
  <c r="AO182" i="9"/>
  <c r="M182" i="9" s="1"/>
  <c r="BG181" i="9"/>
  <c r="BF181" i="9"/>
  <c r="AO181" i="9"/>
  <c r="M181" i="9" s="1"/>
  <c r="BG180" i="9"/>
  <c r="BF180" i="9"/>
  <c r="AO180" i="9"/>
  <c r="M180" i="9" s="1"/>
  <c r="BG179" i="9"/>
  <c r="BF179" i="9"/>
  <c r="AO179" i="9"/>
  <c r="M179" i="9" s="1"/>
  <c r="BG178" i="9"/>
  <c r="BF178" i="9"/>
  <c r="AO178" i="9"/>
  <c r="M178" i="9" s="1"/>
  <c r="BG177" i="9"/>
  <c r="BF177" i="9"/>
  <c r="AO177" i="9"/>
  <c r="M177" i="9" s="1"/>
  <c r="BG176" i="9"/>
  <c r="BF176" i="9"/>
  <c r="AO176" i="9"/>
  <c r="M176" i="9" s="1"/>
  <c r="BG175" i="9"/>
  <c r="BF175" i="9"/>
  <c r="AO175" i="9"/>
  <c r="M175" i="9" s="1"/>
  <c r="BG174" i="9"/>
  <c r="BF174" i="9"/>
  <c r="AO174" i="9"/>
  <c r="M174" i="9" s="1"/>
  <c r="BG173" i="9"/>
  <c r="BF173" i="9"/>
  <c r="AO173" i="9"/>
  <c r="M173" i="9" s="1"/>
  <c r="BG172" i="9"/>
  <c r="BF172" i="9"/>
  <c r="AO172" i="9"/>
  <c r="M172" i="9" s="1"/>
  <c r="BG171" i="9"/>
  <c r="BF171" i="9"/>
  <c r="AO171" i="9"/>
  <c r="M171" i="9" s="1"/>
  <c r="BG170" i="9"/>
  <c r="BF170" i="9"/>
  <c r="AO170" i="9"/>
  <c r="M170" i="9" s="1"/>
  <c r="BG169" i="9"/>
  <c r="BF169" i="9"/>
  <c r="AO169" i="9"/>
  <c r="M169" i="9" s="1"/>
  <c r="BG168" i="9"/>
  <c r="BF168" i="9"/>
  <c r="AO168" i="9"/>
  <c r="M168" i="9" s="1"/>
  <c r="BG59" i="9"/>
  <c r="BF59" i="9"/>
  <c r="AX59" i="9"/>
  <c r="Q59" i="9" s="1"/>
  <c r="AO59" i="9"/>
  <c r="M59" i="9" s="1"/>
  <c r="BG58" i="9"/>
  <c r="BF58" i="9"/>
  <c r="AX58" i="9"/>
  <c r="Q58" i="9" s="1"/>
  <c r="AO58" i="9"/>
  <c r="M58" i="9" s="1"/>
  <c r="BG57" i="9"/>
  <c r="BF57" i="9"/>
  <c r="AX57" i="9"/>
  <c r="Q57" i="9" s="1"/>
  <c r="AO57" i="9"/>
  <c r="M57" i="9" s="1"/>
  <c r="BG56" i="9"/>
  <c r="BF56" i="9"/>
  <c r="AX56" i="9"/>
  <c r="Q56" i="9" s="1"/>
  <c r="AO56" i="9"/>
  <c r="M56" i="9" s="1"/>
  <c r="BG55" i="9"/>
  <c r="BF55" i="9"/>
  <c r="AX55" i="9"/>
  <c r="Q55" i="9" s="1"/>
  <c r="AO55" i="9"/>
  <c r="M55" i="9" s="1"/>
  <c r="BG54" i="9"/>
  <c r="BF54" i="9"/>
  <c r="AX54" i="9"/>
  <c r="Q54" i="9" s="1"/>
  <c r="AO54" i="9"/>
  <c r="M54" i="9" s="1"/>
  <c r="BG53" i="9"/>
  <c r="BF53" i="9"/>
  <c r="AX53" i="9"/>
  <c r="Q53" i="9" s="1"/>
  <c r="AO53" i="9"/>
  <c r="M53" i="9" s="1"/>
  <c r="BG52" i="9"/>
  <c r="BF52" i="9"/>
  <c r="AX52" i="9"/>
  <c r="Q52" i="9" s="1"/>
  <c r="AO52" i="9"/>
  <c r="M52" i="9" s="1"/>
  <c r="BG51" i="9"/>
  <c r="BF51" i="9"/>
  <c r="AX51" i="9"/>
  <c r="Q51" i="9" s="1"/>
  <c r="AO51" i="9"/>
  <c r="M51" i="9" s="1"/>
  <c r="BG50" i="9"/>
  <c r="BF50" i="9"/>
  <c r="AX50" i="9"/>
  <c r="Q50" i="9" s="1"/>
  <c r="AO50" i="9"/>
  <c r="M50" i="9" s="1"/>
  <c r="BG49" i="9"/>
  <c r="BF49" i="9"/>
  <c r="AX49" i="9"/>
  <c r="Q49" i="9" s="1"/>
  <c r="AO49" i="9"/>
  <c r="M49" i="9" s="1"/>
  <c r="BG48" i="9"/>
  <c r="BF48" i="9"/>
  <c r="AX48" i="9"/>
  <c r="Q48" i="9" s="1"/>
  <c r="AO48" i="9"/>
  <c r="M48" i="9" s="1"/>
  <c r="BG962" i="9"/>
  <c r="BF962" i="9"/>
  <c r="AO962" i="9"/>
  <c r="M962" i="9" s="1"/>
  <c r="BG79" i="9"/>
  <c r="BF79" i="9"/>
  <c r="AX79" i="9"/>
  <c r="Q79" i="9" s="1"/>
  <c r="AO79" i="9"/>
  <c r="M79" i="9" s="1"/>
  <c r="BG78" i="9"/>
  <c r="BF78" i="9"/>
  <c r="AX78" i="9"/>
  <c r="Q78" i="9" s="1"/>
  <c r="AO78" i="9"/>
  <c r="M78" i="9" s="1"/>
  <c r="BG77" i="9"/>
  <c r="BF77" i="9"/>
  <c r="AX77" i="9"/>
  <c r="Q77" i="9" s="1"/>
  <c r="AO77" i="9"/>
  <c r="M77" i="9" s="1"/>
  <c r="BG80" i="9"/>
  <c r="BF80" i="9"/>
  <c r="AX80" i="9"/>
  <c r="Q80" i="9" s="1"/>
  <c r="AO80" i="9"/>
  <c r="M80" i="9" s="1"/>
  <c r="BG217" i="9"/>
  <c r="BF217" i="9"/>
  <c r="AO217" i="9"/>
  <c r="M217" i="9" s="1"/>
  <c r="BG216" i="9"/>
  <c r="BF216" i="9"/>
  <c r="AO216" i="9"/>
  <c r="M216" i="9" s="1"/>
  <c r="BG215" i="9"/>
  <c r="BF215" i="9"/>
  <c r="AO215" i="9"/>
  <c r="M215" i="9" s="1"/>
  <c r="BG214" i="9"/>
  <c r="BF214" i="9"/>
  <c r="AO214" i="9"/>
  <c r="M214" i="9" s="1"/>
  <c r="BG213" i="9"/>
  <c r="BF213" i="9"/>
  <c r="AO213" i="9"/>
  <c r="M213" i="9" s="1"/>
  <c r="BG212" i="9"/>
  <c r="BF212" i="9"/>
  <c r="AO212" i="9"/>
  <c r="M212" i="9" s="1"/>
  <c r="BG211" i="9"/>
  <c r="BF211" i="9"/>
  <c r="AO211" i="9"/>
  <c r="M211" i="9" s="1"/>
  <c r="BG210" i="9"/>
  <c r="BF210" i="9"/>
  <c r="AO210" i="9"/>
  <c r="M210" i="9" s="1"/>
  <c r="BG209" i="9"/>
  <c r="BF209" i="9"/>
  <c r="AO209" i="9"/>
  <c r="M209" i="9" s="1"/>
  <c r="BG208" i="9"/>
  <c r="BF208" i="9"/>
  <c r="AO208" i="9"/>
  <c r="M208" i="9" s="1"/>
  <c r="BG207" i="9"/>
  <c r="BF207" i="9"/>
  <c r="AO207" i="9"/>
  <c r="M207" i="9" s="1"/>
  <c r="BG206" i="9"/>
  <c r="BF206" i="9"/>
  <c r="AO206" i="9"/>
  <c r="M206" i="9" s="1"/>
  <c r="BG205" i="9"/>
  <c r="BF205" i="9"/>
  <c r="AO205" i="9"/>
  <c r="M205" i="9" s="1"/>
  <c r="BG204" i="9"/>
  <c r="BF204" i="9"/>
  <c r="AO204" i="9"/>
  <c r="M204" i="9" s="1"/>
  <c r="BG203" i="9"/>
  <c r="BF203" i="9"/>
  <c r="AO203" i="9"/>
  <c r="M203" i="9" s="1"/>
  <c r="BG202" i="9"/>
  <c r="BF202" i="9"/>
  <c r="AO202" i="9"/>
  <c r="M202" i="9" s="1"/>
  <c r="BG201" i="9"/>
  <c r="BF201" i="9"/>
  <c r="AO201" i="9"/>
  <c r="M201" i="9" s="1"/>
  <c r="BG200" i="9"/>
  <c r="BF200" i="9"/>
  <c r="AO200" i="9"/>
  <c r="M200" i="9" s="1"/>
  <c r="BG199" i="9"/>
  <c r="BF199" i="9"/>
  <c r="AO199" i="9"/>
  <c r="M199" i="9" s="1"/>
  <c r="BG198" i="9"/>
  <c r="BF198" i="9"/>
  <c r="AX198" i="9"/>
  <c r="Q198" i="9" s="1"/>
  <c r="AO198" i="9"/>
  <c r="M198" i="9" s="1"/>
  <c r="BG197" i="9"/>
  <c r="BF197" i="9"/>
  <c r="AO197" i="9"/>
  <c r="M197" i="9" s="1"/>
  <c r="BG196" i="9"/>
  <c r="BF196" i="9"/>
  <c r="AO196" i="9"/>
  <c r="M196" i="9" s="1"/>
  <c r="BG195" i="9"/>
  <c r="BF195" i="9"/>
  <c r="AO195" i="9"/>
  <c r="M195" i="9" s="1"/>
  <c r="BG194" i="9"/>
  <c r="BF194" i="9"/>
  <c r="AX194" i="9"/>
  <c r="Q194" i="9" s="1"/>
  <c r="AO194" i="9"/>
  <c r="M194" i="9" s="1"/>
  <c r="BG193" i="9"/>
  <c r="BF193" i="9"/>
  <c r="AO193" i="9"/>
  <c r="M193" i="9" s="1"/>
  <c r="BG192" i="9"/>
  <c r="BF192" i="9"/>
  <c r="AO192" i="9"/>
  <c r="M192" i="9" s="1"/>
  <c r="BG191" i="9"/>
  <c r="BF191" i="9"/>
  <c r="AO191" i="9"/>
  <c r="M191" i="9" s="1"/>
  <c r="BG190" i="9"/>
  <c r="BF190" i="9"/>
  <c r="AX190" i="9"/>
  <c r="Q190" i="9" s="1"/>
  <c r="AO190" i="9"/>
  <c r="M190" i="9" s="1"/>
  <c r="BG189" i="9"/>
  <c r="BF189" i="9"/>
  <c r="AO189" i="9"/>
  <c r="M189" i="9" s="1"/>
  <c r="BG188" i="9"/>
  <c r="BF188" i="9"/>
  <c r="AO188" i="9"/>
  <c r="M188" i="9" s="1"/>
  <c r="BG240" i="9"/>
  <c r="BF240" i="9"/>
  <c r="AO240" i="9"/>
  <c r="M240" i="9" s="1"/>
  <c r="BG239" i="9"/>
  <c r="BF239" i="9"/>
  <c r="AX239" i="9"/>
  <c r="Q239" i="9" s="1"/>
  <c r="AO239" i="9"/>
  <c r="M239" i="9" s="1"/>
  <c r="BG238" i="9"/>
  <c r="BF238" i="9"/>
  <c r="AO238" i="9"/>
  <c r="M238" i="9" s="1"/>
  <c r="BG237" i="9"/>
  <c r="BF237" i="9"/>
  <c r="AO237" i="9"/>
  <c r="M237" i="9" s="1"/>
  <c r="BG236" i="9"/>
  <c r="BF236" i="9"/>
  <c r="AO236" i="9"/>
  <c r="M236" i="9" s="1"/>
  <c r="BG235" i="9"/>
  <c r="BF235" i="9"/>
  <c r="AO235" i="9"/>
  <c r="M235" i="9" s="1"/>
  <c r="BG234" i="9"/>
  <c r="BF234" i="9"/>
  <c r="AO234" i="9"/>
  <c r="M234" i="9" s="1"/>
  <c r="BG233" i="9"/>
  <c r="BF233" i="9"/>
  <c r="AO233" i="9"/>
  <c r="M233" i="9" s="1"/>
  <c r="BG232" i="9"/>
  <c r="BF232" i="9"/>
  <c r="AO232" i="9"/>
  <c r="M232" i="9" s="1"/>
  <c r="BG231" i="9"/>
  <c r="BF231" i="9"/>
  <c r="AO231" i="9"/>
  <c r="M231" i="9" s="1"/>
  <c r="BG230" i="9"/>
  <c r="BF230" i="9"/>
  <c r="AX230" i="9"/>
  <c r="Q230" i="9" s="1"/>
  <c r="AO230" i="9"/>
  <c r="M230" i="9" s="1"/>
  <c r="BG229" i="9"/>
  <c r="BF229" i="9"/>
  <c r="AO229" i="9"/>
  <c r="M229" i="9" s="1"/>
  <c r="BG228" i="9"/>
  <c r="BF228" i="9"/>
  <c r="AO228" i="9"/>
  <c r="M228" i="9" s="1"/>
  <c r="BG227" i="9"/>
  <c r="BF227" i="9"/>
  <c r="AO227" i="9"/>
  <c r="M227" i="9" s="1"/>
  <c r="BG226" i="9"/>
  <c r="BF226" i="9"/>
  <c r="AO226" i="9"/>
  <c r="M226" i="9" s="1"/>
  <c r="BG225" i="9"/>
  <c r="BF225" i="9"/>
  <c r="AO225" i="9"/>
  <c r="M225" i="9" s="1"/>
  <c r="BG224" i="9"/>
  <c r="BF224" i="9"/>
  <c r="AX224" i="9"/>
  <c r="Q224" i="9" s="1"/>
  <c r="AO224" i="9"/>
  <c r="M224" i="9" s="1"/>
  <c r="BG223" i="9"/>
  <c r="BF223" i="9"/>
  <c r="AO223" i="9"/>
  <c r="M223" i="9" s="1"/>
  <c r="BG222" i="9"/>
  <c r="BF222" i="9"/>
  <c r="AO222" i="9"/>
  <c r="M222" i="9" s="1"/>
  <c r="BG221" i="9"/>
  <c r="BF221" i="9"/>
  <c r="AO221" i="9"/>
  <c r="M221" i="9" s="1"/>
  <c r="BG220" i="9"/>
  <c r="BF220" i="9"/>
  <c r="AO220" i="9"/>
  <c r="M220" i="9" s="1"/>
  <c r="BG219" i="9"/>
  <c r="BF219" i="9"/>
  <c r="AO219" i="9"/>
  <c r="M219" i="9" s="1"/>
  <c r="BG218" i="9"/>
  <c r="BF218" i="9"/>
  <c r="AO218" i="9"/>
  <c r="M218" i="9" s="1"/>
  <c r="BG137" i="9"/>
  <c r="BF137" i="9"/>
  <c r="AO137" i="9"/>
  <c r="M137" i="9" s="1"/>
  <c r="BG136" i="9"/>
  <c r="BF136" i="9"/>
  <c r="AX136" i="9"/>
  <c r="Q136" i="9" s="1"/>
  <c r="AO136" i="9"/>
  <c r="M136" i="9" s="1"/>
  <c r="BG135" i="9"/>
  <c r="BF135" i="9"/>
  <c r="AO135" i="9"/>
  <c r="M135" i="9" s="1"/>
  <c r="BG134" i="9"/>
  <c r="BF134" i="9"/>
  <c r="AO134" i="9"/>
  <c r="M134" i="9" s="1"/>
  <c r="BG133" i="9"/>
  <c r="BF133" i="9"/>
  <c r="AO133" i="9"/>
  <c r="M133" i="9" s="1"/>
  <c r="BG132" i="9"/>
  <c r="BF132" i="9"/>
  <c r="AO132" i="9"/>
  <c r="M132" i="9" s="1"/>
  <c r="BG131" i="9"/>
  <c r="BF131" i="9"/>
  <c r="AX131" i="9"/>
  <c r="Q131" i="9" s="1"/>
  <c r="AO131" i="9"/>
  <c r="M131" i="9" s="1"/>
  <c r="BG130" i="9"/>
  <c r="BF130" i="9"/>
  <c r="AO130" i="9"/>
  <c r="M130" i="9" s="1"/>
  <c r="BG129" i="9"/>
  <c r="BF129" i="9"/>
  <c r="AO129" i="9"/>
  <c r="M129" i="9" s="1"/>
  <c r="BG128" i="9"/>
  <c r="BF128" i="9"/>
  <c r="AO128" i="9"/>
  <c r="M128" i="9" s="1"/>
  <c r="BG127" i="9"/>
  <c r="BF127" i="9"/>
  <c r="AO127" i="9"/>
  <c r="M127" i="9" s="1"/>
  <c r="BG126" i="9"/>
  <c r="BF126" i="9"/>
  <c r="AO126" i="9"/>
  <c r="M126" i="9" s="1"/>
  <c r="BG125" i="9"/>
  <c r="BF125" i="9"/>
  <c r="AO125" i="9"/>
  <c r="M125" i="9" s="1"/>
  <c r="BG124" i="9"/>
  <c r="BF124" i="9"/>
  <c r="AO124" i="9"/>
  <c r="M124" i="9" s="1"/>
  <c r="BG123" i="9"/>
  <c r="BF123" i="9"/>
  <c r="AO123" i="9"/>
  <c r="M123" i="9" s="1"/>
  <c r="BG122" i="9"/>
  <c r="BF122" i="9"/>
  <c r="AO122" i="9"/>
  <c r="M122" i="9" s="1"/>
  <c r="BG121" i="9"/>
  <c r="BF121" i="9"/>
  <c r="AO121" i="9"/>
  <c r="M121" i="9" s="1"/>
  <c r="BG120" i="9"/>
  <c r="BF120" i="9"/>
  <c r="AO120" i="9"/>
  <c r="M120" i="9" s="1"/>
  <c r="BG119" i="9"/>
  <c r="BF119" i="9"/>
  <c r="AO119" i="9"/>
  <c r="M119" i="9" s="1"/>
  <c r="BG118" i="9"/>
  <c r="BF118" i="9"/>
  <c r="AO118" i="9"/>
  <c r="M118" i="9" s="1"/>
  <c r="BG46" i="9"/>
  <c r="BF46" i="9"/>
  <c r="AO46" i="9"/>
  <c r="M46" i="9" s="1"/>
  <c r="BG446" i="9"/>
  <c r="BF446" i="9"/>
  <c r="AO446" i="9"/>
  <c r="M446" i="9" s="1"/>
  <c r="BG443" i="9"/>
  <c r="BF443" i="9"/>
  <c r="AO443" i="9"/>
  <c r="M443" i="9" s="1"/>
  <c r="BG445" i="9"/>
  <c r="BF445" i="9"/>
  <c r="AO445" i="9"/>
  <c r="M445" i="9" s="1"/>
  <c r="BG444" i="9"/>
  <c r="BF444" i="9"/>
  <c r="BG822" i="9"/>
  <c r="BF822" i="9"/>
  <c r="M822" i="9"/>
  <c r="BG790" i="9"/>
  <c r="BF790" i="9"/>
  <c r="M790" i="9"/>
  <c r="BG507" i="9"/>
  <c r="BF507" i="9"/>
  <c r="BG458" i="9"/>
  <c r="BF458" i="9"/>
  <c r="AO458" i="9"/>
  <c r="M458" i="9" s="1"/>
  <c r="BG457" i="9"/>
  <c r="BF457" i="9"/>
  <c r="AO457" i="9"/>
  <c r="M457" i="9" s="1"/>
  <c r="BG456" i="9"/>
  <c r="BF456" i="9"/>
  <c r="AO456" i="9"/>
  <c r="M456" i="9" s="1"/>
  <c r="BG330" i="9"/>
  <c r="BF330" i="9"/>
  <c r="AO330" i="9"/>
  <c r="M330" i="9" s="1"/>
  <c r="BG329" i="9"/>
  <c r="BF329" i="9"/>
  <c r="AO329" i="9"/>
  <c r="M329" i="9" s="1"/>
  <c r="BG328" i="9"/>
  <c r="BF328" i="9"/>
  <c r="AO328" i="9"/>
  <c r="M328" i="9" s="1"/>
  <c r="BG319" i="9"/>
  <c r="BF319" i="9"/>
  <c r="AO319" i="9"/>
  <c r="M319" i="9" s="1"/>
  <c r="BG318" i="9"/>
  <c r="BF318" i="9"/>
  <c r="AO318" i="9"/>
  <c r="M318" i="9" s="1"/>
  <c r="BG317" i="9"/>
  <c r="BF317" i="9"/>
  <c r="AO317" i="9"/>
  <c r="M317" i="9" s="1"/>
  <c r="BG316" i="9"/>
  <c r="BF316" i="9"/>
  <c r="AO316" i="9"/>
  <c r="M316" i="9" s="1"/>
  <c r="BG484" i="9"/>
  <c r="BF484" i="9"/>
  <c r="M484" i="9"/>
  <c r="BG462" i="9"/>
  <c r="BF462" i="9"/>
  <c r="AO462" i="9"/>
  <c r="M462" i="9" s="1"/>
  <c r="BG461" i="9"/>
  <c r="BF461" i="9"/>
  <c r="AO461" i="9"/>
  <c r="M461" i="9" s="1"/>
  <c r="BG460" i="9"/>
  <c r="BF460" i="9"/>
  <c r="AO460" i="9"/>
  <c r="M460" i="9" s="1"/>
  <c r="BG453" i="9"/>
  <c r="BF453" i="9"/>
  <c r="AO453" i="9"/>
  <c r="M453" i="9" s="1"/>
  <c r="BG452" i="9"/>
  <c r="BF452" i="9"/>
  <c r="AO452" i="9"/>
  <c r="M452" i="9" s="1"/>
  <c r="BG451" i="9"/>
  <c r="BF451" i="9"/>
  <c r="AO451" i="9"/>
  <c r="M451" i="9" s="1"/>
  <c r="BG450" i="9"/>
  <c r="BF450" i="9"/>
  <c r="AO450" i="9"/>
  <c r="M450" i="9" s="1"/>
  <c r="BG455" i="9"/>
  <c r="BF455" i="9"/>
  <c r="AO455" i="9"/>
  <c r="M455" i="9" s="1"/>
  <c r="BG454" i="9"/>
  <c r="BF454" i="9"/>
  <c r="AO454" i="9"/>
  <c r="M454" i="9" s="1"/>
  <c r="BG245" i="9"/>
  <c r="BF245" i="9"/>
  <c r="AO245" i="9"/>
  <c r="M245" i="9" s="1"/>
  <c r="BG244" i="9"/>
  <c r="BF244" i="9"/>
  <c r="AO244" i="9"/>
  <c r="M244" i="9" s="1"/>
  <c r="BG165" i="9"/>
  <c r="BF165" i="9"/>
  <c r="AO165" i="9"/>
  <c r="M165" i="9" s="1"/>
  <c r="BG164" i="9"/>
  <c r="BF164" i="9"/>
  <c r="AO164" i="9"/>
  <c r="M164" i="9" s="1"/>
  <c r="BG163" i="9"/>
  <c r="BF163" i="9"/>
  <c r="AO163" i="9"/>
  <c r="M163" i="9" s="1"/>
  <c r="BG162" i="9"/>
  <c r="BF162" i="9"/>
  <c r="AO162" i="9"/>
  <c r="M162" i="9" s="1"/>
  <c r="BG480" i="9"/>
  <c r="BF480" i="9"/>
  <c r="AO480" i="9"/>
  <c r="M480" i="9" s="1"/>
  <c r="BG479" i="9"/>
  <c r="BF479" i="9"/>
  <c r="AO479" i="9"/>
  <c r="M479" i="9" s="1"/>
  <c r="BG478" i="9"/>
  <c r="BF478" i="9"/>
  <c r="AO478" i="9"/>
  <c r="M478" i="9" s="1"/>
  <c r="BG477" i="9"/>
  <c r="BF477" i="9"/>
  <c r="AO477" i="9"/>
  <c r="M477" i="9" s="1"/>
  <c r="BG476" i="9"/>
  <c r="BF476" i="9"/>
  <c r="AO476" i="9"/>
  <c r="M476" i="9" s="1"/>
  <c r="BG475" i="9"/>
  <c r="BF475" i="9"/>
  <c r="AO475" i="9"/>
  <c r="M475" i="9" s="1"/>
  <c r="BG474" i="9"/>
  <c r="BF474" i="9"/>
  <c r="AO474" i="9"/>
  <c r="M474" i="9" s="1"/>
  <c r="BG473" i="9"/>
  <c r="BF473" i="9"/>
  <c r="AO473" i="9"/>
  <c r="M473" i="9" s="1"/>
  <c r="BG472" i="9"/>
  <c r="BF472" i="9"/>
  <c r="AO472" i="9"/>
  <c r="M472" i="9" s="1"/>
  <c r="BG471" i="9"/>
  <c r="BF471" i="9"/>
  <c r="AO471" i="9"/>
  <c r="M471" i="9" s="1"/>
  <c r="BG470" i="9"/>
  <c r="BF470" i="9"/>
  <c r="AO470" i="9"/>
  <c r="M470" i="9" s="1"/>
  <c r="BG469" i="9"/>
  <c r="BF469" i="9"/>
  <c r="AO469" i="9"/>
  <c r="M469" i="9" s="1"/>
  <c r="BG36" i="9"/>
  <c r="BF36" i="9"/>
  <c r="AO36" i="9"/>
  <c r="M36" i="9" s="1"/>
  <c r="BG161" i="9"/>
  <c r="BF161" i="9"/>
  <c r="AO161" i="9"/>
  <c r="M161" i="9" s="1"/>
  <c r="BG160" i="9"/>
  <c r="BF160" i="9"/>
  <c r="AO160" i="9"/>
  <c r="M160" i="9" s="1"/>
  <c r="BG39" i="9"/>
  <c r="BF39" i="9"/>
  <c r="AO39" i="9"/>
  <c r="M39" i="9" s="1"/>
  <c r="BG38" i="9"/>
  <c r="BF38" i="9"/>
  <c r="AO38" i="9"/>
  <c r="M38" i="9" s="1"/>
  <c r="BG37" i="9"/>
  <c r="BF37" i="9"/>
  <c r="AO37" i="9"/>
  <c r="M37" i="9" s="1"/>
  <c r="BG60" i="9"/>
  <c r="BF60" i="9"/>
  <c r="AO60" i="9"/>
  <c r="M60" i="9" s="1"/>
  <c r="AJ1011" i="1"/>
  <c r="K400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AT145" i="9" l="1"/>
  <c r="P144" i="9"/>
  <c r="AX161" i="9"/>
  <c r="Q161" i="9" s="1"/>
  <c r="AX126" i="9"/>
  <c r="Q126" i="9" s="1"/>
  <c r="AX222" i="9"/>
  <c r="Q222" i="9" s="1"/>
  <c r="AX238" i="9"/>
  <c r="Q238" i="9" s="1"/>
  <c r="AX318" i="9"/>
  <c r="Q318" i="9" s="1"/>
  <c r="AX129" i="9"/>
  <c r="Q129" i="9" s="1"/>
  <c r="AX204" i="9"/>
  <c r="Q204" i="9" s="1"/>
  <c r="AX472" i="9"/>
  <c r="Q472" i="9" s="1"/>
  <c r="AX480" i="9"/>
  <c r="Q480" i="9" s="1"/>
  <c r="AX252" i="9"/>
  <c r="Q252" i="9" s="1"/>
  <c r="AX197" i="9"/>
  <c r="Q197" i="9" s="1"/>
  <c r="AX213" i="9"/>
  <c r="Q213" i="9" s="1"/>
  <c r="AX287" i="9"/>
  <c r="Q287" i="9" s="1"/>
  <c r="AX290" i="9"/>
  <c r="Q290" i="9" s="1"/>
  <c r="AX160" i="9"/>
  <c r="Q160" i="9" s="1"/>
  <c r="AX171" i="9"/>
  <c r="Q171" i="9" s="1"/>
  <c r="AX280" i="9"/>
  <c r="Q280" i="9" s="1"/>
  <c r="AX37" i="9"/>
  <c r="Q37" i="9" s="1"/>
  <c r="AX118" i="9"/>
  <c r="Q118" i="9" s="1"/>
  <c r="AX177" i="9"/>
  <c r="Q177" i="9" s="1"/>
  <c r="AX251" i="9"/>
  <c r="Q251" i="9" s="1"/>
  <c r="AX267" i="9"/>
  <c r="Q267" i="9" s="1"/>
  <c r="AX283" i="9"/>
  <c r="Q283" i="9" s="1"/>
  <c r="AX461" i="9"/>
  <c r="Q461" i="9" s="1"/>
  <c r="AX484" i="9"/>
  <c r="Q484" i="9" s="1"/>
  <c r="AX330" i="9"/>
  <c r="Q330" i="9" s="1"/>
  <c r="AX254" i="9"/>
  <c r="Q254" i="9" s="1"/>
  <c r="AX286" i="9"/>
  <c r="Q286" i="9" s="1"/>
  <c r="AX215" i="9"/>
  <c r="Q215" i="9" s="1"/>
  <c r="AX183" i="9"/>
  <c r="Q183" i="9" s="1"/>
  <c r="AX319" i="9"/>
  <c r="Q319" i="9" s="1"/>
  <c r="AX790" i="9"/>
  <c r="Q790" i="9" s="1"/>
  <c r="AX127" i="9"/>
  <c r="Q127" i="9" s="1"/>
  <c r="AX223" i="9"/>
  <c r="Q223" i="9" s="1"/>
  <c r="AX202" i="9"/>
  <c r="Q202" i="9" s="1"/>
  <c r="AX170" i="9"/>
  <c r="Q170" i="9" s="1"/>
  <c r="AX186" i="9"/>
  <c r="Q186" i="9" s="1"/>
  <c r="AX260" i="9"/>
  <c r="Q260" i="9" s="1"/>
  <c r="AX276" i="9"/>
  <c r="Q276" i="9" s="1"/>
  <c r="AX292" i="9"/>
  <c r="Q292" i="9" s="1"/>
  <c r="Q60" i="9"/>
  <c r="AX164" i="9"/>
  <c r="Q164" i="9" s="1"/>
  <c r="AX450" i="9"/>
  <c r="Q450" i="9" s="1"/>
  <c r="AX231" i="9"/>
  <c r="Q231" i="9" s="1"/>
  <c r="AX210" i="9"/>
  <c r="Q210" i="9" s="1"/>
  <c r="AX184" i="9"/>
  <c r="Q184" i="9" s="1"/>
  <c r="AX240" i="9"/>
  <c r="Q240" i="9" s="1"/>
  <c r="AX187" i="9"/>
  <c r="Q187" i="9" s="1"/>
  <c r="AX163" i="9"/>
  <c r="Q163" i="9" s="1"/>
  <c r="AX317" i="9"/>
  <c r="Q317" i="9" s="1"/>
  <c r="AX443" i="9"/>
  <c r="Q443" i="9" s="1"/>
  <c r="AX206" i="9"/>
  <c r="Q206" i="9" s="1"/>
  <c r="AX174" i="9"/>
  <c r="Q174" i="9" s="1"/>
  <c r="AX248" i="9"/>
  <c r="Q248" i="9" s="1"/>
  <c r="AX479" i="9"/>
  <c r="Q479" i="9" s="1"/>
  <c r="AX244" i="9"/>
  <c r="Q244" i="9" s="1"/>
  <c r="AX193" i="9"/>
  <c r="Q193" i="9" s="1"/>
  <c r="AX476" i="9"/>
  <c r="Q476" i="9" s="1"/>
  <c r="AX124" i="9"/>
  <c r="Q124" i="9" s="1"/>
  <c r="AX236" i="9"/>
  <c r="Q236" i="9" s="1"/>
  <c r="AX257" i="9"/>
  <c r="Q257" i="9" s="1"/>
  <c r="AX39" i="9"/>
  <c r="Q39" i="9" s="1"/>
  <c r="AX473" i="9"/>
  <c r="Q473" i="9" s="1"/>
  <c r="AX162" i="9"/>
  <c r="Q162" i="9" s="1"/>
  <c r="AX454" i="9"/>
  <c r="Q454" i="9" s="1"/>
  <c r="AX445" i="9"/>
  <c r="Q445" i="9" s="1"/>
  <c r="AX130" i="9"/>
  <c r="Q130" i="9" s="1"/>
  <c r="AX226" i="9"/>
  <c r="Q226" i="9" s="1"/>
  <c r="AX189" i="9"/>
  <c r="Q189" i="9" s="1"/>
  <c r="AX205" i="9"/>
  <c r="Q205" i="9" s="1"/>
  <c r="AX173" i="9"/>
  <c r="Q173" i="9" s="1"/>
  <c r="AX247" i="9"/>
  <c r="Q247" i="9" s="1"/>
  <c r="AX263" i="9"/>
  <c r="Q263" i="9" s="1"/>
  <c r="AX279" i="9"/>
  <c r="Q279" i="9" s="1"/>
  <c r="AX475" i="9"/>
  <c r="Q475" i="9" s="1"/>
  <c r="AX507" i="9"/>
  <c r="Q507" i="9" s="1"/>
  <c r="AX444" i="9"/>
  <c r="Q444" i="9" s="1"/>
  <c r="AX188" i="9"/>
  <c r="Q188" i="9" s="1"/>
  <c r="AX262" i="9"/>
  <c r="Q262" i="9" s="1"/>
  <c r="AX278" i="9"/>
  <c r="Q278" i="9" s="1"/>
  <c r="AX446" i="9"/>
  <c r="Q446" i="9" s="1"/>
  <c r="AX119" i="9"/>
  <c r="Q119" i="9" s="1"/>
  <c r="AX962" i="9"/>
  <c r="Q962" i="9" s="1"/>
  <c r="AX178" i="9"/>
  <c r="Q178" i="9" s="1"/>
  <c r="AX268" i="9"/>
  <c r="Q268" i="9" s="1"/>
  <c r="AX462" i="9"/>
  <c r="Q462" i="9" s="1"/>
  <c r="AX234" i="9"/>
  <c r="Q234" i="9" s="1"/>
  <c r="AX328" i="9"/>
  <c r="Q328" i="9" s="1"/>
  <c r="AX221" i="9"/>
  <c r="Q221" i="9" s="1"/>
  <c r="AX237" i="9"/>
  <c r="Q237" i="9" s="1"/>
  <c r="AX258" i="9"/>
  <c r="Q258" i="9" s="1"/>
  <c r="AX128" i="9"/>
  <c r="Q128" i="9" s="1"/>
  <c r="AX455" i="9"/>
  <c r="Q455" i="9" s="1"/>
  <c r="AX458" i="9"/>
  <c r="Q458" i="9" s="1"/>
  <c r="AX227" i="9"/>
  <c r="Q227" i="9" s="1"/>
  <c r="AX306" i="9"/>
  <c r="Q306" i="9" s="1"/>
  <c r="AX471" i="9"/>
  <c r="Q471" i="9" s="1"/>
  <c r="AX209" i="9"/>
  <c r="Q209" i="9" s="1"/>
  <c r="AX121" i="9"/>
  <c r="Q121" i="9" s="1"/>
  <c r="AX137" i="9"/>
  <c r="Q137" i="9" s="1"/>
  <c r="AX233" i="9"/>
  <c r="Q233" i="9" s="1"/>
  <c r="AX196" i="9"/>
  <c r="Q196" i="9" s="1"/>
  <c r="AX212" i="9"/>
  <c r="Q212" i="9" s="1"/>
  <c r="AX180" i="9"/>
  <c r="Q180" i="9" s="1"/>
  <c r="AX270" i="9"/>
  <c r="Q270" i="9" s="1"/>
  <c r="AX36" i="9"/>
  <c r="Q36" i="9" s="1"/>
  <c r="AX220" i="9"/>
  <c r="Q220" i="9" s="1"/>
  <c r="AX199" i="9"/>
  <c r="Q199" i="9" s="1"/>
  <c r="AX165" i="9"/>
  <c r="Q165" i="9" s="1"/>
  <c r="AX451" i="9"/>
  <c r="Q451" i="9" s="1"/>
  <c r="AX316" i="9"/>
  <c r="Q316" i="9" s="1"/>
  <c r="AX457" i="9"/>
  <c r="Q457" i="9" s="1"/>
  <c r="AX133" i="9"/>
  <c r="Q133" i="9" s="1"/>
  <c r="AX229" i="9"/>
  <c r="Q229" i="9" s="1"/>
  <c r="AX192" i="9"/>
  <c r="Q192" i="9" s="1"/>
  <c r="AX208" i="9"/>
  <c r="Q208" i="9" s="1"/>
  <c r="AX176" i="9"/>
  <c r="Q176" i="9" s="1"/>
  <c r="AX250" i="9"/>
  <c r="Q250" i="9" s="1"/>
  <c r="AX266" i="9"/>
  <c r="Q266" i="9" s="1"/>
  <c r="AX282" i="9"/>
  <c r="Q282" i="9" s="1"/>
  <c r="AX225" i="9"/>
  <c r="Q225" i="9" s="1"/>
  <c r="AX172" i="9"/>
  <c r="Q172" i="9" s="1"/>
  <c r="AX246" i="9"/>
  <c r="Q246" i="9" s="1"/>
  <c r="AX38" i="9"/>
  <c r="Q38" i="9" s="1"/>
  <c r="AX245" i="9"/>
  <c r="Q245" i="9" s="1"/>
  <c r="AX132" i="9"/>
  <c r="Q132" i="9" s="1"/>
  <c r="AX453" i="9"/>
  <c r="Q453" i="9" s="1"/>
  <c r="AX456" i="9"/>
  <c r="Q456" i="9" s="1"/>
  <c r="AX135" i="9"/>
  <c r="Q135" i="9" s="1"/>
  <c r="AX284" i="9"/>
  <c r="Q284" i="9" s="1"/>
  <c r="AX469" i="9"/>
  <c r="Q469" i="9" s="1"/>
  <c r="AX477" i="9"/>
  <c r="Q477" i="9" s="1"/>
  <c r="AX122" i="9"/>
  <c r="Q122" i="9" s="1"/>
  <c r="AX218" i="9"/>
  <c r="Q218" i="9" s="1"/>
  <c r="AX181" i="9"/>
  <c r="Q181" i="9" s="1"/>
  <c r="AX255" i="9"/>
  <c r="Q255" i="9" s="1"/>
  <c r="AX271" i="9"/>
  <c r="Q271" i="9" s="1"/>
  <c r="AX313" i="9"/>
  <c r="Q313" i="9" s="1"/>
  <c r="AX125" i="9"/>
  <c r="Q125" i="9" s="1"/>
  <c r="AX200" i="9"/>
  <c r="Q200" i="9" s="1"/>
  <c r="AX216" i="9"/>
  <c r="Q216" i="9" s="1"/>
  <c r="AX168" i="9"/>
  <c r="Q168" i="9" s="1"/>
  <c r="AX274" i="9"/>
  <c r="Q274" i="9" s="1"/>
  <c r="AX474" i="9"/>
  <c r="Q474" i="9" s="1"/>
  <c r="AX822" i="9"/>
  <c r="Q822" i="9" s="1"/>
  <c r="AX203" i="9"/>
  <c r="Q203" i="9" s="1"/>
  <c r="AX261" i="9"/>
  <c r="Q261" i="9" s="1"/>
  <c r="AX452" i="9"/>
  <c r="Q452" i="9" s="1"/>
  <c r="AX134" i="9"/>
  <c r="Q134" i="9" s="1"/>
  <c r="AX470" i="9"/>
  <c r="Q470" i="9" s="1"/>
  <c r="AX478" i="9"/>
  <c r="Q478" i="9" s="1"/>
  <c r="AX460" i="9"/>
  <c r="Q460" i="9" s="1"/>
  <c r="AX120" i="9"/>
  <c r="Q120" i="9" s="1"/>
  <c r="AX232" i="9"/>
  <c r="Q232" i="9" s="1"/>
  <c r="AX195" i="9"/>
  <c r="Q195" i="9" s="1"/>
  <c r="AX211" i="9"/>
  <c r="Q211" i="9" s="1"/>
  <c r="AX179" i="9"/>
  <c r="Q179" i="9" s="1"/>
  <c r="AX253" i="9"/>
  <c r="Q253" i="9" s="1"/>
  <c r="AX269" i="9"/>
  <c r="Q269" i="9" s="1"/>
  <c r="AX285" i="9"/>
  <c r="Q285" i="9" s="1"/>
  <c r="AX329" i="9"/>
  <c r="Q329" i="9" s="1"/>
  <c r="AX123" i="9"/>
  <c r="Q123" i="9" s="1"/>
  <c r="AX219" i="9"/>
  <c r="Q219" i="9" s="1"/>
  <c r="AX235" i="9"/>
  <c r="Q235" i="9" s="1"/>
  <c r="AX214" i="9"/>
  <c r="Q214" i="9" s="1"/>
  <c r="AX272" i="9"/>
  <c r="Q272" i="9" s="1"/>
  <c r="AX288" i="9"/>
  <c r="Q288" i="9" s="1"/>
  <c r="AX201" i="9"/>
  <c r="Q201" i="9" s="1"/>
  <c r="AX217" i="9"/>
  <c r="Q217" i="9" s="1"/>
  <c r="AX169" i="9"/>
  <c r="Q169" i="9" s="1"/>
  <c r="AX185" i="9"/>
  <c r="Q185" i="9" s="1"/>
  <c r="AX259" i="9"/>
  <c r="Q259" i="9" s="1"/>
  <c r="AX275" i="9"/>
  <c r="Q275" i="9" s="1"/>
  <c r="AX291" i="9"/>
  <c r="Q291" i="9" s="1"/>
  <c r="AX228" i="9"/>
  <c r="Q228" i="9" s="1"/>
  <c r="AX191" i="9"/>
  <c r="Q191" i="9" s="1"/>
  <c r="AX207" i="9"/>
  <c r="Q207" i="9" s="1"/>
  <c r="AX175" i="9"/>
  <c r="Q175" i="9" s="1"/>
  <c r="AX249" i="9"/>
  <c r="Q249" i="9" s="1"/>
  <c r="AX281" i="9"/>
  <c r="Q281" i="9" s="1"/>
  <c r="AX307" i="9"/>
  <c r="Q307" i="9" s="1"/>
  <c r="K434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399" i="1"/>
  <c r="K398" i="1"/>
  <c r="AT146" i="9" l="1"/>
  <c r="P145" i="9"/>
  <c r="AV145" i="9"/>
  <c r="AX145" i="9" s="1"/>
  <c r="Q145" i="9" s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AT147" i="9" l="1"/>
  <c r="P146" i="9"/>
  <c r="AV146" i="9"/>
  <c r="AX146" i="9" s="1"/>
  <c r="Q146" i="9" s="1"/>
  <c r="AT148" i="9" l="1"/>
  <c r="P147" i="9"/>
  <c r="AV147" i="9"/>
  <c r="AX147" i="9" s="1"/>
  <c r="Q147" i="9" s="1"/>
  <c r="AT149" i="9" l="1"/>
  <c r="P148" i="9"/>
  <c r="AV148" i="9"/>
  <c r="AX148" i="9" s="1"/>
  <c r="Q148" i="9" s="1"/>
  <c r="AT150" i="9" l="1"/>
  <c r="P149" i="9"/>
  <c r="AV149" i="9"/>
  <c r="AX149" i="9" s="1"/>
  <c r="Q149" i="9" s="1"/>
  <c r="AT151" i="9" l="1"/>
  <c r="P150" i="9"/>
  <c r="AV150" i="9"/>
  <c r="AX150" i="9" s="1"/>
  <c r="Q150" i="9" s="1"/>
  <c r="AT152" i="9" l="1"/>
  <c r="P151" i="9"/>
  <c r="AV151" i="9"/>
  <c r="AX151" i="9" s="1"/>
  <c r="Q151" i="9" s="1"/>
  <c r="AT153" i="9" l="1"/>
  <c r="P152" i="9"/>
  <c r="AV152" i="9"/>
  <c r="AX152" i="9" s="1"/>
  <c r="Q152" i="9" s="1"/>
  <c r="AT154" i="9" l="1"/>
  <c r="P153" i="9"/>
  <c r="AV153" i="9"/>
  <c r="AX153" i="9" s="1"/>
  <c r="Q153" i="9" s="1"/>
  <c r="AT155" i="9" l="1"/>
  <c r="P154" i="9"/>
  <c r="AV154" i="9"/>
  <c r="Q154" i="9" s="1"/>
  <c r="AV155" i="9" l="1"/>
  <c r="Q155" i="9" s="1"/>
  <c r="P155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tc={333520AF-6584-45E1-A45D-8A63A46D4289}</author>
    <author>tc={CB424A03-9FCC-4263-A3EB-11AF114EA569}</author>
    <author>tc={58168754-6ACF-421F-B312-12292F1C15D9}</author>
    <author>tc={00148E52-CEFA-48FA-94D1-BF63D87139DE}</author>
    <author>tc={5B5CEAE5-3004-446C-829D-815454FE2A3B}</author>
    <author>tc={B4FCE460-532C-4BDB-B037-15F75158B880}</author>
    <author>tc={C38A908F-165F-4791-AC6E-CBB8D30CD905}</author>
    <author>tc={CCF9F08C-9599-461E-9E50-D5B0798FDEEB}</author>
    <author>tc={2247D299-3338-4BC4-A35C-4F2A4DA6A11A}</author>
    <author>tc={29B57449-EE9C-4EE1-B5AB-324A0B291A8B}</author>
    <author>tc={6D2EB5A7-C6E5-4462-BC6E-C9961C08B971}</author>
    <author>tc={E5C120E2-A6A9-485E-8E0E-9F34607E1FCE}</author>
    <author>tc={09E58D4E-B110-4BD7-AD0A-CF365CA7B9DA}</author>
    <author>tc={D0AAFAF0-1831-49FE-82D4-626C781B4400}</author>
    <author>tc={2ACEE19B-92EF-4396-B3F2-B730FBB91EC3}</author>
    <author>tc={81346CE2-2119-4F4D-BC6C-F0C209EF8573}</author>
    <author>tc={06807A67-BAA4-41D8-9A08-2D0F5A2BE2C1}</author>
    <author>tc={CD03EC4D-C8DE-4703-A1FA-28DC75EAC998}</author>
    <author>tc={3C0775C1-86F2-440D-8A2C-CCA4130ED681}</author>
    <author>tc={D263F973-81FA-4906-95A3-E6F617057848}</author>
    <author>tc={791B6C5D-4D20-4D75-97A0-B8C9AF6609F3}</author>
    <author>tc={817CE2FE-26CA-41AB-B3FC-3BB6BF2CDCE0}</author>
    <author>tc={C62A8401-ECDB-40F7-9116-24CC2428E761}</author>
    <author>tc={F622CC85-1F58-4BEF-9E4D-DBFDAF381CE1}</author>
    <author>tc={BEAA73B6-B79E-4A10-8529-326BF2A4FDE9}</author>
    <author>tc={705AB535-806E-41EE-A2F8-9A137E3D64F9}</author>
    <author>tc={7BA69C69-40C9-4DB2-9163-C857E57DF1E8}</author>
    <author>tc={3BC8C064-2B7E-4F01-81A7-D4CD1D3E62AE}</author>
    <author>tc={9CEFDED4-3C76-439B-A7AA-2CA328E151A6}</author>
    <author>tc={8C24CD98-3363-426E-916B-17DCF6E0A65B}</author>
    <author>tc={1BB48040-9B6F-437E-AF8B-CF8A816EEAE0}</author>
    <author>tc={9ED474C1-29F3-4636-A354-9A813EF04CF6}</author>
    <author>tc={0F3F9F74-17E2-41A1-98CE-8E10B313F4C8}</author>
    <author>tc={50DA82C7-0F4B-449C-B736-BA70980DE224}</author>
    <author>tc={19F15809-859F-4E1C-A046-D801BD6383CA}</author>
    <author>tc={E6F12AEC-29AD-46CC-92F6-BDC2F551238C}</author>
    <author>tc={4C8376C9-5D98-4D33-A7C0-F4FCD09890F0}</author>
    <author>tc={17C86DF2-E440-4D68-9908-FBEDD3F2A0B9}</author>
    <author>tc={2E045F5D-1441-439D-9D04-8E409F803A7D}</author>
    <author>tc={9052A7AF-CFDC-4079-B4D0-EE420B90A386}</author>
    <author>tc={6287EC58-B0F2-4E60-B5D7-ABCE49676D7B}</author>
    <author>tc={296CE5D6-1A8F-4535-83AD-E103DC60F1D4}</author>
    <author>tc={005FDB79-6315-4D2A-AE2F-C936F6B6D244}</author>
    <author>tc={A32212D5-0820-4EDD-A0D6-AD8AF7FFC678}</author>
    <author>tc={2E3017ED-95CF-4FA6-82B2-374D34DBEEBC}</author>
    <author>tc={46B07ADE-B594-4D48-AD25-DCE18DF14804}</author>
    <author>tc={F37B5CED-93F9-45EC-B71B-2358551157AD}</author>
    <author>tc={820A8DF3-A4F1-49F9-BA0D-316B67A40678}</author>
    <author>tc={91F71286-6E50-4A9B-A230-9B9D463EDB14}</author>
    <author>tc={F1610903-B4EF-4700-822D-0CE66BB90C75}</author>
  </authors>
  <commentList>
    <comment ref="AV36" authorId="0" shapeId="0" xr:uid="{333520AF-6584-45E1-A45D-8A63A46D4289}">
      <text>
        <t>[Threaded comment]
Your version of Excel allows you to read this threaded comment; however, any edits to it will get removed if the file is opened in a newer version of Excel. Learn more: https://go.microsoft.com/fwlink/?linkid=870924
Comment:
    从2/25推迟到2/28</t>
      </text>
    </comment>
    <comment ref="AT61" authorId="1" shapeId="0" xr:uid="{CB424A03-9FCC-4263-A3EB-11AF114EA569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
Reply:
    2/27时间提前到2025/3/2</t>
      </text>
    </comment>
    <comment ref="AT68" authorId="2" shapeId="0" xr:uid="{58168754-6ACF-421F-B312-12292F1C15D9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
Reply:
    2/28推迟到2025/3/2</t>
      </text>
    </comment>
    <comment ref="AT75" authorId="3" shapeId="0" xr:uid="{00148E52-CEFA-48FA-94D1-BF63D87139DE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从3/4推迟到3/5</t>
      </text>
    </comment>
    <comment ref="AV75" authorId="4" shapeId="0" xr:uid="{5B5CEAE5-3004-446C-829D-815454FE2A3B}">
      <text>
        <t>[Threaded comment]
Your version of Excel allows you to read this threaded comment; however, any edits to it will get removed if the file is opened in a newer version of Excel. Learn more: https://go.microsoft.com/fwlink/?linkid=870924
Comment:
    11号推迟到12号</t>
      </text>
    </comment>
    <comment ref="AT77" authorId="5" shapeId="0" xr:uid="{B4FCE460-532C-4BDB-B037-15F75158B880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从3/1推迟到3/4
Reply:
    从3/4推迟到3/5</t>
      </text>
    </comment>
    <comment ref="AT78" authorId="6" shapeId="0" xr:uid="{C38A908F-165F-4791-AC6E-CBB8D30CD905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从3/1推迟到3/4
Reply:
    从3/4推迟到3/5</t>
      </text>
    </comment>
    <comment ref="AT80" authorId="7" shapeId="0" xr:uid="{CCF9F08C-9599-461E-9E50-D5B0798FDEEB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从3/1推迟到3/4
Reply:
    从3/4推迟到3/5</t>
      </text>
    </comment>
    <comment ref="AT138" authorId="8" shapeId="0" xr:uid="{2247D299-3338-4BC4-A35C-4F2A4DA6A11A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原始到港日期2025/3/4
Reply:
    2/25推迟到2025/3/10
Reply:
    3/7提前到2025/3/7</t>
      </text>
    </comment>
    <comment ref="AT160" authorId="9" shapeId="0" xr:uid="{29B57449-EE9C-4EE1-B5AB-324A0B291A8B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从3/8推迟到3/9</t>
      </text>
    </comment>
    <comment ref="AT168" authorId="10" shapeId="0" xr:uid="{6D2EB5A7-C6E5-4462-BC6E-C9961C08B971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原始到港日期2025/3/15
Reply:
    2/28提前到2025/3/11
Reply:
    3/7推迟到2025/3/12</t>
      </text>
    </comment>
    <comment ref="AT178" authorId="11" shapeId="0" xr:uid="{E5C120E2-A6A9-485E-8E0E-9F34607E1FCE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原始到港日期2025/3/15
Reply:
    2/28提前到2025/3/11
Reply:
    3/7推迟到2025/3/12</t>
      </text>
    </comment>
    <comment ref="AT188" authorId="12" shapeId="0" xr:uid="{09E58D4E-B110-4BD7-AD0A-CF365CA7B9DA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从3/12推迟到3/13</t>
      </text>
    </comment>
    <comment ref="AT218" authorId="13" shapeId="0" xr:uid="{D0AAFAF0-1831-49FE-82D4-626C781B4400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从3/12推迟到3/13</t>
      </text>
    </comment>
    <comment ref="AT241" authorId="14" shapeId="0" xr:uid="{2ACEE19B-92EF-4396-B3F2-B730FBB91EC3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原始到港日期2025/3/12
Reply:
    2/28推迟到2025/3/15
Reply:
    3/3提前到2025/3/14</t>
      </text>
    </comment>
    <comment ref="AT244" authorId="15" shapeId="0" xr:uid="{81346CE2-2119-4F4D-BC6C-F0C209EF8573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原始到港日期2025/3/11
Reply:
    3/3推迟到2025/3/17</t>
      </text>
    </comment>
    <comment ref="AT246" authorId="16" shapeId="0" xr:uid="{06807A67-BAA4-41D8-9A08-2D0F5A2BE2C1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原始到港日期2025/3/15
Reply:
    2/28推迟到2025/3/18
Reply:
    3/6提前到2025/3/16
Reply:
    从3/16推迟到3/17</t>
      </text>
    </comment>
    <comment ref="AT266" authorId="17" shapeId="0" xr:uid="{CD03EC4D-C8DE-4703-A1FA-28DC75EAC998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原始到港日期2025/3/15
Reply:
    2/28推迟到2025/3/18
Reply:
    3/6提前到2025/3/16
Reply:
    从3/16推迟到3/17</t>
      </text>
    </comment>
    <comment ref="AT274" authorId="18" shapeId="0" xr:uid="{3C0775C1-86F2-440D-8A2C-CCA4130ED681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2/28提前到2025/3/19
Reply:
    3/5提前到2025/3/18
Reply:
    3/7提前到2025/3/17</t>
      </text>
    </comment>
    <comment ref="AT302" authorId="19" shapeId="0" xr:uid="{D263F973-81FA-4906-95A3-E6F617057848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2/28提前到2025/3/19
Reply:
    3/5提前到2025/3/18
Reply:
    3/7提前到2025/3/17</t>
      </text>
    </comment>
    <comment ref="AT316" authorId="20" shapeId="0" xr:uid="{791B6C5D-4D20-4D75-97A0-B8C9AF6609F3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2/28提前到2025/3/19
Reply:
    3/5提前到2025/3/18
Reply:
    3/7提前到2025/3/17</t>
      </text>
    </comment>
    <comment ref="AT320" authorId="21" shapeId="0" xr:uid="{817CE2FE-26CA-41AB-B3FC-3BB6BF2CDCE0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从3/18推迟到3/19</t>
      </text>
    </comment>
    <comment ref="AT322" authorId="22" shapeId="0" xr:uid="{C62A8401-ECDB-40F7-9116-24CC2428E761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原始到港日期2025/3/19
Reply:
    3/4推迟到2025/3/20
Reply:
    从3/20推迟到3/21</t>
      </text>
    </comment>
    <comment ref="AT328" authorId="23" shapeId="0" xr:uid="{F622CC85-1F58-4BEF-9E4D-DBFDAF381CE1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原始到港日期2025/3/21
Reply:
    3/3推迟到2025/3/24</t>
      </text>
    </comment>
    <comment ref="AT332" authorId="24" shapeId="0" xr:uid="{BEAA73B6-B79E-4A10-8529-326BF2A4FDE9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3/4推迟到2025/3/26</t>
      </text>
    </comment>
    <comment ref="AT386" authorId="25" shapeId="0" xr:uid="{705AB535-806E-41EE-A2F8-9A137E3D64F9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3/4推迟到2025/3/26</t>
      </text>
    </comment>
    <comment ref="AT402" authorId="26" shapeId="0" xr:uid="{7BA69C69-40C9-4DB2-9163-C857E57DF1E8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3/4推迟到2025/3/26</t>
      </text>
    </comment>
    <comment ref="AT436" authorId="27" shapeId="0" xr:uid="{3BC8C064-2B7E-4F01-81A7-D4CD1D3E62AE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原始到港日期2025/3/22
Reply:
    3/4推迟到2025/3/26</t>
      </text>
    </comment>
    <comment ref="AT447" authorId="28" shapeId="0" xr:uid="{9CEFDED4-3C76-439B-A7AA-2CA328E151A6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原始到港日期2025/3/24
Reply:
    2/26推迟到2025/3/26</t>
      </text>
    </comment>
    <comment ref="AT450" authorId="29" shapeId="0" xr:uid="{8C24CD98-3363-426E-916B-17DCF6E0A65B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原始到港日期2025/3/17
Reply:
    2/28推迟到2025/3/24
Reply:
    3/7推迟到2025/3/28</t>
      </text>
    </comment>
    <comment ref="AT454" authorId="30" shapeId="0" xr:uid="{1BB48040-9B6F-437E-AF8B-CF8A816EEAE0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原始到港日期2025/3/17
Reply:
    2/28推迟到2025/3/24
Reply:
    3/7推迟到2025/3/28</t>
      </text>
    </comment>
    <comment ref="AQ456" authorId="31" shapeId="0" xr:uid="{9ED474C1-29F3-4636-A354-9A813EF04CF6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原始开船日 2/19
Reply:
    延误2天到2/21</t>
      </text>
    </comment>
    <comment ref="AT456" authorId="32" shapeId="0" xr:uid="{0F3F9F74-17E2-41A1-98CE-8E10B313F4C8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原始到港日期2025/3/24
Reply:
    2/26推迟到2025/3/26</t>
      </text>
    </comment>
    <comment ref="AT460" authorId="33" shapeId="0" xr:uid="{50DA82C7-0F4B-449C-B736-BA70980DE224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原始到港日期2025/3/26
Reply:
    3/3推迟到2025/3/28</t>
      </text>
    </comment>
    <comment ref="AT465" authorId="34" shapeId="0" xr:uid="{19F15809-859F-4E1C-A046-D801BD6383CA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原始到港日期2025/3/29
Reply:
    3/7推迟到2025/3/31</t>
      </text>
    </comment>
    <comment ref="AT469" authorId="35" shapeId="0" xr:uid="{E6F12AEC-29AD-46CC-92F6-BDC2F551238C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原始到港日期2025/3/30
Reply:
    2/26推迟到2025/4/3
Reply:
    2/28提前到2025/4/1
Reply:
    3/3推迟到2025/4/3</t>
      </text>
    </comment>
    <comment ref="AT479" authorId="36" shapeId="0" xr:uid="{4C8376C9-5D98-4D33-A7C0-F4FCD09890F0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原始到港日期2025/3/30
Reply:
    2/26推迟到2025/4/3
Reply:
    2/28提前到2025/4/1
Reply:
    3/3推迟到2025/4/3</t>
      </text>
    </comment>
    <comment ref="AT487" authorId="37" shapeId="0" xr:uid="{17C86DF2-E440-4D68-9908-FBEDD3F2A0B9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原始到港日期2025/3/27
Reply:
    3/4推迟到2025/3/28
Reply:
    3/6推迟到2025/3/30
Reply:
    从3/30推迟到3/31</t>
      </text>
    </comment>
    <comment ref="AT502" authorId="38" shapeId="0" xr:uid="{2E045F5D-1441-439D-9D04-8E409F803A7D}">
      <text>
        <t>[Threaded comment]
Your version of Excel allows you to read this threaded comment; however, any edits to it will get removed if the file is opened in a newer version of Excel. Learn more: https://go.microsoft.com/fwlink/?linkid=870924
Comment:
    从3/30推迟到4/2</t>
      </text>
    </comment>
    <comment ref="AT504" authorId="39" shapeId="0" xr:uid="{9052A7AF-CFDC-4079-B4D0-EE420B90A386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原始到港日期2025/3/31
Reply:
    2/28推迟到2025/4/1</t>
      </text>
    </comment>
    <comment ref="AT507" authorId="40" shapeId="0" xr:uid="{6287EC58-B0F2-4E60-B5D7-ABCE49676D7B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原始到港日期2025/3/31
Reply:
    2/28推迟到2025/4/1</t>
      </text>
    </comment>
    <comment ref="AT511" authorId="41" shapeId="0" xr:uid="{296CE5D6-1A8F-4535-83AD-E103DC60F1D4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原始到港日期2025/3/29
Reply:
    3/7推迟到2025/3/30
Reply:
    从3/30推迟到4/3</t>
      </text>
    </comment>
    <comment ref="AT539" authorId="42" shapeId="0" xr:uid="{005FDB79-6315-4D2A-AE2F-C936F6B6D244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原始到港日期2025/4/1
Reply:
    2/28推迟到2025/4/1
Reply:
    3/3提前到2025/3/29
Reply:
    3/7推迟到2025/3/30
Reply:
    从3/30推迟到4/3</t>
      </text>
    </comment>
    <comment ref="AT563" authorId="43" shapeId="0" xr:uid="{A32212D5-0820-4EDD-A0D6-AD8AF7FFC678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原始到港日期2025/3/29
Reply:
    3/7推迟到2025/3/30
Reply:
    从3/30推迟到4/3</t>
      </text>
    </comment>
    <comment ref="AT591" authorId="44" shapeId="0" xr:uid="{2E3017ED-95CF-4FA6-82B2-374D34DBEEBC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原始到港日期2025/3/29
Reply:
    3/7推迟到2025/3/30
Reply:
    从3/30推迟到4/3</t>
      </text>
    </comment>
    <comment ref="AT607" authorId="45" shapeId="0" xr:uid="{46B07ADE-B594-4D48-AD25-DCE18DF14804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原始到港日期2025/3/30
Reply:
    2/28推迟到2025/5/4
Reply:
    3/3提前到2025/3/30</t>
      </text>
    </comment>
    <comment ref="AT830" authorId="46" shapeId="0" xr:uid="{F37B5CED-93F9-45EC-B71B-2358551157AD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原始到港日期2025/3/31
Reply:
    3/4提前到2025/3/24
Reply:
    3/5推迟到2025/3/31
Reply:
    3/6推迟到2025/4/7
Reply:
    3/7提前到2025/3/28
Reply:
    从3/28推迟到4/9
Reply:
    从4/9推迟到4/12</t>
      </text>
    </comment>
    <comment ref="AT834" authorId="47" shapeId="0" xr:uid="{820A8DF3-A4F1-49F9-BA0D-316B67A40678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原始到港日期2025/4/5
Reply:
    3/4推迟到2025/4/12</t>
      </text>
    </comment>
    <comment ref="AT926" authorId="48" shapeId="0" xr:uid="{91F71286-6E50-4A9B-A230-9B9D463EDB14}">
      <text>
        <t>[Threaded comment]
Your version of Excel allows you to read this threaded comment; however, any edits to it will get removed if the file is opened in a newer version of Excel. Learn more: https://go.microsoft.com/fwlink/?linkid=870924
Comment:
    从4/18提前到4/13</t>
      </text>
    </comment>
    <comment ref="AT958" authorId="49" shapeId="0" xr:uid="{F1610903-B4EF-4700-822D-0CE66BB90C75}">
      <text>
        <t>[Threaded comment]
Your version of Excel allows you to read this threaded comment; however, any edits to it will get removed if the file is opened in a newer version of Excel. Learn more: https://go.microsoft.com/fwlink/?linkid=870924
Comment:
    原始到港日期2025/4/13
Reply:
    2/28推迟到2025/4/14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Jinrui Dong</author>
    <author>Onion Cong Xu</author>
  </authors>
  <commentList>
    <comment ref="U95" authorId="0" shapeId="0" xr:uid="{C3ECFDC6-0BD0-4511-BDDF-2A8127A9279F}">
      <text>
        <r>
          <rPr>
            <sz val="11"/>
            <color theme="1"/>
            <rFont val="Calibri"/>
            <family val="2"/>
            <scheme val="minor"/>
          </rPr>
          <t>Jinrui Dong:
提前两天</t>
        </r>
      </text>
    </comment>
    <comment ref="U306" authorId="1" shapeId="0" xr:uid="{1BBA95E3-0611-4620-AE98-9EB32777A5DA}">
      <text>
        <r>
          <rPr>
            <sz val="11"/>
            <color theme="1"/>
            <rFont val="Calibri"/>
            <family val="2"/>
            <scheme val="minor"/>
          </rPr>
          <t>Onion Cong Xu:
原本4号到，目前8号到</t>
        </r>
      </text>
    </comment>
  </commentList>
</comments>
</file>

<file path=xl/sharedStrings.xml><?xml version="1.0" encoding="utf-8"?>
<sst xmlns="http://schemas.openxmlformats.org/spreadsheetml/2006/main" count="27545" uniqueCount="4453">
  <si>
    <t>#
输入序号</t>
  </si>
  <si>
    <t>SUPPLIER/SHIPPER
发货人</t>
  </si>
  <si>
    <t>PO#
订单号</t>
  </si>
  <si>
    <t>Material Code
SAP料号</t>
  </si>
  <si>
    <t>BOM
物料名称</t>
  </si>
  <si>
    <t>Material Size
型号/规格/尺寸</t>
  </si>
  <si>
    <t>Quantity
数量</t>
  </si>
  <si>
    <t>UNIT
单位</t>
  </si>
  <si>
    <t>MBL# / MAWB#
船东提单号</t>
  </si>
  <si>
    <t>柜子数</t>
  </si>
  <si>
    <t>CNTR#
柜号</t>
  </si>
  <si>
    <t>HBL#
提单号</t>
  </si>
  <si>
    <t>POL
起运港</t>
  </si>
  <si>
    <t>ETD
开船日</t>
  </si>
  <si>
    <t>POD
目的港</t>
  </si>
  <si>
    <t>POD ETA
实际到港日期</t>
  </si>
  <si>
    <t>EST. DELIVERY DATE
预估到厂日</t>
  </si>
  <si>
    <t>INCOTERM</t>
  </si>
  <si>
    <r>
      <t xml:space="preserve">CNTR TYPE
</t>
    </r>
    <r>
      <rPr>
        <b/>
        <sz val="12"/>
        <color theme="1"/>
        <rFont val="Calibri"/>
        <family val="2"/>
        <scheme val="minor"/>
      </rPr>
      <t>货柜种类</t>
    </r>
  </si>
  <si>
    <t>OA request#</t>
  </si>
  <si>
    <t>QUOTE#</t>
  </si>
  <si>
    <t>EST. OF</t>
  </si>
  <si>
    <t>EST. TRUCKING</t>
  </si>
  <si>
    <t>CRD</t>
  </si>
  <si>
    <t>Rqst Date</t>
  </si>
  <si>
    <t>VENDOR</t>
  </si>
  <si>
    <t xml:space="preserve">DESCRIPTION </t>
  </si>
  <si>
    <t>Cargo size for AIR</t>
  </si>
  <si>
    <t>Quantity</t>
  </si>
  <si>
    <t>UNIT</t>
  </si>
  <si>
    <t>PKG</t>
  </si>
  <si>
    <t>GW (KGS)</t>
  </si>
  <si>
    <t>CBM(M3)</t>
  </si>
  <si>
    <t>Booking
ETD</t>
  </si>
  <si>
    <t>Booking
ETA</t>
  </si>
  <si>
    <t>POL</t>
  </si>
  <si>
    <t>POD</t>
  </si>
  <si>
    <t>Origin In-gate
装柜日</t>
  </si>
  <si>
    <t>BOOKING ETA
订舱的到港日</t>
  </si>
  <si>
    <t>FINAL DEST
最终目的地</t>
  </si>
  <si>
    <t>DEST  ETA
最终目的地
达到日</t>
  </si>
  <si>
    <t>EST. T/T
预计运输天数</t>
  </si>
  <si>
    <t>DELIVERY VENDOR 
配送供应商</t>
  </si>
  <si>
    <t>DELIVERY APPT
预约送达时间</t>
  </si>
  <si>
    <t>DELIVERY STATUS 
实际送达</t>
  </si>
  <si>
    <t>LFD</t>
  </si>
  <si>
    <t>PU DATE</t>
  </si>
  <si>
    <t>ER DATE</t>
  </si>
  <si>
    <t>NOTES</t>
  </si>
  <si>
    <t>MBL# / MAWB#</t>
  </si>
  <si>
    <t>CNTR#</t>
  </si>
  <si>
    <t>ISF FILED</t>
  </si>
  <si>
    <t>PL &amp; CI
RCVD</t>
  </si>
  <si>
    <t>AN RCVD/
DO SENT</t>
  </si>
  <si>
    <t>CBP RLSE</t>
  </si>
  <si>
    <t>FREIGHT RLS</t>
  </si>
  <si>
    <t>Any $ due</t>
  </si>
  <si>
    <t>ENTRY NO.</t>
  </si>
  <si>
    <t>ENTRY DATE</t>
  </si>
  <si>
    <t>DUTY AMOUNT</t>
  </si>
  <si>
    <t>CARGO VALUE</t>
  </si>
  <si>
    <t>HS code</t>
  </si>
  <si>
    <t>Duty rate</t>
  </si>
  <si>
    <t>IC SENT</t>
  </si>
  <si>
    <t>EC SENT</t>
  </si>
  <si>
    <t>Wafer</t>
  </si>
  <si>
    <t>EST. DEST LOCAL COST</t>
  </si>
  <si>
    <t>EST. TOTAL</t>
  </si>
  <si>
    <t>OF 
INV#</t>
  </si>
  <si>
    <t>OCEAN FREIGHT</t>
  </si>
  <si>
    <t>TRUCK 
INV#</t>
  </si>
  <si>
    <t>TRUCKING COST</t>
  </si>
  <si>
    <t>EXTRA 
COST</t>
  </si>
  <si>
    <t>AP 
TOTAL</t>
  </si>
  <si>
    <t>DIFFERENT</t>
  </si>
  <si>
    <t>Chassis Used Day</t>
  </si>
  <si>
    <t>H.B. FULLER (SUZHOU) ADVANCED MATERIAL CO.,LTD </t>
  </si>
  <si>
    <t>20250212TS</t>
  </si>
  <si>
    <t>套</t>
  </si>
  <si>
    <t>CIF</t>
  </si>
  <si>
    <t>AIR-FEDEX</t>
  </si>
  <si>
    <t>三套空桶</t>
  </si>
  <si>
    <t>7723 2305 7305</t>
  </si>
  <si>
    <t>SUZHOU, CHINA</t>
  </si>
  <si>
    <t>N/A</t>
  </si>
  <si>
    <t>Xinyuan Ecological Technology Company Limited</t>
  </si>
  <si>
    <t>FOB</t>
  </si>
  <si>
    <t>YANCHENG GUOTOU NEW MATERIAL CO., LTD</t>
  </si>
  <si>
    <t>AIR-DHL</t>
  </si>
  <si>
    <t>Shanghai HuiTian New Material Co., Ltd.</t>
  </si>
  <si>
    <t>SINGAPORE ASAHI CHEMICAL &amp; SOLDER INDUSTRIES PTE LTD</t>
  </si>
  <si>
    <t>VietNam Advance Film Material Co.,Ltd</t>
  </si>
  <si>
    <t>PENDING</t>
  </si>
  <si>
    <t>40RF</t>
  </si>
  <si>
    <t xml:space="preserve">20250303DH </t>
  </si>
  <si>
    <t>YONZ TECHNOLOGY (VIETNAM) INVESTMENT COMPANY LIMITED</t>
  </si>
  <si>
    <t>20250227YZ</t>
  </si>
  <si>
    <t>HAIPHONG, VIETNAM</t>
  </si>
  <si>
    <t>USMA2503018</t>
  </si>
  <si>
    <t>EXW</t>
  </si>
  <si>
    <t>AIR</t>
  </si>
  <si>
    <t>SUNMAX TECH, INC.</t>
  </si>
  <si>
    <t>6V01060053</t>
  </si>
  <si>
    <t>DDP</t>
  </si>
  <si>
    <t>FIRST MATERIAL SCIENCE (THAILAND) COMPANY LIMITED</t>
  </si>
  <si>
    <t>4100010466/4100010472/4100010473/4100010470</t>
  </si>
  <si>
    <t>DESHENGCHANG NEW MATERIAL  (THAILAND) CO.,LTD.</t>
  </si>
  <si>
    <t xml:space="preserve">JIANGSU CHENGRUI METAL MATERIAL CO.,LTD </t>
  </si>
  <si>
    <t>6Y01000014</t>
  </si>
  <si>
    <t>LCL</t>
  </si>
  <si>
    <t>No-clean Solar PV Soldering Flux</t>
  </si>
  <si>
    <t>L</t>
  </si>
  <si>
    <t>SHANGHAI, CHINA</t>
  </si>
  <si>
    <t>NEW YORK CITY, NY</t>
  </si>
  <si>
    <t>COSU6407262540</t>
  </si>
  <si>
    <t>HS25011540</t>
  </si>
  <si>
    <t>TGBU9685966</t>
  </si>
  <si>
    <t>SAVANNAH,GA</t>
  </si>
  <si>
    <t>FREEDOM</t>
  </si>
  <si>
    <t>W69-5149679-4</t>
  </si>
  <si>
    <t>SUZHOU TEMOSUN PHOTOVOLTAIC MATRIAL CO., LTD</t>
  </si>
  <si>
    <t>6X00300003</t>
  </si>
  <si>
    <t>TAPE EDGE SEALING</t>
  </si>
  <si>
    <t>20MM*500M</t>
  </si>
  <si>
    <t>M</t>
  </si>
  <si>
    <t>total 1.26</t>
  </si>
  <si>
    <t>EGLV142403851397</t>
  </si>
  <si>
    <t>CHKMSH24226418</t>
  </si>
  <si>
    <t>EGSU1401494</t>
  </si>
  <si>
    <t>WFS</t>
  </si>
  <si>
    <t>86T-1707354-1</t>
  </si>
  <si>
    <t>6X02200006</t>
  </si>
  <si>
    <t>25MM*500M</t>
  </si>
  <si>
    <t>6X02200001</t>
  </si>
  <si>
    <t>30MM*500M</t>
  </si>
  <si>
    <t>AIR-UPS</t>
  </si>
  <si>
    <t>20mm*500m_1mm_无孔胶带耐高 温</t>
  </si>
  <si>
    <t>1ZG3333D0431518542</t>
  </si>
  <si>
    <t>Nanjing Renhe Energy Technology Co., Ltd</t>
  </si>
  <si>
    <t>20250208QUICK</t>
  </si>
  <si>
    <t>Quick 205H+</t>
  </si>
  <si>
    <t>PCS</t>
  </si>
  <si>
    <t xml:space="preserve"> Quick 205H+</t>
  </si>
  <si>
    <t>DAP</t>
  </si>
  <si>
    <t>1527 Silicone Sealant For PV Modules(White 270KG)</t>
  </si>
  <si>
    <t>KGS</t>
  </si>
  <si>
    <t>112-79626816</t>
  </si>
  <si>
    <t>SZVW006537</t>
  </si>
  <si>
    <t>PVG</t>
  </si>
  <si>
    <t>ORD</t>
  </si>
  <si>
    <t>W69-5152656-6</t>
  </si>
  <si>
    <t>1527 Silicone Sealant For PV Modules(White 400ML )</t>
  </si>
  <si>
    <t>QC SOLAR (VIETNAM) ELECTRONIC COMPANY LIMITED</t>
  </si>
  <si>
    <t>20250204KK</t>
  </si>
  <si>
    <t>6V01060077</t>
  </si>
  <si>
    <t xml:space="preserve">3Qxy-25A, 400mm(+)200mm(-) TUV/UL certified cable, QC4.10plus connector </t>
  </si>
  <si>
    <t>988-00999423</t>
  </si>
  <si>
    <t>HANW00002</t>
  </si>
  <si>
    <t>HA NOI, VIETNAM</t>
  </si>
  <si>
    <t>ATLANTA, US</t>
  </si>
  <si>
    <t>W69-5152587-3</t>
  </si>
  <si>
    <t>SUNTAI PACKING MATERIAL(THAILAND) CO.,LTD.</t>
  </si>
  <si>
    <t>6X02100002</t>
  </si>
  <si>
    <t>350*250*0.05mm(自带双面胶带)</t>
  </si>
  <si>
    <t>Phoenix</t>
  </si>
  <si>
    <t>7722 9233 2454/shipper货物发错</t>
  </si>
  <si>
    <t>SHANGHAI,CHINA</t>
  </si>
  <si>
    <t>HUNTSBILLE, AL</t>
  </si>
  <si>
    <t>FLAT GLASS GROUP CO., LTD.</t>
  </si>
  <si>
    <t>6Q01020063</t>
  </si>
  <si>
    <t>20 x 12</t>
  </si>
  <si>
    <t>TEMPERED GLASS 2272*1128*2.0mm</t>
  </si>
  <si>
    <t>PC</t>
  </si>
  <si>
    <t>NINGBO, CHINA</t>
  </si>
  <si>
    <t>LOS ANGELES, CA</t>
  </si>
  <si>
    <t>SJHHSLSNBF82036</t>
  </si>
  <si>
    <t>SFRYNBFN2501205</t>
  </si>
  <si>
    <t>SLVU3006081</t>
  </si>
  <si>
    <t>W69-5151738-3</t>
  </si>
  <si>
    <t>FCIU5328327</t>
  </si>
  <si>
    <t>SLVU3022668</t>
  </si>
  <si>
    <t>ATLU0041573</t>
  </si>
  <si>
    <t>VOLU2511283</t>
  </si>
  <si>
    <t>HNSU2076354</t>
  </si>
  <si>
    <t>CULU1921027</t>
  </si>
  <si>
    <t>HPCU2458298</t>
  </si>
  <si>
    <t>CULU1933861</t>
  </si>
  <si>
    <t>SLVU3007642</t>
  </si>
  <si>
    <t>BEAU2439480</t>
  </si>
  <si>
    <t>VOLU2128150</t>
  </si>
  <si>
    <t>6X01700006</t>
  </si>
  <si>
    <t>CARTON CUSHIONS 350*233mm</t>
  </si>
  <si>
    <t>1托=1600*900*1600
6托=1200*1200*1630
1托=1200*1200*1450
3托=1600*900*1600</t>
  </si>
  <si>
    <t>VIETNAM</t>
  </si>
  <si>
    <t>HUNTSVILLE, AL</t>
  </si>
  <si>
    <t xml:space="preserve">369-93597733 </t>
  </si>
  <si>
    <t>HANW000005</t>
  </si>
  <si>
    <t>W69-5153170-7</t>
  </si>
  <si>
    <t>RA20250217</t>
  </si>
  <si>
    <t>6Q01010048</t>
  </si>
  <si>
    <t>20 x 7</t>
  </si>
  <si>
    <t>pc</t>
  </si>
  <si>
    <t>MATS5466202000</t>
  </si>
  <si>
    <t>HDWCHWSC25020366</t>
  </si>
  <si>
    <t>FBIU0068293</t>
  </si>
  <si>
    <t>W69-5153235-8</t>
  </si>
  <si>
    <t>FBIU0166242</t>
  </si>
  <si>
    <t>MATU2074498</t>
  </si>
  <si>
    <t>MATU2080253</t>
  </si>
  <si>
    <t>MATU2080551</t>
  </si>
  <si>
    <t>MATU2099583</t>
  </si>
  <si>
    <t>TEMU5885570</t>
  </si>
  <si>
    <t>MATS8274971000</t>
  </si>
  <si>
    <t>HDWCHWSC25020357</t>
  </si>
  <si>
    <t>DFSU1708359</t>
  </si>
  <si>
    <t>W69-5153471-9</t>
  </si>
  <si>
    <t>MATU2081183</t>
  </si>
  <si>
    <t>MATU2085002</t>
  </si>
  <si>
    <t>MATU2091598</t>
  </si>
  <si>
    <t>MATU2092254</t>
  </si>
  <si>
    <t>MATU2096007</t>
  </si>
  <si>
    <t>MATU2096408</t>
  </si>
  <si>
    <t>4100009306&amp;4100009315</t>
  </si>
  <si>
    <t>Tape edge sealing 20mm*500m</t>
  </si>
  <si>
    <t>total 432</t>
  </si>
  <si>
    <t>total 9.24</t>
  </si>
  <si>
    <t>OOLU4122821510</t>
  </si>
  <si>
    <t>CHKMSH25013484</t>
  </si>
  <si>
    <t>CAIU8652250</t>
  </si>
  <si>
    <t>SHANGHAI</t>
  </si>
  <si>
    <t>W69-5154712-5</t>
  </si>
  <si>
    <t>Tape edge sealing 30mm*500m</t>
  </si>
  <si>
    <t>SUZHOU ZHENGAO PACKING MATERIAL LIMITED COMPANY</t>
  </si>
  <si>
    <t>6X01000065</t>
  </si>
  <si>
    <t>nameplate</t>
  </si>
  <si>
    <t>total 1</t>
  </si>
  <si>
    <t>total 409</t>
  </si>
  <si>
    <t>EGLV142500145001</t>
  </si>
  <si>
    <t>HHSE5015422</t>
  </si>
  <si>
    <t>EMCU8555569</t>
  </si>
  <si>
    <t>86T-1707930-8</t>
  </si>
  <si>
    <t>6X02400006</t>
  </si>
  <si>
    <t>Heat transfer film</t>
  </si>
  <si>
    <t>M2</t>
  </si>
  <si>
    <t>6X00900000</t>
  </si>
  <si>
    <t>Barcode</t>
  </si>
  <si>
    <t>SUZHOU RONGZHI ELECTRONIC TECHNOLOGY CO., LTD</t>
  </si>
  <si>
    <t>6X00200011</t>
  </si>
  <si>
    <t>POSITIONING TAPE 10mm*100m</t>
  </si>
  <si>
    <t>10mm*100m</t>
  </si>
  <si>
    <t>HHSE5015955</t>
  </si>
  <si>
    <t>4100009335-4100009509</t>
  </si>
  <si>
    <t>20 x 20</t>
  </si>
  <si>
    <t>EGLV143581002742</t>
  </si>
  <si>
    <t>NBQC25020041</t>
  </si>
  <si>
    <t>EGHU3536978</t>
  </si>
  <si>
    <t>W69-5153327-3</t>
  </si>
  <si>
    <t>EGSU3223513</t>
  </si>
  <si>
    <t>EMCU6316483</t>
  </si>
  <si>
    <t>MAGU2164414</t>
  </si>
  <si>
    <t>EGHU3205183</t>
  </si>
  <si>
    <t>EGSU3329275</t>
  </si>
  <si>
    <t>EITU3123039</t>
  </si>
  <si>
    <t>EITU3126418</t>
  </si>
  <si>
    <t>TRHU1310782</t>
  </si>
  <si>
    <t>EITU3163319</t>
  </si>
  <si>
    <t>EGSU3294081</t>
  </si>
  <si>
    <t>EGSU3306541</t>
  </si>
  <si>
    <t>EMCU6285171</t>
  </si>
  <si>
    <t>TCLU6932453</t>
  </si>
  <si>
    <t>EGHU3238192</t>
  </si>
  <si>
    <t>EGHU3772422</t>
  </si>
  <si>
    <t>BEAU2513313</t>
  </si>
  <si>
    <t>DRYU2702890</t>
  </si>
  <si>
    <t>EMCU6266124</t>
  </si>
  <si>
    <t>WFHU1421446</t>
  </si>
  <si>
    <t>20 x 17</t>
  </si>
  <si>
    <t>EGLV143581002751</t>
  </si>
  <si>
    <t>NBQC25020069</t>
  </si>
  <si>
    <t>EGHU3340389</t>
  </si>
  <si>
    <t>W69-5153325-7</t>
  </si>
  <si>
    <t>EGHU3786679</t>
  </si>
  <si>
    <t>EGSU3198431</t>
  </si>
  <si>
    <t>BEAU2518790</t>
  </si>
  <si>
    <t xml:space="preserve">DRYU2726361	</t>
  </si>
  <si>
    <t>TEMU4132973</t>
  </si>
  <si>
    <t>EMCU6189579</t>
  </si>
  <si>
    <t>TCLU1984979</t>
  </si>
  <si>
    <t>EMCU6351484</t>
  </si>
  <si>
    <t>TEMU4531994</t>
  </si>
  <si>
    <t>EGHU3351399</t>
  </si>
  <si>
    <t>EGHU3445570</t>
  </si>
  <si>
    <t>EGHU3827802</t>
  </si>
  <si>
    <t>EITU3039123</t>
  </si>
  <si>
    <t>EMCU3987256</t>
  </si>
  <si>
    <t>EGHU3621350</t>
  </si>
  <si>
    <t>EMCU6241281</t>
  </si>
  <si>
    <t>EGLV143581002254</t>
  </si>
  <si>
    <t>NQICNBQC25010750</t>
  </si>
  <si>
    <t>EGHU3227562</t>
  </si>
  <si>
    <t>86T-1707955-5</t>
  </si>
  <si>
    <t>EGHU3933698</t>
  </si>
  <si>
    <t>EGSU3216833</t>
  </si>
  <si>
    <t>EISU2282454</t>
  </si>
  <si>
    <t>EMCU6240290</t>
  </si>
  <si>
    <t>EITU3112728</t>
  </si>
  <si>
    <t>EITU3180682</t>
  </si>
  <si>
    <t>EMCU3989310</t>
  </si>
  <si>
    <t>EMCU6200425</t>
  </si>
  <si>
    <t>EITU0342645</t>
  </si>
  <si>
    <t>EGSU3165891</t>
  </si>
  <si>
    <t>EGSU3459880</t>
  </si>
  <si>
    <t>EMCU6134093</t>
  </si>
  <si>
    <t>EMCU6246431</t>
  </si>
  <si>
    <t>EMCU6283142</t>
  </si>
  <si>
    <t>DRYU2994750</t>
  </si>
  <si>
    <t>EGSU3354745</t>
  </si>
  <si>
    <t>EMCU6373713</t>
  </si>
  <si>
    <t>EGHU3198994</t>
  </si>
  <si>
    <t>EITU3180548</t>
  </si>
  <si>
    <t>4100009532-1</t>
  </si>
  <si>
    <t>6W02000000</t>
  </si>
  <si>
    <t>HT906Z PV MODULE RTV SEALANT (WHITE)270kg/drum
 5299W-S POTTING SILICONE(A COMPONENT)
 5299W-S POTTING SILICONE (B COMPONENT）</t>
  </si>
  <si>
    <t>kg</t>
  </si>
  <si>
    <t>total 37PKGS</t>
  </si>
  <si>
    <t>total 22827</t>
  </si>
  <si>
    <t>total 35.6</t>
  </si>
  <si>
    <t>OOLU2306150301</t>
  </si>
  <si>
    <t>PLAX25021341</t>
  </si>
  <si>
    <t>CSNU7483364</t>
  </si>
  <si>
    <t>W69-5153609-4</t>
  </si>
  <si>
    <t>6W03000000</t>
  </si>
  <si>
    <t>5299W-S POTTING SILICONE (A COMPONENT)10kg/pail</t>
  </si>
  <si>
    <t>6W04000001</t>
  </si>
  <si>
    <t>5299W-S POTTING SILICONE (B COMPONENT)4kg/can</t>
  </si>
  <si>
    <t>6W01000000</t>
  </si>
  <si>
    <t>HT906Z PV Module RTV Sealant(WHITE)400ml/pc</t>
  </si>
  <si>
    <t>20 x 14</t>
  </si>
  <si>
    <t xml:space="preserve">ZIMUNGB1268491 </t>
  </si>
  <si>
    <t>ZIMTNGB1268491</t>
  </si>
  <si>
    <t>BSIU3000470</t>
  </si>
  <si>
    <t>W69-5153538-5</t>
  </si>
  <si>
    <t>ZIMU2780116</t>
  </si>
  <si>
    <t>ZIMU3047356</t>
  </si>
  <si>
    <t>ZIMU3173101</t>
  </si>
  <si>
    <t>ZIMU3110490</t>
  </si>
  <si>
    <t>TCKU2698099</t>
  </si>
  <si>
    <t>ZIMU3115620</t>
  </si>
  <si>
    <t>BMOU2836310</t>
  </si>
  <si>
    <t>SEGU2213880</t>
  </si>
  <si>
    <t>ZIMU1191359</t>
  </si>
  <si>
    <t>JZPU1067331</t>
  </si>
  <si>
    <t>CAAU2578260</t>
  </si>
  <si>
    <t>JZPU4091748</t>
  </si>
  <si>
    <t>TRHU2924189</t>
  </si>
  <si>
    <t>20250126DJCLA</t>
  </si>
  <si>
    <t>6T03000010</t>
  </si>
  <si>
    <t>PV RIBBON 0.26 MM</t>
  </si>
  <si>
    <t>THAILAND</t>
  </si>
  <si>
    <t>OOLU2755228550</t>
  </si>
  <si>
    <t>BKK250053200</t>
  </si>
  <si>
    <t>OOLU7919943</t>
  </si>
  <si>
    <t>W69-5154804-0</t>
  </si>
  <si>
    <t>6T01000018</t>
  </si>
  <si>
    <t>BUSBAR 0.35*6 MM</t>
  </si>
  <si>
    <t>6T01000019</t>
  </si>
  <si>
    <t>BUSBAR 0.4*4 MM</t>
  </si>
  <si>
    <t>1ZA6171R0490480390</t>
  </si>
  <si>
    <t>HONGKONG</t>
  </si>
  <si>
    <t>Hasaconi Flux SF105</t>
  </si>
  <si>
    <t>HASACONI FLUX SF105</t>
  </si>
  <si>
    <t>Lits</t>
  </si>
  <si>
    <t>total 5</t>
  </si>
  <si>
    <t>total 3633.8</t>
  </si>
  <si>
    <t>total 3.829</t>
  </si>
  <si>
    <t>SINGAPORE</t>
  </si>
  <si>
    <t>YMJAE450307762</t>
  </si>
  <si>
    <t>PAL/20250053</t>
  </si>
  <si>
    <t>FFAU1300936</t>
  </si>
  <si>
    <t>W69-5155524-3</t>
  </si>
  <si>
    <t>Core Wire Sn63/37 2.0mm(1kg)(CF-60)</t>
  </si>
  <si>
    <t>CORE WIRE SN63/37 2.0MM(1KG)   (CF-60)</t>
  </si>
  <si>
    <t>kgs</t>
  </si>
  <si>
    <t>6R03010006</t>
  </si>
  <si>
    <t>m2</t>
  </si>
  <si>
    <t>ZIMUBKK80380850</t>
  </si>
  <si>
    <t>PHOENIX</t>
  </si>
  <si>
    <t>LAEM CHABANG, THAILAND</t>
  </si>
  <si>
    <t>GMOU9023533</t>
  </si>
  <si>
    <t>PHOENIX/FREEDOM</t>
  </si>
  <si>
    <t>W69-5155054-1</t>
  </si>
  <si>
    <t>GMOU9029803</t>
  </si>
  <si>
    <t>6R01010023</t>
  </si>
  <si>
    <t>ZCLU9951936</t>
  </si>
  <si>
    <t>ZMOU5568236</t>
  </si>
  <si>
    <t>615-35492354</t>
  </si>
  <si>
    <t>Cincinnati</t>
  </si>
  <si>
    <t>lits</t>
  </si>
  <si>
    <t>0225A</t>
  </si>
  <si>
    <t>NEW YORK</t>
  </si>
  <si>
    <t>615-35492365</t>
  </si>
  <si>
    <t>20 x 10</t>
  </si>
  <si>
    <t>EGLV142500149804</t>
  </si>
  <si>
    <t>EKSM25011920</t>
  </si>
  <si>
    <t>TRHU1180204</t>
  </si>
  <si>
    <t>W69-5154745-5</t>
  </si>
  <si>
    <t>TLLU2011926</t>
  </si>
  <si>
    <t>DRYU2721694</t>
  </si>
  <si>
    <t>EGSU3375959</t>
  </si>
  <si>
    <t>EITU0216328</t>
  </si>
  <si>
    <t>EITU0575210</t>
  </si>
  <si>
    <t>TCKU1181028</t>
  </si>
  <si>
    <t>EGHU3852662</t>
  </si>
  <si>
    <t>EISU2177021</t>
  </si>
  <si>
    <t>EMCU6220252</t>
  </si>
  <si>
    <t>EGLV142500157301</t>
  </si>
  <si>
    <t xml:space="preserve"> EKSM25011965</t>
  </si>
  <si>
    <t>EITU0240941</t>
  </si>
  <si>
    <t>W69-5154752-1</t>
  </si>
  <si>
    <t>EITU0506760</t>
  </si>
  <si>
    <t>MAGU2165956</t>
  </si>
  <si>
    <t>DRYU2761845</t>
  </si>
  <si>
    <t>EGHU3551859</t>
  </si>
  <si>
    <t>EITU0268912</t>
  </si>
  <si>
    <t>DRYU2691774</t>
  </si>
  <si>
    <t>EGHU3455222</t>
  </si>
  <si>
    <t>EITU0611019</t>
  </si>
  <si>
    <t>EITU0148877</t>
  </si>
  <si>
    <t>20 x 30</t>
  </si>
  <si>
    <t>2272*1128*2.0mm</t>
  </si>
  <si>
    <t>ZIMUNGB1273184</t>
  </si>
  <si>
    <t>NGB1273184</t>
  </si>
  <si>
    <t>ZIMU1317262</t>
  </si>
  <si>
    <t>W69-5152932-1</t>
  </si>
  <si>
    <t>ZIMU1146827</t>
  </si>
  <si>
    <t>ZIMU1044424</t>
  </si>
  <si>
    <t>CAIU6607333</t>
  </si>
  <si>
    <t>ZIMU1424912</t>
  </si>
  <si>
    <t>CAAU2648060</t>
  </si>
  <si>
    <t>TCKU3865987</t>
  </si>
  <si>
    <t>CAAU2647741</t>
  </si>
  <si>
    <t>CAAU2648162</t>
  </si>
  <si>
    <t>CAAU2648054</t>
  </si>
  <si>
    <t>CAAU2648239</t>
  </si>
  <si>
    <t>CAAU2648141</t>
  </si>
  <si>
    <t>ZIMU1139617</t>
  </si>
  <si>
    <t>CAAU2656928</t>
  </si>
  <si>
    <t>CAAU2647736</t>
  </si>
  <si>
    <t>CAAU2659505</t>
  </si>
  <si>
    <t>CAAU2656907</t>
  </si>
  <si>
    <t>CAAU2648157</t>
  </si>
  <si>
    <t>CAAU2648080</t>
  </si>
  <si>
    <t>CAAU2648096</t>
  </si>
  <si>
    <t>CAAU2659491</t>
  </si>
  <si>
    <t>CAAU2648183</t>
  </si>
  <si>
    <t>CAAU2647607</t>
  </si>
  <si>
    <t>CAAU2644589</t>
  </si>
  <si>
    <t>CAAU2659418</t>
  </si>
  <si>
    <t>CAAU2648115</t>
  </si>
  <si>
    <t>CAAU2647612</t>
  </si>
  <si>
    <t>CAAU2656980</t>
  </si>
  <si>
    <t>CAAU2659402</t>
  </si>
  <si>
    <t>CAAU2659399</t>
  </si>
  <si>
    <t>20 x 23</t>
  </si>
  <si>
    <t>ZIMUNGB1273185</t>
  </si>
  <si>
    <t>NGB1273185</t>
  </si>
  <si>
    <t>CAAU2649071</t>
  </si>
  <si>
    <t>W69-5152993-3</t>
  </si>
  <si>
    <t>TRLU9643108</t>
  </si>
  <si>
    <t>CAAU2656872</t>
  </si>
  <si>
    <t>CAAU2648028</t>
  </si>
  <si>
    <t>CAAU2648373</t>
  </si>
  <si>
    <t>ZIMU1148898</t>
  </si>
  <si>
    <t>CAAU2647720</t>
  </si>
  <si>
    <t>CAAU2648481</t>
  </si>
  <si>
    <t>CAAU2648033</t>
  </si>
  <si>
    <t>CAAU2647778</t>
  </si>
  <si>
    <t>CAAU2648012</t>
  </si>
  <si>
    <t>CAAU2648120</t>
  </si>
  <si>
    <t>CAAU2648389</t>
  </si>
  <si>
    <t>CAAU2648100</t>
  </si>
  <si>
    <t>CAAU2648218</t>
  </si>
  <si>
    <t>CAAU2648408</t>
  </si>
  <si>
    <t>ZIMU3181880</t>
  </si>
  <si>
    <t>CAAU2649050</t>
  </si>
  <si>
    <t>CAAU2648007</t>
  </si>
  <si>
    <t>CAAU2648455</t>
  </si>
  <si>
    <t>CAAU2649092</t>
  </si>
  <si>
    <t>CAAU2645116</t>
  </si>
  <si>
    <t>CAAU2656912</t>
  </si>
  <si>
    <t>KG</t>
  </si>
  <si>
    <t>PHOTOVOLTAIC RIBBON  0.26</t>
  </si>
  <si>
    <t>CMDUCHN2005189</t>
  </si>
  <si>
    <t>CWQGCNJ250200245</t>
  </si>
  <si>
    <t>CEOU2235401</t>
  </si>
  <si>
    <t>W69-5155836-1</t>
  </si>
  <si>
    <t>6T03000018</t>
  </si>
  <si>
    <t>BUSBAR 0.35*6</t>
  </si>
  <si>
    <t>6T03000019</t>
  </si>
  <si>
    <t>BUSBAR 0.40*4</t>
  </si>
  <si>
    <t>EVA FILM</t>
  </si>
  <si>
    <t>TSYN320510024717</t>
  </si>
  <si>
    <t>ESBK15020011</t>
  </si>
  <si>
    <t>FSCU5838361</t>
  </si>
  <si>
    <t>W69-5156254-6</t>
  </si>
  <si>
    <t>TSTU8513137</t>
  </si>
  <si>
    <t>4100009335/改为4100009510</t>
  </si>
  <si>
    <t>前玻</t>
  </si>
  <si>
    <t>ZIMUNGB1273218</t>
  </si>
  <si>
    <t>NGB1273218</t>
  </si>
  <si>
    <t>CAAU2656759</t>
  </si>
  <si>
    <t>W69-5153006-3</t>
  </si>
  <si>
    <t xml:space="preserve"> 03/10/2025</t>
  </si>
  <si>
    <t>CAAU2657499</t>
  </si>
  <si>
    <t>CAAU2655829</t>
  </si>
  <si>
    <t>CAAU2656954</t>
  </si>
  <si>
    <t>CAAU2657009</t>
  </si>
  <si>
    <t>CAAU2658068</t>
  </si>
  <si>
    <t>CAAU2657349</t>
  </si>
  <si>
    <t>CAAU2657890</t>
  </si>
  <si>
    <t>CAAU2657903</t>
  </si>
  <si>
    <t>CAAU2657122</t>
  </si>
  <si>
    <t>后玻</t>
  </si>
  <si>
    <t>CAAU2644573</t>
  </si>
  <si>
    <t>CAAU2645008</t>
  </si>
  <si>
    <t>CAAU2655691</t>
  </si>
  <si>
    <t>CAAU2657061</t>
  </si>
  <si>
    <t>CAAU2644980</t>
  </si>
  <si>
    <t>CAAU2655897</t>
  </si>
  <si>
    <t>CAAU2655686</t>
  </si>
  <si>
    <t>CAAU2657225</t>
  </si>
  <si>
    <t>CAAU2657919</t>
  </si>
  <si>
    <t>CAAU2656635</t>
  </si>
  <si>
    <t>20 x 8</t>
  </si>
  <si>
    <t>ZIMUNGB1273219</t>
  </si>
  <si>
    <t>NGB1273219</t>
  </si>
  <si>
    <t>CAAU2644974</t>
  </si>
  <si>
    <t>W69-5153000-6</t>
  </si>
  <si>
    <t>CAAU2656996</t>
  </si>
  <si>
    <t>CAAU2645230</t>
  </si>
  <si>
    <t>CAAU2657082</t>
  </si>
  <si>
    <t>CAAU2657400</t>
  </si>
  <si>
    <t>CAAU2657098</t>
  </si>
  <si>
    <t>CAAU2657539</t>
  </si>
  <si>
    <t>CAAU2657354</t>
  </si>
  <si>
    <t>20 x 28</t>
  </si>
  <si>
    <t>EGLV142500160387</t>
  </si>
  <si>
    <t>EKSM25020059</t>
  </si>
  <si>
    <t>BEAU2544865</t>
  </si>
  <si>
    <t>W69-5155961-7</t>
  </si>
  <si>
    <t>EGHU3694377</t>
  </si>
  <si>
    <t>EITU0254117</t>
  </si>
  <si>
    <t>TRHU1179203</t>
  </si>
  <si>
    <t>EITU3057071</t>
  </si>
  <si>
    <t>EITU0253152</t>
  </si>
  <si>
    <t>EGHU3584430</t>
  </si>
  <si>
    <t>EITU0073680</t>
  </si>
  <si>
    <t>EITU0310186</t>
  </si>
  <si>
    <t>EMCU6320457</t>
  </si>
  <si>
    <t>EGHU3779978</t>
  </si>
  <si>
    <t>DFSU1062567</t>
  </si>
  <si>
    <t>EGHU3862547</t>
  </si>
  <si>
    <t>EGSU3298322</t>
  </si>
  <si>
    <t>EITU0426263</t>
  </si>
  <si>
    <t>EITU0429914</t>
  </si>
  <si>
    <t>EITU0442433</t>
  </si>
  <si>
    <t>TCLU3630486</t>
  </si>
  <si>
    <t>DRYU2995355</t>
  </si>
  <si>
    <t>EGHU3910389</t>
  </si>
  <si>
    <t>EITU0367704</t>
  </si>
  <si>
    <t>TCLU3610793</t>
  </si>
  <si>
    <t>TEMU3921220</t>
  </si>
  <si>
    <t>EGHU3798941</t>
  </si>
  <si>
    <t>EITU0161375</t>
  </si>
  <si>
    <t>EITU3165559</t>
  </si>
  <si>
    <t>TCLU3563496</t>
  </si>
  <si>
    <t>TEMU4359695</t>
  </si>
  <si>
    <t>4100009335/ 改为4100009510</t>
  </si>
  <si>
    <t>EGLV142500163025</t>
  </si>
  <si>
    <t>EKSM25020064</t>
  </si>
  <si>
    <t>CAAU2304697</t>
  </si>
  <si>
    <t>W69-5156733-9</t>
  </si>
  <si>
    <t>EGHU3444070</t>
  </si>
  <si>
    <t>EGHU3960482</t>
  </si>
  <si>
    <t>EISU2351998</t>
  </si>
  <si>
    <t>EITU0408573</t>
  </si>
  <si>
    <t>DRYU2970125</t>
  </si>
  <si>
    <t>EGHU3570714</t>
  </si>
  <si>
    <t>EITU0513795</t>
  </si>
  <si>
    <t>EITU0161776</t>
  </si>
  <si>
    <t>EITU0445290</t>
  </si>
  <si>
    <t>EITU0586066</t>
  </si>
  <si>
    <t>EITU0463945</t>
  </si>
  <si>
    <t>EITU0521614</t>
  </si>
  <si>
    <t>WFHU1426704</t>
  </si>
  <si>
    <t>4100009336-1</t>
  </si>
  <si>
    <t>US2501004</t>
  </si>
  <si>
    <t>HT906Z PV Module RTV Sealan</t>
  </si>
  <si>
    <t>270kg/drum</t>
  </si>
  <si>
    <t>CMDUCHN1977192</t>
  </si>
  <si>
    <t>RBS25020006</t>
  </si>
  <si>
    <t>TLLU7868402</t>
  </si>
  <si>
    <t>W69-5156261-1</t>
  </si>
  <si>
    <t>5299W-S POTTING SILICONE (A
COMPONENT)</t>
  </si>
  <si>
    <t>10kg/pail</t>
  </si>
  <si>
    <t>5299W-S POTTING SILICONE (B
COMPONENT)</t>
  </si>
  <si>
    <t>4kg/can</t>
  </si>
  <si>
    <t>HT906Z PV Module RTV</t>
  </si>
  <si>
    <t>400ml/pc</t>
  </si>
  <si>
    <t>4100009525-01</t>
  </si>
  <si>
    <t>CMDUCHN2041815</t>
  </si>
  <si>
    <t>CHKMSH25022933</t>
  </si>
  <si>
    <t>TRHU5151164</t>
  </si>
  <si>
    <t>pending vendor</t>
  </si>
  <si>
    <t>4100009499 &amp; 4100009805</t>
  </si>
  <si>
    <t>6X01800001</t>
  </si>
  <si>
    <t>20250227013/20250218003</t>
  </si>
  <si>
    <t>CARTON CORNER 80*35*35*5mm</t>
  </si>
  <si>
    <t>WHLC040FX02034</t>
  </si>
  <si>
    <t>SHYT25020555</t>
  </si>
  <si>
    <t>WHSU6624274</t>
  </si>
  <si>
    <t>W69-5156727-1</t>
  </si>
  <si>
    <t>6X01600002</t>
  </si>
  <si>
    <t>CARTON CORNER 1130*40*40*5mm</t>
  </si>
  <si>
    <t>6X01400014</t>
  </si>
  <si>
    <t>CARTON CUSHIONS 2286*1095mm</t>
  </si>
  <si>
    <t xml:space="preserve"> Nameplate</t>
  </si>
  <si>
    <t>pcs</t>
  </si>
  <si>
    <t>EGLV142500209492</t>
  </si>
  <si>
    <t>HHSE5021524</t>
  </si>
  <si>
    <t>EITU9131670</t>
  </si>
  <si>
    <t>㎡</t>
  </si>
  <si>
    <t>4100009336-2/4100009444</t>
  </si>
  <si>
    <t>HT906Z PV Module RTV Sealant (WHITE)270kg/drum</t>
  </si>
  <si>
    <t>total 164</t>
  </si>
  <si>
    <t>total 22823</t>
  </si>
  <si>
    <t>CMDUCHN1991918</t>
  </si>
  <si>
    <t>RBS25020011</t>
  </si>
  <si>
    <t>BEAU5631726</t>
  </si>
  <si>
    <t xml:space="preserve"> W69-5156743-8</t>
  </si>
  <si>
    <t xml:space="preserve"> 03/21/2025</t>
  </si>
  <si>
    <t>HT906Z PV Module RTV Sealant (WHITE)400ml/pc</t>
  </si>
  <si>
    <t>4100009513/4100009335-4100009510</t>
  </si>
  <si>
    <t>6Q01021032</t>
  </si>
  <si>
    <t>20 x 54</t>
  </si>
  <si>
    <t>ZIMUNGB1273025</t>
  </si>
  <si>
    <t>ZIMUNGB1273025A</t>
  </si>
  <si>
    <t>TCLU3476112</t>
  </si>
  <si>
    <t>SEGU2671558</t>
  </si>
  <si>
    <t>ZIMU3069170</t>
  </si>
  <si>
    <t>ZIMU2770041</t>
  </si>
  <si>
    <t>GLDU9811674</t>
  </si>
  <si>
    <t>ZIMU1055943</t>
  </si>
  <si>
    <t>TLLU8118629</t>
  </si>
  <si>
    <t>ZIMU1106001</t>
  </si>
  <si>
    <t>TEMU4670834</t>
  </si>
  <si>
    <t>SEGU2098641</t>
  </si>
  <si>
    <t>TGBU2418973</t>
  </si>
  <si>
    <t>ZIMU2858575</t>
  </si>
  <si>
    <t>ZIMU3193155</t>
  </si>
  <si>
    <t>ZIMU1285273</t>
  </si>
  <si>
    <t>TEMU4636275</t>
  </si>
  <si>
    <t>TGHU1066041</t>
  </si>
  <si>
    <t>TEMU2227175</t>
  </si>
  <si>
    <t>TRHU1389030</t>
  </si>
  <si>
    <t>ZIMU1149641</t>
  </si>
  <si>
    <t>CAIU3498075</t>
  </si>
  <si>
    <t>ZIMU3016102</t>
  </si>
  <si>
    <t>JZPU1090178</t>
  </si>
  <si>
    <t>ZIMU1321128</t>
  </si>
  <si>
    <t>ZIMU1300450</t>
  </si>
  <si>
    <t>ZIMU3045395</t>
  </si>
  <si>
    <t>TGHU1065214</t>
  </si>
  <si>
    <t>ZIMUNGB1273025B</t>
  </si>
  <si>
    <t>TCKU3955946</t>
  </si>
  <si>
    <t>TEMU1500726</t>
  </si>
  <si>
    <t>TCKU3530875</t>
  </si>
  <si>
    <t>ZIMU3036460</t>
  </si>
  <si>
    <t>TRHU3100424</t>
  </si>
  <si>
    <t>CAAU2647628</t>
  </si>
  <si>
    <t>TCLU3821688</t>
  </si>
  <si>
    <t>CAAU2649467</t>
  </si>
  <si>
    <t>TGHU1064943</t>
  </si>
  <si>
    <t>JZPU1138646</t>
  </si>
  <si>
    <t>TGBU2612206</t>
  </si>
  <si>
    <t>DRYU2959213</t>
  </si>
  <si>
    <t>DFSU1614291</t>
  </si>
  <si>
    <t>CAAU2649718</t>
  </si>
  <si>
    <t>TEMU4077808</t>
  </si>
  <si>
    <t>ZIMU1327830</t>
  </si>
  <si>
    <t>TGHU1627923</t>
  </si>
  <si>
    <t>CAIU3499894</t>
  </si>
  <si>
    <t>ZIMU1149298</t>
  </si>
  <si>
    <t>ZIMU3015298</t>
  </si>
  <si>
    <t>TCKU1255100</t>
  </si>
  <si>
    <t>ZIMU3014244</t>
  </si>
  <si>
    <t>ZIMU2962810</t>
  </si>
  <si>
    <t>ZIMU3193366</t>
  </si>
  <si>
    <t>BSIU2579389</t>
  </si>
  <si>
    <t>TGBU2591269</t>
  </si>
  <si>
    <t>CXDU2378665</t>
  </si>
  <si>
    <t>ZIMU3044399</t>
  </si>
  <si>
    <t>4100009335-4100009510</t>
  </si>
  <si>
    <t>20 x 16</t>
  </si>
  <si>
    <t>ZIMUNGB1273226</t>
  </si>
  <si>
    <t>ZIMUNGB1273226B</t>
  </si>
  <si>
    <t>CAAU2659423</t>
  </si>
  <si>
    <t>4100009335-4100009511</t>
  </si>
  <si>
    <t>TEMPERED GLASS</t>
  </si>
  <si>
    <t>NGB1273226A</t>
  </si>
  <si>
    <t>BSIU2725170</t>
  </si>
  <si>
    <t>4100009335-4100009512</t>
  </si>
  <si>
    <t>ZIMU1422165</t>
  </si>
  <si>
    <t>4100009335-4100009513</t>
  </si>
  <si>
    <t>SEGU2320379</t>
  </si>
  <si>
    <t>4100009335-4100009514</t>
  </si>
  <si>
    <t>TEMU1873904</t>
  </si>
  <si>
    <t>4100009335-4100009515</t>
  </si>
  <si>
    <t>UETU2692656</t>
  </si>
  <si>
    <t>4100009335-4100009516</t>
  </si>
  <si>
    <t>STJU2068591</t>
  </si>
  <si>
    <t>4100009335-4100009517</t>
  </si>
  <si>
    <t>TGBU2637009</t>
  </si>
  <si>
    <t>4100009335-4100009518</t>
  </si>
  <si>
    <t>TIIU2317730</t>
  </si>
  <si>
    <t>4100009335-4100009519</t>
  </si>
  <si>
    <t>BHCU3195620</t>
  </si>
  <si>
    <t>4100009335-4100009520</t>
  </si>
  <si>
    <t>TEMU3681686</t>
  </si>
  <si>
    <t>4100009335-4100009521</t>
  </si>
  <si>
    <t>CAAU2656975</t>
  </si>
  <si>
    <t>4100009335-4100009522</t>
  </si>
  <si>
    <t>GLDU3747048</t>
  </si>
  <si>
    <t>4100009335-4100009523</t>
  </si>
  <si>
    <t>TEMU1504167</t>
  </si>
  <si>
    <t>4100009335-4100009524</t>
  </si>
  <si>
    <t>BSIU2718062</t>
  </si>
  <si>
    <t>4100009335-4100009525</t>
  </si>
  <si>
    <t>TRHU3604702</t>
  </si>
  <si>
    <t>20 x 34</t>
  </si>
  <si>
    <t>ZIMUNGB1273227</t>
  </si>
  <si>
    <t>NGB1273227</t>
  </si>
  <si>
    <t>JXJU2919768</t>
  </si>
  <si>
    <t>CAAU2647485</t>
  </si>
  <si>
    <t>CAAU2647994</t>
  </si>
  <si>
    <t>CAAU2648780</t>
  </si>
  <si>
    <t>CAAU2648692</t>
  </si>
  <si>
    <t>CAAU2656960</t>
  </si>
  <si>
    <t>CAAU2657014</t>
  </si>
  <si>
    <t>CAAU2658999</t>
  </si>
  <si>
    <t>CAAU2648244</t>
  </si>
  <si>
    <t>CAAU2656893</t>
  </si>
  <si>
    <t>CAAU2647952</t>
  </si>
  <si>
    <t>CAAU2647973</t>
  </si>
  <si>
    <t>CAAU2657307</t>
  </si>
  <si>
    <t>CAAU2648199</t>
  </si>
  <si>
    <t>CAAU2648291</t>
  </si>
  <si>
    <t>CAAU2647926</t>
  </si>
  <si>
    <t>CAAU2647947</t>
  </si>
  <si>
    <t>CAAU2647968</t>
  </si>
  <si>
    <t>ZIMU1140686</t>
  </si>
  <si>
    <t>RRSU0008764</t>
  </si>
  <si>
    <t>TCKU1894224</t>
  </si>
  <si>
    <t>CAAU2648727</t>
  </si>
  <si>
    <t>SEGU2216960</t>
  </si>
  <si>
    <t>TEMU2315208</t>
  </si>
  <si>
    <t>TGBU2639819</t>
  </si>
  <si>
    <t>TRHU2808023</t>
  </si>
  <si>
    <t>CAAU2648732</t>
  </si>
  <si>
    <t>MBIU8275885</t>
  </si>
  <si>
    <t>TCKU1255840</t>
  </si>
  <si>
    <t>TRHU3259680</t>
  </si>
  <si>
    <t>TRHU3375062</t>
  </si>
  <si>
    <t>SEGU2216451</t>
  </si>
  <si>
    <t>TEMU0857010</t>
  </si>
  <si>
    <t>TGHU1657384</t>
  </si>
  <si>
    <t>ZIMUNGB1273384</t>
  </si>
  <si>
    <t>ZIMUNGB1273384B</t>
  </si>
  <si>
    <t>WCAU2137511</t>
  </si>
  <si>
    <t>ZIMUNGB1273384A</t>
  </si>
  <si>
    <t>MAGU2406863</t>
  </si>
  <si>
    <t>BSIU2718761</t>
  </si>
  <si>
    <t>ZIMU3187445</t>
  </si>
  <si>
    <t>TRHU2924131</t>
  </si>
  <si>
    <t>TRHU2694173</t>
  </si>
  <si>
    <t>FCIU4121211</t>
  </si>
  <si>
    <t>6X02500007</t>
  </si>
  <si>
    <t>pe 薄膜，2715*1530*0.05m</t>
  </si>
  <si>
    <t>ZIMUBKK80382142</t>
  </si>
  <si>
    <t>ZCSU6627240</t>
  </si>
  <si>
    <t>6X00600000</t>
  </si>
  <si>
    <t>pet 16mm*1.0mm 20kg/juan</t>
  </si>
  <si>
    <t>6X02500000</t>
  </si>
  <si>
    <t>5/kg 卷，缠绕膜卷装</t>
  </si>
  <si>
    <t>PO20250126DJCSAV</t>
  </si>
  <si>
    <t xml:space="preserve"> PV RIBBON 0.26 MM</t>
  </si>
  <si>
    <t>OOLU2754760280</t>
  </si>
  <si>
    <t>BKK250043800</t>
  </si>
  <si>
    <t>TRHU5342710</t>
  </si>
  <si>
    <t>POE FILM</t>
  </si>
  <si>
    <t>TSYN320510026490</t>
  </si>
  <si>
    <t>ESBK15020014</t>
  </si>
  <si>
    <t>FSCU5842525</t>
  </si>
  <si>
    <t xml:space="preserve">EVA FILM </t>
  </si>
  <si>
    <t>SZLU6012249</t>
  </si>
  <si>
    <t>FSCU5842593</t>
  </si>
  <si>
    <t>FSCU5877012</t>
  </si>
  <si>
    <t>TSYN320510026513</t>
  </si>
  <si>
    <t>ESBK15020013</t>
  </si>
  <si>
    <t>TSTU8502087</t>
  </si>
  <si>
    <t>TSTU8509899</t>
  </si>
  <si>
    <t>4100009336-3</t>
  </si>
  <si>
    <t>HT906Z PV Module RTV Sealant (WHITE)</t>
  </si>
  <si>
    <t>total 36</t>
  </si>
  <si>
    <t>total 22136</t>
  </si>
  <si>
    <t>total 34</t>
  </si>
  <si>
    <t>OOLU2306241560</t>
  </si>
  <si>
    <t>PSAV25016072</t>
  </si>
  <si>
    <t>OOCU6907617</t>
  </si>
  <si>
    <t>5299W-S POTTING SILICONE (A COMPONENT)</t>
  </si>
  <si>
    <t>5299W-S POTTING SILICONE (B COMPONENT)</t>
  </si>
  <si>
    <t>USMA2503019</t>
  </si>
  <si>
    <t>YMJAW488071110</t>
  </si>
  <si>
    <t>ESBK15020025</t>
  </si>
  <si>
    <t>SEKU9280950</t>
  </si>
  <si>
    <t>SEKU9323456</t>
  </si>
  <si>
    <t>SEKU9334698</t>
  </si>
  <si>
    <t>SEKU9274270</t>
  </si>
  <si>
    <t>Suzhou Rongzhi Electronic Technology Co., Ltd</t>
  </si>
  <si>
    <t>EGLV142500209840</t>
  </si>
  <si>
    <t>DFREEHHSE5023066Y/HHSE5023066</t>
  </si>
  <si>
    <t>TGBU6921420</t>
  </si>
  <si>
    <t>20 x 4</t>
  </si>
  <si>
    <t>COSU6409819920</t>
  </si>
  <si>
    <t>BMOU1654712</t>
  </si>
  <si>
    <t>CSNU1978108</t>
  </si>
  <si>
    <t>FCIU5244015</t>
  </si>
  <si>
    <t>OOCU0437096</t>
  </si>
  <si>
    <t>6X00100123</t>
  </si>
  <si>
    <t>40 x 12</t>
  </si>
  <si>
    <t>USMA2502012</t>
  </si>
  <si>
    <t>CARTON BOX</t>
  </si>
  <si>
    <t>2286*1100*1135mm</t>
  </si>
  <si>
    <t>YMJAE492317487</t>
  </si>
  <si>
    <t>PSGN15010061</t>
  </si>
  <si>
    <t>BMOU6146967</t>
  </si>
  <si>
    <t>6X01200010</t>
  </si>
  <si>
    <t>2301*1115*95mm</t>
  </si>
  <si>
    <t>PSGN15010062</t>
  </si>
  <si>
    <t>CAIU7995207</t>
  </si>
  <si>
    <t xml:space="preserve">CARTON CUSHIONS </t>
  </si>
  <si>
    <t>2286*1095mm</t>
  </si>
  <si>
    <t>PSGN15010063</t>
  </si>
  <si>
    <t>DRYU9769160</t>
  </si>
  <si>
    <t>350*233mm</t>
  </si>
  <si>
    <t>PSGN15010064</t>
  </si>
  <si>
    <t>FFAU1324429</t>
  </si>
  <si>
    <t>CARTON CORNER</t>
  </si>
  <si>
    <t>1130*40*40*5mm</t>
  </si>
  <si>
    <t>PSGN15010065</t>
  </si>
  <si>
    <t>SEGU5300817</t>
  </si>
  <si>
    <t>80*35*35*5mm</t>
  </si>
  <si>
    <t>PSGN15010066</t>
  </si>
  <si>
    <t>TGBU5418257</t>
  </si>
  <si>
    <t>PSGN15010067</t>
  </si>
  <si>
    <t>YMLU8839812</t>
  </si>
  <si>
    <t>PSGN15010068</t>
  </si>
  <si>
    <t>YMMU6197933</t>
  </si>
  <si>
    <t>PSGN15010069</t>
  </si>
  <si>
    <t>YMMU6339663</t>
  </si>
  <si>
    <t>PSGN15010070</t>
  </si>
  <si>
    <t>YMMU6584399</t>
  </si>
  <si>
    <t>YMJAE492317525</t>
  </si>
  <si>
    <t>PSGN15020023</t>
  </si>
  <si>
    <t>BMOU6283018</t>
  </si>
  <si>
    <t>YMLU8902860</t>
  </si>
  <si>
    <t>UNION</t>
  </si>
  <si>
    <t>COSU6411277470</t>
  </si>
  <si>
    <t>SHYT250201008</t>
  </si>
  <si>
    <t>OTPU6000483</t>
  </si>
  <si>
    <t>UNION/FREEDOM</t>
  </si>
  <si>
    <t>3/10/20205 少BL</t>
  </si>
  <si>
    <t>SEGU9583021</t>
  </si>
  <si>
    <t>SZLU9219034</t>
  </si>
  <si>
    <t>SZLU9400778</t>
  </si>
  <si>
    <t>TEMU9329501</t>
  </si>
  <si>
    <t>TEMU9424068</t>
  </si>
  <si>
    <t xml:space="preserve"> EVA FILM F406PS 0.50mm*1122mm*340m</t>
  </si>
  <si>
    <t>YMJAW491337618</t>
  </si>
  <si>
    <t>PSGN15020045</t>
  </si>
  <si>
    <t>YMLU5493433</t>
  </si>
  <si>
    <t>SEKU9277387</t>
  </si>
  <si>
    <t>YMLU5423014</t>
  </si>
  <si>
    <t>POE FILM EP304 0.50mm*1122mm*340m</t>
  </si>
  <si>
    <t>SEKU9337399</t>
  </si>
  <si>
    <t>OTPU6471122</t>
  </si>
  <si>
    <t>OTPU6485471</t>
  </si>
  <si>
    <t>ZIMUBKK80384375</t>
  </si>
  <si>
    <t>ESBK15030003</t>
  </si>
  <si>
    <t>GMOU9012101</t>
  </si>
  <si>
    <t>GMOU9012230</t>
  </si>
  <si>
    <t>GMOU9025496</t>
  </si>
  <si>
    <t>GMOU9020180</t>
  </si>
  <si>
    <t>GMOU9019030</t>
  </si>
  <si>
    <t>GMOU9008605</t>
  </si>
  <si>
    <t>GMOU9015013</t>
  </si>
  <si>
    <t>GMOU9018917</t>
  </si>
  <si>
    <t>GMOU9013324</t>
  </si>
  <si>
    <t>m</t>
  </si>
  <si>
    <t>OOLU2156205590</t>
  </si>
  <si>
    <t>CHKMSH25028393</t>
  </si>
  <si>
    <t>BEAU6021918</t>
  </si>
  <si>
    <t xml:space="preserve"> PV RIBBON 0.26 MM </t>
  </si>
  <si>
    <t xml:space="preserve"> OOLU2755228560</t>
  </si>
  <si>
    <t>BKK250054900</t>
  </si>
  <si>
    <t>OOCU7265949</t>
  </si>
  <si>
    <t>4100009336-4</t>
  </si>
  <si>
    <t>OOLU2306244790</t>
  </si>
  <si>
    <t>PSEAPSAV25021323 </t>
  </si>
  <si>
    <t>CBHU9431649</t>
  </si>
  <si>
    <t>ZIMUNGB1273040</t>
  </si>
  <si>
    <t>FCIU4119615</t>
  </si>
  <si>
    <t>GLDU5223501</t>
  </si>
  <si>
    <t>GSLU2041284</t>
  </si>
  <si>
    <t>ZIMU1068787</t>
  </si>
  <si>
    <t>CAIU6594998</t>
  </si>
  <si>
    <t>ZIMU1323619</t>
  </si>
  <si>
    <t>TCKU1640826</t>
  </si>
  <si>
    <t>NGB1273040</t>
  </si>
  <si>
    <t>TCKU1642069</t>
  </si>
  <si>
    <t>ZIMU1305209</t>
  </si>
  <si>
    <t>ZIMU3084318</t>
  </si>
  <si>
    <t>ZIMU3086537</t>
  </si>
  <si>
    <t>TCKU1572819</t>
  </si>
  <si>
    <t>ZIMU1433690</t>
  </si>
  <si>
    <t>ZIMU3139154</t>
  </si>
  <si>
    <t>CAAU2443666</t>
  </si>
  <si>
    <t>FCIU4116766</t>
  </si>
  <si>
    <t>FCIU4241182</t>
  </si>
  <si>
    <t>TLLU8108066</t>
  </si>
  <si>
    <t>ZIMU3000549</t>
  </si>
  <si>
    <t>BMOU2838334</t>
  </si>
  <si>
    <t>BMOU2852353</t>
  </si>
  <si>
    <t>JZPU1137911</t>
  </si>
  <si>
    <t>ZIMU3053908</t>
  </si>
  <si>
    <t>BSIU2926913</t>
  </si>
  <si>
    <t>TIIU2328312</t>
  </si>
  <si>
    <t>TRHU3221787</t>
  </si>
  <si>
    <t>ZIMU1327213</t>
  </si>
  <si>
    <t>20 x 24</t>
  </si>
  <si>
    <t>ZIMUNGB1273228</t>
  </si>
  <si>
    <t>NGB1273228</t>
  </si>
  <si>
    <t>ZIMU2856417</t>
  </si>
  <si>
    <t>DRYU2250357</t>
  </si>
  <si>
    <t>FCIU4091879</t>
  </si>
  <si>
    <t>FCIU4231559</t>
  </si>
  <si>
    <t>SEGU2301363</t>
  </si>
  <si>
    <t>ZIMU3023570</t>
  </si>
  <si>
    <t>CAAU2376790</t>
  </si>
  <si>
    <t>ZIMU1052224</t>
  </si>
  <si>
    <t>TIIU2315552</t>
  </si>
  <si>
    <t>TRHU2668153</t>
  </si>
  <si>
    <t>ZIMU3098348</t>
  </si>
  <si>
    <t>CAIU2882574</t>
  </si>
  <si>
    <t>TEMU4231493</t>
  </si>
  <si>
    <t>ZIMU3177977</t>
  </si>
  <si>
    <t>ZIMU1356459</t>
  </si>
  <si>
    <t>TRHU1365487</t>
  </si>
  <si>
    <t>ZIMU1421282</t>
  </si>
  <si>
    <t>ZIMU2849444</t>
  </si>
  <si>
    <t>CAIU6605536</t>
  </si>
  <si>
    <t>TGHU1706642</t>
  </si>
  <si>
    <t>ZIMU1440066</t>
  </si>
  <si>
    <t xml:space="preserve">ZIMUNGB1273228 </t>
  </si>
  <si>
    <t>GSLU1263203</t>
  </si>
  <si>
    <t>ZIMU1315038</t>
  </si>
  <si>
    <t>ZIMU3007271</t>
  </si>
  <si>
    <t>ZIMUNGB1273229</t>
  </si>
  <si>
    <t>NGB1273229</t>
  </si>
  <si>
    <t>TRHU3232565</t>
  </si>
  <si>
    <t>ZIMU1402174</t>
  </si>
  <si>
    <t>BHCU3139565</t>
  </si>
  <si>
    <t>FSCU3974184</t>
  </si>
  <si>
    <t>TRLU9109978</t>
  </si>
  <si>
    <t>AXIU2942045</t>
  </si>
  <si>
    <t>TEMU4805776</t>
  </si>
  <si>
    <t>TEMU4878279</t>
  </si>
  <si>
    <t>BMOU2106204</t>
  </si>
  <si>
    <t>JZPU4102689</t>
  </si>
  <si>
    <t>TRHU3610027</t>
  </si>
  <si>
    <t>TGHU1686720</t>
  </si>
  <si>
    <t>ZIMU3139806</t>
  </si>
  <si>
    <t>ZIMU3148006</t>
  </si>
  <si>
    <t>BSIU2558339</t>
  </si>
  <si>
    <t>ZIMU3044104</t>
  </si>
  <si>
    <t>JZPU4088277</t>
  </si>
  <si>
    <t>CAIU3499847</t>
  </si>
  <si>
    <t>ZIMU1302473</t>
  </si>
  <si>
    <t>DFSU1615765</t>
  </si>
  <si>
    <t>TEMU4361080</t>
  </si>
  <si>
    <t>ZIMU1067517</t>
  </si>
  <si>
    <t>ZIMU3083760</t>
  </si>
  <si>
    <t>ZIMU3105977</t>
  </si>
  <si>
    <t>ZIMU3150050</t>
  </si>
  <si>
    <t>ZIMU3172609</t>
  </si>
  <si>
    <t>ZIMU1332760</t>
  </si>
  <si>
    <t>ZIMU3080930</t>
  </si>
  <si>
    <t>ZIMUNGB1273385</t>
  </si>
  <si>
    <t>NGB1273385</t>
  </si>
  <si>
    <t>ZIMU3067352</t>
  </si>
  <si>
    <t>TCKU1482757</t>
  </si>
  <si>
    <t>BSIU2557950</t>
  </si>
  <si>
    <t>BMOU2147142</t>
  </si>
  <si>
    <t>DFSU2480896</t>
  </si>
  <si>
    <t>CAAU2379058</t>
  </si>
  <si>
    <t>CAIU3503633</t>
  </si>
  <si>
    <t>SEGU2158674</t>
  </si>
  <si>
    <t>JZPU1081941</t>
  </si>
  <si>
    <t>SEGU2161317</t>
  </si>
  <si>
    <t>TCKU3942384</t>
  </si>
  <si>
    <t>ZIMU3065750</t>
  </si>
  <si>
    <t>TEMU2006282</t>
  </si>
  <si>
    <t>TIIU2340750</t>
  </si>
  <si>
    <t>4100009525-02</t>
  </si>
  <si>
    <t>EGLV142500211640</t>
  </si>
  <si>
    <t>CHKMSH25026821</t>
  </si>
  <si>
    <t>CAAU6007146</t>
  </si>
  <si>
    <t>MEDUGP761901</t>
  </si>
  <si>
    <t>MSDU5985548</t>
  </si>
  <si>
    <t>BUSBAR  0.4*4 MM</t>
  </si>
  <si>
    <t xml:space="preserve">ZIMUNGB1273508 </t>
  </si>
  <si>
    <t>NGB1273508</t>
  </si>
  <si>
    <t>ZIMU1039541</t>
  </si>
  <si>
    <t>NINGBO,CHINA</t>
  </si>
  <si>
    <t>ZIMU1425713</t>
  </si>
  <si>
    <t>SEGU2670675</t>
  </si>
  <si>
    <t>ZIMUNGB1273292</t>
  </si>
  <si>
    <t>NGB1273292</t>
  </si>
  <si>
    <t>TGBU2636810</t>
  </si>
  <si>
    <t>20x28</t>
  </si>
  <si>
    <t>TRHU3221642</t>
  </si>
  <si>
    <t>ZIMU3195271</t>
  </si>
  <si>
    <t>SEGU2207629</t>
  </si>
  <si>
    <t>XINU1572043</t>
  </si>
  <si>
    <t>ZIMU1065197</t>
  </si>
  <si>
    <t>BMOU1249432</t>
  </si>
  <si>
    <t>GLDU5278905</t>
  </si>
  <si>
    <t>TCKU3851854</t>
  </si>
  <si>
    <t>ZIMU1181854</t>
  </si>
  <si>
    <t>ZIMU3035083</t>
  </si>
  <si>
    <t>BMOU2227438</t>
  </si>
  <si>
    <t>RFCU2266084</t>
  </si>
  <si>
    <t>TGBU2396046</t>
  </si>
  <si>
    <t>TGCU2078481</t>
  </si>
  <si>
    <t>ZIMU3052162</t>
  </si>
  <si>
    <t>ZIMU3141315</t>
  </si>
  <si>
    <t>TEMU4154381</t>
  </si>
  <si>
    <t>TIIU2356016</t>
  </si>
  <si>
    <t>ZIMU1270606</t>
  </si>
  <si>
    <t>ZIMU1441838</t>
  </si>
  <si>
    <t>RFCU2238009</t>
  </si>
  <si>
    <t>ZIMU1428137</t>
  </si>
  <si>
    <t>TCKU1899550</t>
  </si>
  <si>
    <t>TCLU2913434</t>
  </si>
  <si>
    <t>TRHU1865271</t>
  </si>
  <si>
    <t>ZIMU1310648</t>
  </si>
  <si>
    <t>ZIMU2786095</t>
  </si>
  <si>
    <t>ZIMUNGB1273473</t>
  </si>
  <si>
    <t>NGB1273473</t>
  </si>
  <si>
    <t>ZIMU1031005</t>
  </si>
  <si>
    <t>ZIMU1441191</t>
  </si>
  <si>
    <t>ZIMU3066530</t>
  </si>
  <si>
    <t>TIIU2330449</t>
  </si>
  <si>
    <t>TCKU3862885</t>
  </si>
  <si>
    <t>WFHU1412974</t>
  </si>
  <si>
    <t>FCIU4138831</t>
  </si>
  <si>
    <t>BSIU2801217</t>
  </si>
  <si>
    <t>TEMU4622190</t>
  </si>
  <si>
    <t>CAIU2798334</t>
  </si>
  <si>
    <t>ZIMU3091940</t>
  </si>
  <si>
    <t>GLDU5274480</t>
  </si>
  <si>
    <t>ZIMU2792858</t>
  </si>
  <si>
    <t>GLDU9808813</t>
  </si>
  <si>
    <t>SEGU2326417</t>
  </si>
  <si>
    <t>TRHU2177313</t>
  </si>
  <si>
    <t>ZIMU1378397</t>
  </si>
  <si>
    <t>TEMU1642910</t>
  </si>
  <si>
    <t>SEGU2213088</t>
  </si>
  <si>
    <t>DRYU2914570</t>
  </si>
  <si>
    <t>FCIU4117839</t>
  </si>
  <si>
    <t>BSIU2800740</t>
  </si>
  <si>
    <t>DRYU2957015</t>
  </si>
  <si>
    <t>ZIMU3145157</t>
  </si>
  <si>
    <t>SEGU2151345</t>
  </si>
  <si>
    <t>TEMU5049879</t>
  </si>
  <si>
    <t>TCKU3987959</t>
  </si>
  <si>
    <t>TRHU1378463</t>
  </si>
  <si>
    <t>EGLV143581047053</t>
  </si>
  <si>
    <t>NBQC25010840B</t>
  </si>
  <si>
    <t>CAIU6097728</t>
  </si>
  <si>
    <t>EGHU3215155</t>
  </si>
  <si>
    <t>EGHU3237616</t>
  </si>
  <si>
    <t>EGSU3472100</t>
  </si>
  <si>
    <t>EMCU6340915</t>
  </si>
  <si>
    <t>EGHU3280422</t>
  </si>
  <si>
    <t>EGHU3605554</t>
  </si>
  <si>
    <t>EGHU3743430</t>
  </si>
  <si>
    <t>EGSU3425659</t>
  </si>
  <si>
    <t>EITU0006487</t>
  </si>
  <si>
    <t>EMCU6252434</t>
  </si>
  <si>
    <t>EITU0546058</t>
  </si>
  <si>
    <t>TCLU3551685</t>
  </si>
  <si>
    <t>EGHU3187834</t>
  </si>
  <si>
    <t>EGSU3335508</t>
  </si>
  <si>
    <t>EITU0351945</t>
  </si>
  <si>
    <t>EITU3097006</t>
  </si>
  <si>
    <t>MAGU2286686</t>
  </si>
  <si>
    <t>EGHU3746742</t>
  </si>
  <si>
    <t>EITU0160722</t>
  </si>
  <si>
    <t>EITU0285416</t>
  </si>
  <si>
    <t>EITU0511956</t>
  </si>
  <si>
    <t>EGHU3844902</t>
  </si>
  <si>
    <t>EITU0348999</t>
  </si>
  <si>
    <t>EMCU6373098</t>
  </si>
  <si>
    <t>CAIU6087782</t>
  </si>
  <si>
    <t>EGHU3759858</t>
  </si>
  <si>
    <t>TRHU3643519</t>
  </si>
  <si>
    <t>20x14</t>
  </si>
  <si>
    <t>EGLV143581002947</t>
  </si>
  <si>
    <t>NBQC25010840A</t>
  </si>
  <si>
    <t>EITU0581022</t>
  </si>
  <si>
    <t>EITU3022692</t>
  </si>
  <si>
    <t>EGHU3215812</t>
  </si>
  <si>
    <t>TRHU1476201</t>
  </si>
  <si>
    <t>DRYU2706257</t>
  </si>
  <si>
    <t>EGHU3582361</t>
  </si>
  <si>
    <t>EGHU3464760</t>
  </si>
  <si>
    <t>EITU0261477</t>
  </si>
  <si>
    <t>EMCU6380862</t>
  </si>
  <si>
    <t>EGSU3127530</t>
  </si>
  <si>
    <t>GLDU5757908</t>
  </si>
  <si>
    <t>TRHU1310627</t>
  </si>
  <si>
    <t>DRYU2982450</t>
  </si>
  <si>
    <t>EGHU3271349</t>
  </si>
  <si>
    <t>EGLV143581003081</t>
  </si>
  <si>
    <t>NBQC25030103</t>
  </si>
  <si>
    <t>EGHU3262060</t>
  </si>
  <si>
    <t>EISU2187992</t>
  </si>
  <si>
    <t>TEMU4293999</t>
  </si>
  <si>
    <t>EISU2288935</t>
  </si>
  <si>
    <t>DRYU2298854</t>
  </si>
  <si>
    <t>EGHU3849123</t>
  </si>
  <si>
    <t>EMCU6236752</t>
  </si>
  <si>
    <t>MAGU2278016</t>
  </si>
  <si>
    <t>TEMU4358256</t>
  </si>
  <si>
    <t>TEMU5158680</t>
  </si>
  <si>
    <t>DRYU2656963</t>
  </si>
  <si>
    <t>OCGU2000070</t>
  </si>
  <si>
    <t>TRHU1238158</t>
  </si>
  <si>
    <t>BEAU2113390</t>
  </si>
  <si>
    <t>EGHU3616543</t>
  </si>
  <si>
    <t>EITU0506902</t>
  </si>
  <si>
    <t>EISU2195555</t>
  </si>
  <si>
    <t>DRYU2999279</t>
  </si>
  <si>
    <t>EGHU3349494</t>
  </si>
  <si>
    <t>EGHU3452732</t>
  </si>
  <si>
    <t>EGHU3553553</t>
  </si>
  <si>
    <t>EGHU3818842</t>
  </si>
  <si>
    <t>MAGU2193407</t>
  </si>
  <si>
    <t>EMCU6128830</t>
  </si>
  <si>
    <t>EMCU6432837</t>
  </si>
  <si>
    <t>MAGU2175260</t>
  </si>
  <si>
    <t>MAGU2197260</t>
  </si>
  <si>
    <t>TEMU3655270</t>
  </si>
  <si>
    <t>ZIMUNGB1273606</t>
  </si>
  <si>
    <t>NGB1273606</t>
  </si>
  <si>
    <t>ZIMU1312595</t>
  </si>
  <si>
    <t>CAIU3504286</t>
  </si>
  <si>
    <t>TRHU2395845</t>
  </si>
  <si>
    <t>MAGU2408090</t>
  </si>
  <si>
    <t>TRHU3563033</t>
  </si>
  <si>
    <t>CAIU6354765</t>
  </si>
  <si>
    <t>TRHU2399521</t>
  </si>
  <si>
    <t>TRHU3120230</t>
  </si>
  <si>
    <t>SEGU2211465</t>
  </si>
  <si>
    <t>TGBU2487260</t>
  </si>
  <si>
    <t>ZIMU1307074</t>
  </si>
  <si>
    <t>TEMU4806258</t>
  </si>
  <si>
    <t>ZIMU3156758</t>
  </si>
  <si>
    <t>SEGU2320384</t>
  </si>
  <si>
    <t>TRHU1586596</t>
  </si>
  <si>
    <t>TRHU3224868</t>
  </si>
  <si>
    <t>BSIU2798936</t>
  </si>
  <si>
    <t>ZIMU3014687</t>
  </si>
  <si>
    <t>BSIU2989357</t>
  </si>
  <si>
    <t>DRYU2959260</t>
  </si>
  <si>
    <t>TGBU2537479</t>
  </si>
  <si>
    <t>TGHU1687748</t>
  </si>
  <si>
    <t>CAIU3506632</t>
  </si>
  <si>
    <t>TGHU3873187</t>
  </si>
  <si>
    <t>SEGU2156624</t>
  </si>
  <si>
    <t>JZPU4086459</t>
  </si>
  <si>
    <t>ZIMU3002691</t>
  </si>
  <si>
    <t>TRHU3611255</t>
  </si>
  <si>
    <t>COSU6412186890</t>
  </si>
  <si>
    <t>CTCGSHYT25030341</t>
  </si>
  <si>
    <t>CBHU2842252</t>
  </si>
  <si>
    <t>OERU4282724</t>
  </si>
  <si>
    <t>OTPU6175820</t>
  </si>
  <si>
    <t>SZLU9452581</t>
  </si>
  <si>
    <t>EGLV236500157761</t>
  </si>
  <si>
    <t>EMCU5374103</t>
  </si>
  <si>
    <t>EMCU5588173</t>
  </si>
  <si>
    <t>EGLV142500342680</t>
  </si>
  <si>
    <t>HHSE5024761</t>
  </si>
  <si>
    <t>BEAU5040220</t>
  </si>
  <si>
    <t>6X02400000</t>
  </si>
  <si>
    <t>COSU6410579270</t>
  </si>
  <si>
    <t>RBS25020204</t>
  </si>
  <si>
    <t>OOCU6829664</t>
  </si>
  <si>
    <t>COSU6411093850</t>
  </si>
  <si>
    <t>KH2503070001</t>
  </si>
  <si>
    <t>BEAU2117014</t>
  </si>
  <si>
    <t>BMOU1583326</t>
  </si>
  <si>
    <t>CBHU4288601</t>
  </si>
  <si>
    <t>CBHU4365061</t>
  </si>
  <si>
    <t>CSLU1637296</t>
  </si>
  <si>
    <t>CSLU1907262</t>
  </si>
  <si>
    <t>CSLU2121160</t>
  </si>
  <si>
    <t>CSLU2127656</t>
  </si>
  <si>
    <t>CSNU1140795</t>
  </si>
  <si>
    <t>CSNU1635109</t>
  </si>
  <si>
    <t>CSNU1837305</t>
  </si>
  <si>
    <t>CSNU1862226</t>
  </si>
  <si>
    <t>CSNU1966257</t>
  </si>
  <si>
    <t>DFSU1783497</t>
  </si>
  <si>
    <t>FCIU4826916</t>
  </si>
  <si>
    <t>FCIU5029795</t>
  </si>
  <si>
    <t>FCIU5215059</t>
  </si>
  <si>
    <t>FTAU1584362</t>
  </si>
  <si>
    <t>MAGU2161380</t>
  </si>
  <si>
    <t>OOLU0311000</t>
  </si>
  <si>
    <t>OOLU0389836</t>
  </si>
  <si>
    <t>OOLU0480231</t>
  </si>
  <si>
    <t>OOLU0496691</t>
  </si>
  <si>
    <t>OOLU1903929</t>
  </si>
  <si>
    <t>TEMU0007166</t>
  </si>
  <si>
    <t>TEMU3824323</t>
  </si>
  <si>
    <t>TIIU2208209</t>
  </si>
  <si>
    <t>TRHU3494375</t>
  </si>
  <si>
    <t>4100009336-5</t>
  </si>
  <si>
    <t>MAEU250933910</t>
  </si>
  <si>
    <t>YSE25020092</t>
  </si>
  <si>
    <t>MRSU3998455</t>
  </si>
  <si>
    <t>4100009532-2</t>
  </si>
  <si>
    <t>MAEU250987147</t>
  </si>
  <si>
    <t>YSE25030006</t>
  </si>
  <si>
    <t>MRSU7343013</t>
  </si>
  <si>
    <t>TSYN320510027015</t>
  </si>
  <si>
    <t>ESBK15020022</t>
  </si>
  <si>
    <t>FSCU5839250</t>
  </si>
  <si>
    <t>FSCU5972067</t>
  </si>
  <si>
    <t>SEGU9788649</t>
  </si>
  <si>
    <t>SEGU9804272</t>
  </si>
  <si>
    <t>COSU9501418400</t>
  </si>
  <si>
    <t>KH2503030002</t>
  </si>
  <si>
    <t>CSLU1955403</t>
  </si>
  <si>
    <t>CSLU2042097</t>
  </si>
  <si>
    <t>CSLU2219006</t>
  </si>
  <si>
    <t>CSNU1674152</t>
  </si>
  <si>
    <t>CSNU1861596</t>
  </si>
  <si>
    <t>DFSU1374518</t>
  </si>
  <si>
    <t>DFSU2985281</t>
  </si>
  <si>
    <t>FCIU5079306</t>
  </si>
  <si>
    <t>FCIU5848150</t>
  </si>
  <si>
    <t>GLDU5663917</t>
  </si>
  <si>
    <t>MAGU2271726</t>
  </si>
  <si>
    <t>OOCU0672773</t>
  </si>
  <si>
    <t>OOCU0761818</t>
  </si>
  <si>
    <t>OOCU0807570</t>
  </si>
  <si>
    <t>OOLU0206149</t>
  </si>
  <si>
    <t>OOLU0917194</t>
  </si>
  <si>
    <t>OOLU1816634</t>
  </si>
  <si>
    <t>OOLU1830817</t>
  </si>
  <si>
    <t>TEMU0158413</t>
  </si>
  <si>
    <t>TEMU0200597</t>
  </si>
  <si>
    <t>TEMU3387368</t>
  </si>
  <si>
    <t>TEMU4110700</t>
  </si>
  <si>
    <t>TGBU2151151</t>
  </si>
  <si>
    <t>TLLU2599933</t>
  </si>
  <si>
    <t>TRHU2780923</t>
  </si>
  <si>
    <t>UETU2544601</t>
  </si>
  <si>
    <t>UETU2663350</t>
  </si>
  <si>
    <t>WBPU2008860</t>
  </si>
  <si>
    <t>ZIMUNGB1273474</t>
  </si>
  <si>
    <t>ZIMTNGB1273474</t>
  </si>
  <si>
    <t>BMOU2072721</t>
  </si>
  <si>
    <t>FCIU4108919</t>
  </si>
  <si>
    <t>TEMU4077900</t>
  </si>
  <si>
    <t>ZIMU3091554</t>
  </si>
  <si>
    <t>GLDU5144439</t>
  </si>
  <si>
    <t>TRHU2693270</t>
  </si>
  <si>
    <t>ZIMU1292903</t>
  </si>
  <si>
    <t>TRHU1642961</t>
  </si>
  <si>
    <t>GSLU2058760</t>
  </si>
  <si>
    <t>ZIMU3051361</t>
  </si>
  <si>
    <t>ZIMU3192204</t>
  </si>
  <si>
    <t>TCKU3942281</t>
  </si>
  <si>
    <t>TEMU3639290</t>
  </si>
  <si>
    <t>BMOU2096955</t>
  </si>
  <si>
    <t>ZIMU1100359</t>
  </si>
  <si>
    <t>SEGU2666459</t>
  </si>
  <si>
    <t>TRHU1378273</t>
  </si>
  <si>
    <t>CRSU1104074</t>
  </si>
  <si>
    <t>CAIU6607040</t>
  </si>
  <si>
    <t>TRHU2965017</t>
  </si>
  <si>
    <t>DRYU2342659</t>
  </si>
  <si>
    <t>ZIMU1414679</t>
  </si>
  <si>
    <t>FCIU6001180</t>
  </si>
  <si>
    <t>BSIU3022700</t>
  </si>
  <si>
    <t>ZIMU1015262</t>
  </si>
  <si>
    <t>ZIMU3192380</t>
  </si>
  <si>
    <t>ZIMU1052522</t>
  </si>
  <si>
    <t>ZIMU3007899</t>
  </si>
  <si>
    <t xml:space="preserve">ZIMUNGB1273320 </t>
  </si>
  <si>
    <t>ZIMTNGB1273320</t>
  </si>
  <si>
    <t>TGHU1069966</t>
  </si>
  <si>
    <t>GLDU9607819</t>
  </si>
  <si>
    <t>TEMU4359720</t>
  </si>
  <si>
    <t>ZIMU1378376</t>
  </si>
  <si>
    <t>TCKU1639445</t>
  </si>
  <si>
    <t>ZIMU1159547</t>
  </si>
  <si>
    <t>TEMU4672740</t>
  </si>
  <si>
    <t>TGBU2538731</t>
  </si>
  <si>
    <t>TRHU3608797</t>
  </si>
  <si>
    <t>CRSU1109878</t>
  </si>
  <si>
    <t>ZIMU1259171</t>
  </si>
  <si>
    <t>ZIMU3033033</t>
  </si>
  <si>
    <t>BSIU2791736</t>
  </si>
  <si>
    <t>CAIU6354997</t>
  </si>
  <si>
    <t>GLDU5276179</t>
  </si>
  <si>
    <t>ZIMU1107034</t>
  </si>
  <si>
    <t>TRHU2177442</t>
  </si>
  <si>
    <t>CAIU3493073</t>
  </si>
  <si>
    <t>DRYU3034970</t>
  </si>
  <si>
    <t>PRSU1580685</t>
  </si>
  <si>
    <t>ZIMU1162242</t>
  </si>
  <si>
    <t>ZIMU2949361</t>
  </si>
  <si>
    <t>ZIMU3194969</t>
  </si>
  <si>
    <t>BSIU2729426</t>
  </si>
  <si>
    <t>TCKU1078452</t>
  </si>
  <si>
    <t>TEMU1583675</t>
  </si>
  <si>
    <t>ZIMU3137130</t>
  </si>
  <si>
    <t>RFCU2240198</t>
  </si>
  <si>
    <t>4100009499、4100009805 4100009436</t>
  </si>
  <si>
    <t>YMJAW492329078</t>
  </si>
  <si>
    <t>PSGN15030016</t>
  </si>
  <si>
    <t>FBLU0253790</t>
  </si>
  <si>
    <t>TCNU2204204</t>
  </si>
  <si>
    <t>YMLU8571376</t>
  </si>
  <si>
    <t>YMMU6003175</t>
  </si>
  <si>
    <t>TCNU2439446</t>
  </si>
  <si>
    <t>YMMU6081115</t>
  </si>
  <si>
    <t>BMOU5198483</t>
  </si>
  <si>
    <t>TCNU3798564</t>
  </si>
  <si>
    <t>EGLV143581003382</t>
  </si>
  <si>
    <t>NBQC25030421</t>
  </si>
  <si>
    <t>DRYU2664697</t>
  </si>
  <si>
    <t xml:space="preserve">EGLV143581003382 </t>
  </si>
  <si>
    <t>EGSU3628548</t>
  </si>
  <si>
    <t>DFSU1445139</t>
  </si>
  <si>
    <t>EGSU3545090</t>
  </si>
  <si>
    <t>EGHU3225913</t>
  </si>
  <si>
    <t>EGHU3606669</t>
  </si>
  <si>
    <t>EGHU3616815</t>
  </si>
  <si>
    <t>EITU0144552</t>
  </si>
  <si>
    <t>EMCU6406490</t>
  </si>
  <si>
    <t>EGSU3473359</t>
  </si>
  <si>
    <t>EMCU3989705</t>
  </si>
  <si>
    <t>MAGU2205010</t>
  </si>
  <si>
    <t>TRHU1178064</t>
  </si>
  <si>
    <t>EGHU3790241</t>
  </si>
  <si>
    <t>EGHU3354470</t>
  </si>
  <si>
    <t>EGHU3387766</t>
  </si>
  <si>
    <t>EGHU3531847</t>
  </si>
  <si>
    <t>EGHU3714386</t>
  </si>
  <si>
    <t>EGHU3779330</t>
  </si>
  <si>
    <t>EGHU3865130</t>
  </si>
  <si>
    <t>EGHU3897395</t>
  </si>
  <si>
    <t>EGHU3937522</t>
  </si>
  <si>
    <t>EITU0259417</t>
  </si>
  <si>
    <t>EITU0610990</t>
  </si>
  <si>
    <t>EMCU3961117</t>
  </si>
  <si>
    <t>EITU0462126</t>
  </si>
  <si>
    <t>EITU3020576</t>
  </si>
  <si>
    <t>EMCU6104885</t>
  </si>
  <si>
    <t>ONEYSHAF11874300</t>
  </si>
  <si>
    <t>TRHU6625801</t>
  </si>
  <si>
    <t>1521 Potting Materials for PV Junction Box A Parts(12KG)</t>
  </si>
  <si>
    <t>1521 Potting Materials for PV Junction Box B Parts(2KG)</t>
  </si>
  <si>
    <t>4100009587-1</t>
  </si>
  <si>
    <t>OOLU2756180430</t>
  </si>
  <si>
    <t>ESBK15020028</t>
  </si>
  <si>
    <t>CBHU6462841</t>
  </si>
  <si>
    <t>TONGFANG TECHNOLOGY VIETNAM COMPANY LIMITED</t>
  </si>
  <si>
    <t>20250115TF/20250303TF</t>
  </si>
  <si>
    <t>Flux</t>
  </si>
  <si>
    <t>MAEU251392822</t>
  </si>
  <si>
    <t>PSGN15030018</t>
  </si>
  <si>
    <t>MRSU0181800</t>
  </si>
  <si>
    <t>EGLV143581003072</t>
  </si>
  <si>
    <t>NBQC25030104</t>
  </si>
  <si>
    <t>CAIU6060586</t>
  </si>
  <si>
    <t>EITU3047134</t>
  </si>
  <si>
    <t>EMCU6289372</t>
  </si>
  <si>
    <t>DFSU1059202</t>
  </si>
  <si>
    <t>EGHU3657429</t>
  </si>
  <si>
    <t>EITU0158279</t>
  </si>
  <si>
    <t>EITU0389004</t>
  </si>
  <si>
    <t>TEMU4066640</t>
  </si>
  <si>
    <t>CAIU6098299</t>
  </si>
  <si>
    <t>EGHU3403888</t>
  </si>
  <si>
    <t>EITU0068792</t>
  </si>
  <si>
    <t>EITU3126059</t>
  </si>
  <si>
    <t>EMCU6133728</t>
  </si>
  <si>
    <t>EGHU3916643</t>
  </si>
  <si>
    <t>EISU2291190</t>
  </si>
  <si>
    <t>EITU0607533</t>
  </si>
  <si>
    <t>EMCU6374480</t>
  </si>
  <si>
    <t>EMCU6412194</t>
  </si>
  <si>
    <t>GAOU2399441</t>
  </si>
  <si>
    <t>SEKU1020197</t>
  </si>
  <si>
    <t>DRYU2726675</t>
  </si>
  <si>
    <t>EGHU3394195</t>
  </si>
  <si>
    <t>EGHU3410233</t>
  </si>
  <si>
    <t>OCGU2083449</t>
  </si>
  <si>
    <t>EMCU6345856</t>
  </si>
  <si>
    <t>EGHU3346535</t>
  </si>
  <si>
    <t>EGSU3602883</t>
  </si>
  <si>
    <t>EMCU3981094</t>
  </si>
  <si>
    <t>4100009499/4100009805</t>
  </si>
  <si>
    <t>4100009532-3</t>
  </si>
  <si>
    <t>EGLV142500601286</t>
  </si>
  <si>
    <t>BSIU9409487</t>
  </si>
  <si>
    <t>20250220DSC</t>
  </si>
  <si>
    <t xml:space="preserve">CMDUTHD1328951 </t>
  </si>
  <si>
    <t>GESU1448210</t>
  </si>
  <si>
    <t>6T01000022</t>
  </si>
  <si>
    <t>6T01000023</t>
  </si>
  <si>
    <t>TGHU6392436</t>
  </si>
  <si>
    <t>4100009587-2</t>
  </si>
  <si>
    <t>ONEYBKKF67424500</t>
  </si>
  <si>
    <t>ESBK15020032</t>
  </si>
  <si>
    <t>TLLU5645400</t>
  </si>
  <si>
    <t>MAEU250702024</t>
  </si>
  <si>
    <t>HS25031235</t>
  </si>
  <si>
    <t>MRSU4689804</t>
  </si>
  <si>
    <t>3/14/2025缺BL</t>
  </si>
  <si>
    <t>4100009497 &amp; 4100009600</t>
  </si>
  <si>
    <t>LCL?</t>
  </si>
  <si>
    <t>ONEYSINF15898400</t>
  </si>
  <si>
    <t>(PAL)20250167</t>
  </si>
  <si>
    <t>TCLU8425000</t>
  </si>
  <si>
    <t>MAEU251350106</t>
  </si>
  <si>
    <t xml:space="preserve">SYLCGTBHL2503054 </t>
  </si>
  <si>
    <t>MRSU6109438</t>
  </si>
  <si>
    <t>250311AW240RB-GA</t>
  </si>
  <si>
    <t>CMDUTHD1329472</t>
  </si>
  <si>
    <t>TCNU3037230</t>
  </si>
  <si>
    <t>ECMU2094449</t>
  </si>
  <si>
    <t>OOLU2306796170</t>
  </si>
  <si>
    <t>ESBK15030005</t>
  </si>
  <si>
    <t>OOCU8002253</t>
  </si>
  <si>
    <t>4100009532-4</t>
  </si>
  <si>
    <t>4100009532-5</t>
  </si>
  <si>
    <t>20250309LP</t>
  </si>
  <si>
    <t xml:space="preserve"> Batch </t>
  </si>
  <si>
    <t>SUPPLIER/SHIPPER</t>
  </si>
  <si>
    <t>PO#</t>
  </si>
  <si>
    <t>MBL#</t>
  </si>
  <si>
    <t>HBL#</t>
  </si>
  <si>
    <t>CNTR</t>
  </si>
  <si>
    <t>DESCRIPTION</t>
  </si>
  <si>
    <t>NW (KGS)</t>
  </si>
  <si>
    <t>CBM (M3)</t>
  </si>
  <si>
    <t>DIMS (L X M X H) MM</t>
  </si>
  <si>
    <t>ETD</t>
  </si>
  <si>
    <t>POD ETA</t>
  </si>
  <si>
    <t>FINAL DEST</t>
  </si>
  <si>
    <t>DEST  ETA</t>
  </si>
  <si>
    <t>DELIVERY VENDOR 供应商</t>
  </si>
  <si>
    <t>DELIVERY STATUS 实际配送时间</t>
  </si>
  <si>
    <t>AN RCVD</t>
  </si>
  <si>
    <t>DO SENT</t>
  </si>
  <si>
    <t>7501 CFMD</t>
  </si>
  <si>
    <t>PU</t>
  </si>
  <si>
    <t>DELY APPT</t>
  </si>
  <si>
    <t>DELY DATE</t>
  </si>
  <si>
    <t>ER</t>
  </si>
  <si>
    <t>ENYRY DATE</t>
  </si>
  <si>
    <t>Cargo value</t>
  </si>
  <si>
    <t>L 01</t>
  </si>
  <si>
    <t>OOLU2726105520</t>
  </si>
  <si>
    <t>40FR</t>
  </si>
  <si>
    <t>FBIU4807046</t>
  </si>
  <si>
    <t>主机1544一层一段
1544# 1st layer 1st champer</t>
  </si>
  <si>
    <t>11430*4360*2250</t>
  </si>
  <si>
    <t>DELIVERED 12/12/2023</t>
  </si>
  <si>
    <t>OK</t>
  </si>
  <si>
    <t>CONFIRMED</t>
  </si>
  <si>
    <t>WFS PAID DEMURRAGE $3500=$250X2DAYSX7CNTRS ON 12/7/2023</t>
  </si>
  <si>
    <t>86T-1702988-1</t>
  </si>
  <si>
    <r>
      <rPr>
        <sz val="12"/>
        <color indexed="8"/>
        <rFont val="Calibri"/>
        <family val="2"/>
        <scheme val="minor"/>
      </rPr>
      <t>FBIU4808905</t>
    </r>
  </si>
  <si>
    <t>主机1544一层二段
1544# 1st layer 2st champer</t>
  </si>
  <si>
    <t>DELIVERED 12/13/2023</t>
  </si>
  <si>
    <r>
      <rPr>
        <sz val="12"/>
        <color indexed="8"/>
        <rFont val="Calibri"/>
        <family val="2"/>
        <scheme val="minor"/>
      </rPr>
      <t>OOLU4267970</t>
    </r>
  </si>
  <si>
    <t>主机1544一层三段
1544# 1st layer 3st champer</t>
  </si>
  <si>
    <r>
      <rPr>
        <sz val="12"/>
        <color indexed="8"/>
        <rFont val="Calibri"/>
        <family val="2"/>
        <scheme val="minor"/>
      </rPr>
      <t>OOCU0141761</t>
    </r>
  </si>
  <si>
    <t>主机1544二层一段
1544# 2st layer 1st champer</t>
  </si>
  <si>
    <r>
      <rPr>
        <sz val="12"/>
        <color indexed="8"/>
        <rFont val="Calibri"/>
        <family val="2"/>
        <scheme val="minor"/>
      </rPr>
      <t>OOLU4240671</t>
    </r>
  </si>
  <si>
    <t>主机1544二层二段
1544# 2st layer 2st champer</t>
  </si>
  <si>
    <r>
      <rPr>
        <sz val="12"/>
        <color indexed="8"/>
        <rFont val="Calibri"/>
        <family val="2"/>
        <scheme val="minor"/>
      </rPr>
      <t>OOLU4264143</t>
    </r>
  </si>
  <si>
    <t>主机1544二层三段
1544# 2st layer 3st champer</t>
  </si>
  <si>
    <r>
      <rPr>
        <sz val="12"/>
        <color indexed="8"/>
        <rFont val="Calibri"/>
        <family val="2"/>
        <scheme val="minor"/>
      </rPr>
      <t>TEXU8994115</t>
    </r>
  </si>
  <si>
    <t>进料台1544
1544# loading stage</t>
  </si>
  <si>
    <t>9900*3520*3200</t>
  </si>
  <si>
    <r>
      <rPr>
        <sz val="12"/>
        <color indexed="8"/>
        <rFont val="Calibri"/>
        <family val="2"/>
        <scheme val="minor"/>
      </rPr>
      <t>TTNU0708657</t>
    </r>
  </si>
  <si>
    <t>出料台1544
1544# unloading stage</t>
  </si>
  <si>
    <t>40HC</t>
  </si>
  <si>
    <r>
      <rPr>
        <sz val="12"/>
        <color indexed="8"/>
        <rFont val="Calibri"/>
        <family val="2"/>
        <scheme val="minor"/>
      </rPr>
      <t>TCNU5664498</t>
    </r>
  </si>
  <si>
    <t>真空管 vacuum tube</t>
  </si>
  <si>
    <t>3150*1650*900</t>
  </si>
  <si>
    <t>KHE</t>
  </si>
  <si>
    <t>DELIVERED 12/5/2023</t>
  </si>
  <si>
    <t>PER DIEM 2 DAYS?</t>
  </si>
  <si>
    <t>真空泵 vacuum pump</t>
  </si>
  <si>
    <t>2000*1100*1000</t>
  </si>
  <si>
    <t>真空泵ZJP600</t>
  </si>
  <si>
    <t>900*700*700</t>
  </si>
  <si>
    <t>OOCU9054903</t>
  </si>
  <si>
    <t>电柜 Electric cabinet</t>
  </si>
  <si>
    <t>3670*1130*2400</t>
  </si>
  <si>
    <t>爬梯 rope ladder</t>
  </si>
  <si>
    <t>3670*1050*1400</t>
  </si>
  <si>
    <t>主机平台踏板 Main engine platform pedal</t>
  </si>
  <si>
    <t>2950*1750*1600</t>
  </si>
  <si>
    <t>工具包装箱 tool box</t>
  </si>
  <si>
    <t>2100*1900*1300</t>
  </si>
  <si>
    <t>UETU5385798</t>
  </si>
  <si>
    <t>单边平台踏板 Single platform pedal</t>
  </si>
  <si>
    <t>3350*1450*1600</t>
  </si>
  <si>
    <t>变压器 transformer</t>
  </si>
  <si>
    <t>1150*650*1250</t>
  </si>
  <si>
    <t>钢板 steel plate</t>
  </si>
  <si>
    <t>1150*630*430</t>
  </si>
  <si>
    <t>ZIMUSNH7499833</t>
  </si>
  <si>
    <t>ZCSU6680163</t>
  </si>
  <si>
    <t>Ribbon Conveyor</t>
  </si>
  <si>
    <t>2300*1700*2200</t>
  </si>
  <si>
    <t>DELIVERED 12/14/2023</t>
  </si>
  <si>
    <t>86T-1703011-1</t>
  </si>
  <si>
    <t>Buffer LEL</t>
  </si>
  <si>
    <t>3650*1950*2550</t>
  </si>
  <si>
    <t>3300*2000*1700</t>
  </si>
  <si>
    <t>3100*2000*1800</t>
  </si>
  <si>
    <t>TCNU4576540</t>
  </si>
  <si>
    <t>3100*2000*2400</t>
  </si>
  <si>
    <t>3100*2000*1500</t>
  </si>
  <si>
    <t>3000*2300*1800</t>
  </si>
  <si>
    <t>2600*2100*1700</t>
  </si>
  <si>
    <t>ZCSU7063103</t>
  </si>
  <si>
    <t>3300*2000*1800</t>
  </si>
  <si>
    <t>TCNU5849233</t>
  </si>
  <si>
    <t>2300*1700*1300</t>
  </si>
  <si>
    <t>3300*2000*1400</t>
  </si>
  <si>
    <t>TRHU6108497</t>
  </si>
  <si>
    <t>3100*2100*1800</t>
  </si>
  <si>
    <t>3100*1800*1300</t>
  </si>
  <si>
    <t>JXLU7821950</t>
  </si>
  <si>
    <t>2900*2000*1800</t>
  </si>
  <si>
    <t>2900*2000*1700</t>
  </si>
  <si>
    <t>ZCSU6513633</t>
  </si>
  <si>
    <t xml:space="preserve">KHE </t>
  </si>
  <si>
    <t>Post Lam Visual Inspection</t>
  </si>
  <si>
    <t>3000*2300*2550</t>
  </si>
  <si>
    <t>TLLU8132099</t>
  </si>
  <si>
    <t>2900*2100*1800</t>
  </si>
  <si>
    <t>3100*2300*1800</t>
  </si>
  <si>
    <t>2700*2000*1800</t>
  </si>
  <si>
    <t>CAIU9226407</t>
  </si>
  <si>
    <t>3300*2000*1300</t>
  </si>
  <si>
    <t>2100*1900*2200</t>
  </si>
  <si>
    <t>3300*2300*1300</t>
  </si>
  <si>
    <t>ZCSU6875993</t>
  </si>
  <si>
    <t>2900*2300*1300</t>
  </si>
  <si>
    <t>3000*2300*1300</t>
  </si>
  <si>
    <t>3100*1400*1300</t>
  </si>
  <si>
    <t>HLCUSHA2310AVRD1</t>
  </si>
  <si>
    <t>40OT</t>
  </si>
  <si>
    <t>HLXU5648370</t>
  </si>
  <si>
    <t>Lifter</t>
  </si>
  <si>
    <t>3600*2000*3650</t>
  </si>
  <si>
    <t>DELIVERED 12/21/2023</t>
  </si>
  <si>
    <t>86T-1703013-7</t>
  </si>
  <si>
    <t>HLXU5655379</t>
  </si>
  <si>
    <t>HLXU5659517</t>
  </si>
  <si>
    <t>HLXU5625646</t>
  </si>
  <si>
    <t xml:space="preserve">OK </t>
  </si>
  <si>
    <t>WFS PAID PER DIEM INVOICE $325 ON 1/23/2024</t>
  </si>
  <si>
    <t>UACU4412750</t>
  </si>
  <si>
    <t>3600*2000*3350</t>
  </si>
  <si>
    <t>COSU6366976050</t>
  </si>
  <si>
    <t>CSNU7384280</t>
  </si>
  <si>
    <t>3100*2300*1300</t>
  </si>
  <si>
    <t>DELIVERED 12/8/2023</t>
  </si>
  <si>
    <t>86T-1703010-3</t>
  </si>
  <si>
    <t>2400*1700*2200</t>
  </si>
  <si>
    <t>CSNU7408870</t>
  </si>
  <si>
    <t>2700*1300*2200</t>
  </si>
  <si>
    <t>CSNU8509798</t>
  </si>
  <si>
    <t>2500*1700*2200</t>
  </si>
  <si>
    <t>CSNU6824532</t>
  </si>
  <si>
    <t>DELIVERED 12/11/2023</t>
  </si>
  <si>
    <t>2500*1700*1300</t>
  </si>
  <si>
    <t>CSNU7683526</t>
  </si>
  <si>
    <t>2300*1800*1300</t>
  </si>
  <si>
    <t>CSNU6738898</t>
  </si>
  <si>
    <t>CSNU6008890</t>
  </si>
  <si>
    <t>Buffer SEL</t>
  </si>
  <si>
    <t>2900*2300*2300</t>
  </si>
  <si>
    <t>CSNU7880187</t>
  </si>
  <si>
    <t>3100*1700*1300</t>
  </si>
  <si>
    <t>3500*2000*1300</t>
  </si>
  <si>
    <t>2200*1900*1300</t>
  </si>
  <si>
    <t>CSNU8526861</t>
  </si>
  <si>
    <t>2900*1600*1000</t>
  </si>
  <si>
    <t>CSNU8441527</t>
  </si>
  <si>
    <t>EVA Leveling&amp;welding Machine</t>
  </si>
  <si>
    <t>4100*2300*2100</t>
  </si>
  <si>
    <t>2900*2100*1300</t>
  </si>
  <si>
    <t>1900*1900*1300</t>
  </si>
  <si>
    <t>MAEU232787683</t>
  </si>
  <si>
    <t>MRSU5033533</t>
  </si>
  <si>
    <t>86T-1703007-9</t>
  </si>
  <si>
    <t>2900*2000*1300</t>
  </si>
  <si>
    <t>MSKU9515403</t>
  </si>
  <si>
    <t>DELIVERED 12/20/2023</t>
  </si>
  <si>
    <t>3600*1800*1500</t>
  </si>
  <si>
    <t>BSIU8155351</t>
  </si>
  <si>
    <t>3100*1900*1300</t>
  </si>
  <si>
    <t>2000*1900*2200</t>
  </si>
  <si>
    <t>MRKU5023532</t>
  </si>
  <si>
    <t>2400*1700*2300</t>
  </si>
  <si>
    <t>MRSU5994926</t>
  </si>
  <si>
    <t>3300*1800*2300</t>
  </si>
  <si>
    <t>3300*1800*1300</t>
  </si>
  <si>
    <t>2300*2000*2400</t>
  </si>
  <si>
    <t>MSKU1768540</t>
  </si>
  <si>
    <t>PONU7333375</t>
  </si>
  <si>
    <t>TCKU7848000</t>
  </si>
  <si>
    <t>SUDU5836857</t>
  </si>
  <si>
    <t>MRKU4723315</t>
  </si>
  <si>
    <t>MAEU273354641</t>
  </si>
  <si>
    <t>MRKU6454621</t>
  </si>
  <si>
    <t>DELIVERED 12/29/2023</t>
  </si>
  <si>
    <t xml:space="preserve">CONFIRMED </t>
  </si>
  <si>
    <t>86T-1702987-3</t>
  </si>
  <si>
    <t>2900*1300*1300</t>
  </si>
  <si>
    <t>2900*1200*2200</t>
  </si>
  <si>
    <t>MRSU3562116</t>
  </si>
  <si>
    <t>2900*1300*2200</t>
  </si>
  <si>
    <t>DELIVERED 12/22/2023</t>
  </si>
  <si>
    <t>2900*1600*1300</t>
  </si>
  <si>
    <t>3100*1200*1300</t>
  </si>
  <si>
    <t>MRKU4094892</t>
  </si>
  <si>
    <t>2600*2000*2400</t>
  </si>
  <si>
    <t>3100*1400*2200</t>
  </si>
  <si>
    <t>CRXU9923373</t>
  </si>
  <si>
    <t>MRKU3936949</t>
  </si>
  <si>
    <t>3300*2000*2400</t>
  </si>
  <si>
    <t>3200*1700*1300</t>
  </si>
  <si>
    <t>MRSU5722743</t>
  </si>
  <si>
    <t>DELIVERED 12/27/2023</t>
  </si>
  <si>
    <t>3300*1900*1300</t>
  </si>
  <si>
    <t>3200*1900*1300</t>
  </si>
  <si>
    <t>MSKU1629992</t>
  </si>
  <si>
    <t>DELIVERED 12/28/2023</t>
  </si>
  <si>
    <t>2500*2300*2300</t>
  </si>
  <si>
    <t>TCNU1708495</t>
  </si>
  <si>
    <t>3100*2000*1300</t>
  </si>
  <si>
    <t>MRKU2590403</t>
  </si>
  <si>
    <t>2300*2000*1300</t>
  </si>
  <si>
    <t>MRSU6484233</t>
  </si>
  <si>
    <t>3200*1200*2200</t>
  </si>
  <si>
    <t>3300*1400*2200</t>
  </si>
  <si>
    <t>2400*1400*1300</t>
  </si>
  <si>
    <t>3000*1300*1300</t>
  </si>
  <si>
    <t>MAEU232801603</t>
  </si>
  <si>
    <t>MSKU0588266</t>
  </si>
  <si>
    <t>3100*1300*2200</t>
  </si>
  <si>
    <t>86T-1703009-5</t>
  </si>
  <si>
    <t>3100*1300*1300</t>
  </si>
  <si>
    <t>TCLU7599136</t>
  </si>
  <si>
    <t>3100*1500*1300</t>
  </si>
  <si>
    <t>2700*1300*1300</t>
  </si>
  <si>
    <t>2700*1400*1300</t>
  </si>
  <si>
    <t>MSKU9554626</t>
  </si>
  <si>
    <t>2700*1200*2200</t>
  </si>
  <si>
    <t>3100*1200*2200</t>
  </si>
  <si>
    <t>2900*1200*1300</t>
  </si>
  <si>
    <t>TRHU6212583</t>
  </si>
  <si>
    <t>2600*1300*1300</t>
  </si>
  <si>
    <t>3300*1300*2200</t>
  </si>
  <si>
    <t>MRKU6398488</t>
  </si>
  <si>
    <t>1600*1600*1300</t>
  </si>
  <si>
    <t>3400*1400*1300</t>
  </si>
  <si>
    <t>3200*1300*1300</t>
  </si>
  <si>
    <t>TCKU6935286</t>
  </si>
  <si>
    <t>2300*1200*1300</t>
  </si>
  <si>
    <t>MRKU2768291</t>
  </si>
  <si>
    <t>3300*1200*1300</t>
  </si>
  <si>
    <t>1600*1600*2300</t>
  </si>
  <si>
    <t>PONU7644382</t>
  </si>
  <si>
    <t>2700*1400*2200</t>
  </si>
  <si>
    <t>MRKU5491554</t>
  </si>
  <si>
    <t>HASU4189347</t>
  </si>
  <si>
    <t>2700*1500*2200</t>
  </si>
  <si>
    <t>MRKU2421131</t>
  </si>
  <si>
    <t>2800*1400*2200</t>
  </si>
  <si>
    <t>TCLU5619819</t>
  </si>
  <si>
    <t>CMDUCHN0635541</t>
  </si>
  <si>
    <t>CMAU7358602</t>
  </si>
  <si>
    <t>Overhead Platform</t>
  </si>
  <si>
    <t>6000*1750*2200</t>
  </si>
  <si>
    <t>DELIVERED 12/7/2023</t>
  </si>
  <si>
    <t>86T-1703012-9</t>
  </si>
  <si>
    <t>5400*1750*1850</t>
  </si>
  <si>
    <t>CMAU4232863</t>
  </si>
  <si>
    <t>6000*1700*1800</t>
  </si>
  <si>
    <t>4950*1700*900</t>
  </si>
  <si>
    <t>BMOU4328556</t>
  </si>
  <si>
    <t>6050*1750*800</t>
  </si>
  <si>
    <t>5800*1700*2000</t>
  </si>
  <si>
    <t>CMAU4853990</t>
  </si>
  <si>
    <t>4350*1700*900</t>
  </si>
  <si>
    <t>5000*1750*1500</t>
  </si>
  <si>
    <t>BEAU4012265</t>
  </si>
  <si>
    <t>6000*1750*1600</t>
  </si>
  <si>
    <t>5900*1750*2200</t>
  </si>
  <si>
    <t>TRHU5117690</t>
  </si>
  <si>
    <t>5500*1700*1750</t>
  </si>
  <si>
    <t>6000*1700*1810</t>
  </si>
  <si>
    <t>TCLU9828463</t>
  </si>
  <si>
    <t>Curing Line</t>
  </si>
  <si>
    <t>2900*2000*1510</t>
  </si>
  <si>
    <t>2600*1000*1300</t>
  </si>
  <si>
    <t>CMAU9369648</t>
  </si>
  <si>
    <t>PER DIEM 3 DAYS?</t>
  </si>
  <si>
    <t>2600*1000*1200</t>
  </si>
  <si>
    <t>CMAU7855609</t>
  </si>
  <si>
    <t>2800*1000*1600</t>
  </si>
  <si>
    <t>2800*1000*1300</t>
  </si>
  <si>
    <t>COSU6366993080</t>
  </si>
  <si>
    <t>TRHU7262090</t>
  </si>
  <si>
    <t>6000*1700*850</t>
  </si>
  <si>
    <t>DELIVERED 12/15/2023</t>
  </si>
  <si>
    <t>86T-1702903-0</t>
  </si>
  <si>
    <t>5000*1700*1400</t>
  </si>
  <si>
    <t>TGHU6651985</t>
  </si>
  <si>
    <t>6000*1700*2100</t>
  </si>
  <si>
    <t>PER DIEM 1 DAY?</t>
  </si>
  <si>
    <t>4300*1850*1000</t>
  </si>
  <si>
    <t>CSLU6148765</t>
  </si>
  <si>
    <t>6000*1700*1850</t>
  </si>
  <si>
    <t>DELIVERED 12/18/2023</t>
  </si>
  <si>
    <t>4300*1500*1000</t>
  </si>
  <si>
    <t>FSCU8019892</t>
  </si>
  <si>
    <t>5900*1700*1850</t>
  </si>
  <si>
    <t>DELIVERED 12/19/2023</t>
  </si>
  <si>
    <t>5500*1600*1850</t>
  </si>
  <si>
    <t>BEAU5794410</t>
  </si>
  <si>
    <t>6600*1700*900</t>
  </si>
  <si>
    <t>4300*1700*950</t>
  </si>
  <si>
    <t>TRHU4950762</t>
  </si>
  <si>
    <t>600*800*950</t>
  </si>
  <si>
    <t>5800*1500*1750</t>
  </si>
  <si>
    <t>BSIU9576951</t>
  </si>
  <si>
    <t>6400*1700*2000</t>
  </si>
  <si>
    <t>3500*1600*700</t>
  </si>
  <si>
    <t>FFAU3401910</t>
  </si>
  <si>
    <t>7050*1700*2200</t>
  </si>
  <si>
    <t>4800*1750*1700</t>
  </si>
  <si>
    <t>BEAU5661675</t>
  </si>
  <si>
    <t>7100*1700*1600</t>
  </si>
  <si>
    <t>3950*1700*1700</t>
  </si>
  <si>
    <t>ATW</t>
  </si>
  <si>
    <t>OOLU2726244790</t>
  </si>
  <si>
    <t>FBIU4032215</t>
  </si>
  <si>
    <t>国外050前平台木箱
AM050F front platform</t>
  </si>
  <si>
    <t>5750X2540X2770</t>
  </si>
  <si>
    <t>86T-1702971-7</t>
  </si>
  <si>
    <t xml:space="preserve">国外050后平台木箱
AM050F rear platform </t>
  </si>
  <si>
    <t>3820X2540X2580</t>
  </si>
  <si>
    <t>特殊国外门窗钣金备件箱
spare parts wooden case1#</t>
  </si>
  <si>
    <t>1294X2574X1219</t>
  </si>
  <si>
    <t>FBIU4032386</t>
  </si>
  <si>
    <t>FBIU4032529</t>
  </si>
  <si>
    <t>FBIU4032513</t>
  </si>
  <si>
    <t>FBIU4032508</t>
  </si>
  <si>
    <t>FBIU4032468</t>
  </si>
  <si>
    <t>FBIU4031712</t>
  </si>
  <si>
    <t>FBIU4032344</t>
  </si>
  <si>
    <t>FBIU4032220</t>
  </si>
  <si>
    <t>特殊ETL认证变压器木箱
spare parts wooden case</t>
  </si>
  <si>
    <t>1048X748X1214</t>
  </si>
  <si>
    <t>FBIU4032391</t>
  </si>
  <si>
    <t>OOCU8206724</t>
  </si>
  <si>
    <t>国外050F划片区木箱
AM050F laser cutting platform</t>
  </si>
  <si>
    <t>2750X1860X2480</t>
  </si>
  <si>
    <t>OOCU8948934</t>
  </si>
  <si>
    <t>OOCU8815660</t>
  </si>
  <si>
    <t xml:space="preserve">3.5M输送机木箱（两台装）
conveyor wooden case </t>
  </si>
  <si>
    <t>3548X898X694</t>
  </si>
  <si>
    <t>ETL认证变压器木箱
spare parts wooden case</t>
  </si>
  <si>
    <t xml:space="preserve">XB </t>
  </si>
  <si>
    <t>OOLU4120489830</t>
  </si>
  <si>
    <t>TLLU1467043</t>
  </si>
  <si>
    <t>双玻自动封边机
AUTOMATIC EDGE TAPE BANDING MACHINE</t>
  </si>
  <si>
    <t>3960*2860*2200</t>
  </si>
  <si>
    <t>86T-1703239-8</t>
  </si>
  <si>
    <t>自动双玻撕胶带机 自动双玻撕胶带机
AUTOMATIC TAPE TEARING MACHINE</t>
  </si>
  <si>
    <t>4350*2920*2290</t>
  </si>
  <si>
    <t>TTNU0708030</t>
  </si>
  <si>
    <t>XB</t>
  </si>
  <si>
    <t>YMJAE236300359</t>
  </si>
  <si>
    <t>YMLU7019531</t>
  </si>
  <si>
    <t>自动贴胶带机
AUTOMATIC TAPE MACHINE(OVERLAY-WELD)</t>
  </si>
  <si>
    <t>3650*2470*2300</t>
  </si>
  <si>
    <t>DELIVERED 1/25/2024</t>
  </si>
  <si>
    <t>86T-1703240-6</t>
  </si>
  <si>
    <t>自动包护角机
AUTOMATIC PAPER CORNER PROTECTOR PLACEMENT MACHINE</t>
  </si>
  <si>
    <t>4500*2360*2350</t>
  </si>
  <si>
    <t>YMLU7015834</t>
  </si>
  <si>
    <t>DELIVERED 1/26/2024</t>
  </si>
  <si>
    <t>20FR</t>
  </si>
  <si>
    <t>YMLU6814055</t>
  </si>
  <si>
    <t>OOLU2726187750</t>
  </si>
  <si>
    <t>OOLU4244888</t>
  </si>
  <si>
    <t>sillicon dispensing system</t>
  </si>
  <si>
    <t>4000*4000*2600</t>
  </si>
  <si>
    <t>86T-1703008-7</t>
  </si>
  <si>
    <t>OOCU0142752</t>
  </si>
  <si>
    <t>OOLU4240286</t>
  </si>
  <si>
    <t xml:space="preserve">Auto Bussing </t>
  </si>
  <si>
    <t>6300*3300*3100</t>
  </si>
  <si>
    <t>Ironing machine</t>
  </si>
  <si>
    <t>4000*2400*2500</t>
  </si>
  <si>
    <t>1200*900*1400</t>
  </si>
  <si>
    <t>OOLU4240305</t>
  </si>
  <si>
    <t>OOCU8936830</t>
  </si>
  <si>
    <t>3100*2000*1700</t>
  </si>
  <si>
    <t>2300*1400*2100</t>
  </si>
  <si>
    <t>CMDUCHN0640320</t>
  </si>
  <si>
    <t>CMAU7487976</t>
  </si>
  <si>
    <t>86T-1703019-4</t>
  </si>
  <si>
    <t>3000*2000*1500</t>
  </si>
  <si>
    <t>3100*2000*2200</t>
  </si>
  <si>
    <t>2700*2000*2200</t>
  </si>
  <si>
    <t>CRSU9217441</t>
  </si>
  <si>
    <t>3100*2200*1700</t>
  </si>
  <si>
    <t>3000*2000*1300</t>
  </si>
  <si>
    <t>SEGU4218601</t>
  </si>
  <si>
    <t>TCLU6579074</t>
  </si>
  <si>
    <t>3100*2000*1200</t>
  </si>
  <si>
    <t>2900*2000*1400</t>
  </si>
  <si>
    <t>3100*2000*1400</t>
  </si>
  <si>
    <t>2700*2000*2100</t>
  </si>
  <si>
    <t>L02</t>
  </si>
  <si>
    <t>OOLU2727192700</t>
  </si>
  <si>
    <t>SEGU7673450</t>
  </si>
  <si>
    <t>主机1545一层一段
1545# 1st layer 1st champer</t>
  </si>
  <si>
    <t>86T-1703017-8</t>
  </si>
  <si>
    <t>OOCU0143975</t>
  </si>
  <si>
    <t>主机1545一层二段
1545# 1st layer 2st champer</t>
  </si>
  <si>
    <t>OOLU4267712</t>
  </si>
  <si>
    <t>主机1545一层三段
1545# 1st layer 3st champer</t>
  </si>
  <si>
    <t>OOLU4243789</t>
  </si>
  <si>
    <t>主机1545二层一段
1545# 2st layer 1st champer</t>
  </si>
  <si>
    <t>FBIU4809265</t>
  </si>
  <si>
    <t>主机1545二层二段
1545# 2st layer 2st champer</t>
  </si>
  <si>
    <t>OOLU4241600</t>
  </si>
  <si>
    <t>主机1545二层三段
1545# 2st layer 3st champer</t>
  </si>
  <si>
    <t>TRIU0779254</t>
  </si>
  <si>
    <t>进料台1545
1545# loading stage</t>
  </si>
  <si>
    <t>TEXU6009771</t>
  </si>
  <si>
    <t>出料台1545
1545# unloading stage</t>
  </si>
  <si>
    <t>OOCU7544202</t>
  </si>
  <si>
    <t>OOCU8772151</t>
  </si>
  <si>
    <t>TCNU1625847</t>
  </si>
  <si>
    <t>L03</t>
  </si>
  <si>
    <t>OOLU2727184480</t>
  </si>
  <si>
    <t>OOCU0143996</t>
  </si>
  <si>
    <t>主机1546一层一段
1546# 1st layer 1st champer</t>
  </si>
  <si>
    <t>86T-1703018-6</t>
  </si>
  <si>
    <t>OOLU2727184480</t>
    <phoneticPr fontId="3" type="noConversion"/>
  </si>
  <si>
    <t>OOCU0140744</t>
  </si>
  <si>
    <t>主机1546一层二段
1546# 1st layer 2st champer</t>
  </si>
  <si>
    <t>OOCU0144185</t>
  </si>
  <si>
    <t>主机1546一层三段
1546# 1st layer 3st champer</t>
  </si>
  <si>
    <t>OOLU4263996</t>
  </si>
  <si>
    <t>主机1546二层一段
1546# 2st layer 1st champer</t>
  </si>
  <si>
    <t>OOLU4266193</t>
  </si>
  <si>
    <t>主机1546二层二段
1546# 2st layer 2st champer</t>
  </si>
  <si>
    <t>FBIU4812926</t>
  </si>
  <si>
    <t>主机1546二层三段
1546# 2st layer 3st champer</t>
  </si>
  <si>
    <t>CUF</t>
  </si>
  <si>
    <t>TCLU6041535</t>
  </si>
  <si>
    <t>进料台1546
1546# loading stage</t>
  </si>
  <si>
    <t>TLLU1490721</t>
  </si>
  <si>
    <t>出料台1546
1546# unloading stage</t>
  </si>
  <si>
    <t>FFAU2610509</t>
  </si>
  <si>
    <t>FFAU2466032</t>
  </si>
  <si>
    <t>3670*1050*1000</t>
  </si>
  <si>
    <t>OOLU9291265</t>
  </si>
  <si>
    <t>共用平台踏板 Common platform pedal</t>
  </si>
  <si>
    <t>3700*1450*1600</t>
  </si>
  <si>
    <t>CMDUCHN0641051</t>
  </si>
  <si>
    <t>TCNU8358594</t>
  </si>
  <si>
    <t xml:space="preserve"> Layup</t>
  </si>
  <si>
    <t>3300*2300*2400</t>
  </si>
  <si>
    <t>86T-1703022-8</t>
  </si>
  <si>
    <t>4350*2250*2250</t>
  </si>
  <si>
    <t>Auto Trimmer</t>
  </si>
  <si>
    <t>4100*2300*1800</t>
  </si>
  <si>
    <t>CMAU7722268</t>
  </si>
  <si>
    <t>3350*2250*2250</t>
  </si>
  <si>
    <t>1100*800*1500</t>
  </si>
  <si>
    <t>GESU6698927</t>
  </si>
  <si>
    <t>TGHU9833598</t>
  </si>
  <si>
    <t>TCNU5174675</t>
  </si>
  <si>
    <t>2300*2300*1300</t>
  </si>
  <si>
    <t>CMAU5718593</t>
  </si>
  <si>
    <t>3300*2300*2500</t>
  </si>
  <si>
    <t>180 Degrees Flipping Machine</t>
  </si>
  <si>
    <t>3850*2150*2250</t>
  </si>
  <si>
    <t>Hi-Pot</t>
  </si>
  <si>
    <t>3550*2050*2250</t>
  </si>
  <si>
    <t>APHU7254908</t>
  </si>
  <si>
    <t>3800*2150*2500</t>
  </si>
  <si>
    <t>SEGU4986507</t>
  </si>
  <si>
    <t>CMAU5510568</t>
  </si>
  <si>
    <t>TCNU5193850</t>
  </si>
  <si>
    <t>ZIMUSNH7534053</t>
  </si>
  <si>
    <t>ZCSU7640416</t>
  </si>
  <si>
    <t>86T-1703026-9</t>
  </si>
  <si>
    <t>Auto Potting System</t>
  </si>
  <si>
    <t>3850*2250*2450</t>
  </si>
  <si>
    <t>ZCSU6960586</t>
  </si>
  <si>
    <t>2900*2000*2200</t>
  </si>
  <si>
    <t>Frame Picker&amp;Placing</t>
  </si>
  <si>
    <t>5750*1250*1250</t>
  </si>
  <si>
    <t>JZPU8028321</t>
  </si>
  <si>
    <t>ZCSU6845788</t>
  </si>
  <si>
    <t>3550*1950*2150</t>
  </si>
  <si>
    <t>3250*1850*1250</t>
  </si>
  <si>
    <t>2200*1300*1800</t>
  </si>
  <si>
    <t>TLLU8113611</t>
  </si>
  <si>
    <t>Auto CCD Detect</t>
  </si>
  <si>
    <t>3050*2150*2550</t>
  </si>
  <si>
    <t>KSSU1009076</t>
  </si>
  <si>
    <t>3700*1700*2000</t>
  </si>
  <si>
    <t>2300*2300*1400</t>
  </si>
  <si>
    <t>2350*1750*1750</t>
  </si>
  <si>
    <t>TCNU6835888</t>
  </si>
  <si>
    <t>2700*2300*800</t>
  </si>
  <si>
    <t>3500*2000*1400</t>
  </si>
  <si>
    <t>TEMU6664173</t>
  </si>
  <si>
    <t>3700*2000*1800</t>
  </si>
  <si>
    <t>3500*2000*1500</t>
  </si>
  <si>
    <t>GAOU6084720</t>
  </si>
  <si>
    <t>4300*1300*2500</t>
  </si>
  <si>
    <t>CAIU4353796</t>
  </si>
  <si>
    <t>3550*1400*2100</t>
  </si>
  <si>
    <t>Ladder Stand</t>
  </si>
  <si>
    <t>4600*2300*1700</t>
  </si>
  <si>
    <t>ZIMUSNH20868777</t>
  </si>
  <si>
    <t>ZCSU6856545</t>
  </si>
  <si>
    <t>86T-1703025-1</t>
  </si>
  <si>
    <t>Two-dimensional code scanner</t>
  </si>
  <si>
    <t>2350*1350*1350</t>
  </si>
  <si>
    <t>Standard tools and accessories</t>
  </si>
  <si>
    <t>BMOU4500752</t>
  </si>
  <si>
    <t>BMOU4584500</t>
  </si>
  <si>
    <t>3300*1700*1300</t>
  </si>
  <si>
    <t>2800*1200*1300</t>
  </si>
  <si>
    <t>SEGU5760957</t>
  </si>
  <si>
    <t>ZIMUSNH7499822</t>
  </si>
  <si>
    <t>JXLU7430493</t>
  </si>
  <si>
    <t>86T-1703181-2</t>
  </si>
  <si>
    <t>1600*1200*1000</t>
  </si>
  <si>
    <t>3600*2000*1300</t>
  </si>
  <si>
    <t>TCNU4296318</t>
  </si>
  <si>
    <t>TLLU5919500</t>
  </si>
  <si>
    <t>3200*1800*1300</t>
  </si>
  <si>
    <t>FSCU8216870</t>
  </si>
  <si>
    <t>GCXU5069487</t>
  </si>
  <si>
    <t>3300*2300*1400</t>
  </si>
  <si>
    <t>3200*2000*1300</t>
  </si>
  <si>
    <t>900*600*1000</t>
  </si>
  <si>
    <t>String EL tester</t>
  </si>
  <si>
    <t>2000*1500*2200</t>
  </si>
  <si>
    <t>ZCSU6669457</t>
  </si>
  <si>
    <t>Potting Machine</t>
  </si>
  <si>
    <t>1300*800*1800</t>
  </si>
  <si>
    <t>TLLU4579535</t>
  </si>
  <si>
    <t>ZCSU8965993</t>
  </si>
  <si>
    <t>2nd Glass Loader</t>
  </si>
  <si>
    <t>ZCSU7486614</t>
  </si>
  <si>
    <t>3200*2000*1200</t>
  </si>
  <si>
    <t>2050*1550*2450</t>
  </si>
  <si>
    <t>TCNU5778103</t>
  </si>
  <si>
    <t>ZCSU7174597</t>
  </si>
  <si>
    <t>3800*1200*1800</t>
  </si>
  <si>
    <t>Auto Rotary &amp; Transfer</t>
  </si>
  <si>
    <t>2700*2000*1000</t>
  </si>
  <si>
    <t>BEAU5554635</t>
  </si>
  <si>
    <t>BSIU9609551</t>
  </si>
  <si>
    <t>2200*1200*1800</t>
  </si>
  <si>
    <t>TEMU6816044</t>
  </si>
  <si>
    <t>EL tester</t>
  </si>
  <si>
    <t>3300*2300*1700</t>
  </si>
  <si>
    <t>3300*2300*1900</t>
  </si>
  <si>
    <t>TCNU5546880</t>
  </si>
  <si>
    <t>DFSU6496648</t>
  </si>
  <si>
    <t>BMOU4582750</t>
  </si>
  <si>
    <t>TLLU4578668</t>
  </si>
  <si>
    <t>3750*1750*2550</t>
  </si>
  <si>
    <t>1500*1500*2550</t>
  </si>
  <si>
    <t>19-2</t>
  </si>
  <si>
    <t>ZIMUSNH7534134</t>
  </si>
  <si>
    <t>TCNU5328472</t>
  </si>
  <si>
    <t>86T-1703191-1</t>
  </si>
  <si>
    <t>1900*1900*1800</t>
  </si>
  <si>
    <t>ZCSU8698881</t>
  </si>
  <si>
    <t>2250*1750*2550</t>
  </si>
  <si>
    <t>3700*2000*1700</t>
  </si>
  <si>
    <t>3500*2200*1300</t>
  </si>
  <si>
    <t>2200*1200*1300</t>
  </si>
  <si>
    <t>CMDUCHN0644959</t>
  </si>
  <si>
    <t>CAIU9100189</t>
  </si>
  <si>
    <t>Loading transfer machine</t>
  </si>
  <si>
    <t>86T-1703021-0</t>
  </si>
  <si>
    <t>1600*1200*1500</t>
  </si>
  <si>
    <t>BEAU4067592</t>
  </si>
  <si>
    <t>2300*2300*700</t>
  </si>
  <si>
    <t>TRHU7242582</t>
  </si>
  <si>
    <t>CMAU5969731</t>
  </si>
  <si>
    <t>CMAU8415590</t>
  </si>
  <si>
    <t>TCLU8782239</t>
  </si>
  <si>
    <t>3150*2150*2150</t>
  </si>
  <si>
    <t>2850*2150*2050</t>
  </si>
  <si>
    <t>2700*2300*900</t>
  </si>
  <si>
    <t>SEGU5171670</t>
  </si>
  <si>
    <t>CMAU3322704</t>
  </si>
  <si>
    <t>1500*1500*700</t>
  </si>
  <si>
    <t>2250*1050*2550</t>
  </si>
  <si>
    <t>TCNU1210603</t>
  </si>
  <si>
    <t>2300*1200*700</t>
  </si>
  <si>
    <t>3000*1700*2200</t>
  </si>
  <si>
    <t>CMDUCHN0607680</t>
  </si>
  <si>
    <t>TLLU4292226</t>
  </si>
  <si>
    <t>Auto test jig installer&amp;remover</t>
  </si>
  <si>
    <t>3200*2300*2200</t>
  </si>
  <si>
    <t>86T-1703020-2</t>
  </si>
  <si>
    <t>SC2279-1-C88部件</t>
  </si>
  <si>
    <t>20GP</t>
  </si>
  <si>
    <t>CMAU2614050</t>
  </si>
  <si>
    <t>2000*1900*1300</t>
  </si>
  <si>
    <t>EGLV142302644183</t>
  </si>
  <si>
    <t>EGHU9060493</t>
  </si>
  <si>
    <t>86T-1703024-4</t>
  </si>
  <si>
    <t>3300*2100*1700</t>
  </si>
  <si>
    <t>2600*2000*1800</t>
  </si>
  <si>
    <t>EMCU8815394</t>
  </si>
  <si>
    <t>EITU1138066</t>
  </si>
  <si>
    <t>3000*2000*1600</t>
  </si>
  <si>
    <t>BMOU5393725</t>
  </si>
  <si>
    <t>2900*2000*1200</t>
  </si>
  <si>
    <t>EISU8277666</t>
  </si>
  <si>
    <t>2900*2100*1200</t>
  </si>
  <si>
    <t>EGHU9735730</t>
  </si>
  <si>
    <t>1600*1400*2100</t>
  </si>
  <si>
    <t>FCIU9458139</t>
  </si>
  <si>
    <t>TCNU1498320</t>
  </si>
  <si>
    <t>3300*1700*1000</t>
  </si>
  <si>
    <t>EGHU9147762</t>
  </si>
  <si>
    <t>2000*1600*2400</t>
  </si>
  <si>
    <t>BMOU5793228</t>
  </si>
  <si>
    <t>EGLV142302645368</t>
  </si>
  <si>
    <t>EGSU9192343</t>
  </si>
  <si>
    <t>3000*2300*1600</t>
  </si>
  <si>
    <t>86T-1703023-6</t>
  </si>
  <si>
    <t>3000*2300*1500</t>
  </si>
  <si>
    <t>CAAU5732467</t>
  </si>
  <si>
    <t>3300*1700*1800</t>
  </si>
  <si>
    <t>TGCU5152983</t>
  </si>
  <si>
    <t>EITU1392403</t>
  </si>
  <si>
    <t>TCNU1682929</t>
  </si>
  <si>
    <t>TCNU3748033</t>
  </si>
  <si>
    <t>BMOU4766450</t>
  </si>
  <si>
    <t>EGHU9191560</t>
  </si>
  <si>
    <t>IV Tester top lightning</t>
  </si>
  <si>
    <t>1000*1000*2000</t>
  </si>
  <si>
    <t>3300*1200*2300</t>
  </si>
  <si>
    <t>2050*1200*1400</t>
  </si>
  <si>
    <t>EITU1892230</t>
  </si>
  <si>
    <t>EISU8542944</t>
  </si>
  <si>
    <t>3100*2300*1500</t>
  </si>
  <si>
    <t>EGLV142302653042</t>
  </si>
  <si>
    <t>EGHU9261564</t>
  </si>
  <si>
    <t>86T-1703063-2</t>
  </si>
  <si>
    <t>1200*800*1300</t>
  </si>
  <si>
    <t>TGBU9972760</t>
  </si>
  <si>
    <t>EITU9196048</t>
  </si>
  <si>
    <t>GCXU5334404</t>
  </si>
  <si>
    <t>3800*2000*1800</t>
  </si>
  <si>
    <t>J-Box Glue Dispensing</t>
  </si>
  <si>
    <t>900*800*1100</t>
  </si>
  <si>
    <t>EITU1348273</t>
  </si>
  <si>
    <t>2950*2050*1950</t>
  </si>
  <si>
    <t>EISU8221610</t>
  </si>
  <si>
    <t>Jig Return Line</t>
  </si>
  <si>
    <t>5200*2000*1000</t>
  </si>
  <si>
    <t>6100*2000*1000</t>
  </si>
  <si>
    <t>TXGU5659339</t>
  </si>
  <si>
    <t>Auto Filing/Grinding</t>
  </si>
  <si>
    <t>EMCU8624211</t>
  </si>
  <si>
    <t>2300*1200*2300</t>
  </si>
  <si>
    <t>2350*1450*1050</t>
  </si>
  <si>
    <t>TEMU6474893</t>
  </si>
  <si>
    <t>3100*2300*1400</t>
  </si>
  <si>
    <t>SKIU9110080</t>
  </si>
  <si>
    <t>Auto Lead Wire Press Brake</t>
  </si>
  <si>
    <t>4000*2300*2000</t>
  </si>
  <si>
    <t>1000*800*1000</t>
  </si>
  <si>
    <t>OOLU2726520370</t>
  </si>
  <si>
    <t>SEGU7673297</t>
  </si>
  <si>
    <t>Cutting machine</t>
  </si>
  <si>
    <t>4600*2650*2150</t>
  </si>
  <si>
    <t>86T-1703062-4</t>
  </si>
  <si>
    <t>3400*3000*2050</t>
  </si>
  <si>
    <t>OOCU0140111</t>
  </si>
  <si>
    <t>OOCU0144035</t>
  </si>
  <si>
    <t>EVA Cutting &amp; Lay Up</t>
  </si>
  <si>
    <t>DELIVERED 1/9/2024</t>
  </si>
  <si>
    <t>DEMURRAGE INVOICE $315=$250+ADMIN $65X1DAYSX1CNTRS PU ON 12/20/2023</t>
  </si>
  <si>
    <t>OOCU0142731</t>
  </si>
  <si>
    <t>DELIVERED 1/3/2024</t>
  </si>
  <si>
    <t>WFS PAID DEMURRAGE INVOICE $2750=$250X1DAYSX11CNTRS PU ON 12/20/2023</t>
  </si>
  <si>
    <t>3400*3000*1450</t>
  </si>
  <si>
    <t>OOCU0140298</t>
  </si>
  <si>
    <t>Backsheet Cutting &amp; Lay Up</t>
  </si>
  <si>
    <t>SEGU7672710</t>
  </si>
  <si>
    <t>DELIVERED 1/5/2024</t>
  </si>
  <si>
    <t>OOLU4242268</t>
  </si>
  <si>
    <t>4000*2500*2250</t>
  </si>
  <si>
    <t>TRIU0794639</t>
  </si>
  <si>
    <t>Framing Machine</t>
  </si>
  <si>
    <t>4200*3300*1750</t>
  </si>
  <si>
    <t>3700*2800*1450</t>
  </si>
  <si>
    <t>TLLU1495554</t>
  </si>
  <si>
    <t>DELIVERED 1/10/2024</t>
  </si>
  <si>
    <t>CRXU7653520</t>
  </si>
  <si>
    <t>DAMAGED CNTR REPAIR</t>
  </si>
  <si>
    <t>CRTU7611228</t>
  </si>
  <si>
    <t>DELIVERED 1/11/2024</t>
  </si>
  <si>
    <t>OOLU4241050</t>
  </si>
  <si>
    <t>Double Glass Rework Station</t>
  </si>
  <si>
    <t>4800*3400*1950</t>
  </si>
  <si>
    <t>DELIVERED 1/4/2024</t>
  </si>
  <si>
    <t>OOCU0140127</t>
  </si>
  <si>
    <t>OOCU0143851</t>
  </si>
  <si>
    <t>CRXU7661227</t>
  </si>
  <si>
    <t>Auto Labeling</t>
  </si>
  <si>
    <t>4300*2700*2550</t>
  </si>
  <si>
    <t>ZIMUSNH7499788</t>
  </si>
  <si>
    <t>TCNU4560740</t>
  </si>
  <si>
    <t>Auto Sorting</t>
  </si>
  <si>
    <t>3050*2250*1750</t>
  </si>
  <si>
    <t>86T-1703064-0</t>
  </si>
  <si>
    <t>4350*1850*1250</t>
  </si>
  <si>
    <t>TGBU6265804</t>
  </si>
  <si>
    <t>3000*1700*1300</t>
  </si>
  <si>
    <t>2750*1250*1050</t>
  </si>
  <si>
    <t>TGBU7231413</t>
  </si>
  <si>
    <t>3050*2250*1050</t>
  </si>
  <si>
    <t>2700*1700*1000</t>
  </si>
  <si>
    <t>ZCSU6919617</t>
  </si>
  <si>
    <t>2650*1750*1750</t>
  </si>
  <si>
    <t>6350*1850*1250</t>
  </si>
  <si>
    <t>ZCSU6776434</t>
  </si>
  <si>
    <t>ZCSU7653780</t>
  </si>
  <si>
    <t>1450*1150*2300</t>
  </si>
  <si>
    <t>TGHU6491969</t>
  </si>
  <si>
    <t>Golden Module Storage Unit</t>
  </si>
  <si>
    <t>3650*2150*2250</t>
  </si>
  <si>
    <t>ZIMUSNH7534050</t>
  </si>
  <si>
    <t>GAOU6358097</t>
  </si>
  <si>
    <t>Auto Lead Wire Picker</t>
  </si>
  <si>
    <t>3950*2250*2450</t>
  </si>
  <si>
    <t>86T-1703066-5</t>
  </si>
  <si>
    <t>JBox lid capping</t>
  </si>
  <si>
    <t>3450*2150*2450</t>
  </si>
  <si>
    <t>2250*1350*1550</t>
  </si>
  <si>
    <t>ZCSU7420200</t>
  </si>
  <si>
    <t>BEAU6335288</t>
  </si>
  <si>
    <t>Auto Backsheet Gluing Machine</t>
  </si>
  <si>
    <t>3550*2550*2450</t>
  </si>
  <si>
    <t>TCNU4866010</t>
  </si>
  <si>
    <t>2650*2150*1250</t>
  </si>
  <si>
    <t>ZCSU7232142</t>
  </si>
  <si>
    <t>2450*1550*1250</t>
  </si>
  <si>
    <t>2250*1350*1350</t>
  </si>
  <si>
    <t>2250*1350*1650</t>
  </si>
  <si>
    <t>ZCSU7564661</t>
  </si>
  <si>
    <t>2650*1758*1750</t>
  </si>
  <si>
    <t>ZCSU6571162</t>
  </si>
  <si>
    <t>3200*2300*2300</t>
  </si>
  <si>
    <t>3550*1950*2550</t>
  </si>
  <si>
    <t>OOLU2726545080</t>
  </si>
  <si>
    <t>TLLU1496904</t>
  </si>
  <si>
    <t>J-Box Soldering Machine</t>
  </si>
  <si>
    <t>4400*2500*2950</t>
  </si>
  <si>
    <t>86T-1703065-7</t>
  </si>
  <si>
    <t>OOCU0100799</t>
  </si>
  <si>
    <t>HLCUSHA2310AXMC9</t>
  </si>
  <si>
    <t>HLBU8109332</t>
  </si>
  <si>
    <t>4900*2000*3600</t>
  </si>
  <si>
    <t>DELIVERED 1/22/2023</t>
  </si>
  <si>
    <t>?</t>
  </si>
  <si>
    <t>DEMURRAGE/DWELL WFS CAUSED//WFS PAY</t>
  </si>
  <si>
    <t>86T-1703108-5</t>
  </si>
  <si>
    <t>Auto Glass Flipping Machine</t>
  </si>
  <si>
    <t>1700*1500*3150</t>
  </si>
  <si>
    <t>HLBU8055386</t>
  </si>
  <si>
    <t>DELIVERED 1/22/2024</t>
  </si>
  <si>
    <t>HLBU8181194</t>
  </si>
  <si>
    <t>HLBU8193214</t>
  </si>
  <si>
    <t>HLBU8142201</t>
  </si>
  <si>
    <t>DELIVERED 1/23/2024</t>
  </si>
  <si>
    <t>Auto Glass Loader</t>
  </si>
  <si>
    <t>2600*1900*3250</t>
  </si>
  <si>
    <t>HLBU8147693</t>
  </si>
  <si>
    <t>HLBU8106143</t>
  </si>
  <si>
    <t>4000*2000*3600</t>
  </si>
  <si>
    <t>DELIVERED 1/24/2024</t>
  </si>
  <si>
    <t>HLBU8192516</t>
  </si>
  <si>
    <t>L05</t>
  </si>
  <si>
    <t>OOLU2727190280</t>
  </si>
  <si>
    <t>OOLU4241111</t>
  </si>
  <si>
    <t>主机1547一层一段
1547# 1st layer 1st champer</t>
  </si>
  <si>
    <t>86T-1703067-3</t>
  </si>
  <si>
    <t>OOLU4267482</t>
  </si>
  <si>
    <t>主机1547一层二段
1547# 1st layer 2st champer</t>
  </si>
  <si>
    <t>OOLU4244722</t>
  </si>
  <si>
    <t>主机1547一层三段
1547# 1st layer 3st champer</t>
  </si>
  <si>
    <t>OOCU0140718</t>
  </si>
  <si>
    <t>主机1547二层一段
1547# 2st layer 1st champer</t>
  </si>
  <si>
    <t>OOCU0141648</t>
  </si>
  <si>
    <t>主机1547二层二段
1547# 2st layer 2st champer</t>
  </si>
  <si>
    <t>OOLU4263379</t>
  </si>
  <si>
    <t>主机1547二层三段
1547# 2st layer 3st champer</t>
  </si>
  <si>
    <t>TLLU1466999</t>
  </si>
  <si>
    <t>进料台1547
1547# loading stage</t>
  </si>
  <si>
    <t>TCLU6032451</t>
  </si>
  <si>
    <t>出料台1547
1547# unloading stage</t>
  </si>
  <si>
    <t>BEAU6222553</t>
  </si>
  <si>
    <t>OOCU7464616</t>
  </si>
  <si>
    <t>CBHU7082810</t>
  </si>
  <si>
    <t>L04</t>
  </si>
  <si>
    <t>HLCUSHA2310AYVP9</t>
  </si>
  <si>
    <t>HLBU8164200</t>
  </si>
  <si>
    <t>主机1548一层一段
1548# 1st layer 1st champer</t>
  </si>
  <si>
    <t>86T-1703120-0</t>
  </si>
  <si>
    <t>HLXU4697873</t>
  </si>
  <si>
    <t>主机1548一层二段
1548# 1st layer 2st champer</t>
  </si>
  <si>
    <t>HLBU8121678</t>
  </si>
  <si>
    <t>主机1548一层三段
1548# 1st layer 3st champer</t>
  </si>
  <si>
    <t>HLBU8118838</t>
  </si>
  <si>
    <t>主机1548二层一段
1548# 2st layer 1st champer</t>
  </si>
  <si>
    <t xml:space="preserve">CONTAINER DAMAGE outside blue steel frame cover </t>
  </si>
  <si>
    <t>HLXU8693984</t>
  </si>
  <si>
    <t>主机1548二层二段
1548# 2st layer 2st champer</t>
  </si>
  <si>
    <t>HLXU4694107</t>
  </si>
  <si>
    <t>主机1548二层三段
1548# 2st layer 3st champer</t>
  </si>
  <si>
    <t>HLXU8691493</t>
  </si>
  <si>
    <t>进料台1548
1548# loading stage</t>
  </si>
  <si>
    <t>HLBU8247141</t>
  </si>
  <si>
    <t>出料台1548
1548# unloading stage</t>
  </si>
  <si>
    <t>HLBU8058467</t>
  </si>
  <si>
    <t>HLBU8068845</t>
  </si>
  <si>
    <t>HLBU8145005</t>
  </si>
  <si>
    <t>CMDUCHN0693534</t>
  </si>
  <si>
    <t xml:space="preserve">40HC </t>
  </si>
  <si>
    <t>DFSU7360492</t>
  </si>
  <si>
    <t>3300*1200*1800</t>
  </si>
  <si>
    <t>DELIVERED 1/17/2024</t>
  </si>
  <si>
    <t>86T-1703197-8</t>
  </si>
  <si>
    <t>PART OF C5024</t>
  </si>
  <si>
    <t>630*2100*1000</t>
  </si>
  <si>
    <t>630*2100*730</t>
  </si>
  <si>
    <t>5200*1200*2200</t>
  </si>
  <si>
    <t>SUMEC INTERNATIONAL
TECHNOLOGY CO.,LTD</t>
    <phoneticPr fontId="8" type="noConversion"/>
  </si>
  <si>
    <t>OOLU2729931660</t>
  </si>
  <si>
    <t>TLLU1490716</t>
  </si>
  <si>
    <t>贴膜机串工位Laminating Machine(String)</t>
  </si>
  <si>
    <t>5400*3000*2840</t>
  </si>
  <si>
    <t>DELIVERED 2/12/2024</t>
  </si>
  <si>
    <t>86T-1703595-3</t>
  </si>
  <si>
    <t>贴膜机串工位
Laminating Machine(String)</t>
  </si>
  <si>
    <t>TRIU0782284</t>
  </si>
  <si>
    <t>贴膜机上下料工位
Laminating Machine(conveyor)</t>
  </si>
  <si>
    <t>3920*3720*1350</t>
  </si>
  <si>
    <t>贴膜机片工位
Laminating Machine(cell)</t>
  </si>
  <si>
    <r>
      <rPr>
        <sz val="12"/>
        <color rgb="FF000000"/>
        <rFont val="Calibri"/>
        <family val="2"/>
        <scheme val="minor"/>
      </rPr>
      <t>4350*3900*</t>
    </r>
    <r>
      <rPr>
        <sz val="12"/>
        <color rgb="FFFF0000"/>
        <rFont val="Calibri"/>
        <family val="2"/>
        <scheme val="minor"/>
      </rPr>
      <t>2840</t>
    </r>
  </si>
  <si>
    <t>特殊国外门窗钣金备件箱
spare parts wooden case</t>
  </si>
  <si>
    <t>2574*1294*1219</t>
  </si>
  <si>
    <t>TRIU0782643</t>
  </si>
  <si>
    <t>DELICACY LASER 
OPTOELECTRONICS (LANGFANG)
TECHNOLOGY CO., LTD</t>
    <phoneticPr fontId="8" type="noConversion"/>
  </si>
  <si>
    <t>MEDUUQ658046</t>
  </si>
  <si>
    <t>HTMHHT2312007TJ</t>
  </si>
  <si>
    <t>MEDU3936402</t>
  </si>
  <si>
    <t>IV TESTER INTEGRATED WITH EL</t>
  </si>
  <si>
    <t>DELIVERED 2/7/2024</t>
  </si>
  <si>
    <t>FILED</t>
  </si>
  <si>
    <t>86T-1703503-7</t>
  </si>
  <si>
    <t>QINHUANGDAO 
HUIXIN IMP. &amp; EXP. CO.,LTD.</t>
    <phoneticPr fontId="8" type="noConversion"/>
  </si>
  <si>
    <t>ONEYTS3TS2465700</t>
  </si>
  <si>
    <t>NAQAGSAV3166497V
/TXGSAV3166497V</t>
    <phoneticPr fontId="8" type="noConversion"/>
  </si>
  <si>
    <t>TRHU6643533</t>
  </si>
  <si>
    <t>PHOTOVOLTAIC GLASS SPECTRAL TRANSMITTANCE TEST INSTRUMENT</t>
  </si>
  <si>
    <t>2120*1580*1370</t>
  </si>
  <si>
    <t>NEW YORK,NY</t>
  </si>
  <si>
    <t>SAVANNAH, GA</t>
  </si>
  <si>
    <t>DELIVERED 2/23/2024</t>
  </si>
  <si>
    <t xml:space="preserve">FILED </t>
  </si>
  <si>
    <t>NO</t>
  </si>
  <si>
    <t>INTENSIVE EXAM RLSE 2/21</t>
  </si>
  <si>
    <t>86T-1703369-3</t>
  </si>
  <si>
    <t>SUZHOU QIANTONG 
INSTRUMENT EQUIPMENT CO.,LTD</t>
    <phoneticPr fontId="8" type="noConversion"/>
  </si>
  <si>
    <t>OOLU4120847850</t>
  </si>
  <si>
    <t>WCIGHHSE4012526</t>
  </si>
  <si>
    <t>OOCU7912897</t>
  </si>
  <si>
    <t>PEELING FORCE TESTING MACHINE</t>
  </si>
  <si>
    <t>DELIVERED 3/18/2024</t>
  </si>
  <si>
    <t>INTENSIVE EXAM RLSE 3/13</t>
  </si>
  <si>
    <t>86T-1703870-0</t>
  </si>
  <si>
    <t>SUZHOU QIANTONG
 INSTRUMENT EQUIPMENT CO., LTD.</t>
    <phoneticPr fontId="8" type="noConversion"/>
  </si>
  <si>
    <t>SF1531545411736</t>
  </si>
  <si>
    <t>1Z143V340405659919</t>
  </si>
  <si>
    <t>SF EXPRESS</t>
  </si>
  <si>
    <t>JUNCTION BOX DIODE TESTER</t>
  </si>
  <si>
    <t>Jiangsu, CN</t>
  </si>
  <si>
    <t>HUNTSVILLE,AL</t>
  </si>
  <si>
    <t xml:space="preserve">DELIVERED 5/23/2024 </t>
  </si>
  <si>
    <t>WUXI BAISHIGI 
PHOTOVOLTAIC TECHNOLOGY CO.,LTD</t>
    <phoneticPr fontId="8" type="noConversion"/>
  </si>
  <si>
    <t>OOLU2302068830</t>
  </si>
  <si>
    <t>SEGU7628662</t>
  </si>
  <si>
    <t>PID POWER SUPPLY TEST DEVICE/WET LEAKAGE TESTING DEVICE/HOT SPOT TESTING DEVICE</t>
  </si>
  <si>
    <t>SHA, CN</t>
  </si>
  <si>
    <t>SAV, GA</t>
  </si>
  <si>
    <t>OOCL</t>
  </si>
  <si>
    <t>DELIVERED 5/29/2024</t>
  </si>
  <si>
    <t>86T-1704760-2</t>
  </si>
  <si>
    <t>SEGU7651467</t>
  </si>
  <si>
    <t>TEMPERATURE HUMIDITY TEST/CHAMBER/ENVIRONMENTAL TEST CHAMBER</t>
  </si>
  <si>
    <t>DELIVERED 5/28/2024</t>
  </si>
  <si>
    <t>OOCU7911822</t>
  </si>
  <si>
    <t>ENVIRONMENTAL TEST CHAMBER/CURRENT CONTINUITY TESTING/DEVICE</t>
  </si>
  <si>
    <t>DELIVERED 5/24/2024</t>
  </si>
  <si>
    <t>SUZHOU SHENGCHENG 
SOLAR EQUIPMENT CO.,LTD</t>
    <phoneticPr fontId="8" type="noConversion"/>
  </si>
  <si>
    <t>MGRY-20240131001-4</t>
  </si>
  <si>
    <t>HDMUSHAM45170500</t>
  </si>
  <si>
    <t>SQHNSHZG24050450</t>
  </si>
  <si>
    <t>TRHU3062690</t>
  </si>
  <si>
    <t>BUFFER LEL/IRON SUPPORT FRAME/G2G REPAIR ALIGNMENT CONVEYOR</t>
  </si>
  <si>
    <t>DELIVERED 7/8/2024</t>
  </si>
  <si>
    <t>Agriculture hold removed 7/3</t>
  </si>
  <si>
    <t>86T-1704961-6</t>
  </si>
  <si>
    <t>HMMU6653770</t>
  </si>
  <si>
    <t>KOCU4204288</t>
  </si>
  <si>
    <t>SUZHOU SHENGCHENG
 SOLAR EQUIPMENT CO.,LTD</t>
    <phoneticPr fontId="8" type="noConversion"/>
  </si>
  <si>
    <t>SC263120240524//
MGRY-20240131001-4</t>
    <phoneticPr fontId="8" type="noConversion"/>
  </si>
  <si>
    <t>ZIMUSNH7576668</t>
  </si>
  <si>
    <t>TOKS1SE24052674</t>
  </si>
  <si>
    <t>ZCSU6022774</t>
  </si>
  <si>
    <t>G2G REPAIR TRANSFERRING</t>
  </si>
  <si>
    <t>DELIVERED 7/26/2024</t>
  </si>
  <si>
    <t>ZCSU6012360</t>
  </si>
  <si>
    <t>OA 20240711003</t>
  </si>
  <si>
    <t>86T-1704993-9</t>
  </si>
  <si>
    <t>SC227920241012Y-15</t>
  </si>
  <si>
    <t>OOLU8810957740</t>
  </si>
  <si>
    <t>SQHNSHSH24102737</t>
  </si>
  <si>
    <t>FFAU3451253</t>
  </si>
  <si>
    <t>FOLDABLE CONVEYOR</t>
  </si>
  <si>
    <t>SUZHOU, CN</t>
  </si>
  <si>
    <t>NASHILLE, TN</t>
  </si>
  <si>
    <t>ADP GL</t>
  </si>
  <si>
    <t>DELIVERED 12/9/2024</t>
  </si>
  <si>
    <t>86T-1706897-0</t>
  </si>
  <si>
    <t>马园-招标流程-泰国P4组件生产工具_工装转运美国基地</t>
  </si>
  <si>
    <t>Th-RA-2025</t>
  </si>
  <si>
    <t>COSU6408835550</t>
  </si>
  <si>
    <t>SHYT25010278</t>
  </si>
  <si>
    <t>CSNU6629963</t>
  </si>
  <si>
    <t xml:space="preserve"> EVA Piece Cutter Binning Cart Pneumatic Strapping</t>
  </si>
  <si>
    <t>LAEM, THAILAND</t>
  </si>
  <si>
    <t>LOS ANGELES</t>
  </si>
  <si>
    <t>03/03/025</t>
  </si>
  <si>
    <t>FREEDOM/$6150/121526389</t>
  </si>
  <si>
    <t>W69-5154354-6</t>
  </si>
  <si>
    <t xml:space="preserve"> 03/07/2025</t>
  </si>
  <si>
    <t>SUZHOU SHENGCHENG SOLAR EQUIPMENT CO.,LTD</t>
  </si>
  <si>
    <t>FEDEX</t>
  </si>
  <si>
    <t>Equipment free spare parts</t>
  </si>
  <si>
    <t>CYLINDER/PRESSURE SWITCH/ETHERCAT BUS/FOLDING BAR</t>
  </si>
  <si>
    <t>SZV, CN</t>
  </si>
  <si>
    <t>fedex</t>
  </si>
  <si>
    <t>delivered 01/07/25</t>
  </si>
  <si>
    <t>无锡奥特维供应链管理有限公司</t>
  </si>
  <si>
    <t>20250206ATW</t>
  </si>
  <si>
    <t>160-92296260</t>
  </si>
  <si>
    <t>DSL030019</t>
  </si>
  <si>
    <t>air</t>
  </si>
  <si>
    <t>Retaining Ring SPRING Pad leather Integrated tooling components Buffer bolt bearing</t>
  </si>
  <si>
    <t>NANJING</t>
  </si>
  <si>
    <t>BIRMINGHAM, AL</t>
  </si>
  <si>
    <t>bestocean</t>
  </si>
  <si>
    <t>W69-5155793-4</t>
  </si>
  <si>
    <t>20250206ATW/20250212ATW</t>
  </si>
  <si>
    <t>DHL</t>
  </si>
  <si>
    <t xml:space="preserve">Welding control card component,solenoid valve,Right fixed
clamp,plug,Espagnolette </t>
  </si>
  <si>
    <t>SC227920250102Y-21</t>
  </si>
  <si>
    <t>Cover the oil cup/ Plastic compression block/Wire rope (0.5m) with clamp 
head/ Peel off board 2.0/Tape recycling needle</t>
  </si>
  <si>
    <t>SUZHOU</t>
  </si>
  <si>
    <t>SUZHOU XINBEN INTELLIGENCE TECHNOLOGY CO.,LTD.</t>
  </si>
  <si>
    <t>XB20250313001</t>
  </si>
  <si>
    <t>Silicone sucker, Gradient wheel, Fitting wheel, Sucker</t>
  </si>
  <si>
    <t>20250318XIN</t>
  </si>
  <si>
    <t>IMPORTER</t>
  </si>
  <si>
    <t>INVOICE#</t>
  </si>
  <si>
    <t>CNTR TYPE</t>
  </si>
  <si>
    <t>VENDOR/DELIVERY</t>
  </si>
  <si>
    <t xml:space="preserve">STATUS </t>
  </si>
  <si>
    <t>CY/CFS</t>
  </si>
  <si>
    <t>AVA DATE</t>
  </si>
  <si>
    <t>POD RCVD</t>
  </si>
  <si>
    <t>RUNERGY PV TECHNOLOGY (THAILAND) CO.,LTD</t>
  </si>
  <si>
    <t>RUNERGY ALABAMA</t>
  </si>
  <si>
    <t>XS-RY-2023090152-1</t>
  </si>
  <si>
    <t>HDMUBKKM22808000</t>
  </si>
  <si>
    <t>SE23100044</t>
  </si>
  <si>
    <t>KOCU2225595</t>
  </si>
  <si>
    <t>SOLAR CELL</t>
  </si>
  <si>
    <t>LAEM CHABANG</t>
  </si>
  <si>
    <t>LOS ANGELES,CA</t>
  </si>
  <si>
    <t>MEMPHIS,TN</t>
  </si>
  <si>
    <t>DELIVERED 11/28/2023</t>
  </si>
  <si>
    <t>YES</t>
  </si>
  <si>
    <t>86T-1702902-2</t>
  </si>
  <si>
    <t>XS-RY-2023100052-1</t>
  </si>
  <si>
    <t>MEDUDJ857348</t>
  </si>
  <si>
    <t>WWLLSE23100444</t>
  </si>
  <si>
    <t>MSMU1367147</t>
  </si>
  <si>
    <t>86T-1702940-2</t>
  </si>
  <si>
    <t>XS-RYTG-2023100006-1</t>
  </si>
  <si>
    <t>HLCUBKK231051074</t>
  </si>
  <si>
    <t>WWLLSE23100873</t>
  </si>
  <si>
    <t>FSCU7228141</t>
  </si>
  <si>
    <t>DELIVERED 1/3/2024 KHE</t>
  </si>
  <si>
    <t>NS HSV</t>
  </si>
  <si>
    <t>importer&amp; exporter certification signed rcvd 1/3/2024</t>
  </si>
  <si>
    <t>86T-1703052-5</t>
  </si>
  <si>
    <t>XS-RYTG-2023110003-1</t>
  </si>
  <si>
    <t>OOLU2728144680</t>
  </si>
  <si>
    <t>CCLU7847961</t>
  </si>
  <si>
    <t>IIC HSV</t>
  </si>
  <si>
    <r>
      <rPr>
        <sz val="11"/>
        <color rgb="FF000000"/>
        <rFont val="Calibri"/>
        <family val="2"/>
        <scheme val="minor"/>
      </rPr>
      <t>PU# RCVD &amp; SENT 1/22/2023//</t>
    </r>
    <r>
      <rPr>
        <b/>
        <sz val="11"/>
        <color rgb="FF000000"/>
        <rFont val="Calibri"/>
        <family val="2"/>
        <scheme val="minor"/>
      </rPr>
      <t>50,270,170.00W</t>
    </r>
  </si>
  <si>
    <t>86T-1703429-5</t>
  </si>
  <si>
    <t>OOLU8584382</t>
  </si>
  <si>
    <t>CBHU9110295</t>
  </si>
  <si>
    <t>CSLU6323364</t>
  </si>
  <si>
    <t>OOCU7551686</t>
  </si>
  <si>
    <t>OOCU8426631</t>
  </si>
  <si>
    <t>OOCU8989830</t>
  </si>
  <si>
    <t>XS-RY-2023110142-1</t>
  </si>
  <si>
    <t>COSU6370715330</t>
  </si>
  <si>
    <t>TLLU7840088</t>
  </si>
  <si>
    <t>LONG BEACH,CA</t>
  </si>
  <si>
    <t>TRANSLOAD</t>
  </si>
  <si>
    <t>DELIVERED 1/12/2024</t>
  </si>
  <si>
    <t>LBCT</t>
  </si>
  <si>
    <t>57537446.4W</t>
  </si>
  <si>
    <t>86T-1703196-0</t>
  </si>
  <si>
    <t>OOLU8879450</t>
  </si>
  <si>
    <t>SEKU4645995</t>
  </si>
  <si>
    <t>DELIVERED 1/18/2024</t>
  </si>
  <si>
    <t>OOLU9182270</t>
  </si>
  <si>
    <t>DELIVERED 1/19/2024</t>
  </si>
  <si>
    <t>TCKU7815433</t>
  </si>
  <si>
    <t>OOLU6933274</t>
  </si>
  <si>
    <t>TLLU4639470</t>
  </si>
  <si>
    <t>TRHU4651988</t>
  </si>
  <si>
    <t>RUNERGY USA TRADING</t>
  </si>
  <si>
    <t>MEDUEX649530</t>
  </si>
  <si>
    <t>BANQ1059665275</t>
  </si>
  <si>
    <t>MEDU8508881</t>
  </si>
  <si>
    <t>LCH, TH</t>
  </si>
  <si>
    <t>LGB, CA</t>
  </si>
  <si>
    <t>Delivered 7/8/24</t>
  </si>
  <si>
    <t>MSMU7205734</t>
  </si>
  <si>
    <t>Dedlivered 7/9/24</t>
  </si>
  <si>
    <t>MSMU7062269</t>
  </si>
  <si>
    <t>FFAU2497922</t>
  </si>
  <si>
    <t>TRHU7701341</t>
  </si>
  <si>
    <t>TIIU4143112</t>
  </si>
  <si>
    <t>Delivered 7/9/24</t>
  </si>
  <si>
    <t>TXGU6779513</t>
  </si>
  <si>
    <t xml:space="preserve">Tide Solar
</t>
  </si>
  <si>
    <t>BCI25021703</t>
  </si>
  <si>
    <t>615-64486310</t>
  </si>
  <si>
    <t>AE-250200701</t>
  </si>
  <si>
    <t>FCA</t>
  </si>
  <si>
    <t>空运</t>
  </si>
  <si>
    <t>Singapore</t>
  </si>
  <si>
    <t>W69-5152829-9</t>
  </si>
  <si>
    <t>BCI25021704</t>
  </si>
  <si>
    <t>AE-250200702</t>
  </si>
  <si>
    <t>BCI25021705</t>
  </si>
  <si>
    <t>AE-250200703</t>
  </si>
  <si>
    <t>BCI25022601</t>
  </si>
  <si>
    <t>615-35492273</t>
  </si>
  <si>
    <t>AE250300101</t>
  </si>
  <si>
    <t>BCI25022602</t>
  </si>
  <si>
    <t>AE250300102</t>
  </si>
  <si>
    <t>US2501001-4</t>
  </si>
  <si>
    <t>US2501001-5</t>
  </si>
  <si>
    <t>US2501001-6</t>
  </si>
  <si>
    <t>US2501001-7</t>
  </si>
  <si>
    <t>US2501001-8</t>
  </si>
  <si>
    <t>RUNERGY  PV TECHNOLOGY (THAILAND) CO.,LTD.</t>
  </si>
  <si>
    <t>933-30558603</t>
  </si>
  <si>
    <t>MAE250013A</t>
  </si>
  <si>
    <t>OA0250301002</t>
  </si>
  <si>
    <t>W69-5155205-9</t>
  </si>
  <si>
    <t xml:space="preserve"> 03/08/2025</t>
  </si>
  <si>
    <t>MAE250013B</t>
  </si>
  <si>
    <t>BIFACIAL SOLAR MODULE</t>
  </si>
  <si>
    <t>W69-5155261-2</t>
  </si>
  <si>
    <t>PO#</t>
    <phoneticPr fontId="35" type="noConversion"/>
  </si>
  <si>
    <t>Invoice Number</t>
    <phoneticPr fontId="35" type="noConversion"/>
  </si>
  <si>
    <t>BOM Name</t>
    <phoneticPr fontId="35" type="noConversion"/>
  </si>
  <si>
    <t>llbb</t>
  </si>
  <si>
    <r>
      <t xml:space="preserve">CNTR TYPE
</t>
    </r>
    <r>
      <rPr>
        <b/>
        <sz val="12"/>
        <color theme="1"/>
        <rFont val="宋体"/>
        <family val="2"/>
        <charset val="134"/>
      </rPr>
      <t>货柜种类</t>
    </r>
    <phoneticPr fontId="35" type="noConversion"/>
  </si>
  <si>
    <r>
      <rPr>
        <b/>
        <sz val="12"/>
        <color rgb="FF000000"/>
        <rFont val="Calibri"/>
        <family val="2"/>
      </rPr>
      <t xml:space="preserve">CNTR Qt.
</t>
    </r>
    <r>
      <rPr>
        <b/>
        <sz val="12"/>
        <color rgb="FF000000"/>
        <rFont val="宋体"/>
      </rPr>
      <t>货柜数量</t>
    </r>
  </si>
  <si>
    <t>装柜时间</t>
  </si>
  <si>
    <r>
      <t xml:space="preserve">POD
</t>
    </r>
    <r>
      <rPr>
        <b/>
        <sz val="12"/>
        <color theme="1"/>
        <rFont val="宋体"/>
        <family val="2"/>
        <charset val="134"/>
      </rPr>
      <t>美国港口名称</t>
    </r>
    <phoneticPr fontId="35" type="noConversion"/>
  </si>
  <si>
    <r>
      <t xml:space="preserve">POD ETA
</t>
    </r>
    <r>
      <rPr>
        <b/>
        <sz val="12"/>
        <color theme="1"/>
        <rFont val="宋体"/>
        <family val="2"/>
        <charset val="134"/>
      </rPr>
      <t>到港日期</t>
    </r>
    <phoneticPr fontId="35" type="noConversion"/>
  </si>
  <si>
    <r>
      <t xml:space="preserve">DEST  ETA
</t>
    </r>
    <r>
      <rPr>
        <b/>
        <sz val="12"/>
        <color rgb="FF000000"/>
        <rFont val="宋体"/>
        <family val="3"/>
        <charset val="134"/>
      </rPr>
      <t>预估到厂日期</t>
    </r>
  </si>
  <si>
    <t>DELIVERY VENDOR 配送供应商</t>
  </si>
  <si>
    <t>DELIVERY STATUS 实际送达/预约时间</t>
  </si>
  <si>
    <t>DOCS RCVD</t>
  </si>
  <si>
    <t>货好时间</t>
  </si>
  <si>
    <t>OA NO.</t>
  </si>
  <si>
    <t>TAPE EDGE SEALING 20MM*500M</t>
  </si>
  <si>
    <t>5500m</t>
  </si>
  <si>
    <t xml:space="preserve"> SAVANNAH</t>
  </si>
  <si>
    <t>pending transit</t>
  </si>
  <si>
    <t>OA 20250116001</t>
  </si>
  <si>
    <t>TAPE EDGE SEALING 25MM*500M</t>
  </si>
  <si>
    <t>143000m</t>
  </si>
  <si>
    <t>TAPE EDGE SEALING 30MM*500M</t>
  </si>
  <si>
    <t>FLAT (HONG KONG) CO., LIMITED</t>
  </si>
  <si>
    <t>ZIMUHAI80130832</t>
  </si>
  <si>
    <t>HAI80130832H</t>
  </si>
  <si>
    <t>20GP</t>
    <phoneticPr fontId="35" type="noConversion"/>
  </si>
  <si>
    <t>FCIU4241367</t>
  </si>
  <si>
    <t>1430PC</t>
  </si>
  <si>
    <t>Hai Phong, VN</t>
  </si>
  <si>
    <t>LAX, CA</t>
  </si>
  <si>
    <t>DELIVERED 1/30/2025</t>
  </si>
  <si>
    <t>cargo ready</t>
  </si>
  <si>
    <t>OA  20241227017</t>
  </si>
  <si>
    <t>86T-1707442-4_x000D_</t>
  </si>
  <si>
    <t>01/21/25_x000D_</t>
  </si>
  <si>
    <t>CAIU6353769</t>
  </si>
  <si>
    <t>DELIVERED 2/3/2025</t>
  </si>
  <si>
    <t>BSIU2397044</t>
  </si>
  <si>
    <t>DELIVERED 1/29/2025</t>
  </si>
  <si>
    <t>DFSU2449720</t>
  </si>
  <si>
    <t>DELIVERED 1/31/2025</t>
  </si>
  <si>
    <t>TRHU2353069</t>
  </si>
  <si>
    <t>STJU2060899</t>
  </si>
  <si>
    <t>ZIMU3062793</t>
  </si>
  <si>
    <t>FCIU4135088</t>
  </si>
  <si>
    <t>ZIMU1419135</t>
  </si>
  <si>
    <t>BSIU2792748</t>
  </si>
  <si>
    <t>ZIMU3092674</t>
  </si>
  <si>
    <t>TRHU2682212</t>
  </si>
  <si>
    <t>ZIMU3188164</t>
  </si>
  <si>
    <t>TCKU1279210</t>
  </si>
  <si>
    <t>JIANGSU HYPERION SOLAR CO.,LTD</t>
  </si>
  <si>
    <t>DHL空运</t>
  </si>
  <si>
    <t>Connector</t>
  </si>
  <si>
    <t>YANCHENG</t>
  </si>
  <si>
    <t>Sacramento,CA</t>
  </si>
  <si>
    <t>999-30861040</t>
  </si>
  <si>
    <r>
      <rPr>
        <sz val="12"/>
        <color theme="1"/>
        <rFont val="等线"/>
        <family val="2"/>
      </rPr>
      <t>空运</t>
    </r>
  </si>
  <si>
    <t>POSITIONING TAPE</t>
  </si>
  <si>
    <t>BIRMINGHAM</t>
  </si>
  <si>
    <t>delivered 01/17/25</t>
  </si>
  <si>
    <t>86T-1707439-0</t>
  </si>
  <si>
    <t>SINGAPORE ASAHI CHEMICAL &amp; SOLDER INDUSTRIES PTE LTD      </t>
  </si>
  <si>
    <t>125-57475504</t>
  </si>
  <si>
    <t>RCS12720</t>
  </si>
  <si>
    <t>Deliverd 01/27/2025</t>
  </si>
  <si>
    <t>w69-5147131-8</t>
  </si>
  <si>
    <t>380/2024</t>
  </si>
  <si>
    <t>HASACONI FLUX</t>
  </si>
  <si>
    <t>6Y01000004</t>
  </si>
  <si>
    <t xml:space="preserve"> FFAU1300936</t>
  </si>
  <si>
    <t>3496Lits</t>
  </si>
  <si>
    <t>freedom</t>
  </si>
  <si>
    <t>CORE WIRE</t>
  </si>
  <si>
    <t>6X00500001</t>
  </si>
  <si>
    <t>260kgs</t>
  </si>
  <si>
    <t>SLSNBS10297</t>
  </si>
  <si>
    <t>NHTC25010505</t>
  </si>
  <si>
    <t>BMOU1074458</t>
  </si>
  <si>
    <t>1430(PC)</t>
  </si>
  <si>
    <t>Ningbo,CN</t>
  </si>
  <si>
    <t>LONG BEACH</t>
  </si>
  <si>
    <t>delivered 2/17</t>
  </si>
  <si>
    <t>OA 20250125003</t>
  </si>
  <si>
    <t>86T-1707611-4</t>
  </si>
  <si>
    <t>VOLU2157740</t>
  </si>
  <si>
    <t>delivered 02/16/25</t>
  </si>
  <si>
    <t>BSIU2538348</t>
  </si>
  <si>
    <t>BEAU2145335</t>
  </si>
  <si>
    <t>delivered 2/16</t>
  </si>
  <si>
    <t>SEGU1273230</t>
  </si>
  <si>
    <t>delivered 02/16</t>
  </si>
  <si>
    <t>VOLU2151192</t>
  </si>
  <si>
    <t xml:space="preserve">	VSBU2003130</t>
  </si>
  <si>
    <t>BSIU3284973</t>
  </si>
  <si>
    <t>FYCU7091344</t>
  </si>
  <si>
    <t>SLSNBF82143</t>
  </si>
  <si>
    <t>NBFN2501033</t>
  </si>
  <si>
    <t>IAAU2691349</t>
  </si>
  <si>
    <t xml:space="preserve"> delivered 2/16</t>
  </si>
  <si>
    <t>86T-1707610-6</t>
  </si>
  <si>
    <t>01/27/25_x000D_</t>
  </si>
  <si>
    <t>SEGU1323389</t>
  </si>
  <si>
    <t>TGCU2390680</t>
  </si>
  <si>
    <t>delivered 2/14</t>
  </si>
  <si>
    <t>GESU1259454</t>
  </si>
  <si>
    <t>DRYU2544686</t>
  </si>
  <si>
    <t>CRSU1576722</t>
  </si>
  <si>
    <t>BMOU1352100</t>
  </si>
  <si>
    <t>FCIU5400381</t>
  </si>
  <si>
    <t>delivered 02/15/25</t>
  </si>
  <si>
    <t>ISMU3007398</t>
  </si>
  <si>
    <t>UETU2908494</t>
  </si>
  <si>
    <t>delivered 02/17/25</t>
  </si>
  <si>
    <t>CR24123101</t>
  </si>
  <si>
    <t>50L</t>
  </si>
  <si>
    <t>NY</t>
  </si>
  <si>
    <t>SAVANNAH</t>
  </si>
  <si>
    <t>OA 20250125002</t>
  </si>
  <si>
    <t>United ECO-Technology Corp.</t>
  </si>
  <si>
    <t>XYKJ20250205-02</t>
  </si>
  <si>
    <t>40x12</t>
  </si>
  <si>
    <t>OA 20250122003</t>
  </si>
  <si>
    <t>XYKJ20250205-01</t>
  </si>
  <si>
    <t>OA 20250118001</t>
  </si>
  <si>
    <t>4100009507待确认</t>
  </si>
  <si>
    <t>4100009317待确认</t>
  </si>
  <si>
    <t>ZIMUNGB1267915</t>
  </si>
  <si>
    <t>NHTC25010743</t>
  </si>
  <si>
    <t>SEGU2597722</t>
  </si>
  <si>
    <t>LA,CA</t>
  </si>
  <si>
    <t>delivered 02/12</t>
  </si>
  <si>
    <t>OA 20250122002</t>
  </si>
  <si>
    <t>86T-1707608-0</t>
  </si>
  <si>
    <t>ZIMU1316651</t>
  </si>
  <si>
    <t>DELIVERED 02/09</t>
  </si>
  <si>
    <t>BMOU2199819</t>
  </si>
  <si>
    <t>DELIVERED 02/10</t>
  </si>
  <si>
    <t>ZIMU1009167</t>
  </si>
  <si>
    <t>ZIMU3167773</t>
  </si>
  <si>
    <t>TEMU4109314</t>
  </si>
  <si>
    <t>CRSU1103870</t>
  </si>
  <si>
    <t>DELIVERED 02/07</t>
  </si>
  <si>
    <t>TRHU3373650</t>
  </si>
  <si>
    <t>ZIMU1329216</t>
  </si>
  <si>
    <t>ZIMU3086882</t>
  </si>
  <si>
    <t>ZIMUNGB20558572</t>
  </si>
  <si>
    <t>NBE25010807</t>
  </si>
  <si>
    <t>BSIU3171730</t>
  </si>
  <si>
    <t>01/29/20025</t>
  </si>
  <si>
    <t>86T-1707609-8_x000D_</t>
  </si>
  <si>
    <t>SEGU2209004</t>
  </si>
  <si>
    <t>TCKU3752430</t>
  </si>
  <si>
    <t>BMOU2022778</t>
  </si>
  <si>
    <t>DELIVERED 02/12</t>
  </si>
  <si>
    <t>CAIU3502323</t>
  </si>
  <si>
    <t>delivered 2/10</t>
  </si>
  <si>
    <t>JZPU1079013</t>
  </si>
  <si>
    <t>ZIMU1064755</t>
  </si>
  <si>
    <t>ZIMU3187229</t>
  </si>
  <si>
    <t>TRHU3231337</t>
  </si>
  <si>
    <t>SEGU2600873</t>
  </si>
  <si>
    <t>HTRUM20250120</t>
  </si>
  <si>
    <t>40 HC</t>
  </si>
  <si>
    <r>
      <rPr>
        <sz val="12"/>
        <color rgb="FF000000"/>
        <rFont val="Calibri"/>
        <family val="2"/>
      </rPr>
      <t xml:space="preserve">3/22/2025 - </t>
    </r>
    <r>
      <rPr>
        <sz val="12"/>
        <color rgb="FFFF0000"/>
        <rFont val="Calibri"/>
        <family val="2"/>
      </rPr>
      <t>3/20/2025</t>
    </r>
  </si>
  <si>
    <t>OA 已提交</t>
  </si>
  <si>
    <r>
      <t xml:space="preserve">3/22/2025 - </t>
    </r>
    <r>
      <rPr>
        <sz val="12"/>
        <color rgb="FFFF0000"/>
        <rFont val="Calibri"/>
        <family val="2"/>
      </rPr>
      <t>3/20/2025</t>
    </r>
  </si>
  <si>
    <t>HTRUM20250208</t>
  </si>
  <si>
    <r>
      <rPr>
        <sz val="12"/>
        <color rgb="FF000000"/>
        <rFont val="Calibri"/>
        <family val="2"/>
      </rPr>
      <t>2/19/2025</t>
    </r>
    <r>
      <rPr>
        <sz val="12"/>
        <color rgb="FFFF0000"/>
        <rFont val="Calibri"/>
        <family val="2"/>
      </rPr>
      <t>—2/21/2025</t>
    </r>
  </si>
  <si>
    <t>ST ST20250217</t>
  </si>
  <si>
    <t>packing belt</t>
  </si>
  <si>
    <t>40GP</t>
  </si>
  <si>
    <t>14500kg</t>
  </si>
  <si>
    <t>Laem Chabang</t>
  </si>
  <si>
    <t>OA 20250206002</t>
  </si>
  <si>
    <t>pe film</t>
  </si>
  <si>
    <t>3000kg</t>
  </si>
  <si>
    <t>38229m2</t>
  </si>
  <si>
    <t>self sealing bag</t>
  </si>
  <si>
    <t>10000pcs</t>
  </si>
  <si>
    <t>ST 20250213</t>
  </si>
  <si>
    <t>封袋</t>
  </si>
  <si>
    <t>6X0210000</t>
  </si>
  <si>
    <t>快递</t>
  </si>
  <si>
    <t>2000pcs</t>
  </si>
  <si>
    <t>YS BARCODE TECH</t>
  </si>
  <si>
    <t>GT2501026</t>
  </si>
  <si>
    <t xml:space="preserve">Direct Thermal </t>
  </si>
  <si>
    <t>空运 DHL</t>
  </si>
  <si>
    <t>Direct Thermal (size 60*100mm)</t>
  </si>
  <si>
    <t>1/27/2025pickup</t>
  </si>
  <si>
    <t>DELIVERED  2/3/2025</t>
  </si>
  <si>
    <t>OA 20250122004</t>
  </si>
  <si>
    <t>RZ-25012202</t>
  </si>
  <si>
    <t>140000M</t>
  </si>
  <si>
    <t>OA 20250207021</t>
  </si>
  <si>
    <t>ZI-250122001</t>
  </si>
  <si>
    <t>Nameplate</t>
  </si>
  <si>
    <t>350000(pc)</t>
  </si>
  <si>
    <t>2316(m2)</t>
  </si>
  <si>
    <t>800000(pc)</t>
  </si>
  <si>
    <t>20250115TF</t>
  </si>
  <si>
    <t>SLSNBF82036</t>
  </si>
  <si>
    <r>
      <rPr>
        <sz val="12"/>
        <color rgb="FF000000"/>
        <rFont val="Calibri"/>
        <family val="2"/>
      </rPr>
      <t>2/24/2025—</t>
    </r>
    <r>
      <rPr>
        <sz val="12"/>
        <color rgb="FFFF0000"/>
        <rFont val="Calibri"/>
        <family val="2"/>
      </rPr>
      <t>2/28/2025</t>
    </r>
  </si>
  <si>
    <r>
      <rPr>
        <sz val="12"/>
        <color rgb="FF000000"/>
        <rFont val="Calibri"/>
        <family val="2"/>
      </rPr>
      <t>2/24/2025—</t>
    </r>
    <r>
      <rPr>
        <sz val="12"/>
        <color rgb="FFFF0000"/>
        <rFont val="Calibri"/>
        <family val="2"/>
      </rPr>
      <t>2/28/2025</t>
    </r>
    <r>
      <rPr>
        <sz val="11"/>
        <color theme="1"/>
        <rFont val="Calibri"/>
        <family val="2"/>
        <scheme val="minor"/>
      </rPr>
      <t/>
    </r>
  </si>
  <si>
    <t>Suzhou temosun Photovoltaic Matrial Co;Ltd</t>
  </si>
  <si>
    <t>Tape edge
sealing</t>
  </si>
  <si>
    <t>20mm*500m</t>
  </si>
  <si>
    <t>42000m</t>
  </si>
  <si>
    <t>5672 KGS</t>
  </si>
  <si>
    <r>
      <rPr>
        <sz val="12"/>
        <color rgb="FF000000"/>
        <rFont val="Calibri"/>
        <family val="2"/>
      </rPr>
      <t>3/2/2025—</t>
    </r>
    <r>
      <rPr>
        <sz val="12"/>
        <color rgb="FFFF0000"/>
        <rFont val="Calibri"/>
        <family val="2"/>
      </rPr>
      <t>3/3/2025</t>
    </r>
  </si>
  <si>
    <t>30mm*500m</t>
  </si>
  <si>
    <t>2120000m</t>
  </si>
  <si>
    <t>2272*1128*2.0mm_x000D_</t>
  </si>
  <si>
    <t>6Q01010048_x000D_</t>
  </si>
  <si>
    <t>250211AW240RB-LA</t>
  </si>
  <si>
    <t>PV RIBBON</t>
  </si>
  <si>
    <t>0.26 MM</t>
  </si>
  <si>
    <t>BUSBAR</t>
  </si>
  <si>
    <t xml:space="preserve"> 0.35*6 MM</t>
  </si>
  <si>
    <t xml:space="preserve"> 0.4*4 MM</t>
  </si>
  <si>
    <t>250203AW240RB</t>
  </si>
  <si>
    <t xml:space="preserve"> PV RIBBON</t>
  </si>
  <si>
    <t xml:space="preserve"> 0.26 MM</t>
  </si>
  <si>
    <t>0.35*6 MM</t>
  </si>
  <si>
    <t>0.4*4 MM</t>
  </si>
  <si>
    <t>250211AW240RB-GA</t>
  </si>
  <si>
    <t xml:space="preserve"> 0.26 MM </t>
  </si>
  <si>
    <t xml:space="preserve"> 6Q01010048</t>
  </si>
  <si>
    <r>
      <rPr>
        <sz val="12"/>
        <color rgb="FF000000"/>
        <rFont val="Calibri"/>
        <family val="2"/>
      </rPr>
      <t>3/15/2025—</t>
    </r>
    <r>
      <rPr>
        <sz val="12"/>
        <color rgb="FFFF0000"/>
        <rFont val="Calibri"/>
        <family val="2"/>
      </rPr>
      <t>3/18/2025</t>
    </r>
  </si>
  <si>
    <t xml:space="preserve">6Q01020063   </t>
  </si>
  <si>
    <r>
      <rPr>
        <sz val="12"/>
        <color rgb="FF000000"/>
        <rFont val="Calibri"/>
        <family val="2"/>
      </rPr>
      <t>3/22/2025—</t>
    </r>
    <r>
      <rPr>
        <sz val="12"/>
        <color rgb="FFFF0000"/>
        <rFont val="Calibri"/>
        <family val="2"/>
      </rPr>
      <t>3/20/2025</t>
    </r>
  </si>
  <si>
    <t xml:space="preserve">6Q01020063 </t>
  </si>
  <si>
    <t>20 GP</t>
  </si>
  <si>
    <r>
      <rPr>
        <sz val="12"/>
        <color rgb="FF000000"/>
        <rFont val="Calibri"/>
        <family val="2"/>
      </rPr>
      <t>3/22/2025-</t>
    </r>
    <r>
      <rPr>
        <sz val="12"/>
        <color rgb="FFFF0000"/>
        <rFont val="Calibri"/>
        <family val="2"/>
      </rPr>
      <t>3/20/2025</t>
    </r>
  </si>
  <si>
    <t>HTRUM20250211</t>
  </si>
  <si>
    <t>Shanghai</t>
  </si>
  <si>
    <t>OA 已经提</t>
  </si>
  <si>
    <t>OA 20250213001</t>
  </si>
  <si>
    <t>1365pc</t>
  </si>
  <si>
    <t>Hai Phong</t>
  </si>
  <si>
    <t>Savannah</t>
  </si>
  <si>
    <t>ZI-250216001</t>
  </si>
  <si>
    <t xml:space="preserve"> 250,000 PCS</t>
  </si>
  <si>
    <t>876 ㎡</t>
  </si>
  <si>
    <t xml:space="preserve"> 800,000 PCS</t>
  </si>
  <si>
    <t>SINGAPORE ASAHI CHEMICAL &amp; SOLDER INDUSTRIES PTE LTD  </t>
  </si>
  <si>
    <t>4100009497&amp;4100009559&amp;4100009600</t>
  </si>
  <si>
    <t>SIN</t>
  </si>
  <si>
    <t>HUNTSVILLE</t>
  </si>
  <si>
    <t xml:space="preserve">
CHKMSH25022933</t>
  </si>
  <si>
    <t>shanghai</t>
  </si>
  <si>
    <t>Savanna</t>
  </si>
  <si>
    <t>SINGAPORE ASAHI CHEMICAL &amp; SOLDER INDUSTRIES PTE LTD    </t>
  </si>
  <si>
    <t>HPN</t>
  </si>
  <si>
    <t>IM2025021201</t>
  </si>
  <si>
    <t xml:space="preserve"> Soldering Station</t>
  </si>
  <si>
    <t xml:space="preserve"> 6Q01020063</t>
  </si>
  <si>
    <t>DHL7462524311</t>
  </si>
  <si>
    <t>20 PCS</t>
  </si>
  <si>
    <t>2/18/2025（pay duty）</t>
  </si>
  <si>
    <t xml:space="preserve"> free of charge</t>
  </si>
  <si>
    <t xml:space="preserve"> 6Q01020063 </t>
  </si>
  <si>
    <t>2 PCS</t>
  </si>
  <si>
    <t xml:space="preserve">EGLV143581002751   </t>
  </si>
  <si>
    <t>A</t>
  </si>
  <si>
    <r>
      <rPr>
        <sz val="12"/>
        <color rgb="FF000000"/>
        <rFont val="Calibri"/>
        <family val="2"/>
      </rPr>
      <t>2/19/2025—</t>
    </r>
    <r>
      <rPr>
        <sz val="12"/>
        <color rgb="FFFF0000"/>
        <rFont val="Calibri"/>
        <family val="2"/>
      </rPr>
      <t>2/21/2025</t>
    </r>
  </si>
  <si>
    <t>B</t>
  </si>
  <si>
    <t>QCYN2025020801</t>
  </si>
  <si>
    <t>JUNCTION BOX</t>
  </si>
  <si>
    <t>HANW000002</t>
  </si>
  <si>
    <t>3Qxy-25A, 400mm(+)200mm(-)
TUV/UL certified cable,
QC4.10plus con</t>
  </si>
  <si>
    <t xml:space="preserve">3600(PCS) </t>
  </si>
  <si>
    <t>FL-RUN20250214</t>
  </si>
  <si>
    <t xml:space="preserve">540KG </t>
  </si>
  <si>
    <t>PUDONG, SHANGHAI, CHINA</t>
  </si>
  <si>
    <t>CHICAGO, IL</t>
  </si>
  <si>
    <t>？</t>
  </si>
  <si>
    <t>1PCS</t>
  </si>
  <si>
    <t>Ningbo</t>
  </si>
  <si>
    <t xml:space="preserve">SLAXS50231948 </t>
  </si>
  <si>
    <t xml:space="preserve">MATS5466202000   </t>
  </si>
  <si>
    <t xml:space="preserve"> SHANGHAI</t>
  </si>
  <si>
    <t>450000PCS</t>
  </si>
  <si>
    <t>海运？</t>
  </si>
  <si>
    <t>RZ-25022002</t>
  </si>
  <si>
    <t>DFREEHHSE5023066Y</t>
  </si>
  <si>
    <t>150,000m</t>
  </si>
  <si>
    <t>2/20/2025缺MBL</t>
  </si>
  <si>
    <t>250217AW240RB-GA</t>
  </si>
  <si>
    <t>1X40</t>
  </si>
  <si>
    <t>YANCHENG GUOTOU NEW MATERIAL CO.,LTD</t>
  </si>
  <si>
    <t>GTRY20250217001</t>
  </si>
  <si>
    <t>PHOTOVOLTAIC RIBBON</t>
  </si>
  <si>
    <t>2/20/2025缺BL</t>
  </si>
  <si>
    <t>SINGAPORE ASAHI CHEMICAL&amp;SOLDER INDUSTRIES PTE LTD</t>
  </si>
  <si>
    <t>SUPPLIER</t>
  </si>
  <si>
    <t xml:space="preserve">CONTAINER </t>
  </si>
  <si>
    <t xml:space="preserve">MBL </t>
  </si>
  <si>
    <t xml:space="preserve">CONTAINER NUMBER </t>
  </si>
  <si>
    <t xml:space="preserve">PACKAGE </t>
  </si>
  <si>
    <t xml:space="preserve">GW </t>
  </si>
  <si>
    <t xml:space="preserve">NW </t>
  </si>
  <si>
    <t xml:space="preserve">CBM </t>
  </si>
  <si>
    <t xml:space="preserve">Description </t>
  </si>
  <si>
    <t>PORT ETA</t>
  </si>
  <si>
    <t xml:space="preserve">CUSTOMS </t>
  </si>
  <si>
    <t>STATUS</t>
  </si>
  <si>
    <t>DELIVERED 12/12</t>
  </si>
  <si>
    <t>FBIU4808905</t>
  </si>
  <si>
    <t>DELIVERED 12/13</t>
  </si>
  <si>
    <t>OOLU4267970</t>
  </si>
  <si>
    <t>OOCU0141761</t>
  </si>
  <si>
    <t>OOLU4240671</t>
  </si>
  <si>
    <t>OOLU4264143</t>
  </si>
  <si>
    <t>DELIVERED 12/15</t>
  </si>
  <si>
    <t>DELIVERED 12/18</t>
  </si>
  <si>
    <t>DELIVERED 12/14</t>
  </si>
  <si>
    <t>DELIVERED 12/19</t>
  </si>
  <si>
    <t>DELIVERED 12/20</t>
  </si>
  <si>
    <t>DELIVERED 1/9</t>
  </si>
  <si>
    <t>DELIVERED 1/10</t>
  </si>
  <si>
    <t>DELIVERED 1/24</t>
  </si>
  <si>
    <t>DELIVERED 1/25</t>
  </si>
  <si>
    <t>DLEIVERED 1/24</t>
  </si>
  <si>
    <t>输入序号</t>
  </si>
  <si>
    <t>SAP料号</t>
  </si>
  <si>
    <t>物料名称</t>
  </si>
  <si>
    <t>型号/规格/尺寸</t>
  </si>
  <si>
    <t>528.98MW</t>
  </si>
  <si>
    <t>电池片</t>
  </si>
  <si>
    <t>182*183.75，16BB，Topcon，双面电池片</t>
  </si>
  <si>
    <t>6Q01010008</t>
  </si>
  <si>
    <t>福莱特，超白压花镀膜半钢化，2272*1128*2mm</t>
  </si>
  <si>
    <t>福莱特，超白压花双镀膜半钢化，2272*1128*2mm</t>
  </si>
  <si>
    <t>6Q01010137</t>
    <phoneticPr fontId="12" type="noConversion"/>
  </si>
  <si>
    <t>信义，超白压花双镀膜全钢化，2272*1128*3.2mm</t>
    <phoneticPr fontId="12" type="noConversion"/>
  </si>
  <si>
    <t>6R01010023</t>
    <phoneticPr fontId="12" type="noConversion"/>
  </si>
  <si>
    <t>后膜</t>
    <phoneticPr fontId="12" type="noConversion"/>
  </si>
  <si>
    <t>福斯特，F406PS，高透，宽幅1122mm，克重≥410g/㎡</t>
    <phoneticPr fontId="12" type="noConversion"/>
  </si>
  <si>
    <t>6R03010006</t>
    <phoneticPr fontId="12" type="noConversion"/>
  </si>
  <si>
    <t>前膜</t>
    <phoneticPr fontId="12" type="noConversion"/>
  </si>
  <si>
    <t>福斯特，EP304，高透，宽幅1122mm，克重≥390g/㎡</t>
    <phoneticPr fontId="12" type="noConversion"/>
  </si>
  <si>
    <t>6V01060053</t>
    <phoneticPr fontId="12" type="noConversion"/>
  </si>
  <si>
    <t>接线盒</t>
    <phoneticPr fontId="12" type="noConversion"/>
  </si>
  <si>
    <t>RY301xy，RY01，GT4050D，含连接器+400/-200，25A双证</t>
    <phoneticPr fontId="12" type="noConversion"/>
  </si>
  <si>
    <t>支装胶</t>
  </si>
  <si>
    <t>回天，HT-906Z，400ml支装胶，白色</t>
  </si>
  <si>
    <t>6W01010003</t>
    <phoneticPr fontId="12" type="noConversion"/>
  </si>
  <si>
    <t>支装胶</t>
    <phoneticPr fontId="12" type="noConversion"/>
  </si>
  <si>
    <t>天山，1527，400ml支装胶，白色</t>
    <phoneticPr fontId="12" type="noConversion"/>
  </si>
  <si>
    <t>A胶</t>
  </si>
  <si>
    <t>回天，5299W-S，10KG，白色</t>
  </si>
  <si>
    <t>6W03010000</t>
    <phoneticPr fontId="12" type="noConversion"/>
  </si>
  <si>
    <t>灌封胶</t>
    <phoneticPr fontId="12" type="noConversion"/>
  </si>
  <si>
    <t>天山，1521，12KG，白色</t>
    <phoneticPr fontId="12" type="noConversion"/>
  </si>
  <si>
    <t>B胶</t>
  </si>
  <si>
    <t>回天，5299W-S，4KG，透明至浅黄色</t>
  </si>
  <si>
    <t>6W04000002</t>
    <phoneticPr fontId="12" type="noConversion"/>
  </si>
  <si>
    <t>天山，1521，2kg，透明</t>
    <phoneticPr fontId="12" type="noConversion"/>
  </si>
  <si>
    <t>装纸箱</t>
  </si>
  <si>
    <t>5层瓦楞，内径2286*1100*1135mm，润阳英文，8-144，PA-13</t>
  </si>
  <si>
    <t>6X00200011</t>
    <phoneticPr fontId="12" type="noConversion"/>
  </si>
  <si>
    <t>定位胶带</t>
    <phoneticPr fontId="12" type="noConversion"/>
  </si>
  <si>
    <t>融智，10mm*100m，D60F6-x（x=2），厚度85μm/L</t>
    <phoneticPr fontId="12" type="noConversion"/>
  </si>
  <si>
    <t>6X00200012</t>
  </si>
  <si>
    <t>融智，10mm*150m，D60F6-x (x=2)，厚度85μm</t>
  </si>
  <si>
    <t>耐高温胶带</t>
  </si>
  <si>
    <t>20mm*500m_1mm_无孔胶带耐高温</t>
  </si>
  <si>
    <t>6X00400021</t>
    <phoneticPr fontId="12" type="noConversion"/>
  </si>
  <si>
    <t>木托盘</t>
    <phoneticPr fontId="12" type="noConversion"/>
  </si>
  <si>
    <t>条状实木托盘，2278*1134版型，RY-DWG-PT-17</t>
    <phoneticPr fontId="12" type="noConversion"/>
  </si>
  <si>
    <t>焊锡丝</t>
  </si>
  <si>
    <t>轴装φ2mm</t>
  </si>
  <si>
    <t>6X00600000</t>
    <phoneticPr fontId="12" type="noConversion"/>
  </si>
  <si>
    <t>打包带</t>
  </si>
  <si>
    <t>打包带，PET 16mm*1.0mm 20KG/卷</t>
  </si>
  <si>
    <t>条码</t>
  </si>
  <si>
    <t>条码，50*10mm；亮白</t>
  </si>
  <si>
    <t>铭牌</t>
  </si>
  <si>
    <t>亚银175*20mm（TUV美标）,润阳logo，产地：美国一期，LA-52</t>
    <phoneticPr fontId="12" type="noConversion"/>
  </si>
  <si>
    <t>围箱上盖</t>
  </si>
  <si>
    <t>围箱上盖，3层瓦楞，2301*1115*95mm，8-144版型</t>
  </si>
  <si>
    <t>6X01400014</t>
    <phoneticPr fontId="12" type="noConversion"/>
  </si>
  <si>
    <t>底垫板</t>
  </si>
  <si>
    <t>下底板，3层瓦楞，2286*1095mm，8-144版型</t>
  </si>
  <si>
    <t>L型内护楞</t>
  </si>
  <si>
    <t>L型护楞，1130*40*40*5mm</t>
  </si>
  <si>
    <t>6X01700006</t>
    <phoneticPr fontId="12" type="noConversion"/>
  </si>
  <si>
    <t>纸质护角</t>
  </si>
  <si>
    <t>B35，C30/33，C15/18边框纸护角，RY-DWG-PC-03</t>
  </si>
  <si>
    <t>打包护角</t>
  </si>
  <si>
    <t>打包护角，35*35*5*80</t>
  </si>
  <si>
    <t>自封袋</t>
    <phoneticPr fontId="12" type="noConversion"/>
  </si>
  <si>
    <t>自封袋，350*250*0.05mm（自带双面胶带）</t>
  </si>
  <si>
    <t>封边胶带</t>
    <phoneticPr fontId="12" type="noConversion"/>
  </si>
  <si>
    <t>封边胶带，30mm*500m_1mm_4孔_孔间距80mm</t>
  </si>
  <si>
    <t>6X02200002</t>
  </si>
  <si>
    <t>封边胶带，30mm*1000m_1mm_4孔_孔间距80mm</t>
  </si>
  <si>
    <t>6X02200005</t>
  </si>
  <si>
    <t>封边胶带，25mm*1000m_1mm_4孔_孔间距80mm</t>
  </si>
  <si>
    <t>封边胶带，25mm*500m_1mm_4孔_孔间距80mm</t>
  </si>
  <si>
    <t>碳带</t>
    <phoneticPr fontId="12" type="noConversion"/>
  </si>
  <si>
    <t>碳带，宽幅80mm，长度300m</t>
  </si>
  <si>
    <t>碳带，宽幅40mm，长度300m，铭牌打印专用</t>
  </si>
  <si>
    <t>缠绕膜</t>
    <phoneticPr fontId="12" type="noConversion"/>
  </si>
  <si>
    <t>缠绕膜，5KG/卷，500mm*0.02mm</t>
  </si>
  <si>
    <t>6X02500007</t>
    <phoneticPr fontId="12" type="noConversion"/>
  </si>
  <si>
    <t>PE薄膜</t>
    <phoneticPr fontId="12" type="noConversion"/>
  </si>
  <si>
    <t>PE薄膜，2715*1530*0.05mm</t>
  </si>
  <si>
    <t>6Y01000010</t>
    <phoneticPr fontId="12" type="noConversion"/>
  </si>
  <si>
    <t>助焊剂</t>
    <phoneticPr fontId="12" type="noConversion"/>
  </si>
  <si>
    <t>诚睿，CR-PV201</t>
    <phoneticPr fontId="12" type="noConversion"/>
  </si>
  <si>
    <t>6Y01000011</t>
  </si>
  <si>
    <t>助焊剂</t>
  </si>
  <si>
    <t>同方，TFHF9200</t>
  </si>
  <si>
    <t>后玻</t>
    <phoneticPr fontId="6" type="noConversion"/>
  </si>
  <si>
    <t>福莱特，压花半钢化白色全涂釉3孔，2272*1128*2mm，GL-16</t>
  </si>
  <si>
    <t>汇流条-A</t>
  </si>
  <si>
    <t>国投，0.35*6mm，Sn60Pb40</t>
  </si>
  <si>
    <t>国投，0.4*4，Sn60Pb40</t>
  </si>
  <si>
    <t>互连条-A</t>
  </si>
  <si>
    <t>国投，φ0.26mm，Sn60Pb40</t>
  </si>
  <si>
    <t>6U01000102</t>
  </si>
  <si>
    <t>边框-长</t>
    <phoneticPr fontId="6" type="noConversion"/>
  </si>
  <si>
    <t>鑫诺，2278*35*30，银色AA10，双玻，RY-DWG-FR-06</t>
  </si>
  <si>
    <t>6U02000093</t>
  </si>
  <si>
    <t>边框-短</t>
    <phoneticPr fontId="6" type="noConversion"/>
  </si>
  <si>
    <t>鑫诺，1134*35*15，银色AA10，双玻，RY-DWG-FR-06</t>
  </si>
  <si>
    <t>密封胶-桶胶-B</t>
  </si>
  <si>
    <t>回天，HT-906Z，270KG，白色</t>
  </si>
  <si>
    <t>6Q01020061</t>
    <phoneticPr fontId="6" type="noConversion"/>
  </si>
  <si>
    <t>信义，压花半钢化白色全涂釉3孔，2272*1128*2mm，GL-16</t>
    <phoneticPr fontId="6" type="noConversion"/>
  </si>
  <si>
    <t>福莱特，压花半钢化白色全涂釉3孔，2272*1128*2mm，GL-14</t>
    <phoneticPr fontId="6" type="noConversion"/>
  </si>
  <si>
    <t>6T01000022</t>
    <phoneticPr fontId="6" type="noConversion"/>
  </si>
  <si>
    <t>九天，0.3*6mm，Sn60Pb40</t>
    <phoneticPr fontId="6" type="noConversion"/>
  </si>
  <si>
    <t>6T01000023</t>
    <phoneticPr fontId="6" type="noConversion"/>
  </si>
  <si>
    <t>九天，0.3*4mm，Sn60Pb40</t>
    <phoneticPr fontId="6" type="noConversion"/>
  </si>
  <si>
    <t>6T03000009</t>
    <phoneticPr fontId="6" type="noConversion"/>
  </si>
  <si>
    <t>九天，φ0.26mm，Sn60Pb40</t>
    <phoneticPr fontId="6" type="noConversion"/>
  </si>
  <si>
    <t>6U01000102（本地）</t>
    <phoneticPr fontId="6" type="noConversion"/>
  </si>
  <si>
    <t>6U01000333</t>
    <phoneticPr fontId="6" type="noConversion"/>
  </si>
  <si>
    <t>鼎昊，2278*35*33，银色AA10，双玻，RY-DWG-FR-30</t>
  </si>
  <si>
    <t>6U02000093（本地）</t>
    <phoneticPr fontId="6" type="noConversion"/>
  </si>
  <si>
    <t>6U02000311</t>
    <phoneticPr fontId="6" type="noConversion"/>
  </si>
  <si>
    <t>鼎昊，1134*35*33， 银色AA10，双玻，RY-DWG-FR-30</t>
  </si>
  <si>
    <t>6V01060015</t>
    <phoneticPr fontId="6" type="noConversion"/>
  </si>
  <si>
    <t>接线盒&amp;灌封胶</t>
    <phoneticPr fontId="6" type="noConversion"/>
  </si>
  <si>
    <t>RY301xy，RY01，GT4050D，+400/-200mm，4，25A，双</t>
    <phoneticPr fontId="6" type="noConversion"/>
  </si>
  <si>
    <t>6V01060053（本地）</t>
    <phoneticPr fontId="6" type="noConversion"/>
  </si>
  <si>
    <t>RY301xy，RY01，GT4050D，含连接器+400/-200，25A双证</t>
  </si>
  <si>
    <t>6W02010002</t>
    <phoneticPr fontId="6" type="noConversion"/>
  </si>
  <si>
    <t>天山，1527，270kg，白色</t>
  </si>
  <si>
    <t>6Q01010049</t>
  </si>
  <si>
    <t>福莱特，超白压花双镀膜全钢化，2272*1128*3.2mm</t>
  </si>
  <si>
    <t>6T03000023</t>
  </si>
  <si>
    <t>德盛昌，φ0.26mm，Sn60Pb40</t>
  </si>
  <si>
    <t>6T01000121</t>
  </si>
  <si>
    <t>德盛昌，0.3*6mm，Sn60Pb40</t>
  </si>
  <si>
    <t>6T01000122</t>
  </si>
  <si>
    <t>德盛昌，0.3*4mm，Sn60Pb40</t>
  </si>
  <si>
    <t>6U01000334</t>
  </si>
  <si>
    <t>永臻，2278*35*33，银色AA10，双玻，RY-DWG-FR-30</t>
  </si>
  <si>
    <t>6U02000312</t>
  </si>
  <si>
    <t>永臻，1134*35*33， 银色AA10，双玻，RY-DWG-FR-30</t>
  </si>
  <si>
    <t>Material code</t>
  </si>
  <si>
    <t>c</t>
  </si>
  <si>
    <t>XINYI SOLAR(MALAYSIA) SDN</t>
  </si>
  <si>
    <t>ORD000009</t>
  </si>
  <si>
    <t>SSPHPKL8126399</t>
  </si>
  <si>
    <t>20GPX6</t>
  </si>
  <si>
    <t>DFSU2481676</t>
  </si>
  <si>
    <t>PORT KLANG, MY</t>
  </si>
  <si>
    <t>86T-1703277-8</t>
  </si>
  <si>
    <t>TRHU3613941</t>
  </si>
  <si>
    <t>TGCU2083960</t>
  </si>
  <si>
    <t>ZIMU1065999</t>
  </si>
  <si>
    <t>RGJU1006480</t>
  </si>
  <si>
    <t>TRHU2689346</t>
  </si>
  <si>
    <t>BASIC STEEL IMPORT AND EXPORT CO.LTD.</t>
  </si>
  <si>
    <t>OOLU4120171290</t>
  </si>
  <si>
    <t>WCIGHHSE3105735</t>
  </si>
  <si>
    <t>SEGU6465107</t>
  </si>
  <si>
    <t>packing tape</t>
  </si>
  <si>
    <t xml:space="preserve">NEW YORK </t>
  </si>
  <si>
    <t>DELIVERED 1/2/2024</t>
  </si>
  <si>
    <t>CFS WHSE AP 1/4?</t>
  </si>
  <si>
    <t>86T-1702916-2</t>
  </si>
  <si>
    <t>Stretch film</t>
  </si>
  <si>
    <t>fiber packing belt</t>
  </si>
  <si>
    <t>packing wire buckle</t>
  </si>
  <si>
    <t>Ziplock bag</t>
  </si>
  <si>
    <t>Edge Banding Tape</t>
  </si>
  <si>
    <t>barcode</t>
  </si>
  <si>
    <t>Carbon tape</t>
  </si>
  <si>
    <t>SHANGHAI HUITIAN NEW MATERIAL CO.,LTD</t>
  </si>
  <si>
    <t>POORD000021</t>
  </si>
  <si>
    <t>OOLU2300770260</t>
  </si>
  <si>
    <t>PNYC23106955</t>
  </si>
  <si>
    <t>OOCU8299250</t>
  </si>
  <si>
    <t>SILICONE</t>
  </si>
  <si>
    <t xml:space="preserve">4 ITEMS </t>
  </si>
  <si>
    <t>NASHVILLE,TN</t>
  </si>
  <si>
    <t>LAVINSTAR</t>
  </si>
  <si>
    <t>86T-1702939-4</t>
  </si>
  <si>
    <t>QC SOLAR (VIET NAM) ELECTRONIC COMPANY LIMITED</t>
  </si>
  <si>
    <t>POORD000007</t>
  </si>
  <si>
    <t>ONEYHAND67063900</t>
  </si>
  <si>
    <t>HWSA23110629</t>
  </si>
  <si>
    <t>BEAU2751498</t>
  </si>
  <si>
    <t>39 CTNS</t>
  </si>
  <si>
    <t>HAIPHONG</t>
  </si>
  <si>
    <t>HEADWIN</t>
  </si>
  <si>
    <r>
      <rPr>
        <sz val="12"/>
        <color theme="1"/>
        <rFont val="等线"/>
        <family val="2"/>
      </rPr>
      <t>？</t>
    </r>
  </si>
  <si>
    <t>CFS- DOOR</t>
  </si>
  <si>
    <t>86T-1703199-4</t>
  </si>
  <si>
    <t>SUZHOU YOURBEST NEW-TYPE MATERIALS CO.,LTD</t>
  </si>
  <si>
    <t>POORD000005</t>
  </si>
  <si>
    <t>EGLV143300535628</t>
  </si>
  <si>
    <t>HWSA23110631</t>
  </si>
  <si>
    <t>EITU1122692</t>
  </si>
  <si>
    <t>INTERCONNECT RIBBON</t>
  </si>
  <si>
    <t>3 PACKAGES</t>
  </si>
  <si>
    <t>86T-1703016-0</t>
  </si>
  <si>
    <t>YURUN TECHNOLOGY(THAILAND) CO.,LTD.</t>
  </si>
  <si>
    <t>P00RD000008</t>
  </si>
  <si>
    <t>ZIMUBKK80305123</t>
  </si>
  <si>
    <t>HWSA23110845</t>
  </si>
  <si>
    <t>TGHU9677411</t>
  </si>
  <si>
    <t>FRAME</t>
  </si>
  <si>
    <t>4 LCL SHIPMENT COMBINE TO 2 CONTAINER DELIVERY</t>
  </si>
  <si>
    <t>86T-1703198-6</t>
  </si>
  <si>
    <t>FIRST MATERIAL SCIENCE (THAILAND) CO., LTD.</t>
  </si>
  <si>
    <t>POORD000004</t>
  </si>
  <si>
    <t>HWSA23110846</t>
  </si>
  <si>
    <t>FILM</t>
  </si>
  <si>
    <t>86T-1703235-6</t>
  </si>
  <si>
    <t>ZHONGFANG PACKING (THAILAND) CO.,LTD</t>
  </si>
  <si>
    <t>POORD000022</t>
  </si>
  <si>
    <t>ZIMUBKK80305120</t>
  </si>
  <si>
    <t>HWSA23110847</t>
  </si>
  <si>
    <t>ZCSU7593551 </t>
  </si>
  <si>
    <t>PALLET</t>
  </si>
  <si>
    <t>86T-1703200-0</t>
  </si>
  <si>
    <t>SHUNCHANG (THAILAND) CO,LTD</t>
  </si>
  <si>
    <t>HWSA23110848</t>
  </si>
  <si>
    <t>CARTON</t>
  </si>
  <si>
    <t>86T-1703201-8</t>
  </si>
  <si>
    <t>20GPX1</t>
  </si>
  <si>
    <t>China wafer</t>
  </si>
  <si>
    <t>RUNERGY PV TECHNOLOGY (THAILAND) CO.,LTD
//RUNERGY ALABAMA INC.</t>
    <phoneticPr fontId="35" type="noConversion"/>
  </si>
  <si>
    <t>40HCX1</t>
  </si>
  <si>
    <t>POORD000014
&amp;POORD000019</t>
    <phoneticPr fontId="35" type="noConversion"/>
  </si>
  <si>
    <t>EGLV142353631968</t>
  </si>
  <si>
    <t>SZFGSHPT16243461</t>
  </si>
  <si>
    <t>DRYU9570753</t>
  </si>
  <si>
    <t>Plastic storage box,welding head</t>
  </si>
  <si>
    <t>86T-1702957-6</t>
  </si>
  <si>
    <t>TAIZHOU XINGYOU SOLAR EQUIPMENT</t>
  </si>
  <si>
    <t>POORD000012</t>
  </si>
  <si>
    <t>OOLU2726970750</t>
  </si>
  <si>
    <t>AMIGL230499449A</t>
  </si>
  <si>
    <t>TGBU5028351</t>
  </si>
  <si>
    <t>ADJUSTABLE JOINT CONNECTOR</t>
  </si>
  <si>
    <t>CFS WHSE AP 1/18</t>
  </si>
  <si>
    <t>86T-1702915-4</t>
  </si>
  <si>
    <t>CHANGZHOU WINTEC ELECTRICAL</t>
  </si>
  <si>
    <t>POORD000010</t>
  </si>
  <si>
    <t>ONEYSH3YX0983400</t>
  </si>
  <si>
    <t>SZFGJSHALDK0068</t>
  </si>
  <si>
    <t>TGBU4588109</t>
  </si>
  <si>
    <t>Wrench,cable tie,etc</t>
  </si>
  <si>
    <t>ATLANTA,GA</t>
  </si>
  <si>
    <t>CFS WHSE AP 1/22?</t>
  </si>
  <si>
    <t>86T-1703188-7</t>
  </si>
  <si>
    <t>YIERMEI INTELLIGENT TECHNOLOGY (SUZHOU)CO.,LTD</t>
  </si>
  <si>
    <t>EGLV142302624336</t>
  </si>
  <si>
    <t>CHKMSH23159880</t>
  </si>
  <si>
    <t>TEMU6097104</t>
  </si>
  <si>
    <t>Wrapper,socket,mesh hood, storage box,etc</t>
  </si>
  <si>
    <t>ATLANTA, GA</t>
  </si>
  <si>
    <t>86T-1703381-8</t>
  </si>
  <si>
    <t>POORD000025</t>
  </si>
  <si>
    <t>HDMUSINM94949700</t>
  </si>
  <si>
    <t>BKIP2311011202
/SENYC23110112-02</t>
    <phoneticPr fontId="35" type="noConversion"/>
  </si>
  <si>
    <t>DFSU6788064</t>
  </si>
  <si>
    <t>HASACONI FLUX SF105/CORE WIRE</t>
  </si>
  <si>
    <t>1 WOODEN CASE</t>
  </si>
  <si>
    <t>CFS WHSE AP 1/22 + CFS DRY RUN?</t>
  </si>
  <si>
    <t>86T-1703059-0</t>
  </si>
  <si>
    <t>40HCX7</t>
  </si>
  <si>
    <r>
      <t>PU# RCVD &amp; SENT 1/22/2023//</t>
    </r>
    <r>
      <rPr>
        <b/>
        <sz val="12"/>
        <color rgb="FF000000"/>
        <rFont val="Calibri"/>
        <family val="2"/>
      </rPr>
      <t>50,270,170.00W</t>
    </r>
  </si>
  <si>
    <t>NANJING RENHE ENERGY TECHNOLOGY CO., LTD.,</t>
  </si>
  <si>
    <t>POORD000011</t>
  </si>
  <si>
    <t>EGLV142302640081</t>
  </si>
  <si>
    <t>CCFESHLAX2301397</t>
  </si>
  <si>
    <t>EMCU5292664</t>
  </si>
  <si>
    <t>Adjustable joint connector, tools, electric drills</t>
  </si>
  <si>
    <t>CFS WHSE AP RCVD 1/8</t>
  </si>
  <si>
    <t>86T-1703107-7</t>
  </si>
  <si>
    <t>CHANGZHOU WINTEC ELECTRICAL &amp; 
MECHANICAL EQUIPMENT CO</t>
    <phoneticPr fontId="35" type="noConversion"/>
  </si>
  <si>
    <t>POORD000026</t>
  </si>
  <si>
    <t>MICROMETER + HYGROMETER FOR WOOD</t>
  </si>
  <si>
    <t>CHANGZHOU WINTEC ELECTRICAL 
&amp; MECHANICAL EQUIPMENT CO. LTD</t>
    <phoneticPr fontId="35" type="noConversion"/>
  </si>
  <si>
    <t>OOLU2144099860</t>
  </si>
  <si>
    <t>SZFGJSHALDK0309</t>
  </si>
  <si>
    <t>OOCU6914323</t>
  </si>
  <si>
    <t>MARKING CABINET</t>
  </si>
  <si>
    <t>86T-1703180-4</t>
  </si>
  <si>
    <t>KUNSHAN YOU RUN DE INTERNATIONAL TRADING CO.,LTD</t>
  </si>
  <si>
    <t>POORD000018</t>
  </si>
  <si>
    <t>COSU6369802500</t>
  </si>
  <si>
    <t>SHPT16247916</t>
  </si>
  <si>
    <t>TEMU7697910</t>
  </si>
  <si>
    <t>Machine parts</t>
  </si>
  <si>
    <t>POD/CFS WHSE AP 1/11?</t>
  </si>
  <si>
    <t>86T-1703195-2</t>
  </si>
  <si>
    <t>40HCX8</t>
  </si>
  <si>
    <t>JIANGSU KEQIANG NEW MATERIAL CO.,LTD</t>
  </si>
  <si>
    <t>POORD000034</t>
  </si>
  <si>
    <t>EGLV142302882246</t>
  </si>
  <si>
    <t>CHKMSH23172390</t>
  </si>
  <si>
    <t>EITU9145328</t>
  </si>
  <si>
    <t>SEALING STRIP</t>
  </si>
  <si>
    <t>1 CRATE</t>
  </si>
  <si>
    <t>DELIVERED 1/30/2024</t>
  </si>
  <si>
    <t>86T-1703264-6</t>
  </si>
  <si>
    <t>SHANGHAIXINNAI NEW MATERIAL</t>
  </si>
  <si>
    <t>POORD000035</t>
  </si>
  <si>
    <t>OOLU8895363390</t>
  </si>
  <si>
    <t>WCIGHHSE3116414</t>
  </si>
  <si>
    <t>FFAU3030399</t>
  </si>
  <si>
    <t>BELT</t>
  </si>
  <si>
    <t>86T-1703245-5</t>
  </si>
  <si>
    <t>NANJING RENHE ENERGY TECHNOLOGY CO.,LTD</t>
  </si>
  <si>
    <t>POORD000027</t>
  </si>
  <si>
    <t>ONEYSH3ACR885500</t>
  </si>
  <si>
    <t>SQHNSHSH23112817</t>
  </si>
  <si>
    <t>KKFU7998671</t>
  </si>
  <si>
    <t>TAPE MACHINE, MANUAL GLUE GUN,INDUSTRIAL VACUUM</t>
  </si>
  <si>
    <t>DELIVRED 1/19/2024</t>
  </si>
  <si>
    <t>NO CFS WHSE AP 1/22</t>
  </si>
  <si>
    <t>86T-1703206-7</t>
  </si>
  <si>
    <t>ONEYSH3YX0154800</t>
  </si>
  <si>
    <t>SZFGJSHALDK0479</t>
  </si>
  <si>
    <t>ONEU0007341</t>
  </si>
  <si>
    <t>MARBALE COUNTEROP</t>
  </si>
  <si>
    <t>DELIVRED 2/5/2024</t>
  </si>
  <si>
    <t>86T-1703296-8</t>
  </si>
  <si>
    <t>VISTO INDUSTRIAL TECHNOLOGY (SHANGHAI) CO., LTD.</t>
  </si>
  <si>
    <t>ONEYSH3SM1477400</t>
  </si>
  <si>
    <t>SAKQSMEM23N4352</t>
  </si>
  <si>
    <t>40HCX4</t>
  </si>
  <si>
    <t>TCLU4913984</t>
  </si>
  <si>
    <t>FABRIC AIR DISPERSION DUCTWORK</t>
  </si>
  <si>
    <t>LONGSAIL</t>
  </si>
  <si>
    <t>DELIVERED 1/29/2024</t>
  </si>
  <si>
    <t>86T-1703444-4</t>
  </si>
  <si>
    <t>TRHU6885901</t>
  </si>
  <si>
    <t>ONEU1273937</t>
  </si>
  <si>
    <t>DFSU6323508</t>
  </si>
  <si>
    <t>POORD00003101</t>
  </si>
  <si>
    <t>Welding machine welding head</t>
  </si>
  <si>
    <t>DUTY $5,566.11 PAID 1/11/2024</t>
  </si>
  <si>
    <t xml:space="preserve">NANJING RENHE ENERGY TECHNOLOGY CO., LTD., </t>
  </si>
  <si>
    <t>POORD000032</t>
  </si>
  <si>
    <t>Glue valve</t>
  </si>
  <si>
    <t>DELIVERED 1/8/2024</t>
  </si>
  <si>
    <t>DUTY $3,086.83 PAID 1/4/2024</t>
  </si>
  <si>
    <t>SAND BELT</t>
  </si>
  <si>
    <t>799 9095551-0</t>
  </si>
  <si>
    <t>OOLU2301096520</t>
  </si>
  <si>
    <t>NSBWCSX59886281</t>
  </si>
  <si>
    <t>40HCX5</t>
  </si>
  <si>
    <t>OOCU7930817</t>
  </si>
  <si>
    <t> FILED</t>
  </si>
  <si>
    <t>PD LFD: 1/24/2024</t>
  </si>
  <si>
    <t>86T-1702319-9</t>
  </si>
  <si>
    <t>OOLU9988136</t>
  </si>
  <si>
    <t>TGBU8686269</t>
  </si>
  <si>
    <t>OOLU8773093</t>
  </si>
  <si>
    <t>TGBU4707595</t>
  </si>
  <si>
    <t>PD LFD: 1/22/2024</t>
  </si>
  <si>
    <t>ONEYSH3YX0162700</t>
  </si>
  <si>
    <t>SZFGJSHALDL0051</t>
  </si>
  <si>
    <t>FFAU1408495</t>
  </si>
  <si>
    <t>DUROMETER,GRADUATED CYLINDER,ETC</t>
  </si>
  <si>
    <t>DELIVERED 2/14/2024</t>
  </si>
  <si>
    <t> </t>
  </si>
  <si>
    <t>86T-1703443-6</t>
  </si>
  <si>
    <t>BASIC STEEL IMPORT AND EXPORT CO.,LTD</t>
  </si>
  <si>
    <t>POORD00036</t>
  </si>
  <si>
    <t>EGLV142303009074</t>
  </si>
  <si>
    <t>CHKMSH23179501</t>
  </si>
  <si>
    <t>EMCU1849197</t>
  </si>
  <si>
    <t>RUBBER PLATE</t>
  </si>
  <si>
    <t>DELIVERED 2/15/2024</t>
  </si>
  <si>
    <t>86T-1703461-8</t>
  </si>
  <si>
    <t>JIANGSU LONMAX ADVANCED MATERIAL CO., LTD</t>
  </si>
  <si>
    <t>POORD000033</t>
  </si>
  <si>
    <t>EGLV142303259453</t>
  </si>
  <si>
    <t>CHKMSH24004485
/YFSH2401114</t>
    <phoneticPr fontId="35" type="noConversion"/>
  </si>
  <si>
    <t>EITU1047916</t>
  </si>
  <si>
    <t>HIGH TEMPERATURE CLOTH</t>
  </si>
  <si>
    <t>DELIVERED 4/16/2024</t>
  </si>
  <si>
    <t>AN customs fee $185 4/12</t>
  </si>
  <si>
    <t>CBP EXAM RLSE 3/22@H &amp; M//exterior case damages recouping fee $980 paid by WFS 4/3 + AN customs fee $185 paid by WFS 4/12</t>
  </si>
  <si>
    <t>86T-1703759-5</t>
  </si>
  <si>
    <t>RYWHA-HPRSMP-20240208</t>
  </si>
  <si>
    <t>OOLU2732995600</t>
  </si>
  <si>
    <t>SHPT24418847</t>
  </si>
  <si>
    <t>CSNU6810570</t>
  </si>
  <si>
    <t>SOLAR MODULE/ STANDARD</t>
  </si>
  <si>
    <t>LALB, CA</t>
  </si>
  <si>
    <t>DELIVERED 4/11/2024</t>
  </si>
  <si>
    <t>86T-1704152-2</t>
  </si>
  <si>
    <t>NO IC&amp;EC per Attoney Yang 3/29</t>
  </si>
  <si>
    <t>WUXI AUTOWELL SUPPLY CHAIN MANAGEMENT CO., LTD</t>
  </si>
  <si>
    <t>871-53978385</t>
  </si>
  <si>
    <t>DSL030078</t>
  </si>
  <si>
    <t>Air</t>
  </si>
  <si>
    <t>Tooling components</t>
  </si>
  <si>
    <t>PVG, CN</t>
  </si>
  <si>
    <t>BNA, TN</t>
  </si>
  <si>
    <t>Tranco Global</t>
  </si>
  <si>
    <t>DELIVERED 3/27/2024</t>
  </si>
  <si>
    <t>86T-1704284-3</t>
  </si>
  <si>
    <t>Equipment 
free spare parts</t>
    <phoneticPr fontId="35" type="noConversion"/>
  </si>
  <si>
    <t>Fuse/Fuse base/Power supply</t>
  </si>
  <si>
    <t>DELIVERED 3/29/2024</t>
  </si>
  <si>
    <t>Fixed block/Hydraulic pliers/Metal terminals/Crimping terminal</t>
  </si>
  <si>
    <t>DELIVERED 4/8/2024</t>
  </si>
  <si>
    <t>Buffer protection components</t>
  </si>
  <si>
    <t>DELIVERED 4/15/2024</t>
  </si>
  <si>
    <t>DONGGUAN LANPING MACHINERY HARDWARE PLASTIC CO., LTD</t>
  </si>
  <si>
    <t>235-36713666</t>
  </si>
  <si>
    <t>Air Import</t>
  </si>
  <si>
    <t>Laminated frame/String box/Thermometer</t>
  </si>
  <si>
    <t>ATL, GA</t>
  </si>
  <si>
    <t>DELIVERED 4/23/2024</t>
  </si>
  <si>
    <t>86T-1704438-5</t>
  </si>
  <si>
    <t>235-37512591</t>
  </si>
  <si>
    <t>86T-1704439-3</t>
  </si>
  <si>
    <t>4200002950
/4200002835
/4200002828
/4200002924</t>
    <phoneticPr fontId="35" type="noConversion"/>
  </si>
  <si>
    <t>112-74653596</t>
  </si>
  <si>
    <t>DIGITAL LUX METER/ELECTRONIC TEMPERATURE</t>
  </si>
  <si>
    <t>DELIVERED 5/2/2024</t>
  </si>
  <si>
    <t>WFS PAID one day storage fee 5/2/2024</t>
  </si>
  <si>
    <t>86T-1704575-4</t>
  </si>
  <si>
    <t>Torque wrench/Steel ball/Raw material belt</t>
  </si>
  <si>
    <t>KUNSHAN, CN</t>
  </si>
  <si>
    <t>DELIVERED 5/9/2024?</t>
  </si>
  <si>
    <t>Fixed block/Wrapping cloth/Cable marker</t>
  </si>
  <si>
    <t>5/2/2024?</t>
  </si>
  <si>
    <t>DELIVERED 5/8/2024</t>
  </si>
  <si>
    <t>DELIVERED 5/9/2024</t>
  </si>
  <si>
    <t>Fence components</t>
  </si>
  <si>
    <t>DELIVERED 5/13/2024</t>
  </si>
  <si>
    <t>duty AP 5/17?</t>
  </si>
  <si>
    <t>WATER PURIFYING MACHINE/Electronic Stopwatch/electronic thermometer</t>
  </si>
  <si>
    <t>Selangor, MY</t>
  </si>
  <si>
    <t>DELIVERED 5/6/2024</t>
  </si>
  <si>
    <t>SUZHOU SMART VALLEY</t>
  </si>
  <si>
    <t>2-Pole Circuit Break/Leakage Module</t>
  </si>
  <si>
    <t>WUXI, CN</t>
  </si>
  <si>
    <t>DELIVERED 5/20/2024</t>
  </si>
  <si>
    <t>TROUGH COVER PLATE/ELBOW COVER PLATE/OPTIC AXIS</t>
  </si>
  <si>
    <t>WANDAO TECHNOLOGY (WUXI) CO., LTD</t>
  </si>
  <si>
    <t>GENERAL CABLE/CONNECTING TERMINALS</t>
  </si>
  <si>
    <t>DELIVERED 6/3/2024</t>
  </si>
  <si>
    <t>SUZHOU SHENGCHENG 
SOLAR EQUIPMENT CO.,LTD</t>
    <phoneticPr fontId="35" type="noConversion"/>
  </si>
  <si>
    <t>Equipment free 
spare parts</t>
    <phoneticPr fontId="35" type="noConversion"/>
  </si>
  <si>
    <t>WRAPPING CLOTH/TIE STRAPS/PIPELINE CROSSING BRIDGE</t>
  </si>
  <si>
    <t>DELIVERED 6/4/2024</t>
  </si>
  <si>
    <t>CIRCUIT BREAKER/PLASTIC FIXING PARTS/SERVO MOTOR</t>
  </si>
  <si>
    <t>DELIVERED 6/5/2024</t>
  </si>
  <si>
    <t>SUZHOU SMART VALLEY WUXI AIA PACK CO., LTD</t>
  </si>
  <si>
    <t>FAN INSTALLATION PLATE/ AXIAL FLOW FAN/ STRAIGHT CONNECTOR/SCREW</t>
  </si>
  <si>
    <t>EXTENSION LINE</t>
  </si>
  <si>
    <t>DELIVERED 6/10/2024</t>
  </si>
  <si>
    <t>SAFETY DOOR LOCK/SERVO DRIVER</t>
  </si>
  <si>
    <t>DELIVERED 6/11/2024</t>
  </si>
  <si>
    <t>BEIJING QIZHEN TECHNOLOGY</t>
  </si>
  <si>
    <t>FIXING FRAME/AVIATION PLUG/INSERTION ROW</t>
  </si>
  <si>
    <t>BEIJING, CN</t>
  </si>
  <si>
    <t>DELIVERED 6/13/2024</t>
  </si>
  <si>
    <t>JIANGSU RUNERGY YUEDA PV TECHNOLOGY
//RUNERGY ALABAMA INC.</t>
    <phoneticPr fontId="35" type="noConversion"/>
  </si>
  <si>
    <t>Free samples</t>
  </si>
  <si>
    <t>HUAI'AN CN</t>
  </si>
  <si>
    <t>DELIVERED 6/18/2024</t>
  </si>
  <si>
    <t>NO IC&amp;EC by courier</t>
  </si>
  <si>
    <t>HONGKONG CHUNXI TECHNOLOGY</t>
  </si>
  <si>
    <t>no docs?</t>
  </si>
  <si>
    <t>1ZF1F8850407244844</t>
  </si>
  <si>
    <t>DDP?</t>
  </si>
  <si>
    <t>UPS</t>
  </si>
  <si>
    <t>HKG</t>
  </si>
  <si>
    <t>DELIVERED 6/17/2024</t>
  </si>
  <si>
    <t>1Z7717A00497786146</t>
  </si>
  <si>
    <t>Return FedEx</t>
  </si>
  <si>
    <t xml:space="preserve">CABLES </t>
  </si>
  <si>
    <t>DELIVERED 7/5/2024</t>
  </si>
  <si>
    <t>wrong product// needs to be returned</t>
  </si>
  <si>
    <t>WUXI AUTOWELL TECHNOLOGY CO., LTD</t>
  </si>
  <si>
    <t>1ZRF16800393213759</t>
  </si>
  <si>
    <t>DELIVERED 7/10/2024</t>
  </si>
  <si>
    <t>RUNERGY ALABAMA INC.</t>
  </si>
  <si>
    <t>057-72966891</t>
  </si>
  <si>
    <t>LAXW076008</t>
  </si>
  <si>
    <t>Air Export</t>
  </si>
  <si>
    <t>EQUIPMENT PARTS</t>
  </si>
  <si>
    <t>BKK, TH</t>
  </si>
  <si>
    <t>DELIVERED 6/20/2024</t>
  </si>
  <si>
    <t>KUSHAN MOKE CHEMICAL PURIFICATION TECHNOLOGY CO., LTD</t>
  </si>
  <si>
    <t>016-70789412</t>
  </si>
  <si>
    <t>PVC GLOVES/POLYURETHANE GLOVES</t>
  </si>
  <si>
    <t>86T-1705220-6</t>
  </si>
  <si>
    <t>Delivered 7/12/2024</t>
  </si>
  <si>
    <t>CABLES</t>
  </si>
  <si>
    <t>DELIVERED 7/15/2024</t>
  </si>
  <si>
    <t>VACUUM CLEANER</t>
  </si>
  <si>
    <t>DELIVERED 7/17/2024</t>
  </si>
  <si>
    <t>CUTTING MACHINE SERIES</t>
  </si>
  <si>
    <t>TRANSFORMER/WIRE COVER</t>
  </si>
  <si>
    <t>DELIVERED 7/19/2024</t>
  </si>
  <si>
    <t>1ZW4W7680499311749</t>
  </si>
  <si>
    <t>INDICATOR LIGHT</t>
  </si>
  <si>
    <t>DELIVERED 7/22/2024</t>
  </si>
  <si>
    <t>1Z758R6A0499172201</t>
  </si>
  <si>
    <t>USB EXTENDER</t>
  </si>
  <si>
    <t>SHANGHAI HUITIAN NEW MATERIAL CO.,LTD.</t>
  </si>
  <si>
    <t>ZIMUSNH7557863</t>
  </si>
  <si>
    <t>WECDSZVWD006983</t>
  </si>
  <si>
    <t>TRHU3263756</t>
  </si>
  <si>
    <t>PV MODULE RTV SEALANT (WHITE)
/5299W S POTTING SILICONE (A COMPONENT)
/5299W S POTTING SILICONE (B COMPONENT)</t>
  </si>
  <si>
    <t>86T-1704719-8</t>
  </si>
  <si>
    <t>CHANGSHU FRIENDS CONNECTOR TECHNOLOGY CO.,LTD.</t>
  </si>
  <si>
    <t>WECDSZVWD006984</t>
  </si>
  <si>
    <t>86T-1704720-6</t>
  </si>
  <si>
    <t>CHANGZHOU GREATEEN NEW ENERGY TECHNOLOGY CO., LTD</t>
  </si>
  <si>
    <t>WECDSZVWD006985</t>
  </si>
  <si>
    <t>RIBBON</t>
  </si>
  <si>
    <t>86T-1704721-4</t>
  </si>
  <si>
    <t>ZIMUBKK80326337</t>
  </si>
  <si>
    <t>WECDBKKWD000108</t>
  </si>
  <si>
    <t>40HCX2</t>
  </si>
  <si>
    <t>ZCSU6799337</t>
  </si>
  <si>
    <t>ENCAPSULANT FILM/ETHYLENE VINYL ACETATE FILM</t>
  </si>
  <si>
    <t>DELIVERED 6/6/2024</t>
  </si>
  <si>
    <t>86T-1704756-0</t>
  </si>
  <si>
    <t>ZCSU7185293</t>
  </si>
  <si>
    <t>ZHONGFANG PACKING (THAILAND) CO.,LTD.</t>
  </si>
  <si>
    <t>COSU6381308320</t>
  </si>
  <si>
    <t>WECDBKKWD000110</t>
  </si>
  <si>
    <t>TCNU4332729</t>
  </si>
  <si>
    <t>NORMAL PLYWOOD PALLET</t>
  </si>
  <si>
    <t>DELIVERED 6/12/2024</t>
  </si>
  <si>
    <t>16 PLTS damaged rcvd 6/12/2024</t>
  </si>
  <si>
    <t>86T-1704718-0</t>
  </si>
  <si>
    <t>CSLU2149146</t>
  </si>
  <si>
    <t>SHUNCHANG (THAILAND) CO.,LTD.</t>
  </si>
  <si>
    <t>COSU6381261090</t>
  </si>
  <si>
    <t>WECDBKKWD000111</t>
  </si>
  <si>
    <t>CSNU8108579</t>
  </si>
  <si>
    <t>CARTON/BOX COVER/
BOTTOM PLATE</t>
  </si>
  <si>
    <t>86T-1704717-2</t>
  </si>
  <si>
    <t>COSU6381891420</t>
  </si>
  <si>
    <t>WECDBKKWD000115</t>
  </si>
  <si>
    <t>20GPX2</t>
  </si>
  <si>
    <t>UETU2215015</t>
  </si>
  <si>
    <t>SELF SEALING BAG/PACKING BUCKLE/PACKING BELT/PE FILM</t>
  </si>
  <si>
    <t>DELIVERED 7/11/2024</t>
  </si>
  <si>
    <t>86T-1705125-7</t>
  </si>
  <si>
    <t>DH INTERNATIONAL ALUMINIUM (THAILAND) CO., LTD.</t>
  </si>
  <si>
    <t>11503763/HAPAG LLOYD</t>
  </si>
  <si>
    <t>HLCUBKK240435417</t>
  </si>
  <si>
    <t>CTYOBKK89534281</t>
  </si>
  <si>
    <t>HLXU8111527</t>
  </si>
  <si>
    <t>ALUMINUM FRAME</t>
  </si>
  <si>
    <t>DELIVERED 6/26/2024</t>
  </si>
  <si>
    <t>1 PLT damaged no need to file claim 8/4</t>
  </si>
  <si>
    <t>86T-1705114-1</t>
  </si>
  <si>
    <t>7326.90.8688</t>
  </si>
  <si>
    <t>CAAU5569299</t>
  </si>
  <si>
    <t>ZIMUSNH7536284</t>
  </si>
  <si>
    <t>CHKMSH24048696</t>
  </si>
  <si>
    <t>TCNU2477153</t>
  </si>
  <si>
    <t>19CTNS=1PLT</t>
  </si>
  <si>
    <t>DELIVERED 5/23/2024</t>
  </si>
  <si>
    <t>86T-1704467-4</t>
  </si>
  <si>
    <t>EGLV142400613762</t>
  </si>
  <si>
    <t>WCIGHHSE4036444</t>
  </si>
  <si>
    <t>TXGU5950920</t>
  </si>
  <si>
    <t>86T-1704488-0</t>
  </si>
  <si>
    <t>SBH KIBING SOLAR NEW MATERIALS (M) SDN. BHD.</t>
  </si>
  <si>
    <t>COSU6382434090</t>
  </si>
  <si>
    <t>SYLCYHTUC0016627</t>
  </si>
  <si>
    <t>20GPX20</t>
  </si>
  <si>
    <t>OOLU0120195</t>
  </si>
  <si>
    <t>Kota Kinabalu,Malaysia</t>
  </si>
  <si>
    <t>DELIVERED 7/2/2024</t>
  </si>
  <si>
    <t>86T-1704672-9</t>
  </si>
  <si>
    <t>BMOU1633643</t>
  </si>
  <si>
    <t>DELIVERED 7/3/2024</t>
  </si>
  <si>
    <t>CSNU1675462</t>
  </si>
  <si>
    <t>OOLU2972380</t>
  </si>
  <si>
    <t>CSLU1551295</t>
  </si>
  <si>
    <t>container floor broken 7/3/2024</t>
  </si>
  <si>
    <t>TLLU3009522</t>
  </si>
  <si>
    <t>CSLU2213190</t>
  </si>
  <si>
    <t>OOLU0773306</t>
  </si>
  <si>
    <t>CSNU1137359</t>
  </si>
  <si>
    <t>CSNU1519752</t>
  </si>
  <si>
    <t>DELIVERED 6/28/2024</t>
  </si>
  <si>
    <t>CSNU1807086</t>
  </si>
  <si>
    <t>DELIVERED 7/1/2024</t>
  </si>
  <si>
    <t>FCIU4798753</t>
  </si>
  <si>
    <t>FCIU5921179</t>
  </si>
  <si>
    <t>OOLU1749536</t>
  </si>
  <si>
    <t>TGBU3301024</t>
  </si>
  <si>
    <t>TEMU0002122</t>
  </si>
  <si>
    <t>DFSU1835029</t>
  </si>
  <si>
    <t>OOLU0322637</t>
  </si>
  <si>
    <t>CSNU1336880</t>
  </si>
  <si>
    <t>UETU2361956</t>
  </si>
  <si>
    <t>4200003011
/4200003014
/4200003263</t>
    <phoneticPr fontId="35" type="noConversion"/>
  </si>
  <si>
    <t>OOLU2735432190</t>
  </si>
  <si>
    <t>HYSLFSZX04241308</t>
  </si>
  <si>
    <t>45HQX1</t>
  </si>
  <si>
    <t>OOLU5383574</t>
  </si>
  <si>
    <t>FRAMING MATERIAL PLACEMENT TABLE/PACKING STAND</t>
  </si>
  <si>
    <t>YTN, CN</t>
  </si>
  <si>
    <t>86T-1704722-2</t>
  </si>
  <si>
    <t>OOCU7531864</t>
  </si>
  <si>
    <t>YMJAE450307213</t>
  </si>
  <si>
    <t>BKIP2404003901</t>
  </si>
  <si>
    <t>TRHU3480601</t>
  </si>
  <si>
    <t>HASACONI FLUX/FLAMMABLE LIQUID/CORE WIRE</t>
  </si>
  <si>
    <t>NYC, NY</t>
  </si>
  <si>
    <t>HSV, AL</t>
  </si>
  <si>
    <t>RA needs cargo urgently!</t>
  </si>
  <si>
    <t>86T-1704726-3</t>
  </si>
  <si>
    <t>OOLU2147797390</t>
  </si>
  <si>
    <t>FPSMFSH24006638</t>
  </si>
  <si>
    <t>OOCU8429461</t>
  </si>
  <si>
    <t>PATCH CABINET</t>
  </si>
  <si>
    <t>86T-1704810-5</t>
  </si>
  <si>
    <t>ONEYSH3YX5687300</t>
  </si>
  <si>
    <t>JTNGJF2405030ATL</t>
  </si>
  <si>
    <t>ONEU0007505</t>
  </si>
  <si>
    <t>PLASTIC DRUM FOR WATER PURIFYING MACHINE</t>
  </si>
  <si>
    <t>7/10/2024?</t>
  </si>
  <si>
    <t>86T-1705113-3</t>
  </si>
  <si>
    <t>RUNERGY PV TECHNOLOGY (THAILAND) CO.,LTD
//RUNERGY USA TRADING</t>
    <phoneticPr fontId="35" type="noConversion"/>
  </si>
  <si>
    <t>9R3-0021455-0</t>
  </si>
  <si>
    <t>non China wafer</t>
  </si>
  <si>
    <t>DELIVERED 7/9/2024</t>
  </si>
  <si>
    <t>006-44663474</t>
  </si>
  <si>
    <t>HEAT TRANSFER FILM/NAMEPLATE/BARCODE</t>
  </si>
  <si>
    <t>DELIVERED 7/29/2024</t>
  </si>
  <si>
    <t>Supplier sent docs on 7/24 late</t>
  </si>
  <si>
    <t>86T-1705549-8</t>
  </si>
  <si>
    <t>COSU6382832940</t>
  </si>
  <si>
    <t>CHKMSH24068568</t>
  </si>
  <si>
    <t>CSNU6176039</t>
  </si>
  <si>
    <t>HYDRAULIC FORKLIFT/ STEEL RULER</t>
  </si>
  <si>
    <t>DELIVERED 8/7/2024</t>
  </si>
  <si>
    <t>engine failure and repair 6/6/2024 OETA: 6/14</t>
  </si>
  <si>
    <t>86T-1704709-9</t>
  </si>
  <si>
    <t>EGLV142401738593</t>
  </si>
  <si>
    <t>WCIGHHSE4062600</t>
  </si>
  <si>
    <t>EITU1494513</t>
  </si>
  <si>
    <t>POSITIONING TAPE/EDGE BANDING TAPE</t>
  </si>
  <si>
    <t>YIFAN</t>
  </si>
  <si>
    <t>DELIVERED 8/13/2024</t>
  </si>
  <si>
    <t>8/8- 8/12 five days storage</t>
  </si>
  <si>
    <t>OA 20240713001</t>
  </si>
  <si>
    <t>86T-1705515-9</t>
  </si>
  <si>
    <t>SUZHOU TEMOSUN PHOTOVOLTAIC MATERIAL CO., LTD</t>
  </si>
  <si>
    <t>EGLV142401767062</t>
  </si>
  <si>
    <t>CHKMSH24098163</t>
  </si>
  <si>
    <t>TGBU6926890</t>
  </si>
  <si>
    <t>TAPE EDAGE SEALING</t>
  </si>
  <si>
    <t>2PLTS=121CTNS</t>
  </si>
  <si>
    <t>DELIVERED 8/15/2024</t>
  </si>
  <si>
    <t>ISF form late rcvd 7/3 ETD 6/24</t>
  </si>
  <si>
    <t>OA 20240719002</t>
  </si>
  <si>
    <t>86T-1705514-2</t>
  </si>
  <si>
    <t>YANCHENG GUOTOU NEW MATERIAL CO.,LTD.</t>
  </si>
  <si>
    <t>HLCUSHA2406BSZW6</t>
  </si>
  <si>
    <t>UBILSAV4666660</t>
  </si>
  <si>
    <t>HLXU1296286</t>
  </si>
  <si>
    <t>PHOTOVOLTAIC RIBBON/BUSBAR</t>
  </si>
  <si>
    <t>OA 20240713002</t>
  </si>
  <si>
    <t>86T-1705392-3</t>
  </si>
  <si>
    <t>ZIMUHAI80107763</t>
  </si>
  <si>
    <t>CITV240700515</t>
  </si>
  <si>
    <t>40RFX2</t>
  </si>
  <si>
    <t>ZCLU9924381</t>
  </si>
  <si>
    <t>EVA FILM/POE FILM</t>
  </si>
  <si>
    <t>HPH, VN</t>
  </si>
  <si>
    <t>COSCO CHONGQING</t>
  </si>
  <si>
    <t>DELIVERED 8/12/2024</t>
  </si>
  <si>
    <t>86T-1705717-1</t>
  </si>
  <si>
    <t>ZMOU8832297</t>
  </si>
  <si>
    <t>NETWORK CABLE EXTENDER STRAIGHT CONNECTOR/ CRYSTAL HEAD</t>
  </si>
  <si>
    <t>DELIVERED 8/5/2024</t>
  </si>
  <si>
    <t>FLUX PEN</t>
  </si>
  <si>
    <t>DELIVERED 8/21/2024</t>
  </si>
  <si>
    <t>1ZG3224Y0322427883</t>
  </si>
  <si>
    <t>HOSE CLAMP/HIGH-TEMPERATURE EXHAUST PIPE/ GAS-TYPE FITTING</t>
  </si>
  <si>
    <t>DELIVERED 8/23/2024</t>
  </si>
  <si>
    <t>EGLV142401983156</t>
  </si>
  <si>
    <t>WCIGHHSE4070150</t>
  </si>
  <si>
    <t>EMCU8616509</t>
  </si>
  <si>
    <t>SOLDERING IRON HANDLE LINE/WELDING HEAD</t>
  </si>
  <si>
    <t>TROY CONTAINER LINE</t>
  </si>
  <si>
    <t>wrong product//no import CBP//return 7/10</t>
  </si>
  <si>
    <t>EGLV142402185113</t>
  </si>
  <si>
    <t>WCIGHHSE4072559</t>
  </si>
  <si>
    <t>DRYU9252990</t>
  </si>
  <si>
    <t>2CTNS</t>
  </si>
  <si>
    <t>DELIVERED 9/4/2024</t>
  </si>
  <si>
    <t>52*38*39cm*2</t>
  </si>
  <si>
    <t>86T-1705754-4</t>
  </si>
  <si>
    <t>XIAMEN C&amp;D EMERGING ENERGY CO., LTD.</t>
  </si>
  <si>
    <t>MEDUVP323540</t>
  </si>
  <si>
    <t>WECDSZVWS007344</t>
  </si>
  <si>
    <t>MSDU8157892</t>
  </si>
  <si>
    <t>DELIVERED 8/29/2024</t>
  </si>
  <si>
    <t>86T-1705752-8</t>
  </si>
  <si>
    <t>FLAT (VIETNAM) CO., LTD.</t>
  </si>
  <si>
    <t>COSU6389157752</t>
  </si>
  <si>
    <t>20GPX10</t>
  </si>
  <si>
    <t>CAIU6954081</t>
  </si>
  <si>
    <t>86T-1705631-4</t>
  </si>
  <si>
    <t>FCIU5264222</t>
  </si>
  <si>
    <t>TRHU3164590</t>
  </si>
  <si>
    <t>BEAU2045568</t>
  </si>
  <si>
    <t>CSLU1421795</t>
  </si>
  <si>
    <t>DELIVERED 8/30/2024</t>
  </si>
  <si>
    <t>CSLU2210816</t>
  </si>
  <si>
    <t>CSLU2026408</t>
  </si>
  <si>
    <t>CSLU2281635</t>
  </si>
  <si>
    <t>TEMU3057366</t>
  </si>
  <si>
    <t>DFSU1120386</t>
  </si>
  <si>
    <t>4100006672-1</t>
  </si>
  <si>
    <t>YMJAE236326150</t>
  </si>
  <si>
    <t>SZILSHZH24170122</t>
  </si>
  <si>
    <t>TGSU2348212</t>
  </si>
  <si>
    <t xml:space="preserve">PV MODULE RTV SEALANT/POTTING SILICONE/POTTING SILICONE (B COMPONENT) </t>
  </si>
  <si>
    <t>86T-1705497-0</t>
  </si>
  <si>
    <t>YMJAE450307454</t>
  </si>
  <si>
    <t>BKIP2407010601</t>
  </si>
  <si>
    <t>YMMU6886491</t>
  </si>
  <si>
    <t>DELIVERED 9/20/2024</t>
  </si>
  <si>
    <t>86T-1705551-4</t>
  </si>
  <si>
    <t>JIANGSU HYPERION SOLAR CO.,LTD./ENCORE REDEVELOPMENT LLC</t>
  </si>
  <si>
    <t>CNNECTOR</t>
  </si>
  <si>
    <t>YANCHENG, CN</t>
  </si>
  <si>
    <t>Brooks, ME</t>
  </si>
  <si>
    <t>Burlington, VT</t>
  </si>
  <si>
    <t>DELIVERED 9/5/2024</t>
  </si>
  <si>
    <t>JIANGSU HYPERION SOLAR CO.,LTD./BRIGHT ARROW SOLAR, LLC</t>
  </si>
  <si>
    <t>JUMPERS</t>
  </si>
  <si>
    <t>Chicago, IL 60654</t>
  </si>
  <si>
    <t>JIANGSU HYPERION SOLAR CO., LTD.//RUNERGY ALABAMA INC.</t>
  </si>
  <si>
    <t>131-04560802</t>
  </si>
  <si>
    <t>SZAE24080002</t>
  </si>
  <si>
    <t>SOLAR MODULE</t>
  </si>
  <si>
    <t>DELIVERED 9/11/2024</t>
  </si>
  <si>
    <t>86T-1706052-2</t>
  </si>
  <si>
    <t>NO IC&amp;EC sample</t>
  </si>
  <si>
    <t>VN wafer</t>
  </si>
  <si>
    <t>SAMPLE,NO COMMERCIAL VALUE</t>
  </si>
  <si>
    <t>HLCUSHA2407BCIH9</t>
  </si>
  <si>
    <t xml:space="preserve">CITVSH240712567 </t>
  </si>
  <si>
    <t>CAIU6501763</t>
  </si>
  <si>
    <t>DELIVERED 9/9/2024</t>
  </si>
  <si>
    <t>86T-1705718-9</t>
  </si>
  <si>
    <t>EGLV142402466261</t>
  </si>
  <si>
    <t>SVILHWNY2400948</t>
  </si>
  <si>
    <t>EGHU8226358</t>
  </si>
  <si>
    <t>DELIVERED 9/26/2024</t>
  </si>
  <si>
    <t>86T-1705857-5</t>
  </si>
  <si>
    <t>COSU6389157750</t>
  </si>
  <si>
    <t>20GPX24</t>
  </si>
  <si>
    <t>CSNU1625672</t>
  </si>
  <si>
    <t>DELIVERED 9/19/2024</t>
  </si>
  <si>
    <t>86T-1705633-0</t>
  </si>
  <si>
    <t>DFSU1119174</t>
  </si>
  <si>
    <t>DELIVERED 9/16/2024</t>
  </si>
  <si>
    <t>FCIU5761050</t>
  </si>
  <si>
    <t>FCIU5317831</t>
  </si>
  <si>
    <t>DELIVERED 9/25/2024</t>
  </si>
  <si>
    <t>CAIU6109393</t>
  </si>
  <si>
    <t>CSLU2158810</t>
  </si>
  <si>
    <t>DELIVERED 9/18/2024</t>
  </si>
  <si>
    <t>CSLU2419766</t>
  </si>
  <si>
    <t>DELIVERED 9/17/2024</t>
  </si>
  <si>
    <t>BEAU2038595</t>
  </si>
  <si>
    <t>FCIU5716805</t>
  </si>
  <si>
    <t>DRYU2801758</t>
  </si>
  <si>
    <t>CSLU2405470</t>
  </si>
  <si>
    <t>CSLU1846866</t>
  </si>
  <si>
    <t>GLDU9368695</t>
  </si>
  <si>
    <t>BSIU2673610</t>
  </si>
  <si>
    <t>CBHU4200816</t>
  </si>
  <si>
    <t>OOLU1343172</t>
  </si>
  <si>
    <t>OOLU1518075</t>
  </si>
  <si>
    <t>OOLU1666600</t>
  </si>
  <si>
    <t>CBHU4222440</t>
  </si>
  <si>
    <t>BEAU2135764</t>
  </si>
  <si>
    <t>BMOU2722977</t>
  </si>
  <si>
    <t>CSNU1488902</t>
  </si>
  <si>
    <t>OOLU1403630</t>
  </si>
  <si>
    <t>OOLU1476299</t>
  </si>
  <si>
    <t>COSU6389157751</t>
  </si>
  <si>
    <t>20GPX22</t>
  </si>
  <si>
    <t>RFCU2066614</t>
  </si>
  <si>
    <t>86T-1705634-8</t>
  </si>
  <si>
    <t>CSNU2116181</t>
  </si>
  <si>
    <t>DELIVERED 9/23/2024</t>
  </si>
  <si>
    <t>CBHU4498721</t>
  </si>
  <si>
    <t>FCIU5740308</t>
  </si>
  <si>
    <t>CSLU2079033</t>
  </si>
  <si>
    <t>BEAU2257994</t>
  </si>
  <si>
    <t>OOLU0260330</t>
  </si>
  <si>
    <t>CSLU2253612</t>
  </si>
  <si>
    <t>OOLU1740333</t>
  </si>
  <si>
    <t>OOLU0434560</t>
  </si>
  <si>
    <t>DFSU1789448</t>
  </si>
  <si>
    <t>SEGU3120014</t>
  </si>
  <si>
    <t>TLLU2703668</t>
  </si>
  <si>
    <t>CSNU1850333</t>
  </si>
  <si>
    <t>TGBU2273720</t>
  </si>
  <si>
    <t>TRHU2779922</t>
  </si>
  <si>
    <t>OOLU2981680</t>
  </si>
  <si>
    <t>CSNU1425587</t>
  </si>
  <si>
    <t>SLSU2122328</t>
  </si>
  <si>
    <t>CSNU2028291</t>
  </si>
  <si>
    <t>CSNU1872055</t>
  </si>
  <si>
    <t>TLLU3115020</t>
  </si>
  <si>
    <t>COSU6389713750</t>
  </si>
  <si>
    <t>FCIU5855842</t>
  </si>
  <si>
    <t>86T-1705716-3</t>
  </si>
  <si>
    <t>OOLU0449576</t>
  </si>
  <si>
    <t>DFSU1041219</t>
  </si>
  <si>
    <t>BSIU2663904</t>
  </si>
  <si>
    <t>TCKU2392940</t>
  </si>
  <si>
    <t>CSLU2057733</t>
  </si>
  <si>
    <t>CSLU2228918</t>
  </si>
  <si>
    <t>TEMU3822125</t>
  </si>
  <si>
    <t>TEMU3815297</t>
  </si>
  <si>
    <t>CAIU2994574</t>
  </si>
  <si>
    <t>WBPU2005876</t>
  </si>
  <si>
    <t>TRHU3476622</t>
  </si>
  <si>
    <t>FCIU5307427</t>
  </si>
  <si>
    <t>TRHU3409352</t>
  </si>
  <si>
    <t>FCIU5439254</t>
  </si>
  <si>
    <t>TEMU0129605</t>
  </si>
  <si>
    <t>CBHU4187817</t>
  </si>
  <si>
    <t>SEGU2042529</t>
  </si>
  <si>
    <t>TEMU3388030</t>
  </si>
  <si>
    <t>CSNU1881735</t>
  </si>
  <si>
    <t>COSU6389713753</t>
  </si>
  <si>
    <t>20GPX8</t>
  </si>
  <si>
    <t>CSLU1556023</t>
  </si>
  <si>
    <t>86T-1705715-5</t>
  </si>
  <si>
    <t>DFSU1689557</t>
  </si>
  <si>
    <t>OOLU1510650</t>
  </si>
  <si>
    <t>MAGU2452560</t>
  </si>
  <si>
    <t>TGBU2271964</t>
  </si>
  <si>
    <t>OOLU1787963</t>
  </si>
  <si>
    <t>DRYU2936250</t>
  </si>
  <si>
    <t>MAGU2303783</t>
  </si>
  <si>
    <t>COSU6389713754</t>
  </si>
  <si>
    <t>CSLU1758847</t>
  </si>
  <si>
    <t>86T-1705734-6</t>
  </si>
  <si>
    <t>TEMU2365385</t>
  </si>
  <si>
    <t>UETU2548654</t>
  </si>
  <si>
    <t>CSNU1145204</t>
  </si>
  <si>
    <t>UETU2366813</t>
  </si>
  <si>
    <t>TEMU2665232</t>
  </si>
  <si>
    <t>CHONBURI TH</t>
  </si>
  <si>
    <t>DELIVERED 9/12/2024</t>
  </si>
  <si>
    <t>SMALL MATERIAL MACHINE PUNCHING DI</t>
  </si>
  <si>
    <t>ALUMINUM, PLASTIC</t>
  </si>
  <si>
    <t>COSU6389713752</t>
  </si>
  <si>
    <t>CSLU2273943</t>
  </si>
  <si>
    <t>86T-1705663-7</t>
  </si>
  <si>
    <t>OOLU1830648</t>
  </si>
  <si>
    <t>CSLU1423355</t>
  </si>
  <si>
    <t>DELIVERED 9/30/2024</t>
  </si>
  <si>
    <t>TCLU6816108</t>
  </si>
  <si>
    <t>CSNU2131308</t>
  </si>
  <si>
    <t>CSNU1924626</t>
  </si>
  <si>
    <t>CBHU4323831</t>
  </si>
  <si>
    <t>CBHU4473024</t>
  </si>
  <si>
    <t>DELIVERED 10/7/2024</t>
  </si>
  <si>
    <t>CSNU1622436</t>
  </si>
  <si>
    <t>DELIVERED 9/24/2024</t>
  </si>
  <si>
    <t>TRHU3475375</t>
  </si>
  <si>
    <t>COSU6389156831</t>
  </si>
  <si>
    <t>20GPX26</t>
  </si>
  <si>
    <t>TGBU2345922</t>
  </si>
  <si>
    <t>86T-1705632-2</t>
  </si>
  <si>
    <t>CSNU1184140</t>
  </si>
  <si>
    <t>DELIVERED 10/2/2024</t>
  </si>
  <si>
    <t>BMOU1053901</t>
  </si>
  <si>
    <t>CSNU1064680</t>
  </si>
  <si>
    <t>TEMU3268625</t>
  </si>
  <si>
    <t>DELIVERED 9/27/2024</t>
  </si>
  <si>
    <t>CSNU1665063</t>
  </si>
  <si>
    <t>OOLU0295085</t>
  </si>
  <si>
    <t>CSLU1804270</t>
  </si>
  <si>
    <t>TLLU2607200</t>
  </si>
  <si>
    <t>CSNU1387580</t>
  </si>
  <si>
    <t>DELIVERED 10/1/2024</t>
  </si>
  <si>
    <t>DFSU1220976</t>
  </si>
  <si>
    <t>OOLU1734520</t>
  </si>
  <si>
    <t>TLLU2903413</t>
  </si>
  <si>
    <t>RFCU2072237</t>
  </si>
  <si>
    <t>CSNU1906915</t>
  </si>
  <si>
    <t>DFSU1589331</t>
  </si>
  <si>
    <t>OOLU0638266</t>
  </si>
  <si>
    <t>SEGU1549308</t>
  </si>
  <si>
    <t>CSNU1453336</t>
  </si>
  <si>
    <t>TLLU3261880</t>
  </si>
  <si>
    <t>TEMU4817761</t>
  </si>
  <si>
    <t>OOLU0288569</t>
  </si>
  <si>
    <t>CSNU1241050</t>
  </si>
  <si>
    <t>CSNU1566076</t>
  </si>
  <si>
    <t>OOLU0298124</t>
  </si>
  <si>
    <t>CSNU1768631</t>
  </si>
  <si>
    <t>COSU6390219941</t>
  </si>
  <si>
    <t>20GPX12</t>
  </si>
  <si>
    <t>XYLU1357447</t>
  </si>
  <si>
    <t>86T-1705860-9</t>
  </si>
  <si>
    <t>UETU2562020</t>
  </si>
  <si>
    <t>BMOU1055838</t>
  </si>
  <si>
    <t>OOCU0702420</t>
  </si>
  <si>
    <t>FTAU1577281</t>
  </si>
  <si>
    <t>TLLU3059837</t>
  </si>
  <si>
    <t>CSNU1920370</t>
  </si>
  <si>
    <t>GCXU2431503</t>
  </si>
  <si>
    <t>FTAU1925134</t>
  </si>
  <si>
    <t>DRYU2808449</t>
  </si>
  <si>
    <t>TRHU2564462</t>
  </si>
  <si>
    <t>TLLU3311960</t>
  </si>
  <si>
    <t>SUZHOU TEMOSUN PHOTOVOLTAIC MATRIAL CO.,LTD</t>
  </si>
  <si>
    <t>EGLV142402424789</t>
  </si>
  <si>
    <t>CHKMSH24128603</t>
  </si>
  <si>
    <t>TGBU6275464</t>
  </si>
  <si>
    <t>198=3PLTS</t>
  </si>
  <si>
    <t>4100006672-4</t>
  </si>
  <si>
    <t>OOLU2303524000</t>
  </si>
  <si>
    <t>PSAV24076483</t>
  </si>
  <si>
    <t>CAAU7297667</t>
  </si>
  <si>
    <t>DELIVERED 10/8/2024</t>
  </si>
  <si>
    <t>JIANGSU HYPERION SOLAR CO.,LTD.</t>
  </si>
  <si>
    <t>RY20240911</t>
  </si>
  <si>
    <t>TENSION MACHINE STRIPS/HYGROMETERS/DEED RULE
/SOLDERING IRON THERMOMETER/LABELS</t>
  </si>
  <si>
    <t>RUNERGY  PV TECHNOLOGY (THAILAND) CO.,LTD.(Branch 00001)
//RUNERGY ALABAMA INC.</t>
    <phoneticPr fontId="35" type="noConversion"/>
  </si>
  <si>
    <t>016-15493074</t>
  </si>
  <si>
    <t>ST24-00949ATL</t>
  </si>
  <si>
    <t>SCANWELL</t>
  </si>
  <si>
    <t>86T-1706244-5</t>
  </si>
  <si>
    <t>YMJAE236330467</t>
  </si>
  <si>
    <t>PEVHDRN24083160</t>
  </si>
  <si>
    <t>YMLU9548597</t>
  </si>
  <si>
    <t>DELIVERED 10/10/2024</t>
  </si>
  <si>
    <t>86T-1705874-0</t>
  </si>
  <si>
    <t>COSU6390219940</t>
  </si>
  <si>
    <t>XYLU1357576</t>
  </si>
  <si>
    <t>86T-1705859-1</t>
  </si>
  <si>
    <t>CSNU1639254</t>
  </si>
  <si>
    <t>DELIVERED 10/4/2024</t>
  </si>
  <si>
    <t>CSNU1990802</t>
  </si>
  <si>
    <t>BSIU2676970</t>
  </si>
  <si>
    <t>CSLU2247116</t>
  </si>
  <si>
    <t>CSNU1402508</t>
  </si>
  <si>
    <t>OOLU1902199</t>
  </si>
  <si>
    <t>DELIVERED 10/3/2024</t>
  </si>
  <si>
    <t>CSNU1766618</t>
  </si>
  <si>
    <t>CBHU4485339</t>
  </si>
  <si>
    <t>CSNU1996518</t>
  </si>
  <si>
    <t>FCIU5447115</t>
  </si>
  <si>
    <t>DFSU1018034</t>
  </si>
  <si>
    <t>UETU2476852</t>
  </si>
  <si>
    <t>OOCU0755878</t>
  </si>
  <si>
    <t>CSNU1111816</t>
  </si>
  <si>
    <t>OOLU1565713</t>
  </si>
  <si>
    <t>CSNU1770840</t>
  </si>
  <si>
    <t>OOLU0130613</t>
  </si>
  <si>
    <t>OOLU1377064</t>
  </si>
  <si>
    <t>CSNU1026801</t>
  </si>
  <si>
    <t>TEMU3440797</t>
  </si>
  <si>
    <t>OOLU0339990</t>
  </si>
  <si>
    <t>OOLU0591662</t>
  </si>
  <si>
    <t>OOLU1464549</t>
  </si>
  <si>
    <t>COSU6390219930</t>
  </si>
  <si>
    <t>CSLU2381378</t>
  </si>
  <si>
    <t>86T-1705858-3</t>
  </si>
  <si>
    <t>CSLU1834192</t>
  </si>
  <si>
    <t>OOCU0726102</t>
  </si>
  <si>
    <t>DELIVERED 10/11/2024</t>
  </si>
  <si>
    <t>TEMU4997956</t>
  </si>
  <si>
    <t>OOCU0513365</t>
  </si>
  <si>
    <t>OOCU0552891</t>
  </si>
  <si>
    <t>OOLU0316790</t>
  </si>
  <si>
    <t>TEMU0126930</t>
  </si>
  <si>
    <t>DELIVERED 10/9/2024</t>
  </si>
  <si>
    <t>BSIU2695711</t>
  </si>
  <si>
    <t>TLLU2993227</t>
  </si>
  <si>
    <t>OOCU0668900</t>
  </si>
  <si>
    <t>OOCU0349251</t>
  </si>
  <si>
    <t>TGBU3261868</t>
  </si>
  <si>
    <t>OOCU0756581</t>
  </si>
  <si>
    <t>TLLU3344916</t>
  </si>
  <si>
    <t>TLLU2655847</t>
  </si>
  <si>
    <t>OOCU0600500</t>
  </si>
  <si>
    <t>TIIU2174623</t>
  </si>
  <si>
    <t>CSNU1918515</t>
  </si>
  <si>
    <t>TCLU3262804</t>
  </si>
  <si>
    <t>EGLV142402841606</t>
  </si>
  <si>
    <t>CHKMSH24146194</t>
  </si>
  <si>
    <t>TIIU4141510</t>
  </si>
  <si>
    <t>METEOROLOGICAL ENVIRONMENT/MONITORING SYSTEM</t>
  </si>
  <si>
    <t>86T-1705990-4</t>
  </si>
  <si>
    <t>4100006672-2</t>
  </si>
  <si>
    <t>MAEU242092740</t>
  </si>
  <si>
    <t>TXSLSSAV2474523</t>
  </si>
  <si>
    <t>MSKU5674048</t>
  </si>
  <si>
    <t>86T-1705809-6</t>
  </si>
  <si>
    <t xml:space="preserve">VIETNAM ADVANCE FILM MATERIAL CO., LTD. </t>
  </si>
  <si>
    <t>MEDUOE399482</t>
  </si>
  <si>
    <t>CWXMF240700517</t>
  </si>
  <si>
    <t>CRSU6091386</t>
  </si>
  <si>
    <t>86T-1706062-1</t>
  </si>
  <si>
    <t>SEGU9477288</t>
  </si>
  <si>
    <t>CMDUCHN1486859</t>
  </si>
  <si>
    <t>PEVHDRN24083995</t>
  </si>
  <si>
    <t>BEAU4773536</t>
  </si>
  <si>
    <t>HEAT TRANSFER FILM/BARCODE/NAMEPLATE</t>
  </si>
  <si>
    <t>SHA, CA</t>
  </si>
  <si>
    <t>DELIVERED 10/16/2024</t>
  </si>
  <si>
    <t>86T-1706125-6</t>
  </si>
  <si>
    <t>DINGHAO INTERNATIONAL ADVANCED MATERIALS
 AND TECHNOLOGY (THAILAND) CO., LTD.</t>
    <phoneticPr fontId="35" type="noConversion"/>
  </si>
  <si>
    <t>ZIMUBKK80349736</t>
  </si>
  <si>
    <t>OSTIXMSAV2470504</t>
  </si>
  <si>
    <t>SEGU5781184</t>
  </si>
  <si>
    <t>86T-1705991-2</t>
  </si>
  <si>
    <t>OIL CUP/DOOR LOCK</t>
  </si>
  <si>
    <t>006-44573653</t>
  </si>
  <si>
    <t>NAMEPLATE</t>
  </si>
  <si>
    <t>PVG, CV</t>
  </si>
  <si>
    <t>86T-1706393-0</t>
  </si>
  <si>
    <t>NANJING AARON NEW ENERGY TECHNOLOGY CO., LTD.</t>
  </si>
  <si>
    <t>369-90943845</t>
  </si>
  <si>
    <t>DDU</t>
  </si>
  <si>
    <t>SF 0260488775475</t>
  </si>
  <si>
    <t>THERMOMETER/ PUTTY KNIFE/ SOFT STEEL BRUSH</t>
  </si>
  <si>
    <t>HOUZHOU, CN</t>
  </si>
  <si>
    <t>PEN</t>
  </si>
  <si>
    <t>DELIVERED 11/8/2024</t>
  </si>
  <si>
    <t>MAEU242440401</t>
  </si>
  <si>
    <t>TXSLSSAV2477193</t>
  </si>
  <si>
    <t>MSKU5446557</t>
  </si>
  <si>
    <t>PV MODULE RTV SEALANT (WHITE)/5299W-S POTTING SILICONE(A COMPONENT)/5299W-S POTTING SILICONE (B COMPONENT)</t>
  </si>
  <si>
    <t>86T-1705788-2</t>
  </si>
  <si>
    <t>COSU6392643610</t>
  </si>
  <si>
    <t>COUS6392643610</t>
  </si>
  <si>
    <t>CSNU1489350</t>
  </si>
  <si>
    <t>DELIVERED 10/21/2024</t>
  </si>
  <si>
    <t>86T-1705972-2</t>
  </si>
  <si>
    <t>OOLU0709631</t>
  </si>
  <si>
    <t>OOCU0502397</t>
  </si>
  <si>
    <t>CSNU2137081</t>
  </si>
  <si>
    <t>TLLU2492837</t>
  </si>
  <si>
    <t>OOCU0592699</t>
  </si>
  <si>
    <t>COSU6390965620</t>
  </si>
  <si>
    <t>OOCU0379831</t>
  </si>
  <si>
    <t>86T-1705971-4</t>
  </si>
  <si>
    <t>CSNU1712843</t>
  </si>
  <si>
    <t>FTAU1937475</t>
  </si>
  <si>
    <t>DELIVERED 10/22/2024</t>
  </si>
  <si>
    <t>OOLU1997358</t>
  </si>
  <si>
    <t>CSNU1494799</t>
  </si>
  <si>
    <t>CSNU2136001</t>
  </si>
  <si>
    <t>TIIU2223190</t>
  </si>
  <si>
    <t>OOCU0593571</t>
  </si>
  <si>
    <t>COSU6392131790</t>
  </si>
  <si>
    <t>20GPX16</t>
  </si>
  <si>
    <t>OOCU0592580</t>
  </si>
  <si>
    <t>DELIVERED 10/23/2024</t>
  </si>
  <si>
    <t>OA 20240914031</t>
  </si>
  <si>
    <t>86T-1705975-5</t>
  </si>
  <si>
    <t>OOCU0648102</t>
  </si>
  <si>
    <t>OOCU0520472</t>
  </si>
  <si>
    <t>FTAU1571133</t>
  </si>
  <si>
    <t>TIIU2209653</t>
  </si>
  <si>
    <t>SEGU2844463</t>
  </si>
  <si>
    <t>TLLU3342750</t>
  </si>
  <si>
    <t>BMOU1633710</t>
  </si>
  <si>
    <t>DELIVERED 10/24/2024</t>
  </si>
  <si>
    <t>XYLU1334210</t>
  </si>
  <si>
    <t>BMOU1637525</t>
  </si>
  <si>
    <t>TIIU2237402</t>
  </si>
  <si>
    <t>XYLU1338010</t>
  </si>
  <si>
    <t>TLLU3363201</t>
  </si>
  <si>
    <t>TIIU2378421</t>
  </si>
  <si>
    <t>OOCU0463367</t>
  </si>
  <si>
    <t>GCXU2452321</t>
  </si>
  <si>
    <t>COSU6392273140</t>
  </si>
  <si>
    <t>OOCU0472590</t>
  </si>
  <si>
    <t>86T-1706136-3</t>
  </si>
  <si>
    <t>TLLU3315060</t>
  </si>
  <si>
    <t>DELIVERED 10/25/2024</t>
  </si>
  <si>
    <t>TIIU2173144</t>
  </si>
  <si>
    <t>DELIVERED 10/28/2024</t>
  </si>
  <si>
    <t>OOCU0461488</t>
  </si>
  <si>
    <t>OOCU0398338</t>
  </si>
  <si>
    <t>DELIVERED 11/1/2024</t>
  </si>
  <si>
    <t>OOCU0457111</t>
  </si>
  <si>
    <t>TLLU2661747</t>
  </si>
  <si>
    <t>DELIVERED 10/31/2024</t>
  </si>
  <si>
    <t>TIIU2210090</t>
  </si>
  <si>
    <t>SEKU1423459</t>
  </si>
  <si>
    <t>DELIVERED 10/29/2024</t>
  </si>
  <si>
    <t>OOCU0746921</t>
  </si>
  <si>
    <t>OOLU0786746</t>
  </si>
  <si>
    <t>OOCU0505101</t>
  </si>
  <si>
    <t>OOCU0669661</t>
  </si>
  <si>
    <t>GCXU2465606</t>
  </si>
  <si>
    <t>SEKU1444549</t>
  </si>
  <si>
    <t>TLLU3104047</t>
  </si>
  <si>
    <t>OOCU0522460</t>
  </si>
  <si>
    <t>OOCU0367980</t>
  </si>
  <si>
    <t>TLLU2924864</t>
  </si>
  <si>
    <t>OOLU1404621</t>
  </si>
  <si>
    <t>OOCU0354448</t>
  </si>
  <si>
    <t>OOCU0361241</t>
  </si>
  <si>
    <t>COSU6391719170</t>
  </si>
  <si>
    <t>UETU2556480</t>
  </si>
  <si>
    <t>86T-1705973-0</t>
  </si>
  <si>
    <t>OOLU1706426</t>
  </si>
  <si>
    <t>OOCU0457600</t>
  </si>
  <si>
    <t>FTAU1575817</t>
  </si>
  <si>
    <t>OOLU0561375</t>
  </si>
  <si>
    <t>OOLU0240610</t>
  </si>
  <si>
    <t>COSU6392642320</t>
  </si>
  <si>
    <t>FTAU1895322</t>
  </si>
  <si>
    <t>86T-1705974-8</t>
  </si>
  <si>
    <t>OOCU0380365</t>
  </si>
  <si>
    <t>BMOU1644859</t>
  </si>
  <si>
    <t>OOCU0583188</t>
  </si>
  <si>
    <t>OOLU0381162</t>
  </si>
  <si>
    <t>OOLU2187808</t>
  </si>
  <si>
    <t>DELIVERED 10/30/2024</t>
  </si>
  <si>
    <t>CSNU2158926</t>
  </si>
  <si>
    <t>OOLU1101965</t>
  </si>
  <si>
    <t>CSNU1570100</t>
  </si>
  <si>
    <t>TLLU2922666</t>
  </si>
  <si>
    <t>OOCU0646033</t>
  </si>
  <si>
    <t>OOCU0650774</t>
  </si>
  <si>
    <t>OOCU0689858</t>
  </si>
  <si>
    <t>OOCU0567931</t>
  </si>
  <si>
    <t>OOCU0449760</t>
  </si>
  <si>
    <t>OOCU0674884</t>
  </si>
  <si>
    <t>COSU6392401890</t>
  </si>
  <si>
    <t>OOCU0470936</t>
  </si>
  <si>
    <t>DELIVERED 11/6/2024</t>
  </si>
  <si>
    <t>86T-1706138-9</t>
  </si>
  <si>
    <t>OOCU0401690</t>
  </si>
  <si>
    <t>OOLU0627493</t>
  </si>
  <si>
    <t>DELIVERED 11/7/2024</t>
  </si>
  <si>
    <t>OOCU0471613</t>
  </si>
  <si>
    <t>OOLU0691002</t>
  </si>
  <si>
    <t>OOLU1812520</t>
  </si>
  <si>
    <t>CSNU1904527</t>
  </si>
  <si>
    <t>OOLU1759046</t>
  </si>
  <si>
    <t>OOCU0690479</t>
  </si>
  <si>
    <t>CSNU1793254</t>
  </si>
  <si>
    <t>CSNU1220566</t>
  </si>
  <si>
    <t>BMOU1134937</t>
  </si>
  <si>
    <t>CSNU1684567</t>
  </si>
  <si>
    <t>CSNU1822368</t>
  </si>
  <si>
    <t>OOCU0449728</t>
  </si>
  <si>
    <t>OOCU0519698</t>
  </si>
  <si>
    <t>COSU6393416030</t>
  </si>
  <si>
    <t>OOCU0598315</t>
  </si>
  <si>
    <t>DELIVERED 11/5/2024</t>
  </si>
  <si>
    <t>86T-1706137-1</t>
  </si>
  <si>
    <t>XYLU1333635</t>
  </si>
  <si>
    <t>CSNU2139150</t>
  </si>
  <si>
    <t>OOCU0767713</t>
  </si>
  <si>
    <t>DELIVERED 11/3/2024</t>
  </si>
  <si>
    <t>OOCU0698103</t>
  </si>
  <si>
    <t>DELIVERED 11/4/2024</t>
  </si>
  <si>
    <t>TRHU3438140</t>
  </si>
  <si>
    <t>TLLU3172210</t>
  </si>
  <si>
    <t>BMOU1625102</t>
  </si>
  <si>
    <t>TLLU3330091</t>
  </si>
  <si>
    <t>TLLU3342636</t>
  </si>
  <si>
    <t>OOCU0445487</t>
  </si>
  <si>
    <t>BMOU1625376</t>
  </si>
  <si>
    <t>OOLU0688185</t>
  </si>
  <si>
    <t>TLLU3351659</t>
  </si>
  <si>
    <t>XYLU1333229</t>
  </si>
  <si>
    <t>OOCU0823329</t>
  </si>
  <si>
    <t>OOLU0788456</t>
  </si>
  <si>
    <t>CSNU1793974</t>
  </si>
  <si>
    <t>OOCU0433700</t>
  </si>
  <si>
    <t>SEKU1401552</t>
  </si>
  <si>
    <t>CSNU1972178</t>
  </si>
  <si>
    <t>CSNU1802253</t>
  </si>
  <si>
    <t>KUNSHAN YOU RUN DE INTERNATIONAL TRADING CO.,LTD</t>
    <phoneticPr fontId="35" type="noConversion"/>
  </si>
  <si>
    <t>OOLU8810930490</t>
  </si>
  <si>
    <t>PEVHDRN24090143</t>
  </si>
  <si>
    <t>OOCU8721447</t>
  </si>
  <si>
    <t>CONNECTOR WIRE/ASSEMBLY FRAME/CHINESE ART PAPER</t>
  </si>
  <si>
    <t>SHANGHAI. CN</t>
  </si>
  <si>
    <t>86T-1706314-6</t>
  </si>
  <si>
    <t>Leakage protector</t>
  </si>
  <si>
    <t>UNITED ECO-TECHNOLOGY CORP.
//XINYUAN ECOLOGICAL TECHNOLOGY</t>
    <phoneticPr fontId="35" type="noConversion"/>
  </si>
  <si>
    <t>MEDUOE375649</t>
  </si>
  <si>
    <t>VLCEH2407X0302</t>
  </si>
  <si>
    <t>MSMU8246907</t>
  </si>
  <si>
    <t>CARDBOARD</t>
  </si>
  <si>
    <t>MEM, TN</t>
  </si>
  <si>
    <t>DELIVERED 9/10/2024</t>
  </si>
  <si>
    <t>cargo ready 7/10/2024</t>
  </si>
  <si>
    <t>OA 20240711002</t>
  </si>
  <si>
    <t>86T-1705864-1</t>
  </si>
  <si>
    <t>MSDU5884250</t>
  </si>
  <si>
    <t>TOP COVER</t>
  </si>
  <si>
    <t>MSDU7238916</t>
  </si>
  <si>
    <t>BOTTOM PLATE</t>
  </si>
  <si>
    <t>MSMU7680230</t>
  </si>
  <si>
    <t>L-SHAPED SHEATH</t>
  </si>
  <si>
    <t>FFAU2948965</t>
  </si>
  <si>
    <t>PACKING CORNER GUARD</t>
  </si>
  <si>
    <t>FSCU9801191</t>
  </si>
  <si>
    <t>CORNER ARMOR</t>
  </si>
  <si>
    <t>TCLU9869020</t>
  </si>
  <si>
    <t>XS-RY-2024070109</t>
  </si>
  <si>
    <t>OOLU8897204340</t>
  </si>
  <si>
    <t>OOCOBKK240297100</t>
  </si>
  <si>
    <t>CSNU8065646</t>
  </si>
  <si>
    <t>CHI, IL</t>
  </si>
  <si>
    <t>DELIVERED 9/13/2024</t>
  </si>
  <si>
    <t>AP paid by COSCO 9/4</t>
  </si>
  <si>
    <t>OA 20240815015</t>
  </si>
  <si>
    <t>9R3-0022429-4</t>
  </si>
  <si>
    <t>ONEYBKKEX0241800</t>
  </si>
  <si>
    <t>ZJGW24071862</t>
  </si>
  <si>
    <t>40GPX1</t>
  </si>
  <si>
    <t>DRYU4113754</t>
  </si>
  <si>
    <t>cargo ready 6/24/2024</t>
  </si>
  <si>
    <t>OA 20240706005</t>
  </si>
  <si>
    <t>86T-1706010-0</t>
  </si>
  <si>
    <t>VIETNAM ADVANCE FILM MATERIAL CO., LTD.</t>
  </si>
  <si>
    <t>WHLC040EX11354</t>
  </si>
  <si>
    <t>CTCGSHYT24800173</t>
  </si>
  <si>
    <t>40RHX1</t>
  </si>
  <si>
    <t>FBIU5301730</t>
  </si>
  <si>
    <r>
      <rPr>
        <sz val="12"/>
        <color rgb="FFFF0000"/>
        <rFont val="Calibri"/>
        <family val="2"/>
      </rPr>
      <t>Shanghai Union</t>
    </r>
    <r>
      <rPr>
        <sz val="12"/>
        <color rgb="FF000000"/>
        <rFont val="Calibri"/>
        <family val="2"/>
      </rPr>
      <t>/FREEDOM</t>
    </r>
  </si>
  <si>
    <t>cargo ready 8/2/2024</t>
  </si>
  <si>
    <t>OA 20240718013</t>
  </si>
  <si>
    <t>86T-1706048-0</t>
  </si>
  <si>
    <t>EGLV236400438938</t>
  </si>
  <si>
    <t>SHYT24701562</t>
  </si>
  <si>
    <t>40RHX4</t>
  </si>
  <si>
    <t>EMCU5721007</t>
  </si>
  <si>
    <t>Shanghai Union</t>
  </si>
  <si>
    <t>cargo ready 7/19/2024</t>
  </si>
  <si>
    <t>86T-1706124-9</t>
  </si>
  <si>
    <t>EMCU5654779</t>
  </si>
  <si>
    <t>Rcvd ISF 8/4 late</t>
  </si>
  <si>
    <t>EMCU5641344</t>
  </si>
  <si>
    <t>EMCU5726890</t>
  </si>
  <si>
    <t>EGLV236400457185</t>
  </si>
  <si>
    <t>SHYT24701563</t>
  </si>
  <si>
    <t>40RHX3</t>
  </si>
  <si>
    <t>EMCU5686694</t>
  </si>
  <si>
    <t>86T-1706123-1</t>
  </si>
  <si>
    <t>EMCU5456198</t>
  </si>
  <si>
    <t>EMCU5723340</t>
  </si>
  <si>
    <t>ONEYBKKEY8842300</t>
  </si>
  <si>
    <t>CWQGZJGW24080256</t>
  </si>
  <si>
    <t>TCKU4537350</t>
  </si>
  <si>
    <t>2365PKGS=18PLTS</t>
  </si>
  <si>
    <t>OA 20240730001</t>
  </si>
  <si>
    <t>86T-1706049-8</t>
  </si>
  <si>
    <t>RUNERGY NEW ENERGY (SHANGHAI) CO.,LTD</t>
  </si>
  <si>
    <t>MEDUVP912359</t>
  </si>
  <si>
    <t>ZHJLNBF24081748
/177QHMHMS32244</t>
    <phoneticPr fontId="35" type="noConversion"/>
  </si>
  <si>
    <t>CXDU2226370</t>
  </si>
  <si>
    <t>cargo ready 8/13/2024</t>
  </si>
  <si>
    <t>OA 20240809001</t>
  </si>
  <si>
    <t>86T-1705976-3</t>
  </si>
  <si>
    <t>035EX46217</t>
  </si>
  <si>
    <t>WHLC035EX46217</t>
  </si>
  <si>
    <t>SQNHTHSE24070045</t>
  </si>
  <si>
    <t>WHSU6303058</t>
  </si>
  <si>
    <t>New HanYuan</t>
  </si>
  <si>
    <t>cargo ready 7/4/2024</t>
  </si>
  <si>
    <t>OA 20240628001</t>
  </si>
  <si>
    <t>86T-1706128-0</t>
  </si>
  <si>
    <t>MEDUGP020852</t>
  </si>
  <si>
    <t>TGBU5643237</t>
  </si>
  <si>
    <t>86T-1706135-5</t>
  </si>
  <si>
    <t>TRHU7967202</t>
  </si>
  <si>
    <t>COSU6393168440</t>
  </si>
  <si>
    <t>CTCGSHYT24800291</t>
  </si>
  <si>
    <t>SZLU9215105</t>
  </si>
  <si>
    <t>DELIVERED 10/18/2024</t>
  </si>
  <si>
    <t>cargo ready 8/15/2024</t>
  </si>
  <si>
    <t>86T-1706193-4</t>
  </si>
  <si>
    <t>SZLU9692746</t>
  </si>
  <si>
    <t>FBIU5054707</t>
  </si>
  <si>
    <t>SEGU9423656</t>
  </si>
  <si>
    <t>HDUJSLA24BD00789</t>
  </si>
  <si>
    <t>CITVCN240900580A</t>
  </si>
  <si>
    <t>FTAU1806310</t>
  </si>
  <si>
    <t>ULTRASONIC CLEANING MACHINE</t>
  </si>
  <si>
    <t>OA 20241023001</t>
  </si>
  <si>
    <t>86T-1706667-7</t>
  </si>
  <si>
    <t>PROTECTIVE LAYER</t>
  </si>
  <si>
    <t>DELIVERED 11/19/2024</t>
  </si>
  <si>
    <t>1Z8956R90432982875</t>
  </si>
  <si>
    <t>NAMEPLATE/HEAT TRANSFER FILM</t>
  </si>
  <si>
    <t>Wintopec</t>
  </si>
  <si>
    <t>DELIVERED 12/2/2024</t>
  </si>
  <si>
    <t>OA 20241123001</t>
  </si>
  <si>
    <t>BARCODE CONNECTION BOARD</t>
  </si>
  <si>
    <t>DELIVERED 12/10/2024</t>
  </si>
  <si>
    <t>CG-RYUS-2023100001</t>
  </si>
  <si>
    <t>MEDUGP256613</t>
  </si>
  <si>
    <t>SHYT24100029</t>
  </si>
  <si>
    <t>TGHU6088763</t>
  </si>
  <si>
    <t>Shanghai Union/CTC</t>
  </si>
  <si>
    <t>DELIVERED 12/11/2024</t>
  </si>
  <si>
    <t>86T-1706638-8</t>
  </si>
  <si>
    <t>CONNECTORS</t>
  </si>
  <si>
    <t>Syracuse, NY</t>
  </si>
  <si>
    <t>DELIVERED 12/18/2024</t>
  </si>
  <si>
    <t>ADAPTERS</t>
  </si>
  <si>
    <t>Lodi, NJ</t>
  </si>
  <si>
    <t>DELIVERED 12/16/2024</t>
  </si>
  <si>
    <t>ZIMUSNH22046738</t>
  </si>
  <si>
    <t>SCNS0083174</t>
  </si>
  <si>
    <t>ZIMU2923135</t>
  </si>
  <si>
    <t>PV MODULE RTV SEALANT/POTTING SILICONE</t>
  </si>
  <si>
    <t>IGH Supply Chain//Infinity Trans</t>
  </si>
  <si>
    <t>DELIVERED 12/20/2024</t>
  </si>
  <si>
    <t>OA 20241123003</t>
  </si>
  <si>
    <t>86T-1707024-0</t>
  </si>
  <si>
    <t>SCNS0083175</t>
  </si>
  <si>
    <t>SOLAR PV RIBBON/BUABAR</t>
  </si>
  <si>
    <t>86T-1707023-2</t>
  </si>
  <si>
    <t>UNITED ECO-TECHNOLOGY CORP.
//XINYUAN ECOLOGICAL TECHNOLOGY COMPANY LIMITED</t>
  </si>
  <si>
    <t>COSU6399897290</t>
  </si>
  <si>
    <t>SFOKLSJJ2411017</t>
  </si>
  <si>
    <t>FSCU8907759</t>
  </si>
  <si>
    <t>CARTONS/CARTON CORNER</t>
  </si>
  <si>
    <t>Lead-Stretch//TEU</t>
  </si>
  <si>
    <t>DELIVERED 1/6/2025</t>
  </si>
  <si>
    <t>OA 20241015001</t>
  </si>
  <si>
    <t>86T-1707197-4</t>
  </si>
  <si>
    <t>XINYUAN ECOLOGICAL TECHNOLOGY COMPANY LIMITED</t>
  </si>
  <si>
    <t>EGLV236400663249</t>
  </si>
  <si>
    <t>SFOKLSJJ2412088</t>
  </si>
  <si>
    <t>TRHU7504379</t>
  </si>
  <si>
    <t>CARTONS/CARTON CORNER/CARTON CUSHIONS</t>
  </si>
  <si>
    <t>Lead-Stretch/Freedom</t>
  </si>
  <si>
    <t>delivered 1/30/2025</t>
  </si>
  <si>
    <t>OA 20241127021</t>
  </si>
  <si>
    <t>86T-1707353-3</t>
  </si>
  <si>
    <t>DRYU9569156</t>
  </si>
  <si>
    <t>delivered 1/23/2025</t>
  </si>
  <si>
    <t>EMCU1667886</t>
  </si>
  <si>
    <t>TXGU5614761</t>
  </si>
  <si>
    <t>BSIU9961006</t>
  </si>
  <si>
    <t>EITU9223164</t>
  </si>
  <si>
    <t>CAAU5873378</t>
  </si>
  <si>
    <t>MAEU247550596</t>
  </si>
  <si>
    <t>CWQGNNJ241228362</t>
  </si>
  <si>
    <t>FXLU2232700</t>
  </si>
  <si>
    <t>delivered 1/17/2025</t>
  </si>
  <si>
    <t>OA  20241221001</t>
  </si>
  <si>
    <t>86T-1707198-2</t>
  </si>
  <si>
    <t>YMJAW488068828</t>
  </si>
  <si>
    <t>CTCGSHYT24120134</t>
  </si>
  <si>
    <t>YMLU5380946</t>
  </si>
  <si>
    <t>Shanghai Union/Freedom</t>
  </si>
  <si>
    <t>OA  20241128002</t>
  </si>
  <si>
    <t>86T-1707351-7</t>
  </si>
  <si>
    <t>COSU6404124910</t>
  </si>
  <si>
    <t>CTCGSHYT24120136</t>
  </si>
  <si>
    <t>40RHX2</t>
  </si>
  <si>
    <t>DFOU6150877</t>
  </si>
  <si>
    <t>86T-1707281-6</t>
  </si>
  <si>
    <t>01/02/25_x000D_</t>
  </si>
  <si>
    <t>SHYT24120136</t>
  </si>
  <si>
    <t>TEMU9263683</t>
  </si>
  <si>
    <t>COSU6404124900</t>
  </si>
  <si>
    <t>CTCGSHYT24120135</t>
  </si>
  <si>
    <t>FBIU5505713</t>
  </si>
  <si>
    <t>Delivered 1/27/2025</t>
  </si>
  <si>
    <t>86T-1707387-1</t>
  </si>
  <si>
    <t>SHYT24120135</t>
  </si>
  <si>
    <t>TEMU9563058</t>
  </si>
  <si>
    <t>Delivered 1/24/2025</t>
  </si>
  <si>
    <t>COSU6404124860</t>
  </si>
  <si>
    <t>CTCGSHYT24120138</t>
  </si>
  <si>
    <t>40RH</t>
    <phoneticPr fontId="35" type="noConversion"/>
  </si>
  <si>
    <t>OERU4170581</t>
  </si>
  <si>
    <t xml:space="preserve">1/7/2025
</t>
  </si>
  <si>
    <t xml:space="preserve">1/8/2025
</t>
  </si>
  <si>
    <t>86T-1707388-9_x000D_</t>
  </si>
  <si>
    <t>OERU4173929</t>
  </si>
  <si>
    <t>TEMU9264231</t>
  </si>
  <si>
    <t>COSU6404124880</t>
  </si>
  <si>
    <t>CTCGSHYT24120139</t>
  </si>
  <si>
    <t>DFOU6155550</t>
  </si>
  <si>
    <t>Delivered 1/23/2025</t>
  </si>
  <si>
    <t xml:space="preserve">1/8/2025
</t>
  </si>
  <si>
    <t>86T-1707389-7</t>
  </si>
  <si>
    <t>OERU4128160</t>
  </si>
  <si>
    <t>TEMU9332280</t>
  </si>
  <si>
    <t>YMJAW488069019</t>
  </si>
  <si>
    <t>CTCGSHYT24120482</t>
  </si>
  <si>
    <t>YMLU5423272</t>
  </si>
  <si>
    <t>86T-1707352-5_x000D_</t>
  </si>
  <si>
    <t>01/04/25_x000D_</t>
  </si>
  <si>
    <t>YMLU5418471</t>
  </si>
  <si>
    <t>SEKU9338749</t>
  </si>
  <si>
    <t>MS24V256-5</t>
  </si>
  <si>
    <t>EVA FILM F406PS</t>
  </si>
  <si>
    <t>COSU6405758020</t>
  </si>
  <si>
    <t>CTCGSHYT24120928</t>
  </si>
  <si>
    <t>40RH</t>
  </si>
  <si>
    <t>FBIU5449142</t>
  </si>
  <si>
    <t>0.50mm*1122mm*340m 82399.68 M2</t>
  </si>
  <si>
    <t>82,399.68 M2</t>
  </si>
  <si>
    <t>Delivered 2/3/2025</t>
  </si>
  <si>
    <t>86T-1707467-1</t>
  </si>
  <si>
    <t>01/14/25_x000D_</t>
  </si>
  <si>
    <t>SEGU9479573</t>
  </si>
  <si>
    <t>POE FILM EP304</t>
  </si>
  <si>
    <t>SZLU9660040</t>
  </si>
  <si>
    <t>TTNU8654243</t>
  </si>
  <si>
    <t>Delivered 2/6/2025</t>
  </si>
  <si>
    <t>MS24V256-6</t>
  </si>
  <si>
    <t>COSU6406380870</t>
  </si>
  <si>
    <t>CTCGSHYT24121359</t>
  </si>
  <si>
    <t>FBIU5448439</t>
  </si>
  <si>
    <t>0.50mm*1122mm*340m 75533.04 M2</t>
  </si>
  <si>
    <t>75,533.04 M2</t>
  </si>
  <si>
    <t>delivered 02/14</t>
  </si>
  <si>
    <t>86T-1707390-5</t>
  </si>
  <si>
    <t>$8,098.51_x000D_</t>
  </si>
  <si>
    <t>OERU4001344</t>
  </si>
  <si>
    <t>delivered 02/13</t>
  </si>
  <si>
    <t>OERU4082367</t>
  </si>
  <si>
    <t>0.50mm*1122mm*340m 107577.36 M2</t>
  </si>
  <si>
    <t>107,577.36 M2</t>
  </si>
  <si>
    <t>SZLU9219184</t>
  </si>
  <si>
    <t>SZLU9403838</t>
  </si>
  <si>
    <t>ST20241224</t>
  </si>
  <si>
    <t>PACKING BELT</t>
  </si>
  <si>
    <t xml:space="preserve">6X00600000
</t>
  </si>
  <si>
    <t>ZIMUBKK80374534</t>
  </si>
  <si>
    <t>TRHU2987654</t>
  </si>
  <si>
    <t>PET 16mm*1.0mm 20KG/roll</t>
  </si>
  <si>
    <t>PHOENIX/Freedom</t>
  </si>
  <si>
    <t>delivered 2/6/2025</t>
  </si>
  <si>
    <t>OA  20241214002</t>
  </si>
  <si>
    <t>86T-1707644-5</t>
  </si>
  <si>
    <t>01/30/25_x000D_</t>
  </si>
  <si>
    <t>$393.68_x000D_</t>
  </si>
  <si>
    <t>STRETCH FILM</t>
  </si>
  <si>
    <t>5KG/ROLL</t>
  </si>
  <si>
    <t>PE FILM</t>
  </si>
  <si>
    <t>2715*1530*0.05mm</t>
  </si>
  <si>
    <t>SELF SEALING BAG</t>
  </si>
  <si>
    <t>350*250*0.05mm</t>
  </si>
  <si>
    <t>XYKJ20241220</t>
  </si>
  <si>
    <t xml:space="preserve"> CARTON BOX</t>
  </si>
  <si>
    <t>MAEU247143801</t>
  </si>
  <si>
    <t xml:space="preserve">HNLTHP24QA0338 </t>
  </si>
  <si>
    <t>CRSU9200979</t>
  </si>
  <si>
    <t>COSCO CHONGQING/Freedom</t>
  </si>
  <si>
    <t>delivered 2/3/2025</t>
  </si>
  <si>
    <t>OA  20241214001</t>
  </si>
  <si>
    <t>86T-1707377-2_x000D_</t>
  </si>
  <si>
    <t>CARTON CUSHIONS</t>
  </si>
  <si>
    <t>CMDUSGN2526260</t>
  </si>
  <si>
    <t>HNLTHP24QA0387</t>
  </si>
  <si>
    <t>CMAU7217224</t>
  </si>
  <si>
    <t>delivered 02/13/2025</t>
  </si>
  <si>
    <t>86T-1707378-0_x000D_</t>
  </si>
  <si>
    <t>FCIU9364600</t>
  </si>
  <si>
    <t xml:space="preserve"> 6X01700006</t>
  </si>
  <si>
    <t>35*33mm</t>
  </si>
  <si>
    <t xml:space="preserve"> 6X01600002</t>
  </si>
  <si>
    <t>CMAU5698603</t>
  </si>
  <si>
    <t>GTRY20241206001</t>
  </si>
  <si>
    <t>photovoltaic ribbon</t>
  </si>
  <si>
    <t>MAEU247559520</t>
  </si>
  <si>
    <t>CWQGNNJ241228466</t>
  </si>
  <si>
    <t>MRKU6567119</t>
  </si>
  <si>
    <t>photovoltaic ribbon 0.26</t>
  </si>
  <si>
    <t>delivered 2/4/2025</t>
  </si>
  <si>
    <t>OA 20250111002</t>
  </si>
  <si>
    <t>86T-1707075-2</t>
  </si>
  <si>
    <t>01/23/25_x000D_</t>
  </si>
  <si>
    <t>$40,281.05_x000D_</t>
  </si>
  <si>
    <t>4100008788-1</t>
  </si>
  <si>
    <t>HTRUM20241205</t>
  </si>
  <si>
    <t>PV Module RTV Sealant (WHITE)</t>
  </si>
  <si>
    <t>ONEYSH4ACJV78300</t>
  </si>
  <si>
    <t>SXCOSHE24123343
/RBS24120262</t>
    <phoneticPr fontId="35" type="noConversion"/>
  </si>
  <si>
    <t>TCLU8481087</t>
  </si>
  <si>
    <t>17280 KGS</t>
  </si>
  <si>
    <t>OA 2025011003</t>
  </si>
  <si>
    <t>86T-1707415-0</t>
  </si>
  <si>
    <t>$7,590.96_x000D_</t>
  </si>
  <si>
    <t xml:space="preserve"> 100cartons/2000 KGS
 (200pails)</t>
  </si>
  <si>
    <t xml:space="preserve"> 25cartons(100cans)/400 KGS</t>
  </si>
  <si>
    <t>28KGS</t>
  </si>
  <si>
    <t>4100008788-2</t>
  </si>
  <si>
    <t>HTRUM20241211</t>
  </si>
  <si>
    <t>PV Module RTV Sealant(WHITE)</t>
  </si>
  <si>
    <t>ONEYSH4ACKW75900</t>
  </si>
  <si>
    <t>RBS24120266</t>
  </si>
  <si>
    <t>TCLU6377962</t>
  </si>
  <si>
    <t xml:space="preserve">PV Module RTV Sealant(WHITE)
</t>
  </si>
  <si>
    <t>OA 20250111005</t>
  </si>
  <si>
    <t>86T-1707356-6_x000D_</t>
  </si>
  <si>
    <t>4100008788-3</t>
  </si>
  <si>
    <t>HTRUM20241216</t>
  </si>
  <si>
    <t>OOLU2305163151</t>
  </si>
  <si>
    <t>PSEAPSAV24121480</t>
  </si>
  <si>
    <t>OOLU0176907</t>
  </si>
  <si>
    <t>38drums/10260 kgs</t>
  </si>
  <si>
    <t>delivered 2/11/2025</t>
  </si>
  <si>
    <t>OA 20250111004</t>
  </si>
  <si>
    <t>86T-1707357-4</t>
  </si>
  <si>
    <t xml:space="preserve"> 31cartons/620 kgs
 (62pails)</t>
  </si>
  <si>
    <t xml:space="preserve"> 8cartons  /124 kgs
(31cans)</t>
  </si>
  <si>
    <t>RZ-24121205_x000D_</t>
  </si>
  <si>
    <t xml:space="preserve"> 6X00200011</t>
  </si>
  <si>
    <t>EGLV142450933248</t>
  </si>
  <si>
    <t>WCIGHHSE4122761
/DFREEHHSE4122761Y</t>
  </si>
  <si>
    <t>TIIU6157049</t>
  </si>
  <si>
    <t>POSITIONING TAPE  10mm*100m</t>
  </si>
  <si>
    <t>delivered 2/5/2025</t>
  </si>
  <si>
    <t>86T-1707355-8</t>
  </si>
  <si>
    <t xml:space="preserve"> ZI-241213001</t>
  </si>
  <si>
    <t>WCIGHHSE4122976</t>
  </si>
  <si>
    <t>Nameplate 175*20mm</t>
  </si>
  <si>
    <t>OA 20250111001</t>
  </si>
  <si>
    <t>86T-1707283-2</t>
  </si>
  <si>
    <t xml:space="preserve">Heat transfer film </t>
  </si>
  <si>
    <t>Heat transfer film 80mm*300m</t>
  </si>
  <si>
    <t>Heat transfer film 40mm*300m</t>
  </si>
  <si>
    <t>Barcode 50*10mm</t>
  </si>
  <si>
    <t>GTRY20241220001</t>
  </si>
  <si>
    <t>HDMUSHAZHK066100</t>
  </si>
  <si>
    <t>CWQGNNJ241234432</t>
  </si>
  <si>
    <t>CAEU0061786</t>
  </si>
  <si>
    <t>Freedom</t>
  </si>
  <si>
    <t>DELIVERED 01/27/2025</t>
  </si>
  <si>
    <t>OA   20250108001</t>
  </si>
  <si>
    <t>86T-1707414-3_x000D_</t>
  </si>
  <si>
    <t>01/12/25_x000D_</t>
  </si>
  <si>
    <t>4100008788-4</t>
  </si>
  <si>
    <t>HTRUM20241220</t>
  </si>
  <si>
    <t>PV MODULE RTV SEALANT (WHITE)</t>
  </si>
  <si>
    <t>HDMUSHAZAQQ81400</t>
  </si>
  <si>
    <t>PSEAPSAV24123196</t>
  </si>
  <si>
    <t>DTXU2054523</t>
  </si>
  <si>
    <t>OA  20250109001</t>
  </si>
  <si>
    <t>86T-1707282-4</t>
  </si>
  <si>
    <t>TAPE STOPPER/FIXED PLATE/INSTALLATION BRACKET/CABLE</t>
  </si>
  <si>
    <t>DELIVERED 12/30/2024</t>
  </si>
  <si>
    <t>TYEP</t>
  </si>
  <si>
    <t>OCEAN</t>
  </si>
  <si>
    <t>CHARLESTON, 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</si>
</sst>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 * #,##0.00_ ;_ * \-#,##0.00_ ;_ * &quot;-&quot;??_ ;_ @_ "/>
    <numFmt numFmtId="165" formatCode="0.00_ "/>
    <numFmt numFmtId="166" formatCode="_(* #,##0.0_);_(* \(#,##0.0\);_(* &quot;-&quot;??_);_(@_)"/>
    <numFmt numFmtId="167" formatCode="&quot;$&quot;#,##0.00"/>
    <numFmt numFmtId="168" formatCode="00000"/>
    <numFmt numFmtId="169" formatCode="_-* #,##0.00\ _₫_-;\-* #,##0.00\ _₫_-;_-* &quot;-&quot;??\ _₫_-;_-@_-"/>
  </numFmts>
  <fonts count="7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仿宋"/>
      <charset val="134"/>
    </font>
    <font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sz val="12"/>
      <name val="Calibri"/>
      <family val="2"/>
    </font>
    <font>
      <sz val="12"/>
      <color theme="1"/>
      <name val="Calibri"/>
      <family val="2"/>
    </font>
    <font>
      <sz val="10"/>
      <name val="Calibri"/>
      <family val="2"/>
    </font>
    <font>
      <sz val="12"/>
      <color rgb="FFFF0000"/>
      <name val="Calibri"/>
      <family val="2"/>
    </font>
    <font>
      <sz val="11"/>
      <color rgb="FF000000"/>
      <name val="Calibri"/>
      <family val="2"/>
    </font>
    <font>
      <sz val="12"/>
      <color rgb="FF444444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rgb="FF000000"/>
      <name val="Calibri"/>
      <family val="2"/>
    </font>
    <font>
      <sz val="11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1"/>
      <color rgb="FF444444"/>
      <name val="Calibri"/>
      <family val="2"/>
    </font>
    <font>
      <b/>
      <sz val="11"/>
      <name val="Calibri"/>
      <family val="2"/>
    </font>
    <font>
      <sz val="12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</font>
    <font>
      <sz val="12"/>
      <color indexed="8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9"/>
      <name val="Calibri"/>
      <family val="3"/>
      <charset val="134"/>
      <scheme val="minor"/>
    </font>
    <font>
      <sz val="12"/>
      <color theme="1"/>
      <name val="等线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12"/>
      <color rgb="FF242424"/>
      <name val="Calibri"/>
      <family val="2"/>
    </font>
    <font>
      <b/>
      <sz val="12"/>
      <color theme="1"/>
      <name val="宋体"/>
      <family val="2"/>
      <charset val="134"/>
    </font>
    <font>
      <b/>
      <sz val="12"/>
      <color rgb="FF000000"/>
      <name val="宋体"/>
      <family val="3"/>
      <charset val="134"/>
    </font>
    <font>
      <sz val="11"/>
      <color rgb="FF242424"/>
      <name val="Aptos Narrow"/>
      <family val="2"/>
    </font>
    <font>
      <b/>
      <sz val="12"/>
      <color rgb="FF000000"/>
      <name val="宋体"/>
    </font>
    <font>
      <sz val="12"/>
      <color rgb="FF242424"/>
      <name val="Segoe UI"/>
      <family val="2"/>
    </font>
    <font>
      <sz val="14"/>
      <color rgb="FF242424"/>
      <name val="Aptos Narrow"/>
      <family val="2"/>
    </font>
    <font>
      <sz val="10"/>
      <color rgb="FF000000"/>
      <name val="等线"/>
      <charset val="134"/>
    </font>
    <font>
      <sz val="12"/>
      <color rgb="FF000000"/>
      <name val="Aptos"/>
      <family val="2"/>
    </font>
    <font>
      <sz val="10.5"/>
      <color rgb="FF000000"/>
      <name val="Tahoma"/>
      <family val="2"/>
      <charset val="1"/>
    </font>
    <font>
      <sz val="12"/>
      <color rgb="FF242424"/>
      <name val="Calibri Light"/>
      <family val="2"/>
      <scheme val="major"/>
    </font>
    <font>
      <sz val="11"/>
      <color theme="1"/>
      <name val="DengXian"/>
      <family val="1"/>
      <charset val="1"/>
    </font>
    <font>
      <sz val="12"/>
      <color theme="1"/>
      <name val="Aptos Display"/>
      <family val="2"/>
    </font>
    <font>
      <b/>
      <sz val="12"/>
      <color theme="1"/>
      <name val="Calibri"/>
      <family val="2"/>
    </font>
    <font>
      <sz val="11"/>
      <color rgb="FF000000"/>
      <name val="Microsoft YaHei"/>
      <family val="2"/>
    </font>
    <font>
      <sz val="12"/>
      <color theme="1"/>
      <name val="Aptos Display"/>
      <family val="2"/>
    </font>
    <font>
      <b/>
      <sz val="12"/>
      <name val="Aptos Display"/>
      <family val="2"/>
    </font>
    <font>
      <b/>
      <sz val="12"/>
      <color rgb="FFC00000"/>
      <name val="Calibri"/>
      <family val="2"/>
      <scheme val="minor"/>
    </font>
    <font>
      <b/>
      <sz val="12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242424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1"/>
      <color rgb="FF000000"/>
      <name val="宋体"/>
      <charset val="134"/>
    </font>
    <font>
      <sz val="10"/>
      <name val="Arial"/>
      <family val="2"/>
    </font>
    <font>
      <sz val="10"/>
      <name val="Times New Roman"/>
      <family val="1"/>
    </font>
    <font>
      <sz val="12"/>
      <name val="Segoe UI"/>
      <family val="2"/>
    </font>
    <font>
      <sz val="12"/>
      <color theme="1"/>
      <name val="Calibri"/>
      <family val="2"/>
      <scheme val="minor"/>
    </font>
    <font>
      <sz val="11"/>
      <color rgb="FF333333"/>
      <name val="Arial"/>
      <family val="2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Arial"/>
      <family val="2"/>
    </font>
  </fonts>
  <fills count="2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66FFFF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</borders>
  <cellStyleXfs count="13">
    <xf numFmtId="0" fontId="0" fillId="0" borderId="0"/>
    <xf numFmtId="43" fontId="2" fillId="0" borderId="0" applyFont="0" applyFill="0" applyBorder="0" applyAlignment="0" applyProtection="0"/>
    <xf numFmtId="0" fontId="1" fillId="8" borderId="0" applyNumberFormat="0" applyFont="0" applyBorder="0" applyAlignment="0" applyProtection="0"/>
    <xf numFmtId="9" fontId="1" fillId="0" borderId="0" applyFont="0" applyFill="0" applyBorder="0" applyAlignment="0" applyProtection="0"/>
    <xf numFmtId="14" fontId="21" fillId="17" borderId="1" applyNumberFormat="0" applyFont="0" applyBorder="0" applyAlignment="0" applyProtection="0">
      <alignment horizontal="center" vertical="center" wrapText="1"/>
    </xf>
    <xf numFmtId="0" fontId="14" fillId="0" borderId="0" applyNumberFormat="0" applyFont="0" applyBorder="0" applyAlignment="0" applyProtection="0">
      <alignment horizontal="center" vertical="center"/>
    </xf>
    <xf numFmtId="0" fontId="14" fillId="13" borderId="1" applyNumberFormat="0" applyFont="0" applyBorder="0" applyAlignment="0" applyProtection="0">
      <alignment horizontal="center" vertical="center" wrapText="1"/>
    </xf>
    <xf numFmtId="0" fontId="51" fillId="14" borderId="1" applyNumberFormat="0" applyFont="0" applyBorder="0" applyAlignment="0" applyProtection="0">
      <alignment horizontal="left" vertical="center" wrapText="1"/>
    </xf>
    <xf numFmtId="44" fontId="1" fillId="0" borderId="0" applyFont="0" applyFill="0" applyBorder="0" applyAlignment="0" applyProtection="0"/>
    <xf numFmtId="164" fontId="61" fillId="0" borderId="0">
      <alignment vertical="top"/>
      <protection locked="0"/>
    </xf>
    <xf numFmtId="169" fontId="62" fillId="0" borderId="0" applyFont="0" applyFill="0" applyBorder="0" applyAlignment="0" applyProtection="0"/>
    <xf numFmtId="0" fontId="62" fillId="0" borderId="0"/>
    <xf numFmtId="0" fontId="63" fillId="0" borderId="0">
      <alignment vertical="center"/>
    </xf>
  </cellStyleXfs>
  <cellXfs count="1010">
    <xf numFmtId="0" fontId="0" fillId="0" borderId="0" xfId="0"/>
    <xf numFmtId="0" fontId="4" fillId="6" borderId="1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6" borderId="6" xfId="0" applyFont="1" applyFill="1" applyBorder="1" applyAlignment="1">
      <alignment horizontal="center" vertical="center"/>
    </xf>
    <xf numFmtId="0" fontId="7" fillId="6" borderId="3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165" fontId="5" fillId="2" borderId="11" xfId="0" applyNumberFormat="1" applyFont="1" applyFill="1" applyBorder="1" applyAlignment="1">
      <alignment horizontal="center" vertical="center"/>
    </xf>
    <xf numFmtId="0" fontId="4" fillId="8" borderId="3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9" borderId="1" xfId="0" applyFont="1" applyFill="1" applyBorder="1" applyAlignment="1">
      <alignment horizontal="center" vertical="center"/>
    </xf>
    <xf numFmtId="0" fontId="4" fillId="10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center" vertical="center"/>
    </xf>
    <xf numFmtId="14" fontId="4" fillId="8" borderId="11" xfId="0" applyNumberFormat="1" applyFont="1" applyFill="1" applyBorder="1" applyAlignment="1">
      <alignment horizontal="center" vertical="center"/>
    </xf>
    <xf numFmtId="14" fontId="4" fillId="9" borderId="11" xfId="0" applyNumberFormat="1" applyFont="1" applyFill="1" applyBorder="1" applyAlignment="1">
      <alignment horizontal="center" vertical="center"/>
    </xf>
    <xf numFmtId="14" fontId="4" fillId="10" borderId="11" xfId="0" applyNumberFormat="1" applyFont="1" applyFill="1" applyBorder="1" applyAlignment="1">
      <alignment horizontal="center" vertical="center"/>
    </xf>
    <xf numFmtId="0" fontId="0" fillId="0" borderId="11" xfId="0" applyBorder="1"/>
    <xf numFmtId="0" fontId="4" fillId="0" borderId="0" xfId="0" applyFont="1" applyAlignment="1">
      <alignment horizontal="left" vertical="center"/>
    </xf>
    <xf numFmtId="0" fontId="9" fillId="2" borderId="1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4" fontId="9" fillId="6" borderId="11" xfId="0" applyNumberFormat="1" applyFont="1" applyFill="1" applyBorder="1" applyAlignment="1">
      <alignment horizontal="center" vertical="center"/>
    </xf>
    <xf numFmtId="0" fontId="4" fillId="0" borderId="11" xfId="0" applyFont="1" applyBorder="1" applyAlignment="1">
      <alignment horizontal="left" vertical="center"/>
    </xf>
    <xf numFmtId="0" fontId="0" fillId="0" borderId="0" xfId="0" applyAlignment="1">
      <alignment horizontal="left"/>
    </xf>
    <xf numFmtId="14" fontId="4" fillId="0" borderId="0" xfId="0" applyNumberFormat="1" applyFont="1" applyAlignment="1">
      <alignment horizontal="left" vertical="center"/>
    </xf>
    <xf numFmtId="14" fontId="4" fillId="0" borderId="11" xfId="0" applyNumberFormat="1" applyFont="1" applyBorder="1" applyAlignment="1">
      <alignment horizontal="left" vertical="center"/>
    </xf>
    <xf numFmtId="0" fontId="4" fillId="0" borderId="11" xfId="0" applyFont="1" applyBorder="1" applyAlignment="1">
      <alignment horizontal="left"/>
    </xf>
    <xf numFmtId="0" fontId="10" fillId="0" borderId="0" xfId="0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0" fontId="17" fillId="0" borderId="0" xfId="0" applyFont="1" applyAlignment="1">
      <alignment horizontal="left" vertical="center"/>
    </xf>
    <xf numFmtId="0" fontId="20" fillId="0" borderId="0" xfId="0" applyFont="1" applyAlignment="1">
      <alignment horizontal="left" vertical="center"/>
    </xf>
    <xf numFmtId="0" fontId="13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4" fillId="8" borderId="11" xfId="0" applyFont="1" applyFill="1" applyBorder="1" applyAlignment="1">
      <alignment horizontal="left" vertical="center"/>
    </xf>
    <xf numFmtId="0" fontId="0" fillId="8" borderId="0" xfId="0" applyFill="1" applyAlignment="1">
      <alignment horizontal="left"/>
    </xf>
    <xf numFmtId="14" fontId="14" fillId="0" borderId="0" xfId="0" applyNumberFormat="1" applyFont="1" applyAlignment="1">
      <alignment horizontal="left" vertical="center"/>
    </xf>
    <xf numFmtId="0" fontId="11" fillId="0" borderId="0" xfId="0" applyFont="1" applyAlignment="1">
      <alignment horizontal="left"/>
    </xf>
    <xf numFmtId="14" fontId="0" fillId="8" borderId="0" xfId="0" applyNumberFormat="1" applyFill="1" applyAlignment="1">
      <alignment horizontal="left"/>
    </xf>
    <xf numFmtId="0" fontId="0" fillId="0" borderId="0" xfId="0" applyAlignment="1">
      <alignment horizontal="left" vertical="center"/>
    </xf>
    <xf numFmtId="14" fontId="9" fillId="0" borderId="11" xfId="0" applyNumberFormat="1" applyFont="1" applyBorder="1" applyAlignment="1">
      <alignment horizontal="left" vertical="center"/>
    </xf>
    <xf numFmtId="0" fontId="4" fillId="0" borderId="12" xfId="0" applyFont="1" applyBorder="1" applyAlignment="1">
      <alignment horizontal="left" vertical="center"/>
    </xf>
    <xf numFmtId="0" fontId="14" fillId="5" borderId="11" xfId="0" applyFont="1" applyFill="1" applyBorder="1" applyAlignment="1">
      <alignment horizontal="left" vertical="center"/>
    </xf>
    <xf numFmtId="0" fontId="14" fillId="0" borderId="11" xfId="0" applyFont="1" applyBorder="1" applyAlignment="1">
      <alignment horizontal="left" vertical="center"/>
    </xf>
    <xf numFmtId="0" fontId="14" fillId="0" borderId="11" xfId="0" applyFont="1" applyBorder="1" applyAlignment="1">
      <alignment horizontal="left" vertical="center" wrapText="1"/>
    </xf>
    <xf numFmtId="0" fontId="25" fillId="4" borderId="0" xfId="0" applyFont="1" applyFill="1" applyAlignment="1">
      <alignment horizontal="left" vertical="center"/>
    </xf>
    <xf numFmtId="14" fontId="4" fillId="8" borderId="11" xfId="0" applyNumberFormat="1" applyFont="1" applyFill="1" applyBorder="1" applyAlignment="1">
      <alignment horizontal="left" vertical="center"/>
    </xf>
    <xf numFmtId="0" fontId="13" fillId="5" borderId="11" xfId="0" applyFont="1" applyFill="1" applyBorder="1" applyAlignment="1">
      <alignment horizontal="left" vertical="center"/>
    </xf>
    <xf numFmtId="165" fontId="13" fillId="5" borderId="11" xfId="0" applyNumberFormat="1" applyFont="1" applyFill="1" applyBorder="1" applyAlignment="1">
      <alignment horizontal="left" vertical="center"/>
    </xf>
    <xf numFmtId="14" fontId="20" fillId="5" borderId="11" xfId="0" applyNumberFormat="1" applyFont="1" applyFill="1" applyBorder="1" applyAlignment="1">
      <alignment horizontal="left" vertical="center"/>
    </xf>
    <xf numFmtId="0" fontId="22" fillId="0" borderId="0" xfId="0" applyFont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20" fillId="0" borderId="11" xfId="0" applyFont="1" applyBorder="1" applyAlignment="1">
      <alignment horizontal="left" vertical="center"/>
    </xf>
    <xf numFmtId="0" fontId="20" fillId="3" borderId="11" xfId="0" applyFont="1" applyFill="1" applyBorder="1" applyAlignment="1">
      <alignment horizontal="left" vertical="center"/>
    </xf>
    <xf numFmtId="0" fontId="11" fillId="0" borderId="0" xfId="0" applyFont="1" applyAlignment="1">
      <alignment horizontal="left" vertical="center"/>
    </xf>
    <xf numFmtId="0" fontId="12" fillId="0" borderId="11" xfId="0" applyFont="1" applyBorder="1" applyAlignment="1">
      <alignment horizontal="left" vertical="center"/>
    </xf>
    <xf numFmtId="0" fontId="13" fillId="5" borderId="11" xfId="0" applyFont="1" applyFill="1" applyBorder="1" applyAlignment="1">
      <alignment horizontal="left" vertical="center" wrapText="1"/>
    </xf>
    <xf numFmtId="0" fontId="12" fillId="6" borderId="11" xfId="0" applyFont="1" applyFill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21" fillId="4" borderId="0" xfId="0" applyFont="1" applyFill="1" applyAlignment="1">
      <alignment horizontal="left" vertical="center"/>
    </xf>
    <xf numFmtId="0" fontId="21" fillId="7" borderId="0" xfId="0" applyFont="1" applyFill="1" applyAlignment="1">
      <alignment horizontal="left" vertical="center"/>
    </xf>
    <xf numFmtId="0" fontId="14" fillId="5" borderId="1" xfId="0" applyFont="1" applyFill="1" applyBorder="1" applyAlignment="1">
      <alignment horizontal="left" vertical="center"/>
    </xf>
    <xf numFmtId="14" fontId="13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 wrapText="1"/>
    </xf>
    <xf numFmtId="14" fontId="14" fillId="0" borderId="0" xfId="0" applyNumberFormat="1" applyFont="1" applyAlignment="1">
      <alignment horizontal="left" vertical="center" wrapText="1"/>
    </xf>
    <xf numFmtId="0" fontId="26" fillId="0" borderId="0" xfId="0" applyFont="1" applyAlignment="1">
      <alignment horizontal="left" vertical="center"/>
    </xf>
    <xf numFmtId="14" fontId="14" fillId="4" borderId="0" xfId="0" applyNumberFormat="1" applyFont="1" applyFill="1" applyAlignment="1">
      <alignment horizontal="left" vertical="center"/>
    </xf>
    <xf numFmtId="0" fontId="27" fillId="0" borderId="0" xfId="0" applyFont="1" applyAlignment="1">
      <alignment horizontal="left" vertical="center"/>
    </xf>
    <xf numFmtId="14" fontId="12" fillId="0" borderId="0" xfId="0" applyNumberFormat="1" applyFont="1" applyAlignment="1">
      <alignment horizontal="left" vertical="center" wrapText="1"/>
    </xf>
    <xf numFmtId="14" fontId="12" fillId="4" borderId="0" xfId="0" applyNumberFormat="1" applyFont="1" applyFill="1" applyAlignment="1">
      <alignment horizontal="left" vertical="center" wrapText="1"/>
    </xf>
    <xf numFmtId="0" fontId="15" fillId="0" borderId="0" xfId="0" applyFont="1" applyAlignment="1">
      <alignment horizontal="left" vertical="center"/>
    </xf>
    <xf numFmtId="0" fontId="14" fillId="6" borderId="11" xfId="0" applyFont="1" applyFill="1" applyBorder="1" applyAlignment="1">
      <alignment horizontal="left" vertical="center"/>
    </xf>
    <xf numFmtId="0" fontId="13" fillId="6" borderId="11" xfId="0" applyFont="1" applyFill="1" applyBorder="1" applyAlignment="1">
      <alignment horizontal="left" vertical="center"/>
    </xf>
    <xf numFmtId="0" fontId="4" fillId="0" borderId="0" xfId="0" applyFont="1" applyAlignment="1">
      <alignment horizontal="left"/>
    </xf>
    <xf numFmtId="0" fontId="4" fillId="8" borderId="0" xfId="0" applyFont="1" applyFill="1" applyAlignment="1">
      <alignment horizontal="left"/>
    </xf>
    <xf numFmtId="2" fontId="0" fillId="0" borderId="11" xfId="0" applyNumberFormat="1" applyBorder="1" applyAlignment="1">
      <alignment horizontal="left"/>
    </xf>
    <xf numFmtId="0" fontId="20" fillId="6" borderId="11" xfId="0" applyFont="1" applyFill="1" applyBorder="1" applyAlignment="1">
      <alignment horizontal="left" vertical="center"/>
    </xf>
    <xf numFmtId="14" fontId="16" fillId="0" borderId="11" xfId="0" applyNumberFormat="1" applyFont="1" applyBorder="1" applyAlignment="1">
      <alignment horizontal="left" vertical="center"/>
    </xf>
    <xf numFmtId="14" fontId="20" fillId="2" borderId="11" xfId="0" applyNumberFormat="1" applyFont="1" applyFill="1" applyBorder="1" applyAlignment="1">
      <alignment horizontal="left" vertical="center" wrapText="1"/>
    </xf>
    <xf numFmtId="14" fontId="20" fillId="0" borderId="11" xfId="0" applyNumberFormat="1" applyFont="1" applyBorder="1" applyAlignment="1">
      <alignment horizontal="left" vertical="center"/>
    </xf>
    <xf numFmtId="14" fontId="4" fillId="8" borderId="0" xfId="0" applyNumberFormat="1" applyFont="1" applyFill="1" applyAlignment="1">
      <alignment horizontal="left"/>
    </xf>
    <xf numFmtId="0" fontId="4" fillId="8" borderId="11" xfId="0" applyFont="1" applyFill="1" applyBorder="1" applyAlignment="1">
      <alignment horizontal="left"/>
    </xf>
    <xf numFmtId="0" fontId="14" fillId="8" borderId="11" xfId="0" applyFont="1" applyFill="1" applyBorder="1" applyAlignment="1">
      <alignment horizontal="left"/>
    </xf>
    <xf numFmtId="0" fontId="4" fillId="8" borderId="11" xfId="0" applyFont="1" applyFill="1" applyBorder="1" applyAlignment="1">
      <alignment horizontal="left" wrapText="1"/>
    </xf>
    <xf numFmtId="0" fontId="9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7" xfId="0" applyFont="1" applyFill="1" applyBorder="1" applyAlignment="1">
      <alignment horizontal="center" vertical="center"/>
    </xf>
    <xf numFmtId="0" fontId="4" fillId="2" borderId="5" xfId="0" applyFont="1" applyFill="1" applyBorder="1" applyAlignment="1">
      <alignment horizontal="center" vertical="center"/>
    </xf>
    <xf numFmtId="14" fontId="16" fillId="6" borderId="11" xfId="0" applyNumberFormat="1" applyFont="1" applyFill="1" applyBorder="1" applyAlignment="1">
      <alignment horizontal="left" vertical="center"/>
    </xf>
    <xf numFmtId="14" fontId="14" fillId="4" borderId="0" xfId="0" applyNumberFormat="1" applyFont="1" applyFill="1" applyAlignment="1">
      <alignment horizontal="left" vertical="center" wrapText="1"/>
    </xf>
    <xf numFmtId="0" fontId="28" fillId="0" borderId="0" xfId="0" applyFont="1" applyAlignment="1">
      <alignment horizontal="left" vertical="center"/>
    </xf>
    <xf numFmtId="0" fontId="14" fillId="4" borderId="0" xfId="0" applyFont="1" applyFill="1" applyAlignment="1">
      <alignment horizontal="left" vertical="center" wrapText="1"/>
    </xf>
    <xf numFmtId="0" fontId="4" fillId="8" borderId="11" xfId="0" applyFont="1" applyFill="1" applyBorder="1" applyAlignment="1">
      <alignment horizontal="left" vertical="center" wrapText="1"/>
    </xf>
    <xf numFmtId="0" fontId="4" fillId="8" borderId="0" xfId="0" applyFont="1" applyFill="1" applyAlignment="1">
      <alignment horizontal="left" vertical="center"/>
    </xf>
    <xf numFmtId="0" fontId="0" fillId="8" borderId="0" xfId="0" applyFill="1" applyAlignment="1">
      <alignment horizontal="left" vertical="center"/>
    </xf>
    <xf numFmtId="14" fontId="4" fillId="8" borderId="0" xfId="0" applyNumberFormat="1" applyFont="1" applyFill="1" applyAlignment="1">
      <alignment horizontal="left" vertical="center"/>
    </xf>
    <xf numFmtId="14" fontId="4" fillId="8" borderId="11" xfId="0" applyNumberFormat="1" applyFont="1" applyFill="1" applyBorder="1" applyAlignment="1">
      <alignment horizontal="left"/>
    </xf>
    <xf numFmtId="0" fontId="17" fillId="0" borderId="11" xfId="0" applyFont="1" applyBorder="1" applyAlignment="1">
      <alignment horizontal="left"/>
    </xf>
    <xf numFmtId="8" fontId="4" fillId="0" borderId="0" xfId="0" applyNumberFormat="1" applyFont="1" applyAlignment="1">
      <alignment horizontal="left" vertical="center"/>
    </xf>
    <xf numFmtId="167" fontId="4" fillId="0" borderId="0" xfId="0" applyNumberFormat="1" applyFont="1" applyAlignment="1">
      <alignment horizontal="left" vertical="center"/>
    </xf>
    <xf numFmtId="8" fontId="0" fillId="0" borderId="0" xfId="0" applyNumberFormat="1" applyAlignment="1">
      <alignment horizontal="left"/>
    </xf>
    <xf numFmtId="0" fontId="14" fillId="8" borderId="11" xfId="0" applyFont="1" applyFill="1" applyBorder="1" applyAlignment="1">
      <alignment horizontal="left" vertical="center"/>
    </xf>
    <xf numFmtId="2" fontId="4" fillId="8" borderId="11" xfId="0" applyNumberFormat="1" applyFont="1" applyFill="1" applyBorder="1" applyAlignment="1">
      <alignment horizontal="left" vertical="center"/>
    </xf>
    <xf numFmtId="0" fontId="4" fillId="8" borderId="11" xfId="0" applyFont="1" applyFill="1" applyBorder="1" applyAlignment="1">
      <alignment vertical="center"/>
    </xf>
    <xf numFmtId="14" fontId="9" fillId="8" borderId="11" xfId="0" applyNumberFormat="1" applyFont="1" applyFill="1" applyBorder="1" applyAlignment="1">
      <alignment horizontal="left" vertical="center"/>
    </xf>
    <xf numFmtId="14" fontId="14" fillId="8" borderId="11" xfId="0" applyNumberFormat="1" applyFont="1" applyFill="1" applyBorder="1" applyAlignment="1">
      <alignment horizontal="left" vertical="center"/>
    </xf>
    <xf numFmtId="14" fontId="14" fillId="8" borderId="11" xfId="0" applyNumberFormat="1" applyFont="1" applyFill="1" applyBorder="1" applyAlignment="1">
      <alignment horizontal="left"/>
    </xf>
    <xf numFmtId="8" fontId="0" fillId="8" borderId="0" xfId="0" applyNumberFormat="1" applyFill="1" applyAlignment="1">
      <alignment horizontal="left" vertical="center"/>
    </xf>
    <xf numFmtId="14" fontId="0" fillId="8" borderId="11" xfId="0" applyNumberFormat="1" applyFill="1" applyBorder="1" applyAlignment="1">
      <alignment horizontal="left" vertical="center"/>
    </xf>
    <xf numFmtId="8" fontId="4" fillId="0" borderId="0" xfId="0" applyNumberFormat="1" applyFont="1" applyAlignment="1">
      <alignment horizontal="left"/>
    </xf>
    <xf numFmtId="8" fontId="4" fillId="8" borderId="0" xfId="0" applyNumberFormat="1" applyFont="1" applyFill="1" applyAlignment="1">
      <alignment horizontal="left" vertical="center"/>
    </xf>
    <xf numFmtId="0" fontId="4" fillId="0" borderId="11" xfId="0" applyFont="1" applyBorder="1" applyAlignment="1">
      <alignment vertical="center"/>
    </xf>
    <xf numFmtId="0" fontId="4" fillId="0" borderId="11" xfId="0" applyFont="1" applyBorder="1" applyAlignment="1">
      <alignment horizontal="center" vertical="center"/>
    </xf>
    <xf numFmtId="0" fontId="0" fillId="0" borderId="11" xfId="0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6" fillId="0" borderId="1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0" fontId="25" fillId="4" borderId="3" xfId="0" applyFont="1" applyFill="1" applyBorder="1" applyAlignment="1">
      <alignment horizontal="center" vertical="center"/>
    </xf>
    <xf numFmtId="0" fontId="25" fillId="4" borderId="11" xfId="0" applyFont="1" applyFill="1" applyBorder="1" applyAlignment="1">
      <alignment horizontal="center" vertical="center"/>
    </xf>
    <xf numFmtId="0" fontId="31" fillId="4" borderId="11" xfId="0" applyFont="1" applyFill="1" applyBorder="1" applyAlignment="1">
      <alignment horizontal="center"/>
    </xf>
    <xf numFmtId="0" fontId="31" fillId="4" borderId="11" xfId="0" applyFont="1" applyFill="1" applyBorder="1" applyAlignment="1">
      <alignment horizontal="left"/>
    </xf>
    <xf numFmtId="14" fontId="14" fillId="0" borderId="11" xfId="0" applyNumberFormat="1" applyFont="1" applyBorder="1" applyAlignment="1">
      <alignment horizontal="left" vertical="center"/>
    </xf>
    <xf numFmtId="0" fontId="14" fillId="5" borderId="11" xfId="0" applyFont="1" applyFill="1" applyBorder="1" applyAlignment="1">
      <alignment vertical="center"/>
    </xf>
    <xf numFmtId="0" fontId="12" fillId="6" borderId="11" xfId="0" applyFont="1" applyFill="1" applyBorder="1" applyAlignment="1">
      <alignment vertical="center"/>
    </xf>
    <xf numFmtId="0" fontId="4" fillId="0" borderId="11" xfId="0" applyFont="1" applyBorder="1"/>
    <xf numFmtId="0" fontId="4" fillId="0" borderId="0" xfId="0" applyFont="1" applyAlignment="1">
      <alignment vertical="center"/>
    </xf>
    <xf numFmtId="14" fontId="0" fillId="8" borderId="0" xfId="0" applyNumberFormat="1" applyFill="1" applyAlignment="1">
      <alignment horizontal="left" vertical="center"/>
    </xf>
    <xf numFmtId="0" fontId="4" fillId="8" borderId="11" xfId="0" applyFont="1" applyFill="1" applyBorder="1"/>
    <xf numFmtId="0" fontId="14" fillId="8" borderId="11" xfId="0" applyFont="1" applyFill="1" applyBorder="1" applyAlignment="1">
      <alignment vertical="center"/>
    </xf>
    <xf numFmtId="8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top"/>
    </xf>
    <xf numFmtId="8" fontId="0" fillId="0" borderId="0" xfId="0" applyNumberFormat="1" applyAlignment="1">
      <alignment horizontal="left" vertical="top"/>
    </xf>
    <xf numFmtId="0" fontId="4" fillId="0" borderId="15" xfId="0" applyFont="1" applyBorder="1" applyAlignment="1">
      <alignment horizontal="left" vertical="center"/>
    </xf>
    <xf numFmtId="14" fontId="0" fillId="0" borderId="0" xfId="0" applyNumberFormat="1" applyAlignment="1">
      <alignment horizontal="left" vertical="center"/>
    </xf>
    <xf numFmtId="14" fontId="24" fillId="0" borderId="0" xfId="0" applyNumberFormat="1" applyFont="1" applyAlignment="1">
      <alignment horizontal="left" vertical="center"/>
    </xf>
    <xf numFmtId="9" fontId="0" fillId="0" borderId="0" xfId="0" applyNumberFormat="1" applyAlignment="1">
      <alignment horizontal="left" vertical="center"/>
    </xf>
    <xf numFmtId="9" fontId="4" fillId="0" borderId="0" xfId="0" applyNumberFormat="1" applyFont="1" applyAlignment="1">
      <alignment horizontal="left"/>
    </xf>
    <xf numFmtId="9" fontId="0" fillId="0" borderId="0" xfId="0" applyNumberFormat="1" applyAlignment="1">
      <alignment horizontal="left"/>
    </xf>
    <xf numFmtId="9" fontId="4" fillId="0" borderId="0" xfId="0" applyNumberFormat="1" applyFont="1" applyAlignment="1">
      <alignment horizontal="left" vertical="center"/>
    </xf>
    <xf numFmtId="167" fontId="21" fillId="7" borderId="0" xfId="0" applyNumberFormat="1" applyFont="1" applyFill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167" fontId="0" fillId="0" borderId="0" xfId="0" applyNumberFormat="1" applyAlignment="1">
      <alignment horizontal="left"/>
    </xf>
    <xf numFmtId="167" fontId="4" fillId="0" borderId="0" xfId="0" applyNumberFormat="1" applyFont="1" applyAlignment="1">
      <alignment horizontal="left"/>
    </xf>
    <xf numFmtId="167" fontId="0" fillId="0" borderId="0" xfId="0" applyNumberFormat="1" applyAlignment="1">
      <alignment horizontal="left" vertical="top"/>
    </xf>
    <xf numFmtId="9" fontId="21" fillId="7" borderId="0" xfId="0" applyNumberFormat="1" applyFont="1" applyFill="1" applyAlignment="1">
      <alignment horizontal="left" vertical="center"/>
    </xf>
    <xf numFmtId="9" fontId="0" fillId="0" borderId="0" xfId="0" applyNumberFormat="1" applyAlignment="1">
      <alignment horizontal="left" vertical="top"/>
    </xf>
    <xf numFmtId="0" fontId="20" fillId="5" borderId="11" xfId="0" applyFont="1" applyFill="1" applyBorder="1" applyAlignment="1">
      <alignment horizontal="left" vertical="center" wrapText="1"/>
    </xf>
    <xf numFmtId="167" fontId="9" fillId="4" borderId="0" xfId="0" applyNumberFormat="1" applyFont="1" applyFill="1" applyAlignment="1">
      <alignment horizontal="left" vertical="center"/>
    </xf>
    <xf numFmtId="167" fontId="4" fillId="8" borderId="0" xfId="0" applyNumberFormat="1" applyFont="1" applyFill="1" applyAlignment="1">
      <alignment horizontal="left" vertical="center"/>
    </xf>
    <xf numFmtId="9" fontId="4" fillId="8" borderId="0" xfId="0" applyNumberFormat="1" applyFont="1" applyFill="1" applyAlignment="1">
      <alignment horizontal="left" vertical="center"/>
    </xf>
    <xf numFmtId="0" fontId="25" fillId="4" borderId="7" xfId="0" applyFont="1" applyFill="1" applyBorder="1" applyAlignment="1">
      <alignment horizontal="left" vertical="center"/>
    </xf>
    <xf numFmtId="8" fontId="4" fillId="8" borderId="0" xfId="0" applyNumberFormat="1" applyFont="1" applyFill="1" applyAlignment="1">
      <alignment horizontal="left"/>
    </xf>
    <xf numFmtId="168" fontId="4" fillId="8" borderId="11" xfId="0" applyNumberFormat="1" applyFont="1" applyFill="1" applyBorder="1" applyAlignment="1">
      <alignment horizontal="left"/>
    </xf>
    <xf numFmtId="0" fontId="14" fillId="0" borderId="12" xfId="0" applyFont="1" applyBorder="1" applyAlignment="1">
      <alignment vertical="center"/>
    </xf>
    <xf numFmtId="14" fontId="24" fillId="5" borderId="11" xfId="0" applyNumberFormat="1" applyFont="1" applyFill="1" applyBorder="1" applyAlignment="1">
      <alignment horizontal="left" vertical="center"/>
    </xf>
    <xf numFmtId="0" fontId="16" fillId="0" borderId="11" xfId="0" applyFont="1" applyBorder="1" applyAlignment="1">
      <alignment horizontal="left" vertical="center"/>
    </xf>
    <xf numFmtId="0" fontId="14" fillId="12" borderId="11" xfId="0" applyFont="1" applyFill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0" fontId="15" fillId="0" borderId="11" xfId="0" applyFont="1" applyBorder="1" applyAlignment="1">
      <alignment horizontal="left" vertical="center"/>
    </xf>
    <xf numFmtId="0" fontId="14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/>
    </xf>
    <xf numFmtId="0" fontId="14" fillId="2" borderId="11" xfId="0" applyFont="1" applyFill="1" applyBorder="1" applyAlignment="1">
      <alignment horizontal="left" vertical="center" wrapText="1"/>
    </xf>
    <xf numFmtId="166" fontId="14" fillId="0" borderId="11" xfId="1" applyNumberFormat="1" applyFont="1" applyBorder="1" applyAlignment="1">
      <alignment horizontal="left" vertical="center"/>
    </xf>
    <xf numFmtId="0" fontId="12" fillId="0" borderId="11" xfId="0" applyFont="1" applyBorder="1" applyAlignment="1">
      <alignment vertical="center"/>
    </xf>
    <xf numFmtId="0" fontId="13" fillId="2" borderId="11" xfId="0" applyFont="1" applyFill="1" applyBorder="1" applyAlignment="1">
      <alignment horizontal="left" vertical="center"/>
    </xf>
    <xf numFmtId="0" fontId="13" fillId="12" borderId="11" xfId="0" applyFont="1" applyFill="1" applyBorder="1" applyAlignment="1">
      <alignment horizontal="left" vertical="center"/>
    </xf>
    <xf numFmtId="0" fontId="14" fillId="13" borderId="11" xfId="0" applyFont="1" applyFill="1" applyBorder="1" applyAlignment="1">
      <alignment horizontal="left" vertical="center"/>
    </xf>
    <xf numFmtId="0" fontId="13" fillId="0" borderId="11" xfId="0" applyFont="1" applyBorder="1" applyAlignment="1">
      <alignment horizontal="left" vertical="center" wrapText="1"/>
    </xf>
    <xf numFmtId="0" fontId="11" fillId="4" borderId="0" xfId="0" applyFont="1" applyFill="1" applyAlignment="1">
      <alignment horizontal="left" vertical="center"/>
    </xf>
    <xf numFmtId="14" fontId="14" fillId="8" borderId="0" xfId="0" applyNumberFormat="1" applyFont="1" applyFill="1" applyAlignment="1">
      <alignment vertical="center" wrapText="1"/>
    </xf>
    <xf numFmtId="0" fontId="11" fillId="0" borderId="11" xfId="0" applyFont="1" applyBorder="1" applyAlignment="1">
      <alignment horizontal="left"/>
    </xf>
    <xf numFmtId="0" fontId="14" fillId="6" borderId="11" xfId="0" applyFont="1" applyFill="1" applyBorder="1" applyAlignment="1">
      <alignment vertical="center"/>
    </xf>
    <xf numFmtId="165" fontId="13" fillId="6" borderId="11" xfId="0" applyNumberFormat="1" applyFont="1" applyFill="1" applyBorder="1" applyAlignment="1">
      <alignment horizontal="left" vertical="center"/>
    </xf>
    <xf numFmtId="14" fontId="20" fillId="6" borderId="11" xfId="0" applyNumberFormat="1" applyFont="1" applyFill="1" applyBorder="1" applyAlignment="1">
      <alignment horizontal="left" vertical="center"/>
    </xf>
    <xf numFmtId="165" fontId="13" fillId="0" borderId="11" xfId="0" applyNumberFormat="1" applyFont="1" applyBorder="1" applyAlignment="1">
      <alignment horizontal="left" vertical="center" wrapText="1"/>
    </xf>
    <xf numFmtId="14" fontId="20" fillId="2" borderId="11" xfId="0" applyNumberFormat="1" applyFont="1" applyFill="1" applyBorder="1" applyAlignment="1">
      <alignment horizontal="left" vertical="center"/>
    </xf>
    <xf numFmtId="0" fontId="20" fillId="0" borderId="11" xfId="0" applyFont="1" applyBorder="1" applyAlignment="1">
      <alignment horizontal="left" vertical="center" wrapText="1"/>
    </xf>
    <xf numFmtId="14" fontId="20" fillId="0" borderId="11" xfId="0" applyNumberFormat="1" applyFont="1" applyBorder="1" applyAlignment="1">
      <alignment horizontal="left" vertical="center" wrapText="1"/>
    </xf>
    <xf numFmtId="0" fontId="13" fillId="3" borderId="11" xfId="0" applyFont="1" applyFill="1" applyBorder="1" applyAlignment="1">
      <alignment horizontal="left" vertical="center" wrapText="1"/>
    </xf>
    <xf numFmtId="0" fontId="13" fillId="3" borderId="11" xfId="0" applyFont="1" applyFill="1" applyBorder="1" applyAlignment="1">
      <alignment horizontal="left" vertical="center"/>
    </xf>
    <xf numFmtId="0" fontId="13" fillId="5" borderId="11" xfId="0" applyFont="1" applyFill="1" applyBorder="1" applyAlignment="1">
      <alignment vertical="center"/>
    </xf>
    <xf numFmtId="0" fontId="14" fillId="5" borderId="11" xfId="0" applyFont="1" applyFill="1" applyBorder="1" applyAlignment="1">
      <alignment horizontal="left" vertical="center" wrapText="1"/>
    </xf>
    <xf numFmtId="0" fontId="12" fillId="5" borderId="11" xfId="0" applyFont="1" applyFill="1" applyBorder="1" applyAlignment="1">
      <alignment horizontal="left" vertical="center"/>
    </xf>
    <xf numFmtId="0" fontId="12" fillId="2" borderId="11" xfId="0" applyFont="1" applyFill="1" applyBorder="1" applyAlignment="1">
      <alignment horizontal="left" vertical="center"/>
    </xf>
    <xf numFmtId="0" fontId="13" fillId="6" borderId="11" xfId="0" applyFont="1" applyFill="1" applyBorder="1" applyAlignment="1">
      <alignment vertical="center"/>
    </xf>
    <xf numFmtId="0" fontId="14" fillId="6" borderId="11" xfId="0" applyFont="1" applyFill="1" applyBorder="1" applyAlignment="1">
      <alignment horizontal="left" vertical="center" wrapText="1"/>
    </xf>
    <xf numFmtId="0" fontId="29" fillId="2" borderId="11" xfId="0" applyFont="1" applyFill="1" applyBorder="1" applyAlignment="1">
      <alignment horizontal="left" vertical="center"/>
    </xf>
    <xf numFmtId="0" fontId="11" fillId="2" borderId="11" xfId="0" applyFont="1" applyFill="1" applyBorder="1" applyAlignment="1">
      <alignment horizontal="left" vertical="center"/>
    </xf>
    <xf numFmtId="0" fontId="15" fillId="0" borderId="11" xfId="0" applyFont="1" applyBorder="1" applyAlignment="1">
      <alignment horizontal="left" vertical="center" wrapText="1"/>
    </xf>
    <xf numFmtId="165" fontId="15" fillId="0" borderId="11" xfId="0" applyNumberFormat="1" applyFont="1" applyBorder="1" applyAlignment="1">
      <alignment horizontal="left" vertical="center" wrapText="1"/>
    </xf>
    <xf numFmtId="0" fontId="12" fillId="5" borderId="11" xfId="0" applyFont="1" applyFill="1" applyBorder="1" applyAlignment="1">
      <alignment vertical="center"/>
    </xf>
    <xf numFmtId="0" fontId="11" fillId="5" borderId="11" xfId="0" applyFont="1" applyFill="1" applyBorder="1" applyAlignment="1">
      <alignment horizontal="left" vertical="center" wrapText="1"/>
    </xf>
    <xf numFmtId="0" fontId="15" fillId="5" borderId="11" xfId="0" applyFont="1" applyFill="1" applyBorder="1" applyAlignment="1">
      <alignment horizontal="left" vertical="center"/>
    </xf>
    <xf numFmtId="165" fontId="15" fillId="5" borderId="11" xfId="0" applyNumberFormat="1" applyFont="1" applyFill="1" applyBorder="1" applyAlignment="1">
      <alignment horizontal="left" vertical="center"/>
    </xf>
    <xf numFmtId="0" fontId="30" fillId="2" borderId="11" xfId="0" applyFont="1" applyFill="1" applyBorder="1" applyAlignment="1">
      <alignment horizontal="left" vertical="center"/>
    </xf>
    <xf numFmtId="0" fontId="11" fillId="6" borderId="11" xfId="0" applyFont="1" applyFill="1" applyBorder="1" applyAlignment="1">
      <alignment horizontal="left" vertical="center" wrapText="1"/>
    </xf>
    <xf numFmtId="0" fontId="15" fillId="6" borderId="11" xfId="0" applyFont="1" applyFill="1" applyBorder="1" applyAlignment="1">
      <alignment horizontal="left" vertical="center"/>
    </xf>
    <xf numFmtId="165" fontId="15" fillId="6" borderId="11" xfId="0" applyNumberFormat="1" applyFont="1" applyFill="1" applyBorder="1" applyAlignment="1">
      <alignment horizontal="left" vertical="center"/>
    </xf>
    <xf numFmtId="0" fontId="12" fillId="0" borderId="11" xfId="0" applyFont="1" applyBorder="1" applyAlignment="1">
      <alignment horizontal="left" vertical="center" wrapText="1"/>
    </xf>
    <xf numFmtId="0" fontId="26" fillId="2" borderId="11" xfId="0" applyFont="1" applyFill="1" applyBorder="1" applyAlignment="1">
      <alignment horizontal="left" vertical="center"/>
    </xf>
    <xf numFmtId="14" fontId="14" fillId="2" borderId="11" xfId="0" applyNumberFormat="1" applyFont="1" applyFill="1" applyBorder="1" applyAlignment="1">
      <alignment horizontal="left" vertical="center"/>
    </xf>
    <xf numFmtId="14" fontId="17" fillId="0" borderId="11" xfId="0" applyNumberFormat="1" applyFont="1" applyBorder="1" applyAlignment="1">
      <alignment horizontal="left" vertical="center"/>
    </xf>
    <xf numFmtId="0" fontId="14" fillId="4" borderId="11" xfId="0" applyFont="1" applyFill="1" applyBorder="1" applyAlignment="1">
      <alignment horizontal="left" vertical="center"/>
    </xf>
    <xf numFmtId="14" fontId="11" fillId="0" borderId="11" xfId="0" applyNumberFormat="1" applyFont="1" applyBorder="1" applyAlignment="1">
      <alignment horizontal="left" vertical="center"/>
    </xf>
    <xf numFmtId="0" fontId="24" fillId="5" borderId="11" xfId="0" applyFont="1" applyFill="1" applyBorder="1" applyAlignment="1">
      <alignment horizontal="left" vertical="center" wrapText="1"/>
    </xf>
    <xf numFmtId="14" fontId="16" fillId="5" borderId="11" xfId="0" applyNumberFormat="1" applyFont="1" applyFill="1" applyBorder="1" applyAlignment="1">
      <alignment horizontal="left" vertical="center"/>
    </xf>
    <xf numFmtId="14" fontId="15" fillId="0" borderId="11" xfId="0" applyNumberFormat="1" applyFont="1" applyBorder="1" applyAlignment="1">
      <alignment horizontal="left" vertical="center" wrapText="1"/>
    </xf>
    <xf numFmtId="14" fontId="11" fillId="0" borderId="11" xfId="0" applyNumberFormat="1" applyFont="1" applyBorder="1" applyAlignment="1">
      <alignment horizontal="left"/>
    </xf>
    <xf numFmtId="0" fontId="17" fillId="5" borderId="11" xfId="0" applyFont="1" applyFill="1" applyBorder="1" applyAlignment="1">
      <alignment horizontal="left" vertical="center" wrapText="1"/>
    </xf>
    <xf numFmtId="0" fontId="15" fillId="5" borderId="11" xfId="0" applyFont="1" applyFill="1" applyBorder="1" applyAlignment="1">
      <alignment horizontal="left"/>
    </xf>
    <xf numFmtId="0" fontId="12" fillId="5" borderId="11" xfId="0" applyFont="1" applyFill="1" applyBorder="1" applyAlignment="1">
      <alignment horizontal="left"/>
    </xf>
    <xf numFmtId="0" fontId="17" fillId="5" borderId="11" xfId="0" applyFont="1" applyFill="1" applyBorder="1" applyAlignment="1">
      <alignment horizontal="left" wrapText="1"/>
    </xf>
    <xf numFmtId="14" fontId="29" fillId="0" borderId="11" xfId="0" applyNumberFormat="1" applyFont="1" applyBorder="1" applyAlignment="1">
      <alignment horizontal="left" vertical="center"/>
    </xf>
    <xf numFmtId="14" fontId="12" fillId="0" borderId="11" xfId="0" applyNumberFormat="1" applyFont="1" applyBorder="1" applyAlignment="1">
      <alignment horizontal="left" vertical="center"/>
    </xf>
    <xf numFmtId="0" fontId="17" fillId="6" borderId="11" xfId="0" applyFont="1" applyFill="1" applyBorder="1" applyAlignment="1">
      <alignment horizontal="left" vertical="center" wrapText="1"/>
    </xf>
    <xf numFmtId="0" fontId="15" fillId="6" borderId="11" xfId="0" applyFont="1" applyFill="1" applyBorder="1" applyAlignment="1">
      <alignment horizontal="left"/>
    </xf>
    <xf numFmtId="0" fontId="12" fillId="6" borderId="11" xfId="0" applyFont="1" applyFill="1" applyBorder="1" applyAlignment="1">
      <alignment horizontal="left"/>
    </xf>
    <xf numFmtId="0" fontId="17" fillId="6" borderId="11" xfId="0" applyFont="1" applyFill="1" applyBorder="1" applyAlignment="1">
      <alignment horizontal="left" wrapText="1"/>
    </xf>
    <xf numFmtId="0" fontId="15" fillId="0" borderId="11" xfId="0" applyFont="1" applyBorder="1" applyAlignment="1">
      <alignment horizontal="left" wrapText="1"/>
    </xf>
    <xf numFmtId="0" fontId="12" fillId="0" borderId="11" xfId="0" applyFont="1" applyBorder="1" applyAlignment="1">
      <alignment horizontal="left"/>
    </xf>
    <xf numFmtId="0" fontId="13" fillId="0" borderId="11" xfId="0" applyFont="1" applyBorder="1" applyAlignment="1">
      <alignment horizontal="left"/>
    </xf>
    <xf numFmtId="0" fontId="29" fillId="0" borderId="11" xfId="0" applyFont="1" applyBorder="1" applyAlignment="1">
      <alignment horizontal="left"/>
    </xf>
    <xf numFmtId="0" fontId="17" fillId="8" borderId="11" xfId="0" applyFont="1" applyFill="1" applyBorder="1" applyAlignment="1">
      <alignment horizontal="left" vertical="center"/>
    </xf>
    <xf numFmtId="14" fontId="6" fillId="8" borderId="11" xfId="0" applyNumberFormat="1" applyFont="1" applyFill="1" applyBorder="1" applyAlignment="1">
      <alignment horizontal="left" vertical="center"/>
    </xf>
    <xf numFmtId="0" fontId="21" fillId="4" borderId="13" xfId="0" applyFont="1" applyFill="1" applyBorder="1" applyAlignment="1">
      <alignment horizontal="left" vertical="center"/>
    </xf>
    <xf numFmtId="0" fontId="21" fillId="4" borderId="13" xfId="0" applyFont="1" applyFill="1" applyBorder="1" applyAlignment="1">
      <alignment vertical="center"/>
    </xf>
    <xf numFmtId="0" fontId="23" fillId="4" borderId="13" xfId="0" applyFont="1" applyFill="1" applyBorder="1" applyAlignment="1">
      <alignment horizontal="left" vertical="center"/>
    </xf>
    <xf numFmtId="0" fontId="4" fillId="8" borderId="11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/>
    </xf>
    <xf numFmtId="0" fontId="14" fillId="0" borderId="11" xfId="0" applyFont="1" applyBorder="1" applyAlignment="1">
      <alignment horizontal="center" vertical="center"/>
    </xf>
    <xf numFmtId="167" fontId="1" fillId="0" borderId="0" xfId="0" applyNumberFormat="1" applyFont="1" applyAlignment="1">
      <alignment horizontal="left"/>
    </xf>
    <xf numFmtId="8" fontId="1" fillId="0" borderId="0" xfId="0" applyNumberFormat="1" applyFont="1" applyAlignment="1">
      <alignment horizontal="left"/>
    </xf>
    <xf numFmtId="9" fontId="1" fillId="0" borderId="0" xfId="0" applyNumberFormat="1" applyFont="1" applyAlignment="1">
      <alignment horizontal="left"/>
    </xf>
    <xf numFmtId="0" fontId="1" fillId="0" borderId="11" xfId="0" applyFont="1" applyBorder="1" applyAlignment="1">
      <alignment horizontal="left" vertical="center"/>
    </xf>
    <xf numFmtId="0" fontId="1" fillId="8" borderId="11" xfId="0" applyFont="1" applyFill="1" applyBorder="1" applyAlignment="1">
      <alignment horizontal="left"/>
    </xf>
    <xf numFmtId="0" fontId="21" fillId="4" borderId="7" xfId="0" applyFont="1" applyFill="1" applyBorder="1" applyAlignment="1">
      <alignment horizontal="center" vertical="center"/>
    </xf>
    <xf numFmtId="0" fontId="14" fillId="5" borderId="11" xfId="0" applyFont="1" applyFill="1" applyBorder="1" applyAlignment="1">
      <alignment horizontal="center" vertical="center"/>
    </xf>
    <xf numFmtId="0" fontId="14" fillId="6" borderId="11" xfId="0" applyFont="1" applyFill="1" applyBorder="1" applyAlignment="1">
      <alignment horizontal="center" vertical="center"/>
    </xf>
    <xf numFmtId="0" fontId="13" fillId="0" borderId="11" xfId="0" applyFont="1" applyBorder="1" applyAlignment="1">
      <alignment horizontal="center" vertical="center"/>
    </xf>
    <xf numFmtId="0" fontId="13" fillId="5" borderId="11" xfId="0" applyFont="1" applyFill="1" applyBorder="1" applyAlignment="1">
      <alignment horizontal="center" vertical="center"/>
    </xf>
    <xf numFmtId="0" fontId="13" fillId="6" borderId="11" xfId="0" applyFont="1" applyFill="1" applyBorder="1" applyAlignment="1">
      <alignment horizontal="center" vertical="center"/>
    </xf>
    <xf numFmtId="0" fontId="13" fillId="5" borderId="11" xfId="0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1" fillId="4" borderId="4" xfId="0" applyFont="1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4" fontId="0" fillId="0" borderId="11" xfId="0" applyNumberFormat="1" applyBorder="1" applyAlignment="1">
      <alignment horizontal="center" vertical="center"/>
    </xf>
    <xf numFmtId="2" fontId="4" fillId="8" borderId="1" xfId="0" applyNumberFormat="1" applyFont="1" applyFill="1" applyBorder="1" applyAlignment="1">
      <alignment horizontal="center" vertical="center"/>
    </xf>
    <xf numFmtId="14" fontId="4" fillId="8" borderId="0" xfId="0" applyNumberFormat="1" applyFont="1" applyFill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0" fontId="6" fillId="8" borderId="1" xfId="0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0" fontId="21" fillId="4" borderId="3" xfId="0" applyFont="1" applyFill="1" applyBorder="1" applyAlignment="1">
      <alignment horizontal="center" vertical="center"/>
    </xf>
    <xf numFmtId="2" fontId="25" fillId="4" borderId="1" xfId="0" applyNumberFormat="1" applyFont="1" applyFill="1" applyBorder="1" applyAlignment="1">
      <alignment horizontal="center" vertical="center"/>
    </xf>
    <xf numFmtId="0" fontId="21" fillId="4" borderId="0" xfId="0" applyFont="1" applyFill="1" applyAlignment="1">
      <alignment horizontal="center" vertical="center"/>
    </xf>
    <xf numFmtId="0" fontId="21" fillId="7" borderId="0" xfId="0" applyFont="1" applyFill="1" applyAlignment="1">
      <alignment horizontal="center" vertical="center"/>
    </xf>
    <xf numFmtId="0" fontId="4" fillId="8" borderId="2" xfId="0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 vertical="center"/>
    </xf>
    <xf numFmtId="14" fontId="4" fillId="8" borderId="2" xfId="0" applyNumberFormat="1" applyFont="1" applyFill="1" applyBorder="1" applyAlignment="1">
      <alignment horizontal="center" vertical="center"/>
    </xf>
    <xf numFmtId="0" fontId="4" fillId="8" borderId="5" xfId="0" applyFont="1" applyFill="1" applyBorder="1" applyAlignment="1">
      <alignment horizontal="center" vertical="center"/>
    </xf>
    <xf numFmtId="14" fontId="4" fillId="8" borderId="3" xfId="0" applyNumberFormat="1" applyFont="1" applyFill="1" applyBorder="1" applyAlignment="1">
      <alignment horizontal="center" vertical="center"/>
    </xf>
    <xf numFmtId="0" fontId="14" fillId="8" borderId="0" xfId="0" applyFont="1" applyFill="1" applyAlignment="1">
      <alignment horizontal="center" vertical="center"/>
    </xf>
    <xf numFmtId="0" fontId="4" fillId="8" borderId="0" xfId="0" applyFont="1" applyFill="1" applyAlignment="1">
      <alignment horizontal="center"/>
    </xf>
    <xf numFmtId="0" fontId="0" fillId="8" borderId="0" xfId="0" applyFill="1" applyAlignment="1">
      <alignment horizontal="center"/>
    </xf>
    <xf numFmtId="14" fontId="0" fillId="8" borderId="0" xfId="0" applyNumberFormat="1" applyFill="1" applyAlignment="1">
      <alignment horizontal="center"/>
    </xf>
    <xf numFmtId="8" fontId="0" fillId="8" borderId="0" xfId="0" applyNumberFormat="1" applyFill="1" applyAlignment="1">
      <alignment horizontal="center"/>
    </xf>
    <xf numFmtId="0" fontId="6" fillId="8" borderId="2" xfId="0" applyFont="1" applyFill="1" applyBorder="1" applyAlignment="1">
      <alignment horizontal="center" vertical="center"/>
    </xf>
    <xf numFmtId="2" fontId="4" fillId="8" borderId="2" xfId="0" applyNumberFormat="1" applyFont="1" applyFill="1" applyBorder="1" applyAlignment="1">
      <alignment horizontal="center" vertical="center"/>
    </xf>
    <xf numFmtId="14" fontId="4" fillId="8" borderId="15" xfId="0" applyNumberFormat="1" applyFont="1" applyFill="1" applyBorder="1" applyAlignment="1">
      <alignment horizontal="center" vertical="center"/>
    </xf>
    <xf numFmtId="14" fontId="9" fillId="8" borderId="2" xfId="0" applyNumberFormat="1" applyFont="1" applyFill="1" applyBorder="1" applyAlignment="1">
      <alignment horizontal="center" vertical="center"/>
    </xf>
    <xf numFmtId="14" fontId="9" fillId="8" borderId="3" xfId="0" applyNumberFormat="1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 vertical="center" wrapText="1"/>
    </xf>
    <xf numFmtId="14" fontId="14" fillId="8" borderId="0" xfId="0" applyNumberFormat="1" applyFont="1" applyFill="1" applyAlignment="1">
      <alignment horizontal="center"/>
    </xf>
    <xf numFmtId="14" fontId="4" fillId="8" borderId="0" xfId="0" applyNumberFormat="1" applyFont="1" applyFill="1" applyAlignment="1">
      <alignment horizontal="center"/>
    </xf>
    <xf numFmtId="0" fontId="4" fillId="8" borderId="13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29" fillId="8" borderId="0" xfId="0" applyFont="1" applyFill="1" applyAlignment="1">
      <alignment horizontal="center"/>
    </xf>
    <xf numFmtId="0" fontId="4" fillId="8" borderId="22" xfId="0" applyFont="1" applyFill="1" applyBorder="1" applyAlignment="1">
      <alignment horizontal="center" vertical="center"/>
    </xf>
    <xf numFmtId="0" fontId="0" fillId="8" borderId="11" xfId="0" applyFill="1" applyBorder="1" applyAlignment="1">
      <alignment horizontal="center"/>
    </xf>
    <xf numFmtId="0" fontId="4" fillId="8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2" fontId="4" fillId="8" borderId="11" xfId="0" applyNumberFormat="1" applyFont="1" applyFill="1" applyBorder="1" applyAlignment="1">
      <alignment horizontal="center" vertical="center"/>
    </xf>
    <xf numFmtId="4" fontId="25" fillId="8" borderId="0" xfId="0" applyNumberFormat="1" applyFont="1" applyFill="1" applyAlignment="1">
      <alignment horizontal="center"/>
    </xf>
    <xf numFmtId="0" fontId="4" fillId="8" borderId="7" xfId="0" applyFont="1" applyFill="1" applyBorder="1" applyAlignment="1">
      <alignment horizontal="center" vertical="center"/>
    </xf>
    <xf numFmtId="2" fontId="4" fillId="8" borderId="13" xfId="0" applyNumberFormat="1" applyFont="1" applyFill="1" applyBorder="1" applyAlignment="1">
      <alignment horizontal="center" vertical="center"/>
    </xf>
    <xf numFmtId="4" fontId="4" fillId="8" borderId="0" xfId="0" applyNumberFormat="1" applyFont="1" applyFill="1" applyAlignment="1">
      <alignment horizontal="center"/>
    </xf>
    <xf numFmtId="8" fontId="0" fillId="0" borderId="0" xfId="0" applyNumberFormat="1" applyAlignment="1">
      <alignment horizontal="center"/>
    </xf>
    <xf numFmtId="0" fontId="11" fillId="0" borderId="0" xfId="0" applyFont="1" applyAlignment="1">
      <alignment horizontal="center"/>
    </xf>
    <xf numFmtId="2" fontId="0" fillId="0" borderId="0" xfId="0" applyNumberFormat="1" applyAlignment="1">
      <alignment horizontal="center"/>
    </xf>
    <xf numFmtId="14" fontId="4" fillId="0" borderId="1" xfId="0" applyNumberFormat="1" applyFont="1" applyBorder="1" applyAlignment="1">
      <alignment horizontal="center" vertical="center"/>
    </xf>
    <xf numFmtId="0" fontId="6" fillId="0" borderId="11" xfId="0" applyFont="1" applyBorder="1" applyAlignment="1">
      <alignment horizontal="left" vertical="center" wrapText="1"/>
    </xf>
    <xf numFmtId="14" fontId="6" fillId="0" borderId="11" xfId="0" applyNumberFormat="1" applyFont="1" applyBorder="1" applyAlignment="1">
      <alignment horizontal="left" vertical="center"/>
    </xf>
    <xf numFmtId="0" fontId="6" fillId="0" borderId="11" xfId="0" applyFont="1" applyBorder="1" applyAlignment="1">
      <alignment horizontal="left"/>
    </xf>
    <xf numFmtId="0" fontId="7" fillId="0" borderId="11" xfId="0" applyFont="1" applyBorder="1" applyAlignment="1">
      <alignment horizontal="left" vertical="center"/>
    </xf>
    <xf numFmtId="0" fontId="7" fillId="0" borderId="11" xfId="0" applyFont="1" applyBorder="1" applyAlignment="1">
      <alignment horizontal="left"/>
    </xf>
    <xf numFmtId="0" fontId="5" fillId="0" borderId="11" xfId="0" applyFont="1" applyBorder="1" applyAlignment="1">
      <alignment horizontal="left"/>
    </xf>
    <xf numFmtId="2" fontId="6" fillId="8" borderId="11" xfId="0" applyNumberFormat="1" applyFont="1" applyFill="1" applyBorder="1" applyAlignment="1">
      <alignment horizontal="left"/>
    </xf>
    <xf numFmtId="14" fontId="9" fillId="8" borderId="11" xfId="0" applyNumberFormat="1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42" fillId="0" borderId="11" xfId="0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/>
    </xf>
    <xf numFmtId="0" fontId="44" fillId="0" borderId="11" xfId="0" applyFont="1" applyBorder="1" applyAlignment="1">
      <alignment horizontal="center" wrapText="1"/>
    </xf>
    <xf numFmtId="0" fontId="20" fillId="0" borderId="11" xfId="0" applyFont="1" applyBorder="1" applyAlignment="1">
      <alignment horizontal="center" vertical="center" wrapText="1"/>
    </xf>
    <xf numFmtId="0" fontId="25" fillId="4" borderId="13" xfId="0" applyFont="1" applyFill="1" applyBorder="1" applyAlignment="1">
      <alignment horizontal="left" vertical="center" wrapText="1"/>
    </xf>
    <xf numFmtId="0" fontId="47" fillId="0" borderId="11" xfId="0" applyFont="1" applyBorder="1" applyAlignment="1">
      <alignment horizontal="center"/>
    </xf>
    <xf numFmtId="0" fontId="14" fillId="0" borderId="11" xfId="0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top" wrapText="1"/>
    </xf>
    <xf numFmtId="4" fontId="29" fillId="0" borderId="11" xfId="0" applyNumberFormat="1" applyFont="1" applyBorder="1" applyAlignment="1">
      <alignment horizontal="center" vertical="center"/>
    </xf>
    <xf numFmtId="4" fontId="29" fillId="0" borderId="11" xfId="0" applyNumberFormat="1" applyFont="1" applyBorder="1" applyAlignment="1">
      <alignment horizontal="center"/>
    </xf>
    <xf numFmtId="0" fontId="29" fillId="0" borderId="11" xfId="0" applyFont="1" applyBorder="1" applyAlignment="1">
      <alignment horizontal="center" vertical="center"/>
    </xf>
    <xf numFmtId="0" fontId="44" fillId="0" borderId="11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 wrapText="1"/>
    </xf>
    <xf numFmtId="43" fontId="14" fillId="0" borderId="1" xfId="0" applyNumberFormat="1" applyFont="1" applyBorder="1" applyAlignment="1">
      <alignment horizontal="center" vertical="center" wrapText="1"/>
    </xf>
    <xf numFmtId="14" fontId="14" fillId="0" borderId="1" xfId="0" applyNumberFormat="1" applyFont="1" applyBorder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20" fillId="0" borderId="11" xfId="0" applyFont="1" applyBorder="1" applyAlignment="1">
      <alignment horizontal="center" vertical="center"/>
    </xf>
    <xf numFmtId="0" fontId="14" fillId="0" borderId="11" xfId="0" applyFont="1" applyBorder="1" applyAlignment="1">
      <alignment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14" fontId="16" fillId="0" borderId="11" xfId="0" applyNumberFormat="1" applyFont="1" applyBorder="1" applyAlignment="1">
      <alignment horizontal="center" vertical="center" wrapText="1"/>
    </xf>
    <xf numFmtId="0" fontId="14" fillId="15" borderId="1" xfId="0" applyFont="1" applyFill="1" applyBorder="1" applyAlignment="1">
      <alignment horizontal="center" vertical="center" wrapText="1"/>
    </xf>
    <xf numFmtId="0" fontId="20" fillId="8" borderId="11" xfId="0" applyFont="1" applyFill="1" applyBorder="1" applyAlignment="1">
      <alignment horizontal="left" vertical="center" wrapText="1"/>
    </xf>
    <xf numFmtId="0" fontId="20" fillId="8" borderId="11" xfId="0" applyFont="1" applyFill="1" applyBorder="1" applyAlignment="1">
      <alignment horizontal="left" vertical="center"/>
    </xf>
    <xf numFmtId="0" fontId="20" fillId="8" borderId="11" xfId="0" applyFont="1" applyFill="1" applyBorder="1" applyAlignment="1">
      <alignment horizontal="left"/>
    </xf>
    <xf numFmtId="14" fontId="16" fillId="8" borderId="11" xfId="0" applyNumberFormat="1" applyFont="1" applyFill="1" applyBorder="1" applyAlignment="1">
      <alignment horizontal="left" vertical="center"/>
    </xf>
    <xf numFmtId="14" fontId="20" fillId="8" borderId="11" xfId="0" applyNumberFormat="1" applyFont="1" applyFill="1" applyBorder="1" applyAlignment="1">
      <alignment horizontal="left" vertical="center"/>
    </xf>
    <xf numFmtId="14" fontId="20" fillId="8" borderId="0" xfId="0" applyNumberFormat="1" applyFont="1" applyFill="1" applyAlignment="1">
      <alignment horizontal="left" vertical="center"/>
    </xf>
    <xf numFmtId="0" fontId="20" fillId="8" borderId="0" xfId="0" applyFont="1" applyFill="1" applyAlignment="1">
      <alignment horizontal="left" vertical="center"/>
    </xf>
    <xf numFmtId="0" fontId="20" fillId="8" borderId="11" xfId="0" applyFont="1" applyFill="1" applyBorder="1"/>
    <xf numFmtId="0" fontId="14" fillId="15" borderId="1" xfId="0" applyFont="1" applyFill="1" applyBorder="1" applyAlignment="1">
      <alignment horizontal="left" vertical="center"/>
    </xf>
    <xf numFmtId="0" fontId="14" fillId="15" borderId="1" xfId="0" applyFont="1" applyFill="1" applyBorder="1" applyAlignment="1">
      <alignment horizontal="center" vertical="center"/>
    </xf>
    <xf numFmtId="168" fontId="14" fillId="15" borderId="1" xfId="0" applyNumberFormat="1" applyFont="1" applyFill="1" applyBorder="1" applyAlignment="1">
      <alignment horizontal="center" vertical="center"/>
    </xf>
    <xf numFmtId="43" fontId="14" fillId="15" borderId="1" xfId="0" applyNumberFormat="1" applyFont="1" applyFill="1" applyBorder="1" applyAlignment="1">
      <alignment horizontal="center" vertical="center"/>
    </xf>
    <xf numFmtId="14" fontId="14" fillId="15" borderId="1" xfId="0" applyNumberFormat="1" applyFont="1" applyFill="1" applyBorder="1" applyAlignment="1">
      <alignment horizontal="center" vertical="center"/>
    </xf>
    <xf numFmtId="0" fontId="14" fillId="15" borderId="2" xfId="0" applyFont="1" applyFill="1" applyBorder="1" applyAlignment="1">
      <alignment horizontal="center" vertical="center"/>
    </xf>
    <xf numFmtId="0" fontId="20" fillId="16" borderId="11" xfId="0" applyFont="1" applyFill="1" applyBorder="1" applyAlignment="1">
      <alignment horizontal="center" vertical="center" wrapText="1"/>
    </xf>
    <xf numFmtId="0" fontId="20" fillId="16" borderId="11" xfId="0" applyFont="1" applyFill="1" applyBorder="1" applyAlignment="1">
      <alignment horizontal="center" vertical="center"/>
    </xf>
    <xf numFmtId="0" fontId="20" fillId="16" borderId="11" xfId="0" applyFont="1" applyFill="1" applyBorder="1" applyAlignment="1">
      <alignment horizontal="center"/>
    </xf>
    <xf numFmtId="3" fontId="20" fillId="16" borderId="11" xfId="0" applyNumberFormat="1" applyFont="1" applyFill="1" applyBorder="1" applyAlignment="1">
      <alignment horizontal="center" vertical="center"/>
    </xf>
    <xf numFmtId="3" fontId="20" fillId="16" borderId="11" xfId="0" applyNumberFormat="1" applyFont="1" applyFill="1" applyBorder="1" applyAlignment="1">
      <alignment horizontal="center"/>
    </xf>
    <xf numFmtId="0" fontId="20" fillId="8" borderId="11" xfId="0" applyFont="1" applyFill="1" applyBorder="1" applyAlignment="1">
      <alignment horizontal="center" vertical="center" wrapText="1"/>
    </xf>
    <xf numFmtId="0" fontId="20" fillId="8" borderId="11" xfId="0" applyFont="1" applyFill="1" applyBorder="1" applyAlignment="1">
      <alignment horizontal="center" vertical="center"/>
    </xf>
    <xf numFmtId="3" fontId="20" fillId="8" borderId="11" xfId="0" applyNumberFormat="1" applyFont="1" applyFill="1" applyBorder="1" applyAlignment="1">
      <alignment horizontal="center" vertical="center" wrapText="1"/>
    </xf>
    <xf numFmtId="0" fontId="20" fillId="0" borderId="11" xfId="0" applyFont="1" applyBorder="1" applyAlignment="1">
      <alignment vertical="center" wrapText="1"/>
    </xf>
    <xf numFmtId="14" fontId="14" fillId="0" borderId="11" xfId="0" applyNumberFormat="1" applyFont="1" applyBorder="1" applyAlignment="1">
      <alignment vertical="center" wrapText="1"/>
    </xf>
    <xf numFmtId="4" fontId="20" fillId="0" borderId="11" xfId="0" applyNumberFormat="1" applyFont="1" applyBorder="1" applyAlignment="1">
      <alignment horizontal="center" vertical="center" wrapText="1"/>
    </xf>
    <xf numFmtId="4" fontId="14" fillId="0" borderId="11" xfId="0" applyNumberFormat="1" applyFont="1" applyBorder="1" applyAlignment="1">
      <alignment horizontal="center" vertical="center" wrapText="1"/>
    </xf>
    <xf numFmtId="16" fontId="16" fillId="0" borderId="11" xfId="0" applyNumberFormat="1" applyFont="1" applyBorder="1" applyAlignment="1">
      <alignment horizontal="center" vertical="center" wrapText="1"/>
    </xf>
    <xf numFmtId="16" fontId="14" fillId="0" borderId="11" xfId="0" applyNumberFormat="1" applyFont="1" applyBorder="1" applyAlignment="1">
      <alignment horizontal="center" vertical="center" wrapText="1"/>
    </xf>
    <xf numFmtId="2" fontId="13" fillId="8" borderId="11" xfId="0" applyNumberFormat="1" applyFont="1" applyFill="1" applyBorder="1" applyAlignment="1">
      <alignment horizontal="center"/>
    </xf>
    <xf numFmtId="0" fontId="13" fillId="8" borderId="12" xfId="0" applyFont="1" applyFill="1" applyBorder="1" applyAlignment="1">
      <alignment horizontal="center"/>
    </xf>
    <xf numFmtId="0" fontId="13" fillId="8" borderId="11" xfId="0" applyFont="1" applyFill="1" applyBorder="1" applyAlignment="1">
      <alignment horizontal="center"/>
    </xf>
    <xf numFmtId="2" fontId="13" fillId="8" borderId="6" xfId="0" applyNumberFormat="1" applyFont="1" applyFill="1" applyBorder="1" applyAlignment="1">
      <alignment horizontal="center"/>
    </xf>
    <xf numFmtId="0" fontId="13" fillId="8" borderId="6" xfId="0" applyFont="1" applyFill="1" applyBorder="1" applyAlignment="1">
      <alignment horizontal="center"/>
    </xf>
    <xf numFmtId="14" fontId="14" fillId="0" borderId="11" xfId="0" applyNumberFormat="1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 wrapText="1"/>
    </xf>
    <xf numFmtId="14" fontId="42" fillId="0" borderId="11" xfId="0" applyNumberFormat="1" applyFont="1" applyBorder="1" applyAlignment="1">
      <alignment horizontal="center" vertical="center" wrapText="1"/>
    </xf>
    <xf numFmtId="0" fontId="44" fillId="0" borderId="11" xfId="0" applyFont="1" applyBorder="1" applyAlignment="1">
      <alignment horizontal="center" vertical="center" wrapText="1"/>
    </xf>
    <xf numFmtId="0" fontId="46" fillId="0" borderId="11" xfId="0" applyFont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 wrapText="1"/>
    </xf>
    <xf numFmtId="0" fontId="14" fillId="16" borderId="11" xfId="0" applyFont="1" applyFill="1" applyBorder="1" applyAlignment="1">
      <alignment horizontal="center" vertical="center" wrapText="1"/>
    </xf>
    <xf numFmtId="14" fontId="20" fillId="0" borderId="11" xfId="0" applyNumberFormat="1" applyFont="1" applyBorder="1" applyAlignment="1">
      <alignment horizontal="center" vertical="center" wrapText="1"/>
    </xf>
    <xf numFmtId="0" fontId="42" fillId="0" borderId="11" xfId="0" applyFont="1" applyBorder="1" applyAlignment="1">
      <alignment horizontal="center" vertical="center"/>
    </xf>
    <xf numFmtId="0" fontId="14" fillId="13" borderId="11" xfId="0" applyFont="1" applyFill="1" applyBorder="1" applyAlignment="1">
      <alignment horizontal="center" vertical="center"/>
    </xf>
    <xf numFmtId="14" fontId="14" fillId="0" borderId="13" xfId="0" applyNumberFormat="1" applyFont="1" applyBorder="1" applyAlignment="1">
      <alignment horizontal="center" vertical="center" wrapText="1"/>
    </xf>
    <xf numFmtId="0" fontId="49" fillId="0" borderId="11" xfId="0" applyFont="1" applyBorder="1" applyAlignment="1">
      <alignment horizontal="center" vertical="center" wrapText="1"/>
    </xf>
    <xf numFmtId="0" fontId="48" fillId="0" borderId="11" xfId="0" applyFont="1" applyBorder="1" applyAlignment="1">
      <alignment horizontal="center" vertical="center" wrapText="1"/>
    </xf>
    <xf numFmtId="0" fontId="21" fillId="4" borderId="11" xfId="0" applyFont="1" applyFill="1" applyBorder="1" applyAlignment="1">
      <alignment horizontal="center" vertical="center" wrapText="1"/>
    </xf>
    <xf numFmtId="0" fontId="23" fillId="4" borderId="11" xfId="0" applyFont="1" applyFill="1" applyBorder="1" applyAlignment="1">
      <alignment horizontal="center" vertical="center" wrapText="1"/>
    </xf>
    <xf numFmtId="14" fontId="23" fillId="4" borderId="11" xfId="0" applyNumberFormat="1" applyFont="1" applyFill="1" applyBorder="1" applyAlignment="1">
      <alignment horizontal="center" vertical="center" wrapText="1"/>
    </xf>
    <xf numFmtId="0" fontId="21" fillId="7" borderId="11" xfId="0" applyFont="1" applyFill="1" applyBorder="1" applyAlignment="1">
      <alignment horizontal="center" vertical="center" wrapText="1"/>
    </xf>
    <xf numFmtId="0" fontId="37" fillId="0" borderId="11" xfId="0" applyFont="1" applyBorder="1" applyAlignment="1">
      <alignment horizontal="center" vertical="center" wrapText="1"/>
    </xf>
    <xf numFmtId="0" fontId="14" fillId="8" borderId="11" xfId="0" applyFont="1" applyFill="1" applyBorder="1" applyAlignment="1">
      <alignment horizontal="center" vertical="center"/>
    </xf>
    <xf numFmtId="43" fontId="14" fillId="8" borderId="11" xfId="0" applyNumberFormat="1" applyFont="1" applyFill="1" applyBorder="1" applyAlignment="1">
      <alignment horizontal="center" vertical="center"/>
    </xf>
    <xf numFmtId="14" fontId="14" fillId="8" borderId="11" xfId="0" applyNumberFormat="1" applyFont="1" applyFill="1" applyBorder="1" applyAlignment="1">
      <alignment horizontal="center" vertical="center"/>
    </xf>
    <xf numFmtId="8" fontId="14" fillId="8" borderId="11" xfId="0" applyNumberFormat="1" applyFont="1" applyFill="1" applyBorder="1" applyAlignment="1">
      <alignment horizontal="center" vertical="center"/>
    </xf>
    <xf numFmtId="0" fontId="19" fillId="8" borderId="11" xfId="0" applyFont="1" applyFill="1" applyBorder="1" applyAlignment="1">
      <alignment horizontal="center" vertical="center"/>
    </xf>
    <xf numFmtId="14" fontId="20" fillId="8" borderId="11" xfId="0" applyNumberFormat="1" applyFont="1" applyFill="1" applyBorder="1" applyAlignment="1">
      <alignment horizontal="center" vertical="center" wrapText="1"/>
    </xf>
    <xf numFmtId="14" fontId="16" fillId="8" borderId="11" xfId="0" applyNumberFormat="1" applyFont="1" applyFill="1" applyBorder="1" applyAlignment="1">
      <alignment horizontal="center" vertical="center"/>
    </xf>
    <xf numFmtId="14" fontId="20" fillId="8" borderId="11" xfId="0" applyNumberFormat="1" applyFont="1" applyFill="1" applyBorder="1" applyAlignment="1">
      <alignment horizontal="center" vertical="center"/>
    </xf>
    <xf numFmtId="8" fontId="14" fillId="8" borderId="11" xfId="0" applyNumberFormat="1" applyFont="1" applyFill="1" applyBorder="1" applyAlignment="1">
      <alignment horizontal="center" vertical="center" wrapText="1"/>
    </xf>
    <xf numFmtId="0" fontId="19" fillId="8" borderId="11" xfId="0" applyFont="1" applyFill="1" applyBorder="1" applyAlignment="1">
      <alignment horizontal="center" vertical="center" wrapText="1"/>
    </xf>
    <xf numFmtId="0" fontId="14" fillId="8" borderId="11" xfId="0" applyFont="1" applyFill="1" applyBorder="1" applyAlignment="1">
      <alignment horizontal="left" vertical="center" wrapText="1"/>
    </xf>
    <xf numFmtId="2" fontId="14" fillId="8" borderId="11" xfId="0" applyNumberFormat="1" applyFont="1" applyFill="1" applyBorder="1" applyAlignment="1">
      <alignment horizontal="center" vertical="center"/>
    </xf>
    <xf numFmtId="43" fontId="13" fillId="8" borderId="11" xfId="0" applyNumberFormat="1" applyFont="1" applyFill="1" applyBorder="1" applyAlignment="1">
      <alignment horizontal="center" vertical="center"/>
    </xf>
    <xf numFmtId="0" fontId="13" fillId="8" borderId="11" xfId="0" applyFont="1" applyFill="1" applyBorder="1" applyAlignment="1">
      <alignment horizontal="center" vertical="center"/>
    </xf>
    <xf numFmtId="4" fontId="21" fillId="8" borderId="11" xfId="0" applyNumberFormat="1" applyFont="1" applyFill="1" applyBorder="1" applyAlignment="1">
      <alignment horizontal="center" vertical="center"/>
    </xf>
    <xf numFmtId="4" fontId="14" fillId="8" borderId="11" xfId="0" applyNumberFormat="1" applyFont="1" applyFill="1" applyBorder="1" applyAlignment="1">
      <alignment horizontal="center" vertical="center"/>
    </xf>
    <xf numFmtId="0" fontId="14" fillId="9" borderId="11" xfId="0" applyFont="1" applyFill="1" applyBorder="1" applyAlignment="1">
      <alignment horizontal="center" vertical="center"/>
    </xf>
    <xf numFmtId="0" fontId="21" fillId="8" borderId="11" xfId="0" applyFont="1" applyFill="1" applyBorder="1" applyAlignment="1">
      <alignment horizontal="center" vertical="center"/>
    </xf>
    <xf numFmtId="168" fontId="23" fillId="8" borderId="11" xfId="0" applyNumberFormat="1" applyFont="1" applyFill="1" applyBorder="1" applyAlignment="1">
      <alignment horizontal="center" vertical="center"/>
    </xf>
    <xf numFmtId="168" fontId="20" fillId="8" borderId="11" xfId="0" applyNumberFormat="1" applyFont="1" applyFill="1" applyBorder="1" applyAlignment="1">
      <alignment horizontal="center" vertical="center"/>
    </xf>
    <xf numFmtId="168" fontId="20" fillId="8" borderId="11" xfId="0" applyNumberFormat="1" applyFont="1" applyFill="1" applyBorder="1" applyAlignment="1">
      <alignment horizontal="center" vertical="center" wrapText="1"/>
    </xf>
    <xf numFmtId="14" fontId="14" fillId="8" borderId="11" xfId="0" applyNumberFormat="1" applyFont="1" applyFill="1" applyBorder="1" applyAlignment="1">
      <alignment horizontal="center" vertical="center" wrapText="1"/>
    </xf>
    <xf numFmtId="43" fontId="20" fillId="8" borderId="11" xfId="0" applyNumberFormat="1" applyFont="1" applyFill="1" applyBorder="1" applyAlignment="1">
      <alignment horizontal="center" vertical="center"/>
    </xf>
    <xf numFmtId="168" fontId="14" fillId="8" borderId="11" xfId="0" applyNumberFormat="1" applyFont="1" applyFill="1" applyBorder="1" applyAlignment="1">
      <alignment horizontal="center" vertical="center"/>
    </xf>
    <xf numFmtId="0" fontId="19" fillId="0" borderId="11" xfId="0" applyFont="1" applyBorder="1" applyAlignment="1">
      <alignment horizontal="center" vertical="center"/>
    </xf>
    <xf numFmtId="168" fontId="21" fillId="8" borderId="11" xfId="0" applyNumberFormat="1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/>
    </xf>
    <xf numFmtId="0" fontId="14" fillId="14" borderId="11" xfId="0" applyFont="1" applyFill="1" applyBorder="1" applyAlignment="1">
      <alignment horizontal="center" vertical="center" wrapText="1"/>
    </xf>
    <xf numFmtId="168" fontId="14" fillId="14" borderId="11" xfId="0" applyNumberFormat="1" applyFont="1" applyFill="1" applyBorder="1" applyAlignment="1">
      <alignment horizontal="center" vertical="center" wrapText="1"/>
    </xf>
    <xf numFmtId="43" fontId="14" fillId="0" borderId="11" xfId="0" applyNumberFormat="1" applyFont="1" applyBorder="1" applyAlignment="1">
      <alignment horizontal="center" vertical="center" wrapText="1"/>
    </xf>
    <xf numFmtId="8" fontId="14" fillId="0" borderId="11" xfId="0" applyNumberFormat="1" applyFont="1" applyBorder="1" applyAlignment="1">
      <alignment horizontal="center" vertical="center" wrapText="1"/>
    </xf>
    <xf numFmtId="0" fontId="19" fillId="0" borderId="11" xfId="0" applyFont="1" applyBorder="1" applyAlignment="1">
      <alignment horizontal="center" vertical="center" wrapText="1"/>
    </xf>
    <xf numFmtId="0" fontId="14" fillId="15" borderId="11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 wrapText="1"/>
    </xf>
    <xf numFmtId="10" fontId="14" fillId="8" borderId="11" xfId="0" applyNumberFormat="1" applyFont="1" applyFill="1" applyBorder="1" applyAlignment="1">
      <alignment horizontal="center" vertical="center"/>
    </xf>
    <xf numFmtId="0" fontId="38" fillId="8" borderId="11" xfId="0" applyFont="1" applyFill="1" applyBorder="1" applyAlignment="1">
      <alignment horizontal="center" vertical="center"/>
    </xf>
    <xf numFmtId="0" fontId="32" fillId="8" borderId="11" xfId="0" applyFont="1" applyFill="1" applyBorder="1" applyAlignment="1">
      <alignment horizontal="center" vertical="center"/>
    </xf>
    <xf numFmtId="0" fontId="14" fillId="13" borderId="11" xfId="0" applyFont="1" applyFill="1" applyBorder="1" applyAlignment="1">
      <alignment horizontal="left" vertical="center" wrapText="1"/>
    </xf>
    <xf numFmtId="0" fontId="14" fillId="4" borderId="11" xfId="0" applyFont="1" applyFill="1" applyBorder="1" applyAlignment="1">
      <alignment horizontal="center" vertical="center"/>
    </xf>
    <xf numFmtId="8" fontId="14" fillId="0" borderId="11" xfId="0" applyNumberFormat="1" applyFont="1" applyBorder="1" applyAlignment="1">
      <alignment horizontal="center" vertical="center"/>
    </xf>
    <xf numFmtId="14" fontId="14" fillId="14" borderId="11" xfId="0" applyNumberFormat="1" applyFont="1" applyFill="1" applyBorder="1" applyAlignment="1">
      <alignment horizontal="center" vertical="center" wrapText="1"/>
    </xf>
    <xf numFmtId="8" fontId="21" fillId="8" borderId="11" xfId="0" applyNumberFormat="1" applyFont="1" applyFill="1" applyBorder="1" applyAlignment="1">
      <alignment horizontal="center" vertical="center"/>
    </xf>
    <xf numFmtId="14" fontId="14" fillId="4" borderId="11" xfId="0" applyNumberFormat="1" applyFont="1" applyFill="1" applyBorder="1" applyAlignment="1">
      <alignment horizontal="center" vertical="center"/>
    </xf>
    <xf numFmtId="6" fontId="14" fillId="8" borderId="11" xfId="0" applyNumberFormat="1" applyFont="1" applyFill="1" applyBorder="1" applyAlignment="1">
      <alignment horizontal="center" vertical="center"/>
    </xf>
    <xf numFmtId="0" fontId="16" fillId="8" borderId="11" xfId="0" applyFont="1" applyFill="1" applyBorder="1" applyAlignment="1">
      <alignment horizontal="center" vertical="center"/>
    </xf>
    <xf numFmtId="43" fontId="14" fillId="8" borderId="11" xfId="0" applyNumberFormat="1" applyFont="1" applyFill="1" applyBorder="1" applyAlignment="1">
      <alignment horizontal="center" vertical="center" wrapText="1"/>
    </xf>
    <xf numFmtId="4" fontId="14" fillId="0" borderId="11" xfId="0" applyNumberFormat="1" applyFont="1" applyBorder="1" applyAlignment="1">
      <alignment horizontal="center" vertical="center"/>
    </xf>
    <xf numFmtId="43" fontId="14" fillId="16" borderId="11" xfId="0" applyNumberFormat="1" applyFont="1" applyFill="1" applyBorder="1" applyAlignment="1">
      <alignment horizontal="center" vertical="center" wrapText="1"/>
    </xf>
    <xf numFmtId="14" fontId="14" fillId="16" borderId="11" xfId="0" applyNumberFormat="1" applyFont="1" applyFill="1" applyBorder="1" applyAlignment="1">
      <alignment horizontal="center" vertical="center" wrapText="1"/>
    </xf>
    <xf numFmtId="14" fontId="20" fillId="16" borderId="11" xfId="0" applyNumberFormat="1" applyFont="1" applyFill="1" applyBorder="1" applyAlignment="1">
      <alignment horizontal="center" vertical="center" wrapText="1"/>
    </xf>
    <xf numFmtId="0" fontId="14" fillId="16" borderId="11" xfId="0" applyFont="1" applyFill="1" applyBorder="1" applyAlignment="1">
      <alignment horizontal="center" vertical="center"/>
    </xf>
    <xf numFmtId="2" fontId="14" fillId="8" borderId="11" xfId="0" applyNumberFormat="1" applyFont="1" applyFill="1" applyBorder="1" applyAlignment="1">
      <alignment horizontal="center" vertical="center" wrapText="1"/>
    </xf>
    <xf numFmtId="0" fontId="39" fillId="8" borderId="11" xfId="0" applyFont="1" applyFill="1" applyBorder="1" applyAlignment="1">
      <alignment horizontal="center" wrapText="1"/>
    </xf>
    <xf numFmtId="0" fontId="38" fillId="8" borderId="11" xfId="0" applyFont="1" applyFill="1" applyBorder="1" applyAlignment="1">
      <alignment horizontal="center" vertical="center" wrapText="1"/>
    </xf>
    <xf numFmtId="4" fontId="14" fillId="8" borderId="11" xfId="0" applyNumberFormat="1" applyFont="1" applyFill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3" fontId="20" fillId="0" borderId="11" xfId="0" applyNumberFormat="1" applyFont="1" applyBorder="1" applyAlignment="1">
      <alignment horizontal="center" vertical="center" wrapText="1"/>
    </xf>
    <xf numFmtId="14" fontId="20" fillId="0" borderId="11" xfId="0" applyNumberFormat="1" applyFont="1" applyBorder="1" applyAlignment="1">
      <alignment horizontal="center" vertical="center"/>
    </xf>
    <xf numFmtId="14" fontId="20" fillId="0" borderId="11" xfId="0" applyNumberFormat="1" applyFont="1" applyBorder="1" applyAlignment="1">
      <alignment horizontal="center"/>
    </xf>
    <xf numFmtId="0" fontId="16" fillId="0" borderId="11" xfId="0" applyFont="1" applyBorder="1" applyAlignment="1">
      <alignment vertical="center" wrapText="1"/>
    </xf>
    <xf numFmtId="0" fontId="44" fillId="0" borderId="11" xfId="0" applyFont="1" applyBorder="1"/>
    <xf numFmtId="0" fontId="50" fillId="0" borderId="11" xfId="0" applyFont="1" applyBorder="1" applyAlignment="1">
      <alignment horizontal="center" vertical="center"/>
    </xf>
    <xf numFmtId="14" fontId="19" fillId="0" borderId="11" xfId="0" applyNumberFormat="1" applyFont="1" applyBorder="1" applyAlignment="1">
      <alignment horizontal="center" vertical="center" wrapText="1"/>
    </xf>
    <xf numFmtId="0" fontId="39" fillId="0" borderId="11" xfId="0" applyFont="1" applyBorder="1" applyAlignment="1">
      <alignment horizontal="center" vertical="center"/>
    </xf>
    <xf numFmtId="0" fontId="39" fillId="0" borderId="11" xfId="0" applyFont="1" applyBorder="1" applyAlignment="1">
      <alignment horizontal="center" vertical="center" wrapText="1"/>
    </xf>
    <xf numFmtId="0" fontId="45" fillId="0" borderId="11" xfId="0" applyFont="1" applyBorder="1" applyAlignment="1">
      <alignment horizontal="center" vertical="center" wrapText="1"/>
    </xf>
    <xf numFmtId="16" fontId="14" fillId="0" borderId="11" xfId="0" applyNumberFormat="1" applyFont="1" applyBorder="1" applyAlignment="1">
      <alignment horizontal="center" vertical="center"/>
    </xf>
    <xf numFmtId="0" fontId="14" fillId="0" borderId="22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8" fontId="14" fillId="0" borderId="13" xfId="0" applyNumberFormat="1" applyFont="1" applyBorder="1" applyAlignment="1">
      <alignment horizontal="center" vertical="center" wrapText="1"/>
    </xf>
    <xf numFmtId="0" fontId="14" fillId="0" borderId="12" xfId="0" applyFont="1" applyBorder="1" applyAlignment="1">
      <alignment horizontal="center" vertical="center" wrapText="1"/>
    </xf>
    <xf numFmtId="0" fontId="20" fillId="0" borderId="14" xfId="0" applyFont="1" applyBorder="1" applyAlignment="1">
      <alignment horizontal="center" vertical="center" wrapText="1"/>
    </xf>
    <xf numFmtId="0" fontId="51" fillId="0" borderId="1" xfId="5" applyFont="1" applyBorder="1" applyAlignment="1">
      <alignment horizontal="center" vertical="center"/>
    </xf>
    <xf numFmtId="0" fontId="52" fillId="0" borderId="11" xfId="0" applyFont="1" applyBorder="1" applyAlignment="1">
      <alignment horizontal="center" vertical="center" wrapText="1"/>
    </xf>
    <xf numFmtId="0" fontId="46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14" fontId="14" fillId="0" borderId="12" xfId="0" applyNumberFormat="1" applyFont="1" applyBorder="1" applyAlignment="1">
      <alignment horizontal="center" vertical="center" wrapText="1"/>
    </xf>
    <xf numFmtId="0" fontId="44" fillId="0" borderId="15" xfId="0" applyFont="1" applyBorder="1" applyAlignment="1">
      <alignment horizontal="center" vertical="center" wrapText="1"/>
    </xf>
    <xf numFmtId="14" fontId="14" fillId="16" borderId="11" xfId="0" applyNumberFormat="1" applyFont="1" applyFill="1" applyBorder="1" applyAlignment="1">
      <alignment horizontal="center" vertical="center"/>
    </xf>
    <xf numFmtId="14" fontId="20" fillId="16" borderId="1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53" fillId="0" borderId="1" xfId="0" applyFont="1" applyBorder="1" applyAlignment="1">
      <alignment horizontal="center" vertical="center"/>
    </xf>
    <xf numFmtId="0" fontId="54" fillId="0" borderId="0" xfId="0" applyFont="1" applyAlignment="1">
      <alignment horizontal="center" vertical="center"/>
    </xf>
    <xf numFmtId="0" fontId="54" fillId="0" borderId="0" xfId="5" applyFont="1" applyAlignment="1">
      <alignment horizontal="center" vertical="center"/>
    </xf>
    <xf numFmtId="0" fontId="54" fillId="0" borderId="0" xfId="0" applyFont="1" applyAlignment="1">
      <alignment horizontal="center" vertical="center" wrapText="1"/>
    </xf>
    <xf numFmtId="0" fontId="54" fillId="0" borderId="0" xfId="0" applyFont="1" applyAlignment="1">
      <alignment horizontal="left" vertical="center"/>
    </xf>
    <xf numFmtId="14" fontId="54" fillId="0" borderId="0" xfId="0" applyNumberFormat="1" applyFont="1" applyAlignment="1">
      <alignment horizontal="center" vertical="center"/>
    </xf>
    <xf numFmtId="1" fontId="54" fillId="0" borderId="0" xfId="0" applyNumberFormat="1" applyFont="1" applyAlignment="1">
      <alignment horizontal="center" vertical="center"/>
    </xf>
    <xf numFmtId="44" fontId="54" fillId="0" borderId="0" xfId="0" applyNumberFormat="1" applyFont="1" applyAlignment="1">
      <alignment horizontal="center" vertical="center"/>
    </xf>
    <xf numFmtId="9" fontId="54" fillId="0" borderId="0" xfId="3" applyFon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0" fillId="0" borderId="11" xfId="0" applyFont="1" applyBorder="1" applyAlignment="1">
      <alignment horizontal="center" wrapText="1"/>
    </xf>
    <xf numFmtId="0" fontId="4" fillId="0" borderId="1" xfId="0" applyFont="1" applyBorder="1" applyAlignment="1">
      <alignment horizontal="center" wrapText="1"/>
    </xf>
    <xf numFmtId="0" fontId="0" fillId="0" borderId="1" xfId="0" applyBorder="1" applyAlignment="1">
      <alignment horizontal="center"/>
    </xf>
    <xf numFmtId="0" fontId="44" fillId="0" borderId="0" xfId="0" applyFont="1" applyAlignment="1">
      <alignment horizontal="center" vertical="center" wrapText="1"/>
    </xf>
    <xf numFmtId="0" fontId="0" fillId="16" borderId="11" xfId="0" applyFill="1" applyBorder="1" applyAlignment="1">
      <alignment horizontal="center" vertical="center" wrapText="1"/>
    </xf>
    <xf numFmtId="0" fontId="0" fillId="16" borderId="11" xfId="0" applyFill="1" applyBorder="1" applyAlignment="1">
      <alignment horizontal="center" vertical="center"/>
    </xf>
    <xf numFmtId="0" fontId="19" fillId="16" borderId="11" xfId="0" applyFont="1" applyFill="1" applyBorder="1" applyAlignment="1">
      <alignment horizontal="center" vertical="center" wrapText="1"/>
    </xf>
    <xf numFmtId="0" fontId="4" fillId="16" borderId="11" xfId="0" applyFont="1" applyFill="1" applyBorder="1" applyAlignment="1">
      <alignment horizontal="center" vertical="center"/>
    </xf>
    <xf numFmtId="2" fontId="4" fillId="16" borderId="11" xfId="0" applyNumberFormat="1" applyFont="1" applyFill="1" applyBorder="1" applyAlignment="1">
      <alignment horizontal="center" vertical="center"/>
    </xf>
    <xf numFmtId="14" fontId="4" fillId="16" borderId="12" xfId="0" applyNumberFormat="1" applyFont="1" applyFill="1" applyBorder="1" applyAlignment="1">
      <alignment horizontal="center" vertical="center"/>
    </xf>
    <xf numFmtId="14" fontId="4" fillId="16" borderId="0" xfId="0" applyNumberFormat="1" applyFont="1" applyFill="1" applyAlignment="1">
      <alignment horizontal="center" vertical="center"/>
    </xf>
    <xf numFmtId="14" fontId="4" fillId="16" borderId="0" xfId="0" applyNumberFormat="1" applyFont="1" applyFill="1" applyAlignment="1">
      <alignment horizontal="center"/>
    </xf>
    <xf numFmtId="0" fontId="4" fillId="16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6" fillId="8" borderId="11" xfId="0" applyFont="1" applyFill="1" applyBorder="1" applyAlignment="1">
      <alignment horizontal="center" vertical="center"/>
    </xf>
    <xf numFmtId="14" fontId="14" fillId="0" borderId="13" xfId="0" applyNumberFormat="1" applyFont="1" applyBorder="1" applyAlignment="1">
      <alignment horizontal="center" vertical="center"/>
    </xf>
    <xf numFmtId="0" fontId="20" fillId="0" borderId="1" xfId="0" applyFont="1" applyBorder="1" applyAlignment="1">
      <alignment horizontal="center"/>
    </xf>
    <xf numFmtId="0" fontId="20" fillId="0" borderId="12" xfId="0" applyFont="1" applyBorder="1" applyAlignment="1">
      <alignment horizontal="center" vertical="center" wrapText="1"/>
    </xf>
    <xf numFmtId="0" fontId="6" fillId="8" borderId="11" xfId="0" applyFont="1" applyFill="1" applyBorder="1" applyAlignment="1">
      <alignment horizontal="center"/>
    </xf>
    <xf numFmtId="0" fontId="6" fillId="16" borderId="11" xfId="0" applyFont="1" applyFill="1" applyBorder="1" applyAlignment="1">
      <alignment horizontal="center" vertical="center"/>
    </xf>
    <xf numFmtId="0" fontId="6" fillId="16" borderId="11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42" fillId="0" borderId="11" xfId="0" applyFont="1" applyBorder="1" applyAlignment="1">
      <alignment horizontal="center"/>
    </xf>
    <xf numFmtId="14" fontId="0" fillId="0" borderId="1" xfId="0" applyNumberFormat="1" applyBorder="1" applyAlignment="1">
      <alignment horizontal="center" vertical="center"/>
    </xf>
    <xf numFmtId="3" fontId="14" fillId="0" borderId="11" xfId="0" applyNumberFormat="1" applyFont="1" applyBorder="1" applyAlignment="1">
      <alignment horizontal="center" vertical="center" wrapText="1"/>
    </xf>
    <xf numFmtId="16" fontId="20" fillId="0" borderId="11" xfId="0" applyNumberFormat="1" applyFont="1" applyBorder="1" applyAlignment="1">
      <alignment horizontal="center" vertical="center" wrapText="1"/>
    </xf>
    <xf numFmtId="0" fontId="0" fillId="0" borderId="11" xfId="0" applyBorder="1" applyAlignment="1">
      <alignment vertical="center"/>
    </xf>
    <xf numFmtId="0" fontId="14" fillId="0" borderId="5" xfId="0" applyFont="1" applyBorder="1" applyAlignment="1">
      <alignment horizontal="center" vertical="center" wrapText="1"/>
    </xf>
    <xf numFmtId="0" fontId="4" fillId="0" borderId="1" xfId="5" applyFont="1" applyBorder="1" applyAlignment="1">
      <alignment horizontal="center" vertical="center"/>
    </xf>
    <xf numFmtId="0" fontId="6" fillId="0" borderId="1" xfId="5" applyFont="1" applyBorder="1" applyAlignment="1">
      <alignment horizontal="center" vertical="center"/>
    </xf>
    <xf numFmtId="14" fontId="4" fillId="0" borderId="1" xfId="5" applyNumberFormat="1" applyFont="1" applyBorder="1" applyAlignment="1">
      <alignment horizontal="center" vertical="center"/>
    </xf>
    <xf numFmtId="0" fontId="4" fillId="0" borderId="1" xfId="5" applyFont="1" applyBorder="1" applyAlignment="1">
      <alignment horizontal="center" vertical="center" wrapText="1"/>
    </xf>
    <xf numFmtId="14" fontId="58" fillId="0" borderId="1" xfId="5" applyNumberFormat="1" applyFont="1" applyBorder="1" applyAlignment="1">
      <alignment horizontal="center" vertical="center"/>
    </xf>
    <xf numFmtId="14" fontId="57" fillId="0" borderId="1" xfId="5" applyNumberFormat="1" applyFont="1" applyBorder="1" applyAlignment="1">
      <alignment horizontal="center" vertical="center"/>
    </xf>
    <xf numFmtId="1" fontId="4" fillId="0" borderId="1" xfId="5" applyNumberFormat="1" applyFont="1" applyBorder="1" applyAlignment="1">
      <alignment horizontal="center" vertical="center"/>
    </xf>
    <xf numFmtId="44" fontId="4" fillId="0" borderId="1" xfId="5" applyNumberFormat="1" applyFont="1" applyBorder="1" applyAlignment="1">
      <alignment horizontal="center" vertical="center"/>
    </xf>
    <xf numFmtId="9" fontId="4" fillId="0" borderId="1" xfId="3" applyFont="1" applyBorder="1" applyAlignment="1">
      <alignment horizontal="center" vertical="center"/>
    </xf>
    <xf numFmtId="0" fontId="4" fillId="0" borderId="0" xfId="5" applyFont="1" applyAlignment="1">
      <alignment horizontal="center" vertical="center"/>
    </xf>
    <xf numFmtId="0" fontId="4" fillId="0" borderId="1" xfId="5" applyNumberFormat="1" applyFont="1" applyBorder="1" applyAlignment="1">
      <alignment horizontal="center" vertical="center"/>
    </xf>
    <xf numFmtId="0" fontId="4" fillId="0" borderId="11" xfId="5" applyFont="1" applyBorder="1" applyAlignment="1">
      <alignment horizontal="center" vertical="center"/>
    </xf>
    <xf numFmtId="0" fontId="6" fillId="0" borderId="1" xfId="5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/>
    </xf>
    <xf numFmtId="14" fontId="58" fillId="0" borderId="0" xfId="0" applyNumberFormat="1" applyFont="1" applyAlignment="1">
      <alignment horizontal="center" vertical="center"/>
    </xf>
    <xf numFmtId="14" fontId="25" fillId="0" borderId="0" xfId="0" applyNumberFormat="1" applyFont="1" applyAlignment="1">
      <alignment horizontal="center" vertical="center"/>
    </xf>
    <xf numFmtId="1" fontId="4" fillId="0" borderId="0" xfId="0" applyNumberFormat="1" applyFont="1" applyAlignment="1">
      <alignment horizontal="center" vertical="center"/>
    </xf>
    <xf numFmtId="44" fontId="4" fillId="0" borderId="0" xfId="0" applyNumberFormat="1" applyFont="1" applyAlignment="1">
      <alignment horizontal="center" vertical="center"/>
    </xf>
    <xf numFmtId="9" fontId="4" fillId="0" borderId="0" xfId="3" applyFont="1" applyAlignment="1">
      <alignment horizontal="center" vertical="center"/>
    </xf>
    <xf numFmtId="4" fontId="4" fillId="0" borderId="1" xfId="5" applyNumberFormat="1" applyFont="1" applyBorder="1" applyAlignment="1">
      <alignment horizontal="center" vertical="center"/>
    </xf>
    <xf numFmtId="4" fontId="0" fillId="0" borderId="0" xfId="0" applyNumberFormat="1"/>
    <xf numFmtId="4" fontId="0" fillId="0" borderId="0" xfId="0" applyNumberFormat="1" applyAlignment="1">
      <alignment vertical="center"/>
    </xf>
    <xf numFmtId="0" fontId="55" fillId="0" borderId="0" xfId="0" applyFont="1" applyAlignment="1">
      <alignment horizontal="center" vertical="center"/>
    </xf>
    <xf numFmtId="167" fontId="4" fillId="0" borderId="1" xfId="5" applyNumberFormat="1" applyFont="1" applyBorder="1" applyAlignment="1">
      <alignment horizontal="center" vertical="center"/>
    </xf>
    <xf numFmtId="0" fontId="4" fillId="0" borderId="11" xfId="5" applyFont="1" applyBorder="1" applyAlignment="1">
      <alignment horizontal="center" vertical="center" wrapText="1"/>
    </xf>
    <xf numFmtId="44" fontId="54" fillId="0" borderId="0" xfId="8" applyFont="1" applyAlignment="1">
      <alignment horizontal="center" vertical="center"/>
    </xf>
    <xf numFmtId="0" fontId="4" fillId="0" borderId="1" xfId="5" applyFont="1" applyBorder="1" applyAlignment="1">
      <alignment horizontal="left" vertical="center" wrapText="1"/>
    </xf>
    <xf numFmtId="0" fontId="4" fillId="0" borderId="0" xfId="0" applyFont="1" applyAlignment="1" applyProtection="1">
      <alignment horizontal="left" vertical="center"/>
      <protection locked="0"/>
    </xf>
    <xf numFmtId="0" fontId="25" fillId="0" borderId="0" xfId="0" applyFont="1" applyAlignment="1">
      <alignment horizontal="center" vertical="top" wrapText="1"/>
    </xf>
    <xf numFmtId="0" fontId="25" fillId="4" borderId="7" xfId="0" applyFont="1" applyFill="1" applyBorder="1" applyAlignment="1">
      <alignment horizontal="center" vertical="top" wrapText="1"/>
    </xf>
    <xf numFmtId="14" fontId="56" fillId="18" borderId="7" xfId="0" applyNumberFormat="1" applyFont="1" applyFill="1" applyBorder="1" applyAlignment="1">
      <alignment horizontal="center" vertical="top" wrapText="1"/>
    </xf>
    <xf numFmtId="0" fontId="25" fillId="17" borderId="7" xfId="0" applyFont="1" applyFill="1" applyBorder="1" applyAlignment="1">
      <alignment horizontal="center" vertical="top" wrapText="1"/>
    </xf>
    <xf numFmtId="44" fontId="25" fillId="17" borderId="7" xfId="0" applyNumberFormat="1" applyFont="1" applyFill="1" applyBorder="1" applyAlignment="1">
      <alignment horizontal="center" vertical="top" wrapText="1"/>
    </xf>
    <xf numFmtId="14" fontId="25" fillId="17" borderId="7" xfId="0" applyNumberFormat="1" applyFont="1" applyFill="1" applyBorder="1" applyAlignment="1">
      <alignment horizontal="center" vertical="top" wrapText="1"/>
    </xf>
    <xf numFmtId="0" fontId="25" fillId="17" borderId="7" xfId="4" applyNumberFormat="1" applyFont="1" applyBorder="1" applyAlignment="1">
      <alignment horizontal="center" vertical="top" wrapText="1"/>
    </xf>
    <xf numFmtId="14" fontId="25" fillId="4" borderId="7" xfId="0" applyNumberFormat="1" applyFont="1" applyFill="1" applyBorder="1" applyAlignment="1">
      <alignment horizontal="center" vertical="top" wrapText="1"/>
    </xf>
    <xf numFmtId="14" fontId="58" fillId="18" borderId="7" xfId="0" applyNumberFormat="1" applyFont="1" applyFill="1" applyBorder="1" applyAlignment="1">
      <alignment horizontal="center" vertical="top" wrapText="1"/>
    </xf>
    <xf numFmtId="0" fontId="57" fillId="4" borderId="7" xfId="0" applyFont="1" applyFill="1" applyBorder="1" applyAlignment="1">
      <alignment horizontal="center" vertical="top" wrapText="1"/>
    </xf>
    <xf numFmtId="0" fontId="25" fillId="19" borderId="7" xfId="0" applyFont="1" applyFill="1" applyBorder="1" applyAlignment="1">
      <alignment horizontal="center" vertical="top" wrapText="1"/>
    </xf>
    <xf numFmtId="14" fontId="25" fillId="20" borderId="7" xfId="0" applyNumberFormat="1" applyFont="1" applyFill="1" applyBorder="1" applyAlignment="1">
      <alignment horizontal="center" vertical="top" wrapText="1"/>
    </xf>
    <xf numFmtId="0" fontId="25" fillId="4" borderId="35" xfId="0" applyFont="1" applyFill="1" applyBorder="1" applyAlignment="1">
      <alignment horizontal="center" vertical="top" wrapText="1"/>
    </xf>
    <xf numFmtId="44" fontId="25" fillId="4" borderId="7" xfId="0" applyNumberFormat="1" applyFont="1" applyFill="1" applyBorder="1" applyAlignment="1">
      <alignment horizontal="center" vertical="top" wrapText="1"/>
    </xf>
    <xf numFmtId="9" fontId="25" fillId="4" borderId="7" xfId="3" applyFont="1" applyFill="1" applyBorder="1" applyAlignment="1">
      <alignment horizontal="center" vertical="top" wrapText="1"/>
    </xf>
    <xf numFmtId="0" fontId="25" fillId="21" borderId="7" xfId="0" applyFont="1" applyFill="1" applyBorder="1" applyAlignment="1">
      <alignment horizontal="center" vertical="top" wrapText="1"/>
    </xf>
    <xf numFmtId="44" fontId="25" fillId="21" borderId="7" xfId="0" applyNumberFormat="1" applyFont="1" applyFill="1" applyBorder="1" applyAlignment="1">
      <alignment horizontal="center" vertical="top" wrapText="1"/>
    </xf>
    <xf numFmtId="44" fontId="25" fillId="22" borderId="7" xfId="0" applyNumberFormat="1" applyFont="1" applyFill="1" applyBorder="1" applyAlignment="1">
      <alignment horizontal="center" vertical="top" wrapText="1"/>
    </xf>
    <xf numFmtId="1" fontId="25" fillId="8" borderId="7" xfId="0" applyNumberFormat="1" applyFont="1" applyFill="1" applyBorder="1" applyAlignment="1">
      <alignment horizontal="center" vertical="top" wrapText="1"/>
    </xf>
    <xf numFmtId="0" fontId="13" fillId="0" borderId="11" xfId="0" applyFont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64" fillId="0" borderId="11" xfId="0" applyFont="1" applyBorder="1" applyAlignment="1">
      <alignment horizontal="center" vertical="center"/>
    </xf>
    <xf numFmtId="0" fontId="4" fillId="0" borderId="3" xfId="5" applyFont="1" applyBorder="1" applyAlignment="1">
      <alignment horizontal="center" vertical="center"/>
    </xf>
    <xf numFmtId="0" fontId="14" fillId="16" borderId="1" xfId="0" applyFont="1" applyFill="1" applyBorder="1" applyAlignment="1">
      <alignment horizontal="center" vertical="center" wrapText="1"/>
    </xf>
    <xf numFmtId="0" fontId="25" fillId="23" borderId="7" xfId="0" applyFont="1" applyFill="1" applyBorder="1" applyAlignment="1">
      <alignment horizontal="center" vertical="center" wrapText="1"/>
    </xf>
    <xf numFmtId="0" fontId="4" fillId="0" borderId="1" xfId="5" applyNumberFormat="1" applyFont="1" applyBorder="1" applyAlignment="1" applyProtection="1">
      <alignment horizontal="left" vertical="center"/>
      <protection locked="0"/>
    </xf>
    <xf numFmtId="0" fontId="4" fillId="0" borderId="0" xfId="5" applyFont="1" applyBorder="1" applyAlignment="1">
      <alignment horizontal="center" vertical="center"/>
    </xf>
    <xf numFmtId="9" fontId="4" fillId="0" borderId="1" xfId="3" applyFont="1" applyFill="1" applyBorder="1" applyAlignment="1">
      <alignment horizontal="center" vertical="center"/>
    </xf>
    <xf numFmtId="0" fontId="6" fillId="0" borderId="1" xfId="6" applyFont="1" applyFill="1" applyBorder="1" applyAlignment="1">
      <alignment horizontal="center" vertical="center"/>
    </xf>
    <xf numFmtId="0" fontId="4" fillId="0" borderId="1" xfId="6" applyNumberFormat="1" applyFont="1" applyFill="1" applyBorder="1" applyAlignment="1">
      <alignment horizontal="center" vertical="center"/>
    </xf>
    <xf numFmtId="44" fontId="4" fillId="0" borderId="1" xfId="6" applyNumberFormat="1" applyFont="1" applyFill="1" applyBorder="1" applyAlignment="1">
      <alignment horizontal="center" vertical="center"/>
    </xf>
    <xf numFmtId="14" fontId="4" fillId="0" borderId="1" xfId="6" applyNumberFormat="1" applyFont="1" applyFill="1" applyBorder="1" applyAlignment="1">
      <alignment horizontal="center" vertical="center"/>
    </xf>
    <xf numFmtId="0" fontId="4" fillId="0" borderId="1" xfId="6" applyFont="1" applyFill="1" applyBorder="1" applyAlignment="1">
      <alignment horizontal="center" vertical="center"/>
    </xf>
    <xf numFmtId="16" fontId="4" fillId="0" borderId="1" xfId="5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5" applyNumberFormat="1" applyFont="1" applyBorder="1" applyAlignment="1" applyProtection="1">
      <alignment horizontal="left" vertical="center"/>
      <protection locked="0"/>
    </xf>
    <xf numFmtId="14" fontId="4" fillId="0" borderId="1" xfId="0" applyNumberFormat="1" applyFont="1" applyBorder="1" applyAlignment="1">
      <alignment horizontal="center" vertical="center" wrapText="1"/>
    </xf>
    <xf numFmtId="14" fontId="9" fillId="0" borderId="1" xfId="0" applyNumberFormat="1" applyFont="1" applyBorder="1" applyAlignment="1">
      <alignment horizontal="center" vertical="center" wrapText="1"/>
    </xf>
    <xf numFmtId="14" fontId="60" fillId="0" borderId="1" xfId="5" applyNumberFormat="1" applyFont="1" applyBorder="1" applyAlignment="1">
      <alignment horizontal="center" vertical="center"/>
    </xf>
    <xf numFmtId="14" fontId="4" fillId="0" borderId="1" xfId="2" applyNumberFormat="1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 wrapText="1"/>
    </xf>
    <xf numFmtId="14" fontId="4" fillId="0" borderId="11" xfId="5" applyNumberFormat="1" applyFont="1" applyBorder="1" applyAlignment="1">
      <alignment horizontal="center" vertical="center"/>
    </xf>
    <xf numFmtId="0" fontId="4" fillId="0" borderId="1" xfId="5" applyFont="1" applyBorder="1" applyAlignment="1" applyProtection="1">
      <alignment horizontal="left" vertical="center"/>
      <protection locked="0"/>
    </xf>
    <xf numFmtId="14" fontId="6" fillId="0" borderId="1" xfId="0" applyNumberFormat="1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14" fontId="6" fillId="0" borderId="1" xfId="0" applyNumberFormat="1" applyFont="1" applyBorder="1" applyAlignment="1">
      <alignment horizontal="center" vertical="center" wrapText="1"/>
    </xf>
    <xf numFmtId="14" fontId="4" fillId="0" borderId="0" xfId="5" applyNumberFormat="1" applyFont="1" applyBorder="1" applyAlignment="1">
      <alignment horizontal="center" vertical="center"/>
    </xf>
    <xf numFmtId="0" fontId="4" fillId="0" borderId="7" xfId="5" applyFont="1" applyBorder="1" applyAlignment="1">
      <alignment horizontal="center" vertical="center"/>
    </xf>
    <xf numFmtId="14" fontId="4" fillId="0" borderId="7" xfId="5" applyNumberFormat="1" applyFont="1" applyBorder="1" applyAlignment="1">
      <alignment horizontal="center" vertical="center"/>
    </xf>
    <xf numFmtId="14" fontId="57" fillId="0" borderId="7" xfId="5" applyNumberFormat="1" applyFont="1" applyBorder="1" applyAlignment="1">
      <alignment horizontal="center" vertical="center"/>
    </xf>
    <xf numFmtId="0" fontId="6" fillId="0" borderId="2" xfId="5" applyFont="1" applyBorder="1" applyAlignment="1">
      <alignment horizontal="center" vertical="center"/>
    </xf>
    <xf numFmtId="0" fontId="4" fillId="0" borderId="5" xfId="5" applyFont="1" applyBorder="1" applyAlignment="1">
      <alignment horizontal="center" vertical="center"/>
    </xf>
    <xf numFmtId="14" fontId="4" fillId="0" borderId="5" xfId="5" applyNumberFormat="1" applyFont="1" applyBorder="1" applyAlignment="1">
      <alignment horizontal="center" vertical="center"/>
    </xf>
    <xf numFmtId="44" fontId="4" fillId="0" borderId="11" xfId="5" applyNumberFormat="1" applyFont="1" applyBorder="1" applyAlignment="1">
      <alignment horizontal="center" vertical="center"/>
    </xf>
    <xf numFmtId="0" fontId="6" fillId="0" borderId="11" xfId="5" applyFont="1" applyBorder="1" applyAlignment="1">
      <alignment horizontal="center" vertical="center"/>
    </xf>
    <xf numFmtId="167" fontId="4" fillId="0" borderId="11" xfId="5" applyNumberFormat="1" applyFont="1" applyBorder="1" applyAlignment="1">
      <alignment horizontal="center" vertical="center"/>
    </xf>
    <xf numFmtId="16" fontId="4" fillId="0" borderId="1" xfId="0" applyNumberFormat="1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wrapText="1"/>
    </xf>
    <xf numFmtId="0" fontId="59" fillId="0" borderId="1" xfId="0" applyFont="1" applyBorder="1" applyAlignment="1">
      <alignment horizontal="center" wrapText="1"/>
    </xf>
    <xf numFmtId="0" fontId="4" fillId="8" borderId="1" xfId="2" applyNumberFormat="1" applyFont="1" applyBorder="1" applyAlignment="1" applyProtection="1">
      <alignment horizontal="left" vertical="center"/>
      <protection locked="0"/>
    </xf>
    <xf numFmtId="0" fontId="25" fillId="4" borderId="7" xfId="0" applyFont="1" applyFill="1" applyBorder="1" applyAlignment="1" applyProtection="1">
      <alignment horizontal="center" vertical="top" wrapText="1"/>
      <protection locked="0"/>
    </xf>
    <xf numFmtId="0" fontId="25" fillId="4" borderId="7" xfId="0" applyFont="1" applyFill="1" applyBorder="1" applyAlignment="1" applyProtection="1">
      <alignment horizontal="left" vertical="top" wrapText="1"/>
      <protection locked="0"/>
    </xf>
    <xf numFmtId="0" fontId="0" fillId="0" borderId="1" xfId="0" applyBorder="1"/>
    <xf numFmtId="0" fontId="4" fillId="0" borderId="1" xfId="5" applyNumberFormat="1" applyFont="1" applyBorder="1" applyAlignment="1">
      <alignment horizontal="center" vertical="center" wrapText="1"/>
    </xf>
    <xf numFmtId="0" fontId="25" fillId="4" borderId="35" xfId="0" applyFont="1" applyFill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left" vertical="center"/>
      <protection locked="0"/>
    </xf>
    <xf numFmtId="0" fontId="6" fillId="0" borderId="1" xfId="0" applyFont="1" applyBorder="1" applyAlignment="1" applyProtection="1">
      <alignment horizontal="left" vertical="center"/>
      <protection locked="0"/>
    </xf>
    <xf numFmtId="0" fontId="4" fillId="8" borderId="1" xfId="2" applyFont="1" applyBorder="1" applyAlignment="1" applyProtection="1">
      <alignment horizontal="left" vertical="center"/>
      <protection locked="0"/>
    </xf>
    <xf numFmtId="0" fontId="59" fillId="0" borderId="1" xfId="0" applyFont="1" applyBorder="1" applyAlignment="1" applyProtection="1">
      <alignment horizontal="left" vertical="center"/>
      <protection locked="0"/>
    </xf>
    <xf numFmtId="0" fontId="4" fillId="0" borderId="2" xfId="5" applyFont="1" applyBorder="1" applyAlignment="1">
      <alignment horizontal="center" vertical="center"/>
    </xf>
    <xf numFmtId="0" fontId="51" fillId="0" borderId="0" xfId="0" applyFont="1" applyAlignment="1">
      <alignment horizontal="center" vertical="center" wrapText="1"/>
    </xf>
    <xf numFmtId="0" fontId="51" fillId="0" borderId="0" xfId="0" applyFont="1" applyAlignment="1">
      <alignment horizontal="left" vertical="center"/>
    </xf>
    <xf numFmtId="0" fontId="51" fillId="0" borderId="0" xfId="0" applyFont="1" applyAlignment="1">
      <alignment horizontal="center" vertical="center"/>
    </xf>
    <xf numFmtId="14" fontId="51" fillId="0" borderId="0" xfId="0" applyNumberFormat="1" applyFont="1" applyAlignment="1">
      <alignment horizontal="center" vertical="center"/>
    </xf>
    <xf numFmtId="0" fontId="51" fillId="0" borderId="0" xfId="5" applyFont="1" applyAlignment="1">
      <alignment horizontal="center" vertical="center"/>
    </xf>
    <xf numFmtId="1" fontId="51" fillId="0" borderId="0" xfId="0" applyNumberFormat="1" applyFont="1" applyAlignment="1">
      <alignment horizontal="center" vertical="center"/>
    </xf>
    <xf numFmtId="44" fontId="51" fillId="0" borderId="0" xfId="0" applyNumberFormat="1" applyFont="1" applyAlignment="1">
      <alignment horizontal="center" vertical="center"/>
    </xf>
    <xf numFmtId="9" fontId="51" fillId="0" borderId="0" xfId="3" applyFont="1" applyAlignment="1">
      <alignment horizontal="center" vertical="center"/>
    </xf>
    <xf numFmtId="44" fontId="51" fillId="0" borderId="0" xfId="8" applyFont="1" applyAlignment="1">
      <alignment horizontal="center" vertical="center"/>
    </xf>
    <xf numFmtId="0" fontId="4" fillId="0" borderId="1" xfId="6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/>
    </xf>
    <xf numFmtId="0" fontId="6" fillId="0" borderId="7" xfId="5" applyFont="1" applyBorder="1" applyAlignment="1">
      <alignment horizontal="center" vertical="center"/>
    </xf>
    <xf numFmtId="44" fontId="4" fillId="0" borderId="7" xfId="5" applyNumberFormat="1" applyFont="1" applyBorder="1" applyAlignment="1">
      <alignment horizontal="center" vertical="center"/>
    </xf>
    <xf numFmtId="0" fontId="4" fillId="0" borderId="7" xfId="5" applyFont="1" applyBorder="1" applyAlignment="1">
      <alignment horizontal="center" vertical="center" wrapText="1"/>
    </xf>
    <xf numFmtId="0" fontId="4" fillId="0" borderId="4" xfId="5" applyFont="1" applyBorder="1" applyAlignment="1">
      <alignment horizontal="center" vertical="center"/>
    </xf>
    <xf numFmtId="0" fontId="4" fillId="0" borderId="36" xfId="5" applyFont="1" applyBorder="1" applyAlignment="1">
      <alignment horizontal="center" vertical="center"/>
    </xf>
    <xf numFmtId="167" fontId="4" fillId="0" borderId="7" xfId="5" applyNumberFormat="1" applyFont="1" applyBorder="1" applyAlignment="1">
      <alignment horizontal="center" vertical="center"/>
    </xf>
    <xf numFmtId="1" fontId="4" fillId="0" borderId="7" xfId="5" applyNumberFormat="1" applyFont="1" applyBorder="1" applyAlignment="1">
      <alignment horizontal="center" vertical="center"/>
    </xf>
    <xf numFmtId="0" fontId="65" fillId="0" borderId="0" xfId="5" applyFont="1" applyAlignment="1">
      <alignment horizontal="center" vertical="center"/>
    </xf>
    <xf numFmtId="9" fontId="4" fillId="0" borderId="1" xfId="5" applyNumberFormat="1" applyFont="1" applyBorder="1" applyAlignment="1">
      <alignment horizontal="center" vertical="center"/>
    </xf>
    <xf numFmtId="0" fontId="4" fillId="8" borderId="1" xfId="2" applyFont="1" applyBorder="1" applyAlignment="1">
      <alignment horizontal="left" vertical="center" wrapText="1"/>
    </xf>
    <xf numFmtId="0" fontId="4" fillId="8" borderId="11" xfId="2" applyFont="1" applyBorder="1" applyAlignment="1">
      <alignment horizontal="center" vertical="center"/>
    </xf>
    <xf numFmtId="14" fontId="25" fillId="24" borderId="7" xfId="0" applyNumberFormat="1" applyFont="1" applyFill="1" applyBorder="1" applyAlignment="1">
      <alignment horizontal="center" vertical="top" wrapText="1"/>
    </xf>
    <xf numFmtId="0" fontId="4" fillId="8" borderId="1" xfId="0" applyFont="1" applyFill="1" applyBorder="1" applyAlignment="1">
      <alignment horizontal="left" vertical="center" wrapText="1"/>
    </xf>
    <xf numFmtId="0" fontId="4" fillId="8" borderId="1" xfId="5" applyFont="1" applyFill="1" applyBorder="1" applyAlignment="1">
      <alignment horizontal="left" vertical="center" wrapText="1"/>
    </xf>
    <xf numFmtId="14" fontId="25" fillId="2" borderId="1" xfId="6" applyNumberFormat="1" applyFont="1" applyFill="1" applyBorder="1" applyAlignment="1">
      <alignment horizontal="center" vertical="center"/>
    </xf>
    <xf numFmtId="0" fontId="4" fillId="2" borderId="11" xfId="5" applyFont="1" applyFill="1" applyBorder="1" applyAlignment="1">
      <alignment horizontal="center" vertical="center"/>
    </xf>
    <xf numFmtId="0" fontId="4" fillId="2" borderId="1" xfId="5" applyFont="1" applyFill="1" applyBorder="1" applyAlignment="1" applyProtection="1">
      <alignment horizontal="left" vertical="center"/>
      <protection locked="0"/>
    </xf>
    <xf numFmtId="0" fontId="4" fillId="14" borderId="1" xfId="7" applyFont="1" applyBorder="1" applyAlignment="1">
      <alignment horizontal="center" vertical="center"/>
    </xf>
    <xf numFmtId="0" fontId="4" fillId="14" borderId="11" xfId="7" applyFont="1" applyBorder="1" applyAlignment="1">
      <alignment horizontal="center" vertical="center"/>
    </xf>
    <xf numFmtId="0" fontId="4" fillId="14" borderId="1" xfId="7" applyFont="1" applyBorder="1" applyAlignment="1" applyProtection="1">
      <alignment horizontal="left" vertical="center"/>
      <protection locked="0"/>
    </xf>
    <xf numFmtId="0" fontId="4" fillId="14" borderId="1" xfId="7" applyFont="1" applyBorder="1" applyAlignment="1">
      <alignment horizontal="left" vertical="center" wrapText="1"/>
    </xf>
    <xf numFmtId="14" fontId="58" fillId="13" borderId="1" xfId="5" applyNumberFormat="1" applyFont="1" applyFill="1" applyBorder="1" applyAlignment="1">
      <alignment horizontal="center" vertical="center"/>
    </xf>
    <xf numFmtId="14" fontId="25" fillId="0" borderId="1" xfId="5" applyNumberFormat="1" applyFont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8" fontId="4" fillId="0" borderId="1" xfId="5" applyNumberFormat="1" applyFont="1" applyBorder="1" applyAlignment="1">
      <alignment horizontal="center" vertical="center"/>
    </xf>
    <xf numFmtId="0" fontId="67" fillId="0" borderId="0" xfId="5" applyFont="1" applyAlignment="1">
      <alignment horizontal="center" vertical="center"/>
    </xf>
    <xf numFmtId="14" fontId="4" fillId="0" borderId="2" xfId="5" applyNumberFormat="1" applyFont="1" applyBorder="1" applyAlignment="1">
      <alignment horizontal="center" vertical="center"/>
    </xf>
    <xf numFmtId="0" fontId="4" fillId="0" borderId="1" xfId="5" applyFont="1" applyBorder="1" applyAlignment="1" applyProtection="1">
      <alignment horizontal="left" vertical="top"/>
      <protection locked="0"/>
    </xf>
    <xf numFmtId="0" fontId="4" fillId="0" borderId="2" xfId="5" applyFont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left" vertical="center"/>
      <protection locked="0"/>
    </xf>
    <xf numFmtId="0" fontId="4" fillId="2" borderId="1" xfId="5" applyNumberFormat="1" applyFont="1" applyFill="1" applyBorder="1" applyAlignment="1" applyProtection="1">
      <alignment horizontal="left" vertical="center"/>
      <protection locked="0"/>
    </xf>
    <xf numFmtId="0" fontId="4" fillId="0" borderId="0" xfId="5" applyFont="1" applyBorder="1" applyAlignment="1">
      <alignment horizontal="center" vertical="center" wrapText="1"/>
    </xf>
    <xf numFmtId="0" fontId="4" fillId="0" borderId="0" xfId="5" applyNumberFormat="1" applyFont="1" applyBorder="1" applyAlignment="1">
      <alignment horizontal="center" vertical="center"/>
    </xf>
    <xf numFmtId="3" fontId="4" fillId="0" borderId="1" xfId="5" applyNumberFormat="1" applyFont="1" applyBorder="1" applyAlignment="1">
      <alignment horizontal="center" vertical="center"/>
    </xf>
    <xf numFmtId="0" fontId="4" fillId="8" borderId="11" xfId="5" applyFont="1" applyFill="1" applyBorder="1" applyAlignment="1">
      <alignment horizontal="center" vertical="center"/>
    </xf>
    <xf numFmtId="0" fontId="4" fillId="8" borderId="1" xfId="5" applyFont="1" applyFill="1" applyBorder="1" applyAlignment="1" applyProtection="1">
      <alignment horizontal="left" vertical="center"/>
      <protection locked="0"/>
    </xf>
    <xf numFmtId="44" fontId="4" fillId="0" borderId="1" xfId="8" applyFont="1" applyBorder="1" applyAlignment="1">
      <alignment horizontal="center" vertical="center"/>
    </xf>
    <xf numFmtId="0" fontId="4" fillId="0" borderId="11" xfId="5" applyFont="1" applyBorder="1" applyAlignment="1" applyProtection="1">
      <alignment horizontal="left" vertical="center"/>
      <protection locked="0"/>
    </xf>
    <xf numFmtId="14" fontId="57" fillId="13" borderId="1" xfId="5" applyNumberFormat="1" applyFont="1" applyFill="1" applyBorder="1" applyAlignment="1">
      <alignment horizontal="center" vertical="center"/>
    </xf>
    <xf numFmtId="0" fontId="6" fillId="8" borderId="1" xfId="5" applyFont="1" applyFill="1" applyBorder="1" applyAlignment="1">
      <alignment horizontal="center" vertical="center"/>
    </xf>
    <xf numFmtId="0" fontId="4" fillId="8" borderId="1" xfId="5" applyFont="1" applyFill="1" applyBorder="1" applyAlignment="1">
      <alignment horizontal="center" vertical="center"/>
    </xf>
    <xf numFmtId="14" fontId="4" fillId="8" borderId="1" xfId="5" applyNumberFormat="1" applyFont="1" applyFill="1" applyBorder="1" applyAlignment="1">
      <alignment horizontal="center" vertical="center"/>
    </xf>
    <xf numFmtId="0" fontId="4" fillId="14" borderId="1" xfId="5" applyFont="1" applyFill="1" applyBorder="1" applyAlignment="1">
      <alignment horizontal="center" vertical="center"/>
    </xf>
    <xf numFmtId="14" fontId="4" fillId="14" borderId="1" xfId="5" applyNumberFormat="1" applyFont="1" applyFill="1" applyBorder="1" applyAlignment="1">
      <alignment horizontal="center" vertical="center"/>
    </xf>
    <xf numFmtId="0" fontId="68" fillId="0" borderId="0" xfId="5" applyFont="1" applyAlignment="1">
      <alignment horizontal="center" vertical="center"/>
    </xf>
    <xf numFmtId="0" fontId="4" fillId="2" borderId="1" xfId="5" applyFont="1" applyFill="1" applyBorder="1" applyAlignment="1">
      <alignment horizontal="left" vertical="center" wrapText="1"/>
    </xf>
    <xf numFmtId="0" fontId="0" fillId="2" borderId="11" xfId="0" applyFill="1" applyBorder="1" applyAlignment="1">
      <alignment horizontal="center" vertical="center"/>
    </xf>
    <xf numFmtId="14" fontId="58" fillId="2" borderId="1" xfId="5" applyNumberFormat="1" applyFont="1" applyFill="1" applyBorder="1" applyAlignment="1">
      <alignment horizontal="center" vertical="center"/>
    </xf>
    <xf numFmtId="14" fontId="58" fillId="13" borderId="0" xfId="5" applyNumberFormat="1" applyFont="1" applyFill="1" applyBorder="1" applyAlignment="1">
      <alignment horizontal="center" vertical="center"/>
    </xf>
    <xf numFmtId="0" fontId="4" fillId="2" borderId="1" xfId="5" applyFont="1" applyFill="1" applyBorder="1" applyAlignment="1">
      <alignment horizontal="center" vertical="center"/>
    </xf>
    <xf numFmtId="0" fontId="4" fillId="8" borderId="1" xfId="5" applyNumberFormat="1" applyFont="1" applyFill="1" applyBorder="1" applyAlignment="1" applyProtection="1">
      <alignment horizontal="left" vertical="center"/>
      <protection locked="0"/>
    </xf>
    <xf numFmtId="14" fontId="58" fillId="0" borderId="0" xfId="5" applyNumberFormat="1" applyFont="1" applyBorder="1" applyAlignment="1">
      <alignment horizontal="center" vertical="center"/>
    </xf>
    <xf numFmtId="9" fontId="4" fillId="0" borderId="7" xfId="3" applyFont="1" applyFill="1" applyBorder="1" applyAlignment="1">
      <alignment horizontal="center" vertical="center"/>
    </xf>
    <xf numFmtId="0" fontId="69" fillId="0" borderId="0" xfId="5" applyFont="1" applyAlignment="1">
      <alignment horizontal="center" vertical="center"/>
    </xf>
    <xf numFmtId="0" fontId="6" fillId="2" borderId="1" xfId="0" applyFont="1" applyFill="1" applyBorder="1" applyAlignment="1" applyProtection="1">
      <alignment horizontal="left" vertical="center"/>
      <protection locked="0"/>
    </xf>
    <xf numFmtId="44" fontId="4" fillId="0" borderId="1" xfId="0" applyNumberFormat="1" applyFont="1" applyBorder="1" applyAlignment="1">
      <alignment horizontal="center" vertical="center"/>
    </xf>
    <xf numFmtId="0" fontId="4" fillId="0" borderId="7" xfId="5" applyNumberFormat="1" applyFont="1" applyBorder="1" applyAlignment="1">
      <alignment horizontal="center" vertical="center"/>
    </xf>
    <xf numFmtId="1" fontId="4" fillId="0" borderId="1" xfId="0" applyNumberFormat="1" applyFont="1" applyBorder="1" applyAlignment="1">
      <alignment horizontal="center" vertical="center"/>
    </xf>
    <xf numFmtId="0" fontId="4" fillId="8" borderId="1" xfId="0" applyFont="1" applyFill="1" applyBorder="1" applyAlignment="1" applyProtection="1">
      <alignment horizontal="left" vertical="center"/>
      <protection locked="0"/>
    </xf>
    <xf numFmtId="0" fontId="5" fillId="0" borderId="1" xfId="5" applyFont="1" applyBorder="1" applyAlignment="1">
      <alignment horizontal="center" vertical="center"/>
    </xf>
    <xf numFmtId="9" fontId="4" fillId="0" borderId="0" xfId="3" applyFont="1" applyBorder="1" applyAlignment="1">
      <alignment horizontal="center" vertical="center"/>
    </xf>
    <xf numFmtId="14" fontId="4" fillId="0" borderId="0" xfId="2" applyNumberFormat="1" applyFont="1" applyFill="1" applyBorder="1" applyAlignment="1">
      <alignment horizontal="center" vertical="center"/>
    </xf>
    <xf numFmtId="0" fontId="4" fillId="0" borderId="0" xfId="6" applyFont="1" applyFill="1" applyBorder="1" applyAlignment="1">
      <alignment horizontal="center" vertical="center"/>
    </xf>
    <xf numFmtId="0" fontId="7" fillId="0" borderId="1" xfId="0" applyFont="1" applyBorder="1"/>
    <xf numFmtId="0" fontId="59" fillId="0" borderId="1" xfId="5" applyNumberFormat="1" applyFont="1" applyBorder="1" applyAlignment="1" applyProtection="1">
      <alignment horizontal="left" vertical="center"/>
      <protection locked="0"/>
    </xf>
    <xf numFmtId="0" fontId="4" fillId="0" borderId="1" xfId="5" applyNumberFormat="1" applyFont="1" applyBorder="1" applyAlignment="1" applyProtection="1">
      <alignment horizontal="left" vertical="center" wrapText="1"/>
    </xf>
    <xf numFmtId="0" fontId="4" fillId="0" borderId="13" xfId="0" applyFont="1" applyBorder="1" applyAlignment="1">
      <alignment horizontal="center" vertical="center"/>
    </xf>
    <xf numFmtId="0" fontId="4" fillId="0" borderId="7" xfId="5" applyFont="1" applyBorder="1" applyAlignment="1">
      <alignment horizontal="left" vertical="center" wrapText="1"/>
    </xf>
    <xf numFmtId="14" fontId="57" fillId="13" borderId="1" xfId="6" applyNumberFormat="1" applyFont="1" applyBorder="1" applyAlignment="1">
      <alignment horizontal="center" vertical="center"/>
    </xf>
    <xf numFmtId="0" fontId="4" fillId="0" borderId="11" xfId="5" applyFont="1" applyBorder="1" applyAlignment="1">
      <alignment horizontal="left" vertical="center" wrapText="1"/>
    </xf>
    <xf numFmtId="16" fontId="4" fillId="0" borderId="1" xfId="6" applyNumberFormat="1" applyFont="1" applyFill="1" applyBorder="1" applyAlignment="1">
      <alignment horizontal="center" vertical="center"/>
    </xf>
    <xf numFmtId="0" fontId="70" fillId="0" borderId="0" xfId="5" applyFont="1" applyAlignment="1">
      <alignment horizontal="center" vertical="center"/>
    </xf>
    <xf numFmtId="0" fontId="14" fillId="8" borderId="1" xfId="2" applyFont="1" applyBorder="1" applyAlignment="1">
      <alignment horizontal="center" vertical="center" wrapText="1"/>
    </xf>
    <xf numFmtId="0" fontId="0" fillId="8" borderId="11" xfId="7" applyFont="1" applyFill="1" applyBorder="1" applyAlignment="1">
      <alignment horizontal="center" vertical="center"/>
    </xf>
    <xf numFmtId="0" fontId="4" fillId="8" borderId="1" xfId="7" applyFont="1" applyFill="1" applyBorder="1" applyAlignment="1" applyProtection="1">
      <alignment horizontal="left" vertical="center"/>
      <protection locked="0"/>
    </xf>
    <xf numFmtId="0" fontId="4" fillId="0" borderId="11" xfId="0" applyFont="1" applyBorder="1" applyAlignment="1" applyProtection="1">
      <alignment horizontal="left" vertical="center"/>
      <protection locked="0"/>
    </xf>
    <xf numFmtId="0" fontId="66" fillId="8" borderId="0" xfId="0" applyFont="1" applyFill="1"/>
    <xf numFmtId="0" fontId="14" fillId="8" borderId="1" xfId="0" applyFont="1" applyFill="1" applyBorder="1" applyAlignment="1">
      <alignment horizontal="center" vertical="center" wrapText="1"/>
    </xf>
    <xf numFmtId="0" fontId="0" fillId="8" borderId="0" xfId="0" applyFill="1" applyAlignment="1">
      <alignment horizontal="center" vertical="center"/>
    </xf>
    <xf numFmtId="16" fontId="0" fillId="8" borderId="0" xfId="0" applyNumberFormat="1" applyFill="1" applyAlignment="1">
      <alignment horizontal="center"/>
    </xf>
    <xf numFmtId="14" fontId="57" fillId="0" borderId="11" xfId="5" applyNumberFormat="1" applyFont="1" applyBorder="1" applyAlignment="1">
      <alignment horizontal="center" vertical="center"/>
    </xf>
    <xf numFmtId="9" fontId="4" fillId="0" borderId="11" xfId="3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0" fillId="25" borderId="1" xfId="0" applyFill="1" applyBorder="1" applyAlignment="1">
      <alignment horizontal="left" vertical="top"/>
    </xf>
    <xf numFmtId="0" fontId="0" fillId="0" borderId="1" xfId="5" applyFont="1" applyBorder="1" applyAlignment="1">
      <alignment horizontal="left" vertical="top"/>
    </xf>
    <xf numFmtId="0" fontId="0" fillId="10" borderId="1" xfId="0" applyFill="1" applyBorder="1" applyAlignment="1">
      <alignment horizontal="left" vertical="top"/>
    </xf>
    <xf numFmtId="0" fontId="71" fillId="10" borderId="1" xfId="0" applyFont="1" applyFill="1" applyBorder="1" applyAlignment="1">
      <alignment horizontal="left" vertical="top" wrapText="1"/>
    </xf>
    <xf numFmtId="0" fontId="72" fillId="10" borderId="1" xfId="0" applyFont="1" applyFill="1" applyBorder="1" applyAlignment="1">
      <alignment horizontal="left" vertical="top" wrapText="1"/>
    </xf>
    <xf numFmtId="0" fontId="0" fillId="8" borderId="1" xfId="0" applyFill="1" applyBorder="1" applyAlignment="1">
      <alignment horizontal="left" vertical="top"/>
    </xf>
    <xf numFmtId="0" fontId="6" fillId="14" borderId="1" xfId="7" applyFont="1" applyBorder="1" applyAlignment="1">
      <alignment horizontal="center" vertical="center"/>
    </xf>
    <xf numFmtId="0" fontId="6" fillId="0" borderId="0" xfId="5" applyFont="1" applyBorder="1" applyAlignment="1">
      <alignment horizontal="center" vertical="center"/>
    </xf>
    <xf numFmtId="0" fontId="4" fillId="0" borderId="3" xfId="5" applyNumberFormat="1" applyFont="1" applyBorder="1" applyAlignment="1" applyProtection="1">
      <alignment horizontal="left" vertical="center"/>
      <protection locked="0"/>
    </xf>
    <xf numFmtId="0" fontId="4" fillId="0" borderId="3" xfId="5" applyFont="1" applyBorder="1" applyAlignment="1" applyProtection="1">
      <alignment horizontal="left" vertical="center"/>
      <protection locked="0"/>
    </xf>
    <xf numFmtId="0" fontId="0" fillId="25" borderId="7" xfId="0" applyFill="1" applyBorder="1" applyAlignment="1">
      <alignment horizontal="left" vertical="top"/>
    </xf>
    <xf numFmtId="0" fontId="0" fillId="13" borderId="7" xfId="0" applyFill="1" applyBorder="1" applyAlignment="1">
      <alignment horizontal="left" vertical="top"/>
    </xf>
    <xf numFmtId="0" fontId="6" fillId="8" borderId="11" xfId="0" applyFont="1" applyFill="1" applyBorder="1" applyAlignment="1">
      <alignment horizontal="left" vertical="center"/>
    </xf>
    <xf numFmtId="0" fontId="4" fillId="8" borderId="11" xfId="0" applyFont="1" applyFill="1" applyBorder="1" applyAlignment="1">
      <alignment horizontal="center" vertical="top"/>
    </xf>
    <xf numFmtId="0" fontId="14" fillId="8" borderId="12" xfId="0" applyFont="1" applyFill="1" applyBorder="1" applyAlignment="1">
      <alignment vertical="center"/>
    </xf>
    <xf numFmtId="2" fontId="0" fillId="8" borderId="11" xfId="0" applyNumberFormat="1" applyFill="1" applyBorder="1" applyAlignment="1">
      <alignment horizontal="left"/>
    </xf>
    <xf numFmtId="0" fontId="4" fillId="8" borderId="21" xfId="0" applyFont="1" applyFill="1" applyBorder="1" applyAlignment="1">
      <alignment horizontal="left" vertical="center"/>
    </xf>
    <xf numFmtId="16" fontId="4" fillId="8" borderId="12" xfId="0" applyNumberFormat="1" applyFont="1" applyFill="1" applyBorder="1" applyAlignment="1">
      <alignment horizontal="left" vertical="center"/>
    </xf>
    <xf numFmtId="0" fontId="0" fillId="8" borderId="11" xfId="0" applyFill="1" applyBorder="1" applyAlignment="1">
      <alignment horizontal="left" vertical="center"/>
    </xf>
    <xf numFmtId="0" fontId="73" fillId="8" borderId="0" xfId="0" applyFont="1" applyFill="1" applyAlignment="1">
      <alignment horizontal="center"/>
    </xf>
    <xf numFmtId="0" fontId="74" fillId="8" borderId="0" xfId="0" applyFont="1" applyFill="1"/>
    <xf numFmtId="14" fontId="60" fillId="13" borderId="1" xfId="5" applyNumberFormat="1" applyFont="1" applyFill="1" applyBorder="1" applyAlignment="1">
      <alignment horizontal="center" vertical="center"/>
    </xf>
    <xf numFmtId="0" fontId="9" fillId="0" borderId="1" xfId="5" applyFont="1" applyBorder="1" applyAlignment="1">
      <alignment horizontal="center" vertical="center"/>
    </xf>
    <xf numFmtId="0" fontId="4" fillId="8" borderId="1" xfId="2" applyFont="1" applyBorder="1" applyAlignment="1">
      <alignment horizontal="left" vertical="center"/>
    </xf>
    <xf numFmtId="0" fontId="4" fillId="8" borderId="1" xfId="5" applyFont="1" applyFill="1" applyBorder="1" applyAlignment="1">
      <alignment horizontal="left" vertical="center"/>
    </xf>
    <xf numFmtId="44" fontId="4" fillId="0" borderId="0" xfId="5" applyNumberFormat="1" applyFont="1" applyBorder="1" applyAlignment="1">
      <alignment horizontal="center" vertical="center"/>
    </xf>
    <xf numFmtId="0" fontId="51" fillId="0" borderId="0" xfId="5" applyFont="1" applyBorder="1" applyAlignment="1">
      <alignment horizontal="center" vertical="center"/>
    </xf>
    <xf numFmtId="167" fontId="4" fillId="0" borderId="0" xfId="5" applyNumberFormat="1" applyFont="1" applyBorder="1" applyAlignment="1">
      <alignment horizontal="center" vertical="center"/>
    </xf>
    <xf numFmtId="1" fontId="4" fillId="0" borderId="0" xfId="5" applyNumberFormat="1" applyFont="1" applyBorder="1" applyAlignment="1">
      <alignment horizontal="center" vertical="center"/>
    </xf>
    <xf numFmtId="0" fontId="59" fillId="0" borderId="1" xfId="0" applyFont="1" applyBorder="1" applyAlignment="1">
      <alignment horizontal="center" vertical="center" wrapText="1"/>
    </xf>
    <xf numFmtId="0" fontId="9" fillId="8" borderId="1" xfId="5" applyFont="1" applyFill="1" applyBorder="1" applyAlignment="1">
      <alignment horizontal="center" vertical="center"/>
    </xf>
    <xf numFmtId="0" fontId="0" fillId="8" borderId="1" xfId="0" applyFill="1" applyBorder="1"/>
    <xf numFmtId="14" fontId="4" fillId="0" borderId="3" xfId="5" applyNumberFormat="1" applyFont="1" applyBorder="1" applyAlignment="1">
      <alignment horizontal="center" vertical="center"/>
    </xf>
    <xf numFmtId="12" fontId="4" fillId="8" borderId="11" xfId="0" applyNumberFormat="1" applyFont="1" applyFill="1" applyBorder="1" applyAlignment="1">
      <alignment horizontal="center" vertical="center"/>
    </xf>
    <xf numFmtId="0" fontId="14" fillId="8" borderId="12" xfId="0" applyFont="1" applyFill="1" applyBorder="1" applyAlignment="1">
      <alignment vertical="center" wrapText="1"/>
    </xf>
    <xf numFmtId="0" fontId="4" fillId="8" borderId="15" xfId="0" applyFont="1" applyFill="1" applyBorder="1" applyAlignment="1">
      <alignment horizontal="left" vertical="center"/>
    </xf>
    <xf numFmtId="0" fontId="4" fillId="8" borderId="12" xfId="0" applyFont="1" applyFill="1" applyBorder="1" applyAlignment="1">
      <alignment horizontal="left" vertical="center"/>
    </xf>
    <xf numFmtId="16" fontId="0" fillId="8" borderId="0" xfId="0" applyNumberFormat="1" applyFill="1" applyAlignment="1">
      <alignment horizontal="left"/>
    </xf>
    <xf numFmtId="0" fontId="4" fillId="8" borderId="11" xfId="2" applyFont="1" applyBorder="1" applyAlignment="1">
      <alignment horizontal="left" vertical="center"/>
    </xf>
    <xf numFmtId="0" fontId="0" fillId="8" borderId="0" xfId="0" applyFill="1"/>
    <xf numFmtId="14" fontId="5" fillId="8" borderId="11" xfId="0" applyNumberFormat="1" applyFont="1" applyFill="1" applyBorder="1" applyAlignment="1">
      <alignment horizontal="left" vertical="center"/>
    </xf>
    <xf numFmtId="16" fontId="0" fillId="8" borderId="0" xfId="0" applyNumberFormat="1" applyFill="1" applyAlignment="1">
      <alignment horizontal="center" vertical="center"/>
    </xf>
    <xf numFmtId="0" fontId="4" fillId="2" borderId="3" xfId="5" applyNumberFormat="1" applyFont="1" applyFill="1" applyBorder="1" applyAlignment="1" applyProtection="1">
      <alignment horizontal="left" vertical="center"/>
      <protection locked="0"/>
    </xf>
    <xf numFmtId="0" fontId="0" fillId="0" borderId="5" xfId="0" applyBorder="1"/>
    <xf numFmtId="14" fontId="25" fillId="0" borderId="0" xfId="5" applyNumberFormat="1" applyFont="1" applyBorder="1" applyAlignment="1">
      <alignment horizontal="center" vertical="center"/>
    </xf>
    <xf numFmtId="0" fontId="0" fillId="8" borderId="11" xfId="2" applyFont="1" applyBorder="1" applyAlignment="1">
      <alignment horizontal="center" vertical="center"/>
    </xf>
    <xf numFmtId="14" fontId="4" fillId="8" borderId="11" xfId="0" applyNumberFormat="1" applyFont="1" applyFill="1" applyBorder="1" applyAlignment="1">
      <alignment vertical="center"/>
    </xf>
    <xf numFmtId="14" fontId="4" fillId="8" borderId="11" xfId="0" applyNumberFormat="1" applyFont="1" applyFill="1" applyBorder="1" applyAlignment="1">
      <alignment horizontal="center"/>
    </xf>
    <xf numFmtId="4" fontId="0" fillId="0" borderId="0" xfId="0" applyNumberFormat="1" applyAlignment="1">
      <alignment horizontal="center"/>
    </xf>
    <xf numFmtId="0" fontId="0" fillId="13" borderId="11" xfId="0" applyFill="1" applyBorder="1" applyAlignment="1">
      <alignment horizontal="center" vertical="center"/>
    </xf>
    <xf numFmtId="0" fontId="4" fillId="13" borderId="1" xfId="0" applyFont="1" applyFill="1" applyBorder="1" applyAlignment="1" applyProtection="1">
      <alignment horizontal="left" vertical="center"/>
      <protection locked="0"/>
    </xf>
    <xf numFmtId="0" fontId="4" fillId="13" borderId="3" xfId="5" applyFont="1" applyFill="1" applyBorder="1" applyAlignment="1" applyProtection="1">
      <alignment horizontal="left" vertical="center"/>
      <protection locked="0"/>
    </xf>
    <xf numFmtId="0" fontId="4" fillId="13" borderId="1" xfId="5" applyNumberFormat="1" applyFont="1" applyFill="1" applyBorder="1" applyAlignment="1" applyProtection="1">
      <alignment horizontal="left" vertical="center"/>
      <protection locked="0"/>
    </xf>
    <xf numFmtId="0" fontId="4" fillId="0" borderId="13" xfId="5" applyFont="1" applyBorder="1" applyAlignment="1">
      <alignment horizontal="left" vertical="center" wrapText="1"/>
    </xf>
    <xf numFmtId="0" fontId="4" fillId="13" borderId="1" xfId="5" applyFont="1" applyFill="1" applyBorder="1" applyAlignment="1" applyProtection="1">
      <alignment horizontal="left" vertical="center"/>
      <protection locked="0"/>
    </xf>
    <xf numFmtId="0" fontId="4" fillId="8" borderId="1" xfId="7" applyNumberFormat="1" applyFont="1" applyFill="1" applyBorder="1" applyAlignment="1" applyProtection="1">
      <alignment horizontal="left" vertical="center"/>
      <protection locked="0"/>
    </xf>
    <xf numFmtId="0" fontId="4" fillId="0" borderId="3" xfId="5" applyFont="1" applyBorder="1" applyAlignment="1">
      <alignment horizontal="left" vertical="center" wrapText="1"/>
    </xf>
    <xf numFmtId="0" fontId="7" fillId="0" borderId="0" xfId="0" applyFont="1"/>
    <xf numFmtId="0" fontId="0" fillId="0" borderId="7" xfId="0" applyBorder="1"/>
    <xf numFmtId="14" fontId="4" fillId="8" borderId="11" xfId="5" applyNumberFormat="1" applyFont="1" applyFill="1" applyBorder="1" applyAlignment="1">
      <alignment horizontal="center" vertical="center"/>
    </xf>
    <xf numFmtId="0" fontId="44" fillId="0" borderId="1" xfId="0" applyFont="1" applyBorder="1"/>
    <xf numFmtId="0" fontId="6" fillId="0" borderId="0" xfId="0" applyFont="1" applyAlignment="1">
      <alignment horizontal="center" vertical="center" wrapText="1"/>
    </xf>
    <xf numFmtId="0" fontId="4" fillId="0" borderId="5" xfId="5" applyFont="1" applyBorder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14" fontId="6" fillId="0" borderId="0" xfId="0" applyNumberFormat="1" applyFont="1" applyAlignment="1">
      <alignment horizontal="center" vertical="center" wrapText="1"/>
    </xf>
    <xf numFmtId="14" fontId="60" fillId="0" borderId="11" xfId="5" applyNumberFormat="1" applyFont="1" applyBorder="1" applyAlignment="1">
      <alignment horizontal="center" vertical="center"/>
    </xf>
    <xf numFmtId="14" fontId="60" fillId="0" borderId="5" xfId="5" applyNumberFormat="1" applyFont="1" applyBorder="1" applyAlignment="1">
      <alignment horizontal="center" vertical="center"/>
    </xf>
    <xf numFmtId="14" fontId="60" fillId="0" borderId="7" xfId="5" applyNumberFormat="1" applyFont="1" applyBorder="1" applyAlignment="1">
      <alignment horizontal="center" vertical="center"/>
    </xf>
    <xf numFmtId="0" fontId="4" fillId="0" borderId="11" xfId="5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14" fontId="4" fillId="0" borderId="11" xfId="0" applyNumberFormat="1" applyFont="1" applyBorder="1" applyAlignment="1">
      <alignment horizontal="center" vertical="center" wrapText="1"/>
    </xf>
    <xf numFmtId="16" fontId="4" fillId="0" borderId="11" xfId="0" applyNumberFormat="1" applyFont="1" applyBorder="1" applyAlignment="1">
      <alignment horizontal="center" vertical="center" wrapText="1"/>
    </xf>
    <xf numFmtId="9" fontId="4" fillId="0" borderId="0" xfId="3" applyFont="1" applyFill="1" applyBorder="1" applyAlignment="1">
      <alignment horizontal="center" vertical="center"/>
    </xf>
    <xf numFmtId="0" fontId="20" fillId="0" borderId="11" xfId="0" applyFont="1" applyBorder="1" applyAlignment="1">
      <alignment horizontal="left" vertical="center"/>
    </xf>
    <xf numFmtId="0" fontId="13" fillId="0" borderId="11" xfId="0" applyFont="1" applyBorder="1" applyAlignment="1">
      <alignment horizontal="center" vertical="center" wrapText="1"/>
    </xf>
    <xf numFmtId="0" fontId="4" fillId="8" borderId="11" xfId="0" applyFont="1" applyFill="1" applyBorder="1" applyAlignment="1">
      <alignment horizontal="left" vertical="center"/>
    </xf>
    <xf numFmtId="14" fontId="9" fillId="8" borderId="11" xfId="0" applyNumberFormat="1" applyFont="1" applyFill="1" applyBorder="1" applyAlignment="1">
      <alignment horizontal="left" vertical="center"/>
    </xf>
    <xf numFmtId="14" fontId="4" fillId="8" borderId="11" xfId="0" applyNumberFormat="1" applyFont="1" applyFill="1" applyBorder="1" applyAlignment="1">
      <alignment horizontal="left" vertical="center"/>
    </xf>
    <xf numFmtId="14" fontId="0" fillId="8" borderId="0" xfId="0" applyNumberFormat="1" applyFill="1" applyAlignment="1">
      <alignment horizontal="left" vertical="center"/>
    </xf>
    <xf numFmtId="0" fontId="11" fillId="0" borderId="0" xfId="0" applyFont="1" applyAlignment="1">
      <alignment horizontal="left" vertical="center"/>
    </xf>
    <xf numFmtId="14" fontId="6" fillId="8" borderId="11" xfId="0" applyNumberFormat="1" applyFont="1" applyFill="1" applyBorder="1" applyAlignment="1">
      <alignment horizontal="left" vertical="center"/>
    </xf>
    <xf numFmtId="0" fontId="6" fillId="8" borderId="11" xfId="0" applyFont="1" applyFill="1" applyBorder="1" applyAlignment="1">
      <alignment horizontal="left" vertical="center"/>
    </xf>
    <xf numFmtId="14" fontId="1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center" vertical="center"/>
    </xf>
    <xf numFmtId="0" fontId="13" fillId="0" borderId="11" xfId="0" applyFont="1" applyBorder="1" applyAlignment="1">
      <alignment horizontal="left" vertical="center" wrapText="1"/>
    </xf>
    <xf numFmtId="0" fontId="14" fillId="0" borderId="11" xfId="0" applyFont="1" applyBorder="1" applyAlignment="1">
      <alignment vertical="center"/>
    </xf>
    <xf numFmtId="0" fontId="14" fillId="0" borderId="11" xfId="0" applyFont="1" applyBorder="1" applyAlignment="1">
      <alignment horizontal="left" vertical="center"/>
    </xf>
    <xf numFmtId="0" fontId="29" fillId="3" borderId="11" xfId="0" applyFont="1" applyFill="1" applyBorder="1" applyAlignment="1">
      <alignment horizontal="left" vertical="center"/>
    </xf>
    <xf numFmtId="0" fontId="1" fillId="0" borderId="11" xfId="0" applyFont="1" applyBorder="1" applyAlignment="1">
      <alignment horizontal="left" vertical="center"/>
    </xf>
    <xf numFmtId="14" fontId="4" fillId="8" borderId="0" xfId="0" applyNumberFormat="1" applyFont="1" applyFill="1" applyAlignment="1">
      <alignment horizontal="left" vertical="center"/>
    </xf>
    <xf numFmtId="0" fontId="4" fillId="8" borderId="0" xfId="0" applyFont="1" applyFill="1" applyAlignment="1">
      <alignment horizontal="left" vertical="center"/>
    </xf>
    <xf numFmtId="0" fontId="20" fillId="0" borderId="11" xfId="0" applyFont="1" applyBorder="1" applyAlignment="1">
      <alignment horizontal="center" vertical="center"/>
    </xf>
    <xf numFmtId="14" fontId="14" fillId="0" borderId="11" xfId="0" applyNumberFormat="1" applyFont="1" applyBorder="1" applyAlignment="1">
      <alignment horizontal="left" vertical="center"/>
    </xf>
    <xf numFmtId="0" fontId="12" fillId="0" borderId="11" xfId="0" applyFont="1" applyBorder="1" applyAlignment="1">
      <alignment horizontal="left" vertical="center"/>
    </xf>
    <xf numFmtId="0" fontId="13" fillId="0" borderId="11" xfId="0" applyFont="1" applyBorder="1" applyAlignment="1">
      <alignment horizontal="left" vertical="center"/>
    </xf>
    <xf numFmtId="0" fontId="6" fillId="0" borderId="11" xfId="0" applyFont="1" applyBorder="1" applyAlignment="1">
      <alignment horizontal="left" vertical="center"/>
    </xf>
    <xf numFmtId="0" fontId="15" fillId="0" borderId="11" xfId="0" applyFont="1" applyBorder="1" applyAlignment="1">
      <alignment horizontal="left" vertical="center"/>
    </xf>
    <xf numFmtId="14" fontId="17" fillId="0" borderId="11" xfId="0" applyNumberFormat="1" applyFont="1" applyBorder="1" applyAlignment="1">
      <alignment horizontal="left" vertical="center"/>
    </xf>
    <xf numFmtId="0" fontId="17" fillId="0" borderId="11" xfId="0" applyFont="1" applyBorder="1" applyAlignment="1">
      <alignment horizontal="left" vertical="center"/>
    </xf>
    <xf numFmtId="14" fontId="16" fillId="0" borderId="11" xfId="0" applyNumberFormat="1" applyFont="1" applyBorder="1" applyAlignment="1">
      <alignment horizontal="left" vertical="center"/>
    </xf>
    <xf numFmtId="14" fontId="12" fillId="0" borderId="11" xfId="0" applyNumberFormat="1" applyFont="1" applyBorder="1" applyAlignment="1">
      <alignment horizontal="left" vertical="center"/>
    </xf>
    <xf numFmtId="14" fontId="29" fillId="0" borderId="11" xfId="0" applyNumberFormat="1" applyFont="1" applyBorder="1" applyAlignment="1">
      <alignment horizontal="left" vertical="center"/>
    </xf>
    <xf numFmtId="14" fontId="20" fillId="0" borderId="11" xfId="0" applyNumberFormat="1" applyFont="1" applyBorder="1" applyAlignment="1">
      <alignment horizontal="left" vertical="center"/>
    </xf>
    <xf numFmtId="0" fontId="16" fillId="0" borderId="11" xfId="0" applyFont="1" applyBorder="1" applyAlignment="1">
      <alignment horizontal="left" vertical="center" wrapText="1"/>
    </xf>
    <xf numFmtId="0" fontId="16" fillId="0" borderId="11" xfId="0" applyFont="1" applyBorder="1" applyAlignment="1">
      <alignment horizontal="left" vertical="center"/>
    </xf>
    <xf numFmtId="0" fontId="4" fillId="8" borderId="11" xfId="0" applyFont="1" applyFill="1" applyBorder="1" applyAlignment="1">
      <alignment vertical="center" wrapText="1"/>
    </xf>
    <xf numFmtId="0" fontId="4" fillId="8" borderId="11" xfId="0" applyFont="1" applyFill="1" applyBorder="1" applyAlignment="1">
      <alignment vertical="center"/>
    </xf>
    <xf numFmtId="0" fontId="4" fillId="8" borderId="11" xfId="0" applyFont="1" applyFill="1" applyBorder="1" applyAlignment="1">
      <alignment horizontal="left" vertical="center" wrapText="1"/>
    </xf>
    <xf numFmtId="0" fontId="4" fillId="8" borderId="11" xfId="0" applyFont="1" applyFill="1" applyBorder="1" applyAlignment="1">
      <alignment horizontal="center" vertical="center"/>
    </xf>
    <xf numFmtId="0" fontId="6" fillId="8" borderId="11" xfId="0" applyFont="1" applyFill="1" applyBorder="1" applyAlignment="1">
      <alignment horizontal="center" vertical="center"/>
    </xf>
    <xf numFmtId="0" fontId="4" fillId="8" borderId="11" xfId="0" applyFont="1" applyFill="1" applyBorder="1" applyAlignment="1">
      <alignment horizontal="center"/>
    </xf>
    <xf numFmtId="0" fontId="14" fillId="0" borderId="11" xfId="0" applyFont="1" applyBorder="1" applyAlignment="1">
      <alignment horizontal="left" vertical="center" wrapText="1"/>
    </xf>
    <xf numFmtId="0" fontId="20" fillId="0" borderId="11" xfId="0" applyFont="1" applyBorder="1" applyAlignment="1">
      <alignment vertical="center"/>
    </xf>
    <xf numFmtId="0" fontId="14" fillId="2" borderId="11" xfId="0" applyFont="1" applyFill="1" applyBorder="1" applyAlignment="1">
      <alignment horizontal="left" vertical="center"/>
    </xf>
    <xf numFmtId="0" fontId="26" fillId="0" borderId="11" xfId="0" applyFont="1" applyBorder="1" applyAlignment="1">
      <alignment horizontal="left" vertical="center"/>
    </xf>
    <xf numFmtId="14" fontId="20" fillId="0" borderId="0" xfId="0" applyNumberFormat="1" applyFont="1" applyAlignment="1">
      <alignment horizontal="left" vertical="center"/>
    </xf>
    <xf numFmtId="14" fontId="12" fillId="0" borderId="0" xfId="0" applyNumberFormat="1" applyFont="1" applyAlignment="1">
      <alignment horizontal="left" vertical="center"/>
    </xf>
    <xf numFmtId="0" fontId="11" fillId="0" borderId="11" xfId="0" applyFont="1" applyBorder="1" applyAlignment="1">
      <alignment horizontal="left" vertical="center"/>
    </xf>
    <xf numFmtId="0" fontId="18" fillId="2" borderId="11" xfId="0" applyFont="1" applyFill="1" applyBorder="1" applyAlignment="1">
      <alignment horizontal="left" vertical="center"/>
    </xf>
    <xf numFmtId="0" fontId="18" fillId="0" borderId="11" xfId="0" applyFont="1" applyBorder="1" applyAlignment="1">
      <alignment horizontal="left" vertical="center"/>
    </xf>
    <xf numFmtId="0" fontId="14" fillId="12" borderId="11" xfId="0" applyFont="1" applyFill="1" applyBorder="1" applyAlignment="1">
      <alignment horizontal="left" vertical="center"/>
    </xf>
    <xf numFmtId="14" fontId="11" fillId="0" borderId="11" xfId="0" applyNumberFormat="1" applyFont="1" applyBorder="1" applyAlignment="1">
      <alignment horizontal="left" vertical="center"/>
    </xf>
    <xf numFmtId="0" fontId="14" fillId="13" borderId="11" xfId="0" applyFont="1" applyFill="1" applyBorder="1" applyAlignment="1">
      <alignment horizontal="left" vertical="center"/>
    </xf>
    <xf numFmtId="0" fontId="14" fillId="0" borderId="0" xfId="0" applyFont="1" applyAlignment="1">
      <alignment horizontal="left" vertical="center"/>
    </xf>
    <xf numFmtId="14" fontId="24" fillId="0" borderId="11" xfId="0" applyNumberFormat="1" applyFont="1" applyBorder="1" applyAlignment="1">
      <alignment horizontal="left" vertical="center"/>
    </xf>
    <xf numFmtId="0" fontId="29" fillId="0" borderId="11" xfId="0" applyFont="1" applyBorder="1" applyAlignment="1">
      <alignment horizontal="left" vertical="center"/>
    </xf>
    <xf numFmtId="0" fontId="13" fillId="0" borderId="11" xfId="0" applyFont="1" applyBorder="1" applyAlignment="1">
      <alignment vertical="center"/>
    </xf>
    <xf numFmtId="0" fontId="15" fillId="0" borderId="11" xfId="0" applyFont="1" applyBorder="1" applyAlignment="1">
      <alignment vertical="center"/>
    </xf>
    <xf numFmtId="0" fontId="18" fillId="0" borderId="11" xfId="0" applyFont="1" applyBorder="1" applyAlignment="1">
      <alignment horizontal="center" vertical="center"/>
    </xf>
    <xf numFmtId="0" fontId="12" fillId="0" borderId="11" xfId="0" applyFont="1" applyBorder="1" applyAlignment="1">
      <alignment vertical="center"/>
    </xf>
    <xf numFmtId="0" fontId="11" fillId="0" borderId="11" xfId="0" applyFont="1" applyBorder="1" applyAlignment="1">
      <alignment vertical="center"/>
    </xf>
    <xf numFmtId="0" fontId="13" fillId="2" borderId="11" xfId="0" applyFont="1" applyFill="1" applyBorder="1" applyAlignment="1">
      <alignment horizontal="left" vertical="center"/>
    </xf>
    <xf numFmtId="0" fontId="15" fillId="2" borderId="11" xfId="0" applyFont="1" applyFill="1" applyBorder="1" applyAlignment="1">
      <alignment horizontal="left" vertical="center"/>
    </xf>
    <xf numFmtId="14" fontId="14" fillId="2" borderId="11" xfId="0" applyNumberFormat="1" applyFont="1" applyFill="1" applyBorder="1" applyAlignment="1">
      <alignment horizontal="left" vertical="center" wrapText="1"/>
    </xf>
    <xf numFmtId="0" fontId="14" fillId="2" borderId="11" xfId="0" applyFont="1" applyFill="1" applyBorder="1" applyAlignment="1">
      <alignment horizontal="left" vertical="center" wrapText="1"/>
    </xf>
    <xf numFmtId="14" fontId="14" fillId="4" borderId="0" xfId="0" applyNumberFormat="1" applyFont="1" applyFill="1" applyAlignment="1">
      <alignment horizontal="left" vertical="center"/>
    </xf>
    <xf numFmtId="14" fontId="14" fillId="2" borderId="11" xfId="0" applyNumberFormat="1" applyFont="1" applyFill="1" applyBorder="1" applyAlignment="1">
      <alignment horizontal="left" vertical="center"/>
    </xf>
    <xf numFmtId="0" fontId="6" fillId="0" borderId="11" xfId="0" applyFont="1" applyBorder="1" applyAlignment="1">
      <alignment horizontal="left" vertical="center" wrapText="1"/>
    </xf>
    <xf numFmtId="0" fontId="14" fillId="14" borderId="11" xfId="0" applyFont="1" applyFill="1" applyBorder="1" applyAlignment="1">
      <alignment horizontal="left" vertical="center"/>
    </xf>
    <xf numFmtId="0" fontId="13" fillId="12" borderId="11" xfId="0" applyFont="1" applyFill="1" applyBorder="1" applyAlignment="1">
      <alignment horizontal="left" vertical="center"/>
    </xf>
    <xf numFmtId="14" fontId="14" fillId="0" borderId="11" xfId="0" applyNumberFormat="1" applyFont="1" applyBorder="1" applyAlignment="1">
      <alignment horizontal="center" vertical="center"/>
    </xf>
    <xf numFmtId="0" fontId="14" fillId="10" borderId="11" xfId="0" applyFont="1" applyFill="1" applyBorder="1" applyAlignment="1">
      <alignment horizontal="left" vertical="center"/>
    </xf>
    <xf numFmtId="0" fontId="6" fillId="2" borderId="11" xfId="0" applyFont="1" applyFill="1" applyBorder="1" applyAlignment="1">
      <alignment horizontal="left" vertical="center"/>
    </xf>
    <xf numFmtId="166" fontId="14" fillId="0" borderId="11" xfId="1" applyNumberFormat="1" applyFont="1" applyBorder="1" applyAlignment="1">
      <alignment horizontal="left" vertical="center"/>
    </xf>
    <xf numFmtId="0" fontId="12" fillId="6" borderId="11" xfId="0" applyFont="1" applyFill="1" applyBorder="1" applyAlignment="1">
      <alignment horizontal="left" vertical="center"/>
    </xf>
    <xf numFmtId="0" fontId="30" fillId="0" borderId="11" xfId="0" applyFont="1" applyBorder="1" applyAlignment="1">
      <alignment horizontal="left" vertical="center"/>
    </xf>
    <xf numFmtId="0" fontId="14" fillId="4" borderId="11" xfId="0" applyFont="1" applyFill="1" applyBorder="1" applyAlignment="1">
      <alignment horizontal="left" vertical="center"/>
    </xf>
    <xf numFmtId="0" fontId="12" fillId="0" borderId="11" xfId="0" applyFont="1" applyBorder="1" applyAlignment="1">
      <alignment horizontal="left" vertical="center" wrapText="1"/>
    </xf>
    <xf numFmtId="0" fontId="12" fillId="6" borderId="11" xfId="0" applyFont="1" applyFill="1" applyBorder="1" applyAlignment="1">
      <alignment vertical="center"/>
    </xf>
    <xf numFmtId="0" fontId="14" fillId="6" borderId="11" xfId="0" applyFont="1" applyFill="1" applyBorder="1" applyAlignment="1">
      <alignment horizontal="left" vertical="center"/>
    </xf>
    <xf numFmtId="0" fontId="14" fillId="0" borderId="11" xfId="0" applyFont="1" applyBorder="1" applyAlignment="1">
      <alignment vertical="center" wrapText="1"/>
    </xf>
    <xf numFmtId="14" fontId="20" fillId="2" borderId="11" xfId="0" applyNumberFormat="1" applyFont="1" applyFill="1" applyBorder="1" applyAlignment="1">
      <alignment horizontal="left" vertical="center"/>
    </xf>
    <xf numFmtId="0" fontId="14" fillId="2" borderId="11" xfId="0" applyFont="1" applyFill="1" applyBorder="1" applyAlignment="1">
      <alignment vertical="center" wrapText="1"/>
    </xf>
    <xf numFmtId="0" fontId="14" fillId="2" borderId="11" xfId="0" applyFont="1" applyFill="1" applyBorder="1" applyAlignment="1">
      <alignment vertical="center"/>
    </xf>
    <xf numFmtId="0" fontId="20" fillId="0" borderId="11" xfId="0" applyFont="1" applyBorder="1" applyAlignment="1">
      <alignment horizontal="left" vertical="center" wrapText="1"/>
    </xf>
    <xf numFmtId="0" fontId="17" fillId="0" borderId="11" xfId="0" applyFont="1" applyBorder="1" applyAlignment="1">
      <alignment vertical="center" wrapText="1"/>
    </xf>
    <xf numFmtId="0" fontId="17" fillId="0" borderId="11" xfId="0" applyFont="1" applyBorder="1" applyAlignment="1">
      <alignment vertical="center"/>
    </xf>
    <xf numFmtId="14" fontId="20" fillId="0" borderId="11" xfId="0" applyNumberFormat="1" applyFont="1" applyBorder="1" applyAlignment="1">
      <alignment horizontal="left" vertical="center" wrapText="1"/>
    </xf>
    <xf numFmtId="14" fontId="20" fillId="2" borderId="11" xfId="0" applyNumberFormat="1" applyFont="1" applyFill="1" applyBorder="1" applyAlignment="1">
      <alignment horizontal="left" vertical="center" wrapText="1"/>
    </xf>
    <xf numFmtId="14" fontId="6" fillId="0" borderId="11" xfId="0" applyNumberFormat="1" applyFont="1" applyBorder="1" applyAlignment="1">
      <alignment horizontal="left" vertical="center"/>
    </xf>
    <xf numFmtId="0" fontId="11" fillId="0" borderId="11" xfId="0" applyFont="1" applyBorder="1" applyAlignment="1">
      <alignment horizontal="left" vertical="center" wrapText="1"/>
    </xf>
    <xf numFmtId="0" fontId="30" fillId="2" borderId="11" xfId="0" applyFont="1" applyFill="1" applyBorder="1" applyAlignment="1">
      <alignment horizontal="left" vertical="center"/>
    </xf>
    <xf numFmtId="14" fontId="20" fillId="6" borderId="11" xfId="0" applyNumberFormat="1" applyFont="1" applyFill="1" applyBorder="1" applyAlignment="1">
      <alignment horizontal="left" vertical="center"/>
    </xf>
    <xf numFmtId="0" fontId="20" fillId="6" borderId="11" xfId="0" applyFont="1" applyFill="1" applyBorder="1" applyAlignment="1">
      <alignment horizontal="left" vertical="center"/>
    </xf>
    <xf numFmtId="14" fontId="20" fillId="2" borderId="11" xfId="0" applyNumberFormat="1" applyFont="1" applyFill="1" applyBorder="1" applyAlignment="1">
      <alignment horizontal="center" vertical="center" wrapText="1"/>
    </xf>
    <xf numFmtId="14" fontId="15" fillId="0" borderId="11" xfId="0" applyNumberFormat="1" applyFont="1" applyBorder="1" applyAlignment="1">
      <alignment horizontal="left" vertical="center"/>
    </xf>
    <xf numFmtId="14" fontId="14" fillId="0" borderId="0" xfId="0" applyNumberFormat="1" applyFont="1" applyAlignment="1">
      <alignment horizontal="left" vertical="center" wrapText="1"/>
    </xf>
    <xf numFmtId="14" fontId="20" fillId="0" borderId="11" xfId="0" applyNumberFormat="1" applyFont="1" applyBorder="1" applyAlignment="1">
      <alignment vertical="center"/>
    </xf>
    <xf numFmtId="14" fontId="4" fillId="8" borderId="11" xfId="0" applyNumberFormat="1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left" vertical="center"/>
    </xf>
    <xf numFmtId="14" fontId="14" fillId="0" borderId="0" xfId="0" applyNumberFormat="1" applyFont="1" applyAlignment="1">
      <alignment horizontal="center" vertical="center"/>
    </xf>
    <xf numFmtId="14" fontId="4" fillId="0" borderId="0" xfId="0" applyNumberFormat="1" applyFont="1" applyAlignment="1">
      <alignment horizontal="left" vertical="center"/>
    </xf>
    <xf numFmtId="0" fontId="29" fillId="8" borderId="0" xfId="0" applyFont="1" applyFill="1" applyAlignment="1">
      <alignment horizontal="left" vertical="center"/>
    </xf>
    <xf numFmtId="167" fontId="0" fillId="0" borderId="0" xfId="0" applyNumberFormat="1" applyAlignment="1">
      <alignment horizontal="left" vertical="center"/>
    </xf>
    <xf numFmtId="8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9" fontId="0" fillId="0" borderId="0" xfId="0" applyNumberFormat="1" applyAlignment="1">
      <alignment horizontal="left" vertical="center"/>
    </xf>
    <xf numFmtId="0" fontId="14" fillId="0" borderId="11" xfId="0" applyFont="1" applyBorder="1" applyAlignment="1">
      <alignment horizontal="center" vertical="center"/>
    </xf>
    <xf numFmtId="14" fontId="24" fillId="5" borderId="11" xfId="0" applyNumberFormat="1" applyFont="1" applyFill="1" applyBorder="1" applyAlignment="1">
      <alignment horizontal="left" vertical="center"/>
    </xf>
    <xf numFmtId="0" fontId="4" fillId="16" borderId="11" xfId="0" applyFont="1" applyFill="1" applyBorder="1" applyAlignment="1">
      <alignment horizontal="center" vertical="center"/>
    </xf>
    <xf numFmtId="8" fontId="0" fillId="16" borderId="0" xfId="0" applyNumberFormat="1" applyFill="1" applyAlignment="1">
      <alignment horizontal="center" vertical="top"/>
    </xf>
    <xf numFmtId="0" fontId="0" fillId="16" borderId="0" xfId="0" applyFill="1" applyAlignment="1">
      <alignment horizontal="center" vertical="top"/>
    </xf>
    <xf numFmtId="14" fontId="0" fillId="16" borderId="0" xfId="0" applyNumberFormat="1" applyFill="1" applyAlignment="1">
      <alignment horizontal="center" vertical="top"/>
    </xf>
    <xf numFmtId="14" fontId="0" fillId="8" borderId="0" xfId="0" applyNumberFormat="1" applyFill="1" applyAlignment="1">
      <alignment horizontal="center" vertical="top"/>
    </xf>
    <xf numFmtId="0" fontId="0" fillId="8" borderId="0" xfId="0" applyFill="1" applyAlignment="1">
      <alignment horizontal="center" vertical="top"/>
    </xf>
    <xf numFmtId="8" fontId="0" fillId="8" borderId="0" xfId="0" applyNumberFormat="1" applyFill="1" applyAlignment="1">
      <alignment horizontal="center" vertical="top"/>
    </xf>
    <xf numFmtId="0" fontId="14" fillId="13" borderId="33" xfId="0" applyFont="1" applyFill="1" applyBorder="1" applyAlignment="1">
      <alignment horizontal="center" vertical="center"/>
    </xf>
    <xf numFmtId="0" fontId="14" fillId="13" borderId="26" xfId="0" applyFont="1" applyFill="1" applyBorder="1" applyAlignment="1">
      <alignment horizontal="center" vertical="center"/>
    </xf>
    <xf numFmtId="0" fontId="14" fillId="13" borderId="34" xfId="0" applyFont="1" applyFill="1" applyBorder="1" applyAlignment="1">
      <alignment horizontal="center" vertical="center"/>
    </xf>
    <xf numFmtId="0" fontId="4" fillId="8" borderId="25" xfId="0" applyFont="1" applyFill="1" applyBorder="1" applyAlignment="1">
      <alignment horizontal="center" vertical="center"/>
    </xf>
    <xf numFmtId="0" fontId="4" fillId="8" borderId="26" xfId="0" applyFont="1" applyFill="1" applyBorder="1" applyAlignment="1">
      <alignment horizontal="center" vertical="center"/>
    </xf>
    <xf numFmtId="0" fontId="4" fillId="8" borderId="21" xfId="0" applyFont="1" applyFill="1" applyBorder="1" applyAlignment="1">
      <alignment horizontal="center" vertical="center"/>
    </xf>
    <xf numFmtId="14" fontId="9" fillId="8" borderId="29" xfId="0" applyNumberFormat="1" applyFont="1" applyFill="1" applyBorder="1" applyAlignment="1">
      <alignment horizontal="center" vertical="center"/>
    </xf>
    <xf numFmtId="14" fontId="9" fillId="8" borderId="24" xfId="0" applyNumberFormat="1" applyFont="1" applyFill="1" applyBorder="1" applyAlignment="1">
      <alignment horizontal="center" vertical="center"/>
    </xf>
    <xf numFmtId="14" fontId="9" fillId="8" borderId="30" xfId="0" applyNumberFormat="1" applyFont="1" applyFill="1" applyBorder="1" applyAlignment="1">
      <alignment horizontal="center" vertical="center"/>
    </xf>
    <xf numFmtId="14" fontId="4" fillId="16" borderId="11" xfId="0" applyNumberFormat="1" applyFont="1" applyFill="1" applyBorder="1" applyAlignment="1">
      <alignment horizontal="center" vertical="center"/>
    </xf>
    <xf numFmtId="14" fontId="4" fillId="8" borderId="23" xfId="0" applyNumberFormat="1" applyFont="1" applyFill="1" applyBorder="1" applyAlignment="1">
      <alignment horizontal="center" vertical="center"/>
    </xf>
    <xf numFmtId="0" fontId="4" fillId="8" borderId="0" xfId="0" applyFont="1" applyFill="1" applyAlignment="1">
      <alignment horizontal="center" vertical="center"/>
    </xf>
    <xf numFmtId="14" fontId="4" fillId="8" borderId="22" xfId="0" applyNumberFormat="1" applyFont="1" applyFill="1" applyBorder="1" applyAlignment="1">
      <alignment horizontal="center" vertical="center"/>
    </xf>
    <xf numFmtId="14" fontId="4" fillId="8" borderId="16" xfId="0" applyNumberFormat="1" applyFont="1" applyFill="1" applyBorder="1" applyAlignment="1">
      <alignment horizontal="center" vertical="center"/>
    </xf>
    <xf numFmtId="14" fontId="4" fillId="8" borderId="17" xfId="0" applyNumberFormat="1" applyFont="1" applyFill="1" applyBorder="1" applyAlignment="1">
      <alignment horizontal="center" vertical="center"/>
    </xf>
    <xf numFmtId="0" fontId="4" fillId="16" borderId="14" xfId="0" applyFont="1" applyFill="1" applyBorder="1" applyAlignment="1">
      <alignment horizontal="center" vertical="center"/>
    </xf>
    <xf numFmtId="0" fontId="4" fillId="16" borderId="12" xfId="0" applyFont="1" applyFill="1" applyBorder="1" applyAlignment="1">
      <alignment horizontal="center" vertical="center"/>
    </xf>
    <xf numFmtId="0" fontId="14" fillId="16" borderId="11" xfId="0" applyFont="1" applyFill="1" applyBorder="1" applyAlignment="1">
      <alignment horizontal="center" vertical="center"/>
    </xf>
    <xf numFmtId="14" fontId="4" fillId="16" borderId="20" xfId="0" applyNumberFormat="1" applyFont="1" applyFill="1" applyBorder="1" applyAlignment="1">
      <alignment horizontal="center" vertical="center"/>
    </xf>
    <xf numFmtId="14" fontId="4" fillId="16" borderId="12" xfId="0" applyNumberFormat="1" applyFont="1" applyFill="1" applyBorder="1" applyAlignment="1">
      <alignment horizontal="center" vertical="center"/>
    </xf>
    <xf numFmtId="0" fontId="4" fillId="8" borderId="13" xfId="0" applyFont="1" applyFill="1" applyBorder="1" applyAlignment="1">
      <alignment horizontal="center" vertical="center"/>
    </xf>
    <xf numFmtId="0" fontId="4" fillId="8" borderId="22" xfId="0" applyFont="1" applyFill="1" applyBorder="1" applyAlignment="1">
      <alignment horizontal="center" vertical="center"/>
    </xf>
    <xf numFmtId="0" fontId="4" fillId="8" borderId="14" xfId="0" applyFont="1" applyFill="1" applyBorder="1" applyAlignment="1">
      <alignment horizontal="center" vertical="center"/>
    </xf>
    <xf numFmtId="0" fontId="4" fillId="8" borderId="19" xfId="0" applyFont="1" applyFill="1" applyBorder="1" applyAlignment="1">
      <alignment horizontal="center" vertical="center"/>
    </xf>
    <xf numFmtId="0" fontId="4" fillId="8" borderId="23" xfId="0" applyFont="1" applyFill="1" applyBorder="1" applyAlignment="1">
      <alignment horizontal="center" vertical="center"/>
    </xf>
    <xf numFmtId="0" fontId="4" fillId="8" borderId="20" xfId="0" applyFont="1" applyFill="1" applyBorder="1" applyAlignment="1">
      <alignment horizontal="center" vertical="center"/>
    </xf>
    <xf numFmtId="0" fontId="4" fillId="8" borderId="32" xfId="0" applyFont="1" applyFill="1" applyBorder="1" applyAlignment="1">
      <alignment horizontal="center" vertical="center"/>
    </xf>
    <xf numFmtId="0" fontId="4" fillId="8" borderId="10" xfId="0" applyFont="1" applyFill="1" applyBorder="1" applyAlignment="1">
      <alignment horizontal="center" vertical="center"/>
    </xf>
    <xf numFmtId="14" fontId="4" fillId="8" borderId="13" xfId="0" applyNumberFormat="1" applyFont="1" applyFill="1" applyBorder="1" applyAlignment="1">
      <alignment horizontal="center" vertical="center"/>
    </xf>
    <xf numFmtId="14" fontId="9" fillId="16" borderId="11" xfId="0" applyNumberFormat="1" applyFont="1" applyFill="1" applyBorder="1" applyAlignment="1">
      <alignment horizontal="center" vertical="center"/>
    </xf>
    <xf numFmtId="0" fontId="14" fillId="13" borderId="25" xfId="0" applyFont="1" applyFill="1" applyBorder="1" applyAlignment="1">
      <alignment horizontal="center" vertical="center"/>
    </xf>
    <xf numFmtId="0" fontId="14" fillId="13" borderId="11" xfId="0" applyFont="1" applyFill="1" applyBorder="1" applyAlignment="1">
      <alignment horizontal="center" vertical="center"/>
    </xf>
    <xf numFmtId="14" fontId="9" fillId="8" borderId="13" xfId="0" applyNumberFormat="1" applyFont="1" applyFill="1" applyBorder="1" applyAlignment="1">
      <alignment horizontal="center" vertical="center"/>
    </xf>
    <xf numFmtId="14" fontId="9" fillId="8" borderId="22" xfId="0" applyNumberFormat="1" applyFont="1" applyFill="1" applyBorder="1" applyAlignment="1">
      <alignment horizontal="center" vertical="center"/>
    </xf>
    <xf numFmtId="14" fontId="9" fillId="8" borderId="14" xfId="0" applyNumberFormat="1" applyFont="1" applyFill="1" applyBorder="1" applyAlignment="1">
      <alignment horizontal="center" vertical="center"/>
    </xf>
    <xf numFmtId="14" fontId="20" fillId="8" borderId="13" xfId="0" applyNumberFormat="1" applyFont="1" applyFill="1" applyBorder="1" applyAlignment="1">
      <alignment horizontal="center" vertical="center"/>
    </xf>
    <xf numFmtId="14" fontId="20" fillId="8" borderId="22" xfId="0" applyNumberFormat="1" applyFont="1" applyFill="1" applyBorder="1" applyAlignment="1">
      <alignment horizontal="center" vertical="center"/>
    </xf>
    <xf numFmtId="0" fontId="4" fillId="8" borderId="27" xfId="0" applyFont="1" applyFill="1" applyBorder="1" applyAlignment="1">
      <alignment horizontal="center" vertical="center"/>
    </xf>
    <xf numFmtId="0" fontId="4" fillId="8" borderId="17" xfId="0" applyFont="1" applyFill="1" applyBorder="1" applyAlignment="1">
      <alignment horizontal="center" vertical="center"/>
    </xf>
    <xf numFmtId="0" fontId="4" fillId="8" borderId="28" xfId="0" applyFont="1" applyFill="1" applyBorder="1" applyAlignment="1">
      <alignment horizontal="center" vertical="center"/>
    </xf>
    <xf numFmtId="0" fontId="4" fillId="8" borderId="9" xfId="0" applyFont="1" applyFill="1" applyBorder="1" applyAlignment="1">
      <alignment horizontal="center" vertical="center"/>
    </xf>
    <xf numFmtId="0" fontId="4" fillId="8" borderId="31" xfId="0" applyFont="1" applyFill="1" applyBorder="1" applyAlignment="1">
      <alignment horizontal="center" vertical="center"/>
    </xf>
    <xf numFmtId="0" fontId="14" fillId="15" borderId="1" xfId="0" applyFont="1" applyFill="1" applyBorder="1" applyAlignment="1">
      <alignment horizontal="center" vertical="center" wrapText="1"/>
    </xf>
    <xf numFmtId="0" fontId="4" fillId="8" borderId="15" xfId="0" applyFont="1" applyFill="1" applyBorder="1" applyAlignment="1">
      <alignment horizontal="center" vertical="center"/>
    </xf>
    <xf numFmtId="0" fontId="4" fillId="16" borderId="20" xfId="0" applyFont="1" applyFill="1" applyBorder="1" applyAlignment="1">
      <alignment horizontal="center" vertical="center"/>
    </xf>
    <xf numFmtId="0" fontId="4" fillId="16" borderId="21" xfId="0" applyFont="1" applyFill="1" applyBorder="1" applyAlignment="1">
      <alignment horizontal="center" vertical="center"/>
    </xf>
    <xf numFmtId="0" fontId="4" fillId="16" borderId="15" xfId="0" applyFont="1" applyFill="1" applyBorder="1" applyAlignment="1">
      <alignment horizontal="center" vertical="center"/>
    </xf>
    <xf numFmtId="0" fontId="21" fillId="4" borderId="11" xfId="0" applyFont="1" applyFill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 wrapText="1"/>
    </xf>
    <xf numFmtId="14" fontId="14" fillId="16" borderId="11" xfId="0" applyNumberFormat="1" applyFont="1" applyFill="1" applyBorder="1" applyAlignment="1">
      <alignment horizontal="center" vertical="center" wrapText="1"/>
    </xf>
    <xf numFmtId="0" fontId="14" fillId="16" borderId="11" xfId="0" applyFont="1" applyFill="1" applyBorder="1" applyAlignment="1">
      <alignment horizontal="center" vertical="center" wrapText="1"/>
    </xf>
    <xf numFmtId="14" fontId="42" fillId="0" borderId="11" xfId="0" applyNumberFormat="1" applyFont="1" applyBorder="1" applyAlignment="1">
      <alignment horizontal="center" vertical="center" wrapText="1"/>
    </xf>
    <xf numFmtId="16" fontId="42" fillId="0" borderId="11" xfId="0" applyNumberFormat="1" applyFont="1" applyBorder="1" applyAlignment="1">
      <alignment horizontal="center" vertical="center" wrapText="1"/>
    </xf>
    <xf numFmtId="14" fontId="20" fillId="0" borderId="11" xfId="0" applyNumberFormat="1" applyFont="1" applyBorder="1" applyAlignment="1">
      <alignment horizontal="center" vertical="center" wrapText="1"/>
    </xf>
    <xf numFmtId="0" fontId="20" fillId="0" borderId="11" xfId="0" applyFont="1" applyBorder="1" applyAlignment="1">
      <alignment horizontal="center" vertical="center" wrapText="1"/>
    </xf>
    <xf numFmtId="14" fontId="14" fillId="0" borderId="11" xfId="0" applyNumberFormat="1" applyFont="1" applyBorder="1" applyAlignment="1">
      <alignment horizontal="center" vertical="center" wrapText="1"/>
    </xf>
    <xf numFmtId="0" fontId="14" fillId="2" borderId="11" xfId="0" applyFont="1" applyFill="1" applyBorder="1" applyAlignment="1">
      <alignment horizontal="center" vertical="center" wrapText="1"/>
    </xf>
    <xf numFmtId="0" fontId="4" fillId="0" borderId="13" xfId="0" applyFont="1" applyBorder="1" applyAlignment="1">
      <alignment horizontal="left" vertical="center"/>
    </xf>
    <xf numFmtId="0" fontId="4" fillId="0" borderId="14" xfId="0" applyFont="1" applyBorder="1" applyAlignment="1">
      <alignment horizontal="left" vertical="center"/>
    </xf>
    <xf numFmtId="0" fontId="4" fillId="2" borderId="15" xfId="0" applyFont="1" applyFill="1" applyBorder="1" applyAlignment="1">
      <alignment horizontal="center" vertical="center"/>
    </xf>
    <xf numFmtId="0" fontId="7" fillId="6" borderId="11" xfId="0" applyFont="1" applyFill="1" applyBorder="1" applyAlignment="1">
      <alignment horizontal="center" vertical="center"/>
    </xf>
    <xf numFmtId="0" fontId="4" fillId="0" borderId="13" xfId="0" applyFont="1" applyBorder="1" applyAlignment="1">
      <alignment vertical="center"/>
    </xf>
    <xf numFmtId="0" fontId="4" fillId="0" borderId="14" xfId="0" applyFont="1" applyBorder="1" applyAlignment="1">
      <alignment vertical="center"/>
    </xf>
    <xf numFmtId="0" fontId="7" fillId="6" borderId="1" xfId="0" applyFont="1" applyFill="1" applyBorder="1" applyAlignment="1">
      <alignment horizontal="center" vertical="center"/>
    </xf>
    <xf numFmtId="0" fontId="9" fillId="6" borderId="4" xfId="0" applyFont="1" applyFill="1" applyBorder="1" applyAlignment="1">
      <alignment horizontal="center" vertical="center"/>
    </xf>
    <xf numFmtId="0" fontId="9" fillId="6" borderId="9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7" fillId="6" borderId="7" xfId="0" applyFont="1" applyFill="1" applyBorder="1" applyAlignment="1">
      <alignment horizontal="center" vertical="center"/>
    </xf>
    <xf numFmtId="0" fontId="7" fillId="6" borderId="5" xfId="0" applyFont="1" applyFill="1" applyBorder="1" applyAlignment="1">
      <alignment horizontal="center" vertical="center"/>
    </xf>
    <xf numFmtId="14" fontId="4" fillId="6" borderId="3" xfId="0" applyNumberFormat="1" applyFont="1" applyFill="1" applyBorder="1" applyAlignment="1">
      <alignment horizontal="center" vertical="center"/>
    </xf>
    <xf numFmtId="0" fontId="4" fillId="6" borderId="3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14" fontId="9" fillId="11" borderId="27" xfId="0" applyNumberFormat="1" applyFont="1" applyFill="1" applyBorder="1" applyAlignment="1">
      <alignment horizontal="center" vertical="center"/>
    </xf>
    <xf numFmtId="14" fontId="9" fillId="11" borderId="17" xfId="0" applyNumberFormat="1" applyFont="1" applyFill="1" applyBorder="1" applyAlignment="1">
      <alignment horizontal="center" vertical="center"/>
    </xf>
    <xf numFmtId="14" fontId="9" fillId="11" borderId="28" xfId="0" applyNumberFormat="1" applyFont="1" applyFill="1" applyBorder="1" applyAlignment="1">
      <alignment horizontal="center" vertical="center"/>
    </xf>
    <xf numFmtId="0" fontId="5" fillId="6" borderId="5" xfId="0" applyFont="1" applyFill="1" applyBorder="1" applyAlignment="1">
      <alignment horizontal="center" vertical="center"/>
    </xf>
    <xf numFmtId="0" fontId="7" fillId="6" borderId="8" xfId="0" applyFont="1" applyFill="1" applyBorder="1" applyAlignment="1">
      <alignment horizontal="center" vertical="center"/>
    </xf>
    <xf numFmtId="14" fontId="4" fillId="6" borderId="16" xfId="0" applyNumberFormat="1" applyFont="1" applyFill="1" applyBorder="1" applyAlignment="1">
      <alignment horizontal="center" vertical="center"/>
    </xf>
    <xf numFmtId="14" fontId="4" fillId="6" borderId="18" xfId="0" applyNumberFormat="1" applyFont="1" applyFill="1" applyBorder="1" applyAlignment="1">
      <alignment horizontal="center" vertical="center"/>
    </xf>
    <xf numFmtId="0" fontId="25" fillId="4" borderId="11" xfId="0" applyFont="1" applyFill="1" applyBorder="1" applyAlignment="1">
      <alignment horizontal="center" vertical="center"/>
    </xf>
    <xf numFmtId="0" fontId="25" fillId="4" borderId="12" xfId="0" applyFont="1" applyFill="1" applyBorder="1" applyAlignment="1">
      <alignment horizontal="center" vertical="center"/>
    </xf>
    <xf numFmtId="0" fontId="14" fillId="8" borderId="11" xfId="0" applyFont="1" applyFill="1" applyBorder="1" applyAlignment="1">
      <alignment horizontal="center" vertical="center" wrapText="1"/>
    </xf>
    <xf numFmtId="14" fontId="14" fillId="8" borderId="11" xfId="0" applyNumberFormat="1" applyFont="1" applyFill="1" applyBorder="1" applyAlignment="1">
      <alignment horizontal="center" vertical="center" wrapText="1"/>
    </xf>
    <xf numFmtId="14" fontId="20" fillId="16" borderId="11" xfId="0" applyNumberFormat="1" applyFont="1" applyFill="1" applyBorder="1" applyAlignment="1">
      <alignment horizontal="center" vertical="center" wrapText="1"/>
    </xf>
    <xf numFmtId="14" fontId="20" fillId="8" borderId="11" xfId="0" applyNumberFormat="1" applyFont="1" applyFill="1" applyBorder="1" applyAlignment="1">
      <alignment horizontal="center" vertical="center" wrapText="1"/>
    </xf>
    <xf numFmtId="0" fontId="14" fillId="8" borderId="11" xfId="0" applyFont="1" applyFill="1" applyBorder="1" applyAlignment="1">
      <alignment horizontal="center" vertical="center"/>
    </xf>
    <xf numFmtId="14" fontId="14" fillId="8" borderId="11" xfId="0" applyNumberFormat="1" applyFont="1" applyFill="1" applyBorder="1" applyAlignment="1">
      <alignment horizontal="center" vertical="center"/>
    </xf>
    <xf numFmtId="0" fontId="20" fillId="16" borderId="11" xfId="0" applyFont="1" applyFill="1" applyBorder="1" applyAlignment="1">
      <alignment horizontal="center" vertical="center"/>
    </xf>
    <xf numFmtId="0" fontId="20" fillId="16" borderId="11" xfId="0" applyFont="1" applyFill="1" applyBorder="1" applyAlignment="1">
      <alignment horizontal="center" vertical="center" wrapText="1"/>
    </xf>
    <xf numFmtId="43" fontId="14" fillId="16" borderId="11" xfId="0" applyNumberFormat="1" applyFont="1" applyFill="1" applyBorder="1" applyAlignment="1">
      <alignment horizontal="center" vertical="center" wrapText="1"/>
    </xf>
    <xf numFmtId="16" fontId="14" fillId="16" borderId="11" xfId="0" applyNumberFormat="1" applyFont="1" applyFill="1" applyBorder="1" applyAlignment="1">
      <alignment horizontal="center" vertical="center" wrapText="1"/>
    </xf>
    <xf numFmtId="2" fontId="14" fillId="8" borderId="11" xfId="0" applyNumberFormat="1" applyFont="1" applyFill="1" applyBorder="1" applyAlignment="1">
      <alignment horizontal="center" vertical="center" wrapText="1"/>
    </xf>
    <xf numFmtId="43" fontId="14" fillId="8" borderId="11" xfId="0" applyNumberFormat="1" applyFont="1" applyFill="1" applyBorder="1" applyAlignment="1">
      <alignment horizontal="center" vertical="center" wrapText="1"/>
    </xf>
    <xf numFmtId="4" fontId="14" fillId="16" borderId="11" xfId="0" applyNumberFormat="1" applyFont="1" applyFill="1" applyBorder="1" applyAlignment="1">
      <alignment horizontal="center" vertical="center" wrapText="1"/>
    </xf>
    <xf numFmtId="2" fontId="14" fillId="16" borderId="11" xfId="0" applyNumberFormat="1" applyFont="1" applyFill="1" applyBorder="1" applyAlignment="1">
      <alignment horizontal="center" vertical="center" wrapText="1"/>
    </xf>
    <xf numFmtId="8" fontId="14" fillId="0" borderId="11" xfId="0" applyNumberFormat="1" applyFont="1" applyBorder="1" applyAlignment="1">
      <alignment horizontal="center" vertical="center" wrapText="1"/>
    </xf>
    <xf numFmtId="0" fontId="14" fillId="8" borderId="11" xfId="0" applyFont="1" applyFill="1" applyBorder="1" applyAlignment="1">
      <alignment horizontal="left" vertical="center"/>
    </xf>
    <xf numFmtId="0" fontId="14" fillId="8" borderId="11" xfId="0" applyFont="1" applyFill="1" applyBorder="1" applyAlignment="1">
      <alignment horizontal="left" vertical="center" wrapText="1"/>
    </xf>
    <xf numFmtId="14" fontId="16" fillId="8" borderId="11" xfId="0" applyNumberFormat="1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 vertical="center"/>
    </xf>
    <xf numFmtId="8" fontId="14" fillId="8" borderId="11" xfId="0" applyNumberFormat="1" applyFont="1" applyFill="1" applyBorder="1" applyAlignment="1">
      <alignment horizontal="center" vertical="center"/>
    </xf>
    <xf numFmtId="8" fontId="14" fillId="0" borderId="11" xfId="0" applyNumberFormat="1" applyFont="1" applyBorder="1" applyAlignment="1">
      <alignment horizontal="center" vertical="center"/>
    </xf>
    <xf numFmtId="0" fontId="14" fillId="13" borderId="11" xfId="0" applyFont="1" applyFill="1" applyBorder="1" applyAlignment="1">
      <alignment horizontal="left" vertical="center" wrapText="1"/>
    </xf>
    <xf numFmtId="14" fontId="20" fillId="8" borderId="11" xfId="0" applyNumberFormat="1" applyFont="1" applyFill="1" applyBorder="1" applyAlignment="1">
      <alignment horizontal="center" vertical="center"/>
    </xf>
    <xf numFmtId="10" fontId="14" fillId="8" borderId="11" xfId="0" applyNumberFormat="1" applyFont="1" applyFill="1" applyBorder="1" applyAlignment="1">
      <alignment horizontal="center" vertical="center"/>
    </xf>
    <xf numFmtId="43" fontId="14" fillId="8" borderId="11" xfId="0" applyNumberFormat="1" applyFont="1" applyFill="1" applyBorder="1" applyAlignment="1">
      <alignment horizontal="center" vertical="center"/>
    </xf>
    <xf numFmtId="0" fontId="14" fillId="4" borderId="11" xfId="0" applyFont="1" applyFill="1" applyBorder="1" applyAlignment="1">
      <alignment horizontal="center" vertical="center"/>
    </xf>
    <xf numFmtId="0" fontId="38" fillId="8" borderId="11" xfId="0" applyFont="1" applyFill="1" applyBorder="1" applyAlignment="1">
      <alignment horizontal="center" vertical="center"/>
    </xf>
    <xf numFmtId="2" fontId="14" fillId="8" borderId="11" xfId="0" applyNumberFormat="1" applyFont="1" applyFill="1" applyBorder="1" applyAlignment="1">
      <alignment horizontal="center" vertical="center"/>
    </xf>
    <xf numFmtId="0" fontId="21" fillId="8" borderId="11" xfId="0" applyFont="1" applyFill="1" applyBorder="1" applyAlignment="1">
      <alignment horizontal="center" vertical="center"/>
    </xf>
    <xf numFmtId="0" fontId="14" fillId="15" borderId="11" xfId="0" applyFont="1" applyFill="1" applyBorder="1" applyAlignment="1">
      <alignment horizontal="center" vertical="center"/>
    </xf>
    <xf numFmtId="167" fontId="14" fillId="8" borderId="11" xfId="0" applyNumberFormat="1" applyFont="1" applyFill="1" applyBorder="1" applyAlignment="1">
      <alignment horizontal="center" vertical="center"/>
    </xf>
    <xf numFmtId="0" fontId="16" fillId="8" borderId="11" xfId="0" applyFont="1" applyFill="1" applyBorder="1" applyAlignment="1">
      <alignment horizontal="center" vertical="center"/>
    </xf>
    <xf numFmtId="0" fontId="20" fillId="8" borderId="11" xfId="0" applyFont="1" applyFill="1" applyBorder="1" applyAlignment="1">
      <alignment horizontal="center" vertical="center" wrapText="1"/>
    </xf>
    <xf numFmtId="14" fontId="16" fillId="8" borderId="11" xfId="0" applyNumberFormat="1" applyFont="1" applyFill="1" applyBorder="1" applyAlignment="1">
      <alignment horizontal="center" vertical="center" wrapText="1"/>
    </xf>
    <xf numFmtId="8" fontId="14" fillId="0" borderId="13" xfId="0" applyNumberFormat="1" applyFont="1" applyBorder="1" applyAlignment="1">
      <alignment horizontal="center" vertical="center" wrapText="1"/>
    </xf>
    <xf numFmtId="0" fontId="14" fillId="0" borderId="22" xfId="0" applyFont="1" applyBorder="1" applyAlignment="1">
      <alignment horizontal="center" vertical="center" wrapText="1"/>
    </xf>
    <xf numFmtId="0" fontId="14" fillId="0" borderId="14" xfId="0" applyFont="1" applyBorder="1" applyAlignment="1">
      <alignment horizontal="center" vertical="center" wrapText="1"/>
    </xf>
    <xf numFmtId="8" fontId="14" fillId="0" borderId="13" xfId="0" applyNumberFormat="1" applyFont="1" applyBorder="1" applyAlignment="1">
      <alignment horizontal="center" vertical="center"/>
    </xf>
    <xf numFmtId="0" fontId="14" fillId="0" borderId="14" xfId="0" applyFont="1" applyBorder="1" applyAlignment="1">
      <alignment horizontal="center" vertical="center"/>
    </xf>
    <xf numFmtId="8" fontId="14" fillId="0" borderId="22" xfId="0" applyNumberFormat="1" applyFont="1" applyBorder="1" applyAlignment="1">
      <alignment horizontal="center" vertical="center" wrapText="1"/>
    </xf>
    <xf numFmtId="8" fontId="14" fillId="0" borderId="14" xfId="0" applyNumberFormat="1" applyFont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2" fillId="0" borderId="11" xfId="0" applyFont="1" applyBorder="1" applyAlignment="1"/>
  </cellXfs>
  <cellStyles count="13">
    <cellStyle name="01-blank" xfId="5" xr:uid="{7FE88FD0-A893-4D30-BDA1-AA05328F13C3}"/>
    <cellStyle name="02-UPDATE" xfId="6" xr:uid="{C34762F0-BDEE-4598-8B26-0C62080CD8C7}"/>
    <cellStyle name="03-SET" xfId="4" xr:uid="{FBB714CB-EB4F-49B5-A411-50735C1F131D}"/>
    <cellStyle name="04-Done" xfId="2" xr:uid="{CAFFE443-9060-44D7-9922-96070A11168A}"/>
    <cellStyle name="05-SPECIAL" xfId="7" xr:uid="{E2B393C6-13E6-4079-B53E-C1DE4BF702DC}"/>
    <cellStyle name="Comma" xfId="1" builtinId="3"/>
    <cellStyle name="Comma 2" xfId="9" xr:uid="{DE8837A4-2867-49A5-B252-D5EEB749E4FE}"/>
    <cellStyle name="Comma 4" xfId="10" xr:uid="{67DFF475-8218-4C92-A52D-37C6BBC4377B}"/>
    <cellStyle name="Currency" xfId="8" builtinId="4"/>
    <cellStyle name="Normal" xfId="0" builtinId="0"/>
    <cellStyle name="Normal 2" xfId="11" xr:uid="{DB7BEA92-5108-47C0-9028-8AB0315BA7DE}"/>
    <cellStyle name="Normal 3" xfId="12" xr:uid="{2F76BEBB-A375-4747-B2DB-1AF5F6190E0D}"/>
    <cellStyle name="Percent" xfId="3" builtinId="5"/>
  </cellStyles>
  <dxfs count="1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9999"/>
      <color rgb="FFFF66FF"/>
      <color rgb="FF33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17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Kathy Li" id="{75400DB8-07DB-4CD3-BF1A-B07A5F300E23}" userId="S::kathy.li@runergyusa.com::c7d9b6a2-8774-4b68-b20e-b5c4388e4475" providerId="AD"/>
  <person displayName="Onion Cong Xu" id="{4FD7A784-2B23-4E3E-82B5-5935A5691996}" userId="S::onion.xu@runergyusa.com::1c3758c9-fb8a-498e-8f0d-34a1362bdf1b" providerId="AD"/>
  <person displayName="Rain Wang" id="{4178F666-3700-4FD2-9A49-A6668E4D1200}" userId="S::rain.wang@runergyusa.com::a6fc6a51-2307-4188-bd40-cb697d1f2444" providerId="AD"/>
  <person displayName="Jinrui Dong" id="{1AFE2A65-DD47-4D93-9BB9-91FF98CE18FB}" userId="S::jinrui.dong@runergyusa.com::5e256e8e-504d-4de6-b8d0-fb23858f6ccb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36" dT="2025-02-27T19:50:17.69" personId="{75400DB8-07DB-4CD3-BF1A-B07A5F300E23}" id="{333520AF-6584-45E1-A45D-8A63A46D4289}">
    <text>从2/25推迟到2/28</text>
  </threadedComment>
  <threadedComment ref="AT61" dT="2025-02-27T20:28:32.24" personId="{1AFE2A65-DD47-4D93-9BB9-91FF98CE18FB}" id="{CB424A03-9FCC-4263-A3EB-11AF114EA569}">
    <text>原始到港日期2025/3/3</text>
  </threadedComment>
  <threadedComment ref="AT61" dT="2025-02-27T20:28:56.65" personId="{1AFE2A65-DD47-4D93-9BB9-91FF98CE18FB}" id="{6E3E61E1-B8EE-420D-8DB7-161D17017825}" parentId="{CB424A03-9FCC-4263-A3EB-11AF114EA569}">
    <text>2/27时间提前到2025/3/2</text>
  </threadedComment>
  <threadedComment ref="AT68" dT="2025-02-28T14:13:42.74" personId="{1AFE2A65-DD47-4D93-9BB9-91FF98CE18FB}" id="{58168754-6ACF-421F-B312-12292F1C15D9}">
    <text>原始到港日期2025/3/3</text>
  </threadedComment>
  <threadedComment ref="AT68" dT="2025-02-28T14:14:05.63" personId="{1AFE2A65-DD47-4D93-9BB9-91FF98CE18FB}" id="{56AF6332-9AC8-4ED1-B7BD-1F3841EACF24}" parentId="{58168754-6ACF-421F-B312-12292F1C15D9}">
    <text>2/28推迟到2025/3/2</text>
  </threadedComment>
  <threadedComment ref="AT75" dT="2025-02-26T22:17:51.20" personId="{75400DB8-07DB-4CD3-BF1A-B07A5F300E23}" id="{00148E52-CEFA-48FA-94D1-BF63D87139DE}">
    <text>从3/4推迟到3/5</text>
  </threadedComment>
  <threadedComment ref="AV75" dT="2025-03-11T18:30:02.31" personId="{4FD7A784-2B23-4E3E-82B5-5935A5691996}" id="{5B5CEAE5-3004-446C-829D-815454FE2A3B}">
    <text>11号推迟到12号</text>
  </threadedComment>
  <threadedComment ref="AT77" dT="2025-02-25T00:01:04.00" personId="{75400DB8-07DB-4CD3-BF1A-B07A5F300E23}" id="{B4FCE460-532C-4BDB-B037-15F75158B880}">
    <text>从3/1推迟到3/4</text>
  </threadedComment>
  <threadedComment ref="AT77" dT="2025-02-26T22:00:23.78" personId="{75400DB8-07DB-4CD3-BF1A-B07A5F300E23}" id="{F937EA1F-EEC9-4F79-94E5-927A840A2374}" parentId="{B4FCE460-532C-4BDB-B037-15F75158B880}">
    <text>从3/4推迟到3/5</text>
  </threadedComment>
  <threadedComment ref="AT78" dT="2025-02-25T00:01:04.00" personId="{75400DB8-07DB-4CD3-BF1A-B07A5F300E23}" id="{C38A908F-165F-4791-AC6E-CBB8D30CD905}">
    <text>从3/1推迟到3/4</text>
  </threadedComment>
  <threadedComment ref="AT78" dT="2025-02-26T22:00:23.78" personId="{75400DB8-07DB-4CD3-BF1A-B07A5F300E23}" id="{00F4B623-BC77-4468-9B9A-752B42E42A54}" parentId="{C38A908F-165F-4791-AC6E-CBB8D30CD905}">
    <text>从3/4推迟到3/5</text>
  </threadedComment>
  <threadedComment ref="AT80" dT="2025-02-25T00:03:26.56" personId="{75400DB8-07DB-4CD3-BF1A-B07A5F300E23}" id="{CCF9F08C-9599-461E-9E50-D5B0798FDEEB}">
    <text>从3/1推迟到3/4</text>
  </threadedComment>
  <threadedComment ref="AT80" dT="2025-02-26T22:00:30.85" personId="{75400DB8-07DB-4CD3-BF1A-B07A5F300E23}" id="{9B092323-2919-4D94-9C59-EEF13440E001}" parentId="{CCF9F08C-9599-461E-9E50-D5B0798FDEEB}">
    <text>从3/4推迟到3/5</text>
  </threadedComment>
  <threadedComment ref="AT138" dT="2025-03-07T14:20:06.36" personId="{1AFE2A65-DD47-4D93-9BB9-91FF98CE18FB}" id="{2247D299-3338-4BC4-A35C-4F2A4DA6A11A}">
    <text>原始到港日期2025/3/4</text>
  </threadedComment>
  <threadedComment ref="AT138" dT="2025-03-07T14:20:17.13" personId="{1AFE2A65-DD47-4D93-9BB9-91FF98CE18FB}" id="{C181DF9E-DBF4-4C5C-A975-ED7F031183FF}" parentId="{2247D299-3338-4BC4-A35C-4F2A4DA6A11A}">
    <text>2/25推迟到2025/3/10</text>
  </threadedComment>
  <threadedComment ref="AT138" dT="2025-03-07T14:20:43.16" personId="{1AFE2A65-DD47-4D93-9BB9-91FF98CE18FB}" id="{D86789DA-0B60-4518-B108-7AF777994CC9}" parentId="{2247D299-3338-4BC4-A35C-4F2A4DA6A11A}">
    <text>3/7提前到2025/3/7</text>
  </threadedComment>
  <threadedComment ref="AT160" dT="2025-03-03T19:12:58.12" personId="{75400DB8-07DB-4CD3-BF1A-B07A5F300E23}" id="{29B57449-EE9C-4EE1-B5AB-324A0B291A8B}">
    <text>从3/8推迟到3/9</text>
  </threadedComment>
  <threadedComment ref="AT168" dT="2025-03-07T14:24:28.64" personId="{1AFE2A65-DD47-4D93-9BB9-91FF98CE18FB}" id="{6D2EB5A7-C6E5-4462-BC6E-C9961C08B971}">
    <text>原始到港日期2025/3/15</text>
  </threadedComment>
  <threadedComment ref="AT168" dT="2025-03-07T14:24:45.96" personId="{1AFE2A65-DD47-4D93-9BB9-91FF98CE18FB}" id="{89F77AF8-55AC-4503-8407-C377844929ED}" parentId="{6D2EB5A7-C6E5-4462-BC6E-C9961C08B971}">
    <text>2/28提前到2025/3/11</text>
  </threadedComment>
  <threadedComment ref="AT168" dT="2025-03-07T14:24:57.67" personId="{1AFE2A65-DD47-4D93-9BB9-91FF98CE18FB}" id="{0A752B53-BB5A-4233-88D7-50FBAEEF86F2}" parentId="{6D2EB5A7-C6E5-4462-BC6E-C9961C08B971}">
    <text>3/7推迟到2025/3/12</text>
  </threadedComment>
  <threadedComment ref="AT178" dT="2025-03-07T14:24:28.64" personId="{1AFE2A65-DD47-4D93-9BB9-91FF98CE18FB}" id="{E5C120E2-A6A9-485E-8E0E-9F34607E1FCE}">
    <text>原始到港日期2025/3/15</text>
  </threadedComment>
  <threadedComment ref="AT178" dT="2025-03-07T14:24:45.96" personId="{1AFE2A65-DD47-4D93-9BB9-91FF98CE18FB}" id="{5CB8CC7F-1311-4F4F-BCC3-DC978E702DC3}" parentId="{E5C120E2-A6A9-485E-8E0E-9F34607E1FCE}">
    <text>2/28提前到2025/3/11</text>
  </threadedComment>
  <threadedComment ref="AT178" dT="2025-03-07T14:24:57.67" personId="{1AFE2A65-DD47-4D93-9BB9-91FF98CE18FB}" id="{23797A39-D1D6-439B-8294-680F9C751BD4}" parentId="{E5C120E2-A6A9-485E-8E0E-9F34607E1FCE}">
    <text>3/7推迟到2025/3/12</text>
  </threadedComment>
  <threadedComment ref="AT188" dT="2025-03-10T22:58:22.50" personId="{75400DB8-07DB-4CD3-BF1A-B07A5F300E23}" id="{09E58D4E-B110-4BD7-AD0A-CF365CA7B9DA}">
    <text>从3/12推迟到3/13</text>
  </threadedComment>
  <threadedComment ref="AT218" dT="2025-03-10T22:59:15.96" personId="{75400DB8-07DB-4CD3-BF1A-B07A5F300E23}" id="{D0AAFAF0-1831-49FE-82D4-626C781B4400}">
    <text>从3/12推迟到3/13</text>
  </threadedComment>
  <threadedComment ref="AT241" dT="2025-02-28T14:23:51.93" personId="{1AFE2A65-DD47-4D93-9BB9-91FF98CE18FB}" id="{2ACEE19B-92EF-4396-B3F2-B730FBB91EC3}">
    <text>原始到港日期2025/3/12</text>
  </threadedComment>
  <threadedComment ref="AT241" dT="2025-02-28T14:24:13.45" personId="{1AFE2A65-DD47-4D93-9BB9-91FF98CE18FB}" id="{DBD4E1EE-3D50-410D-BDE8-93EABD3315A8}" parentId="{2ACEE19B-92EF-4396-B3F2-B730FBB91EC3}">
    <text>2/28推迟到2025/3/15</text>
  </threadedComment>
  <threadedComment ref="AT241" dT="2025-03-03T14:30:19.98" personId="{1AFE2A65-DD47-4D93-9BB9-91FF98CE18FB}" id="{2D22DDB7-77C2-425C-810F-04AA38DBABA2}" parentId="{2ACEE19B-92EF-4396-B3F2-B730FBB91EC3}">
    <text>3/3提前到2025/3/14</text>
  </threadedComment>
  <threadedComment ref="AT244" dT="2025-03-03T14:33:25.55" personId="{1AFE2A65-DD47-4D93-9BB9-91FF98CE18FB}" id="{81346CE2-2119-4F4D-BC6C-F0C209EF8573}">
    <text>原始到港日期2025/3/11</text>
  </threadedComment>
  <threadedComment ref="AT244" dT="2025-03-03T14:33:51.36" personId="{1AFE2A65-DD47-4D93-9BB9-91FF98CE18FB}" id="{4EF0014C-2C70-4809-A364-F4ED101BE347}" parentId="{81346CE2-2119-4F4D-BC6C-F0C209EF8573}">
    <text>3/3推迟到2025/3/17</text>
  </threadedComment>
  <threadedComment ref="AT246" dT="2025-03-06T14:26:56.52" personId="{1AFE2A65-DD47-4D93-9BB9-91FF98CE18FB}" id="{06807A67-BAA4-41D8-9A08-2D0F5A2BE2C1}">
    <text>原始到港日期2025/3/15</text>
  </threadedComment>
  <threadedComment ref="AT246" dT="2025-03-06T14:27:13.12" personId="{1AFE2A65-DD47-4D93-9BB9-91FF98CE18FB}" id="{39953747-4484-4A0A-B488-2D2B4D703311}" parentId="{06807A67-BAA4-41D8-9A08-2D0F5A2BE2C1}">
    <text>2/28推迟到2025/3/18</text>
  </threadedComment>
  <threadedComment ref="AT246" dT="2025-03-06T14:27:24.82" personId="{1AFE2A65-DD47-4D93-9BB9-91FF98CE18FB}" id="{47D6A881-47EB-4EEB-A504-D22169F4FC40}" parentId="{06807A67-BAA4-41D8-9A08-2D0F5A2BE2C1}">
    <text>3/6提前到2025/3/16</text>
  </threadedComment>
  <threadedComment ref="AT246" dT="2025-03-10T23:06:07.08" personId="{75400DB8-07DB-4CD3-BF1A-B07A5F300E23}" id="{01969BDC-1C63-4D1D-BC7B-6FC23DBEB5DA}" parentId="{06807A67-BAA4-41D8-9A08-2D0F5A2BE2C1}">
    <text>从3/16推迟到3/17</text>
  </threadedComment>
  <threadedComment ref="AT266" dT="2025-03-06T14:26:56.52" personId="{1AFE2A65-DD47-4D93-9BB9-91FF98CE18FB}" id="{CD03EC4D-C8DE-4703-A1FA-28DC75EAC998}">
    <text>原始到港日期2025/3/15</text>
  </threadedComment>
  <threadedComment ref="AT266" dT="2025-03-06T14:27:13.12" personId="{1AFE2A65-DD47-4D93-9BB9-91FF98CE18FB}" id="{5544FCF0-3B20-4931-B04A-B630B47F37E6}" parentId="{CD03EC4D-C8DE-4703-A1FA-28DC75EAC998}">
    <text>2/28推迟到2025/3/18</text>
  </threadedComment>
  <threadedComment ref="AT266" dT="2025-03-06T14:27:24.82" personId="{1AFE2A65-DD47-4D93-9BB9-91FF98CE18FB}" id="{352649B3-BF4B-4803-8C76-3D69925CCD0A}" parentId="{CD03EC4D-C8DE-4703-A1FA-28DC75EAC998}">
    <text>3/6提前到2025/3/16</text>
  </threadedComment>
  <threadedComment ref="AT266" dT="2025-03-10T23:04:24.20" personId="{75400DB8-07DB-4CD3-BF1A-B07A5F300E23}" id="{C8DFC615-3D00-43B8-A799-94E8CB4F0270}" parentId="{CD03EC4D-C8DE-4703-A1FA-28DC75EAC998}">
    <text>从3/16推迟到3/17</text>
  </threadedComment>
  <threadedComment ref="AT274" dT="2025-03-05T14:28:20.13" personId="{1AFE2A65-DD47-4D93-9BB9-91FF98CE18FB}" id="{3C0775C1-86F2-440D-8A2C-CCA4130ED681}">
    <text>原始到港日期2025/3/22</text>
  </threadedComment>
  <threadedComment ref="AT274" dT="2025-03-05T14:28:44.72" personId="{1AFE2A65-DD47-4D93-9BB9-91FF98CE18FB}" id="{6A3B2F10-2CCC-400B-9477-70D003A6F0A8}" parentId="{3C0775C1-86F2-440D-8A2C-CCA4130ED681}">
    <text>2/28提前到2025/3/19</text>
  </threadedComment>
  <threadedComment ref="AT274" dT="2025-03-05T14:29:01.20" personId="{1AFE2A65-DD47-4D93-9BB9-91FF98CE18FB}" id="{3311372C-70A9-4B1C-B5ED-65D62E955A08}" parentId="{3C0775C1-86F2-440D-8A2C-CCA4130ED681}">
    <text>3/5提前到2025/3/18</text>
  </threadedComment>
  <threadedComment ref="AT274" dT="2025-03-07T14:30:50.68" personId="{1AFE2A65-DD47-4D93-9BB9-91FF98CE18FB}" id="{5CFE82E7-522E-469E-BD3B-C29A1C0793DC}" parentId="{3C0775C1-86F2-440D-8A2C-CCA4130ED681}">
    <text>3/7提前到2025/3/17</text>
  </threadedComment>
  <threadedComment ref="AT302" dT="2025-03-05T14:28:20.13" personId="{1AFE2A65-DD47-4D93-9BB9-91FF98CE18FB}" id="{D263F973-81FA-4906-95A3-E6F617057848}">
    <text>原始到港日期2025/3/22</text>
  </threadedComment>
  <threadedComment ref="AT302" dT="2025-03-05T14:28:44.72" personId="{1AFE2A65-DD47-4D93-9BB9-91FF98CE18FB}" id="{6590E273-A55E-45F2-A330-0AABD83F5CEF}" parentId="{D263F973-81FA-4906-95A3-E6F617057848}">
    <text>2/28提前到2025/3/19</text>
  </threadedComment>
  <threadedComment ref="AT302" dT="2025-03-05T14:29:01.20" personId="{1AFE2A65-DD47-4D93-9BB9-91FF98CE18FB}" id="{C84BB241-8F5E-41E2-AD8B-3AFE9D3240C3}" parentId="{D263F973-81FA-4906-95A3-E6F617057848}">
    <text>3/5提前到2025/3/18</text>
  </threadedComment>
  <threadedComment ref="AT302" dT="2025-03-07T14:32:11.58" personId="{1AFE2A65-DD47-4D93-9BB9-91FF98CE18FB}" id="{FB53C9D7-07DB-4F1F-88C1-4DD460F4FD30}" parentId="{D263F973-81FA-4906-95A3-E6F617057848}">
    <text>3/7提前到2025/3/17</text>
  </threadedComment>
  <threadedComment ref="AT316" dT="2025-02-28T14:36:04.35" personId="{1AFE2A65-DD47-4D93-9BB9-91FF98CE18FB}" id="{791B6C5D-4D20-4D75-97A0-B8C9AF6609F3}">
    <text>原始到港日期2025/3/22</text>
  </threadedComment>
  <threadedComment ref="AT316" dT="2025-02-28T14:36:18.29" personId="{1AFE2A65-DD47-4D93-9BB9-91FF98CE18FB}" id="{54FDD5C2-6FFB-4473-A8FD-7D870C7B1892}" parentId="{791B6C5D-4D20-4D75-97A0-B8C9AF6609F3}">
    <text>2/28提前到2025/3/19</text>
  </threadedComment>
  <threadedComment ref="AT316" dT="2025-03-05T14:33:18.74" personId="{1AFE2A65-DD47-4D93-9BB9-91FF98CE18FB}" id="{598382E4-C815-4E52-81EC-A4DC9D341345}" parentId="{791B6C5D-4D20-4D75-97A0-B8C9AF6609F3}">
    <text>3/5提前到2025/3/18</text>
  </threadedComment>
  <threadedComment ref="AT316" dT="2025-03-07T14:37:26.33" personId="{1AFE2A65-DD47-4D93-9BB9-91FF98CE18FB}" id="{DDFB9A89-CCA9-43B1-9BCC-9C5EECB8A92F}" parentId="{791B6C5D-4D20-4D75-97A0-B8C9AF6609F3}">
    <text>3/7提前到2025/3/17</text>
  </threadedComment>
  <threadedComment ref="AT320" dT="2025-02-26T23:19:32.70" personId="{75400DB8-07DB-4CD3-BF1A-B07A5F300E23}" id="{817CE2FE-26CA-41AB-B3FC-3BB6BF2CDCE0}">
    <text>从3/18推迟到3/19</text>
  </threadedComment>
  <threadedComment ref="AT322" dT="2025-03-04T14:35:03.59" personId="{1AFE2A65-DD47-4D93-9BB9-91FF98CE18FB}" id="{C62A8401-ECDB-40F7-9116-24CC2428E761}">
    <text>原始到港日期2025/3/19</text>
  </threadedComment>
  <threadedComment ref="AT322" dT="2025-03-04T14:35:14.36" personId="{1AFE2A65-DD47-4D93-9BB9-91FF98CE18FB}" id="{E61ECC87-84EA-4CA4-9A09-3954D6C3C29E}" parentId="{C62A8401-ECDB-40F7-9116-24CC2428E761}">
    <text>3/4推迟到2025/3/20</text>
  </threadedComment>
  <threadedComment ref="AT322" dT="2025-03-10T23:11:20.95" personId="{75400DB8-07DB-4CD3-BF1A-B07A5F300E23}" id="{B0A72532-B9F7-4BA5-B039-676535EDCF02}" parentId="{C62A8401-ECDB-40F7-9116-24CC2428E761}">
    <text>从3/20推迟到3/21</text>
  </threadedComment>
  <threadedComment ref="AT328" dT="2025-03-03T14:48:22.83" personId="{1AFE2A65-DD47-4D93-9BB9-91FF98CE18FB}" id="{F622CC85-1F58-4BEF-9E4D-DBFDAF381CE1}">
    <text>原始到港日期2025/3/21</text>
  </threadedComment>
  <threadedComment ref="AT328" dT="2025-03-03T14:48:36.82" personId="{1AFE2A65-DD47-4D93-9BB9-91FF98CE18FB}" id="{B280B403-BB3F-403B-A2A7-2061BCB1B19A}" parentId="{F622CC85-1F58-4BEF-9E4D-DBFDAF381CE1}">
    <text>3/3推迟到2025/3/24</text>
  </threadedComment>
  <threadedComment ref="AT332" dT="2025-03-04T14:38:21.73" personId="{1AFE2A65-DD47-4D93-9BB9-91FF98CE18FB}" id="{BEAA73B6-B79E-4A10-8529-326BF2A4FDE9}">
    <text>原始到港日期2025/3/22</text>
  </threadedComment>
  <threadedComment ref="AT332" dT="2025-03-04T14:38:47.68" personId="{1AFE2A65-DD47-4D93-9BB9-91FF98CE18FB}" id="{18E3A917-8A5B-4684-AEEB-C6BAC2D05CA4}" parentId="{BEAA73B6-B79E-4A10-8529-326BF2A4FDE9}">
    <text>3/4推迟到2025/3/26</text>
  </threadedComment>
  <threadedComment ref="AT386" dT="2025-03-04T14:44:02.48" personId="{1AFE2A65-DD47-4D93-9BB9-91FF98CE18FB}" id="{705AB535-806E-41EE-A2F8-9A137E3D64F9}">
    <text>原始到港日期2025/3/22</text>
  </threadedComment>
  <threadedComment ref="AT386" dT="2025-03-04T14:44:16.61" personId="{1AFE2A65-DD47-4D93-9BB9-91FF98CE18FB}" id="{20502F38-2F26-4C0A-88E1-DBBDAD9EE456}" parentId="{705AB535-806E-41EE-A2F8-9A137E3D64F9}">
    <text>3/4推迟到2025/3/26</text>
  </threadedComment>
  <threadedComment ref="AT402" dT="2025-03-04T14:46:41.90" personId="{1AFE2A65-DD47-4D93-9BB9-91FF98CE18FB}" id="{7BA69C69-40C9-4DB2-9163-C857E57DF1E8}">
    <text>原始到港日期2025/3/22</text>
  </threadedComment>
  <threadedComment ref="AT402" dT="2025-03-04T14:46:55.77" personId="{1AFE2A65-DD47-4D93-9BB9-91FF98CE18FB}" id="{4ADDC55A-FDBC-45ED-B3A3-38C43A564484}" parentId="{7BA69C69-40C9-4DB2-9163-C857E57DF1E8}">
    <text>3/4推迟到2025/3/26</text>
  </threadedComment>
  <threadedComment ref="AT436" dT="2025-03-04T14:48:12.30" personId="{1AFE2A65-DD47-4D93-9BB9-91FF98CE18FB}" id="{3BC8C064-2B7E-4F01-81A7-D4CD1D3E62AE}">
    <text>原始到港日期2025/3/22</text>
  </threadedComment>
  <threadedComment ref="AT436" dT="2025-03-04T14:48:21.98" personId="{1AFE2A65-DD47-4D93-9BB9-91FF98CE18FB}" id="{A40B02C6-86B5-4C47-9208-95B01D17FA77}" parentId="{3BC8C064-2B7E-4F01-81A7-D4CD1D3E62AE}">
    <text>3/4推迟到2025/3/26</text>
  </threadedComment>
  <threadedComment ref="AT447" dT="2025-03-07T14:53:02.45" personId="{1AFE2A65-DD47-4D93-9BB9-91FF98CE18FB}" id="{9CEFDED4-3C76-439B-A7AA-2CA328E151A6}">
    <text>原始到港日期2025/3/24</text>
  </threadedComment>
  <threadedComment ref="AT447" dT="2025-03-07T14:53:29.15" personId="{1AFE2A65-DD47-4D93-9BB9-91FF98CE18FB}" id="{73543A1F-CDFA-4D98-B819-EB2B02B94404}" parentId="{9CEFDED4-3C76-439B-A7AA-2CA328E151A6}">
    <text>2/26推迟到2025/3/26</text>
  </threadedComment>
  <threadedComment ref="AT450" dT="2025-03-07T14:42:55.30" personId="{1AFE2A65-DD47-4D93-9BB9-91FF98CE18FB}" id="{8C24CD98-3363-426E-916B-17DCF6E0A65B}">
    <text>原始到港日期2025/3/17</text>
  </threadedComment>
  <threadedComment ref="AT450" dT="2025-03-07T14:44:15.69" personId="{1AFE2A65-DD47-4D93-9BB9-91FF98CE18FB}" id="{7745B96C-CEF6-40F0-B463-1F1F930924C1}" parentId="{8C24CD98-3363-426E-916B-17DCF6E0A65B}">
    <text>2/28推迟到2025/3/24</text>
  </threadedComment>
  <threadedComment ref="AT450" dT="2025-03-07T14:44:32.78" personId="{1AFE2A65-DD47-4D93-9BB9-91FF98CE18FB}" id="{4DCD690F-88E7-4FD6-8E02-9994287C0C08}" parentId="{8C24CD98-3363-426E-916B-17DCF6E0A65B}">
    <text>3/7推迟到2025/3/28</text>
  </threadedComment>
  <threadedComment ref="AT454" dT="2025-03-07T14:42:55.30" personId="{1AFE2A65-DD47-4D93-9BB9-91FF98CE18FB}" id="{1BB48040-9B6F-437E-AF8B-CF8A816EEAE0}">
    <text>原始到港日期2025/3/17</text>
  </threadedComment>
  <threadedComment ref="AT454" dT="2025-03-07T14:44:15.69" personId="{1AFE2A65-DD47-4D93-9BB9-91FF98CE18FB}" id="{87A04D5F-FC25-400F-B2BB-ADAF546EF8AC}" parentId="{1BB48040-9B6F-437E-AF8B-CF8A816EEAE0}">
    <text>2/28推迟到2025/3/24</text>
  </threadedComment>
  <threadedComment ref="AT454" dT="2025-03-07T14:44:32.78" personId="{1AFE2A65-DD47-4D93-9BB9-91FF98CE18FB}" id="{282EF603-73C7-469D-8036-EFC0E1A4C5FE}" parentId="{1BB48040-9B6F-437E-AF8B-CF8A816EEAE0}">
    <text>3/7推迟到2025/3/28</text>
  </threadedComment>
  <threadedComment ref="AQ456" dT="2025-02-19T20:27:28.47" personId="{4178F666-3700-4FD2-9A49-A6668E4D1200}" id="{9ED474C1-29F3-4636-A354-9A813EF04CF6}">
    <text>原始开船日 2/19</text>
  </threadedComment>
  <threadedComment ref="AQ456" dT="2025-02-19T20:27:48.49" personId="{4178F666-3700-4FD2-9A49-A6668E4D1200}" id="{A63418D1-BB39-4866-AF14-72144E4CEE10}" parentId="{9ED474C1-29F3-4636-A354-9A813EF04CF6}">
    <text>延误2天到2/21</text>
  </threadedComment>
  <threadedComment ref="AT456" dT="2025-03-07T14:53:02.45" personId="{1AFE2A65-DD47-4D93-9BB9-91FF98CE18FB}" id="{0F3F9F74-17E2-41A1-98CE-8E10B313F4C8}">
    <text>原始到港日期2025/3/24</text>
  </threadedComment>
  <threadedComment ref="AT456" dT="2025-03-07T14:53:29.15" personId="{1AFE2A65-DD47-4D93-9BB9-91FF98CE18FB}" id="{AAF7A8CA-8445-403B-A04F-568196C6BAEC}" parentId="{0F3F9F74-17E2-41A1-98CE-8E10B313F4C8}">
    <text>2/26推迟到2025/3/26</text>
  </threadedComment>
  <threadedComment ref="AT460" dT="2025-03-03T14:44:26.88" personId="{1AFE2A65-DD47-4D93-9BB9-91FF98CE18FB}" id="{50DA82C7-0F4B-449C-B736-BA70980DE224}">
    <text>原始到港日期2025/3/26</text>
  </threadedComment>
  <threadedComment ref="AT460" dT="2025-03-03T14:44:39.90" personId="{1AFE2A65-DD47-4D93-9BB9-91FF98CE18FB}" id="{9EE5A7BE-7132-4418-8ECB-A3C404834277}" parentId="{50DA82C7-0F4B-449C-B736-BA70980DE224}">
    <text>3/3推迟到2025/3/28</text>
  </threadedComment>
  <threadedComment ref="AT465" dT="2025-03-07T14:56:37.71" personId="{1AFE2A65-DD47-4D93-9BB9-91FF98CE18FB}" id="{19F15809-859F-4E1C-A046-D801BD6383CA}">
    <text>原始到港日期2025/3/29</text>
  </threadedComment>
  <threadedComment ref="AT465" dT="2025-03-07T14:56:49.72" personId="{1AFE2A65-DD47-4D93-9BB9-91FF98CE18FB}" id="{9D0AE70F-C81B-48F0-9238-745DBDA4522B}" parentId="{19F15809-859F-4E1C-A046-D801BD6383CA}">
    <text>3/7推迟到2025/3/31</text>
  </threadedComment>
  <threadedComment ref="AT469" dT="2025-02-28T14:52:22.19" personId="{1AFE2A65-DD47-4D93-9BB9-91FF98CE18FB}" id="{E6F12AEC-29AD-46CC-92F6-BDC2F551238C}">
    <text>原始到港日期2025/3/30</text>
  </threadedComment>
  <threadedComment ref="AT469" dT="2025-02-28T14:52:37.95" personId="{1AFE2A65-DD47-4D93-9BB9-91FF98CE18FB}" id="{DB5CC3B2-8ED7-4F6D-B805-DC681EEE7068}" parentId="{E6F12AEC-29AD-46CC-92F6-BDC2F551238C}">
    <text>2/26推迟到2025/4/3</text>
  </threadedComment>
  <threadedComment ref="AT469" dT="2025-02-28T14:52:51.37" personId="{1AFE2A65-DD47-4D93-9BB9-91FF98CE18FB}" id="{B129891C-7BFA-4B88-98AA-9929C38FEA09}" parentId="{E6F12AEC-29AD-46CC-92F6-BDC2F551238C}">
    <text>2/28提前到2025/4/1</text>
  </threadedComment>
  <threadedComment ref="AT469" dT="2025-03-03T14:56:08.50" personId="{1AFE2A65-DD47-4D93-9BB9-91FF98CE18FB}" id="{461D61F7-3323-4B99-875F-DC0A574D0575}" parentId="{E6F12AEC-29AD-46CC-92F6-BDC2F551238C}">
    <text>3/3推迟到2025/4/3</text>
  </threadedComment>
  <threadedComment ref="AT479" dT="2025-02-28T15:04:59.56" personId="{1AFE2A65-DD47-4D93-9BB9-91FF98CE18FB}" id="{4C8376C9-5D98-4D33-A7C0-F4FCD09890F0}">
    <text>原始到港日期2025/3/30</text>
  </threadedComment>
  <threadedComment ref="AT479" dT="2025-02-28T15:05:17.99" personId="{1AFE2A65-DD47-4D93-9BB9-91FF98CE18FB}" id="{C9D926C2-DDE6-4835-BDB4-D33400BAB7FE}" parentId="{4C8376C9-5D98-4D33-A7C0-F4FCD09890F0}">
    <text>2/26推迟到2025/4/3</text>
  </threadedComment>
  <threadedComment ref="AT479" dT="2025-02-28T15:05:27.76" personId="{1AFE2A65-DD47-4D93-9BB9-91FF98CE18FB}" id="{D0C55C99-321E-4E0E-8FF9-F654F17B15BA}" parentId="{4C8376C9-5D98-4D33-A7C0-F4FCD09890F0}">
    <text>2/28提前到2025/4/1</text>
  </threadedComment>
  <threadedComment ref="AT479" dT="2025-03-03T14:57:54.71" personId="{1AFE2A65-DD47-4D93-9BB9-91FF98CE18FB}" id="{47CD27DC-D413-46A4-860E-D4D7A95002CB}" parentId="{4C8376C9-5D98-4D33-A7C0-F4FCD09890F0}">
    <text>3/3推迟到2025/4/3</text>
  </threadedComment>
  <threadedComment ref="AT487" dT="2025-03-04T15:09:13.34" personId="{1AFE2A65-DD47-4D93-9BB9-91FF98CE18FB}" id="{17C86DF2-E440-4D68-9908-FBEDD3F2A0B9}">
    <text>原始到港日期2025/3/27</text>
  </threadedComment>
  <threadedComment ref="AT487" dT="2025-03-04T15:09:24.42" personId="{1AFE2A65-DD47-4D93-9BB9-91FF98CE18FB}" id="{D2FC9CE2-8C9A-4BEB-9766-83C7CEA3E027}" parentId="{17C86DF2-E440-4D68-9908-FBEDD3F2A0B9}">
    <text>3/4推迟到2025/3/28</text>
  </threadedComment>
  <threadedComment ref="AT487" dT="2025-03-06T14:44:16.53" personId="{1AFE2A65-DD47-4D93-9BB9-91FF98CE18FB}" id="{F8524185-9263-4123-B68F-12071A4B7DE5}" parentId="{17C86DF2-E440-4D68-9908-FBEDD3F2A0B9}">
    <text>3/6推迟到2025/3/30</text>
  </threadedComment>
  <threadedComment ref="AT487" dT="2025-03-10T23:27:17.76" personId="{75400DB8-07DB-4CD3-BF1A-B07A5F300E23}" id="{8DC17C5C-581F-44B3-A4A7-5B8A94F97810}" parentId="{17C86DF2-E440-4D68-9908-FBEDD3F2A0B9}">
    <text>从3/30推迟到3/31</text>
  </threadedComment>
  <threadedComment ref="AT502" dT="2025-03-10T23:24:53.01" personId="{75400DB8-07DB-4CD3-BF1A-B07A5F300E23}" id="{2E045F5D-1441-439D-9D04-8E409F803A7D}">
    <text>从3/30推迟到4/2</text>
  </threadedComment>
  <threadedComment ref="AT504" dT="2025-02-28T14:47:57.68" personId="{1AFE2A65-DD47-4D93-9BB9-91FF98CE18FB}" id="{9052A7AF-CFDC-4079-B4D0-EE420B90A386}">
    <text>原始到港日期2025/3/31</text>
  </threadedComment>
  <threadedComment ref="AT504" dT="2025-02-28T14:48:12.34" personId="{1AFE2A65-DD47-4D93-9BB9-91FF98CE18FB}" id="{394AB677-4A95-4244-883A-5789BF91BF26}" parentId="{9052A7AF-CFDC-4079-B4D0-EE420B90A386}">
    <text>2/28推迟到2025/4/1</text>
  </threadedComment>
  <threadedComment ref="AT507" dT="2025-02-28T14:49:54.87" personId="{1AFE2A65-DD47-4D93-9BB9-91FF98CE18FB}" id="{6287EC58-B0F2-4E60-B5D7-ABCE49676D7B}">
    <text>原始到港日期2025/3/31</text>
  </threadedComment>
  <threadedComment ref="AT507" dT="2025-02-28T14:50:48.25" personId="{1AFE2A65-DD47-4D93-9BB9-91FF98CE18FB}" id="{58698571-4D86-4894-9A0B-6D338EB54A94}" parentId="{6287EC58-B0F2-4E60-B5D7-ABCE49676D7B}">
    <text>2/28推迟到2025/4/1</text>
  </threadedComment>
  <threadedComment ref="AT511" dT="2025-03-07T14:59:29.30" personId="{1AFE2A65-DD47-4D93-9BB9-91FF98CE18FB}" id="{296CE5D6-1A8F-4535-83AD-E103DC60F1D4}">
    <text>原始到港日期2025/3/29</text>
  </threadedComment>
  <threadedComment ref="AT511" dT="2025-03-07T14:59:44.56" personId="{1AFE2A65-DD47-4D93-9BB9-91FF98CE18FB}" id="{74F9FEE5-A77E-4EF8-8DBE-F7B31C683226}" parentId="{296CE5D6-1A8F-4535-83AD-E103DC60F1D4}">
    <text>3/7推迟到2025/3/30</text>
  </threadedComment>
  <threadedComment ref="AT511" dT="2025-03-10T23:21:22.33" personId="{75400DB8-07DB-4CD3-BF1A-B07A5F300E23}" id="{6CE8A25A-8E52-40B3-A656-35271244267F}" parentId="{296CE5D6-1A8F-4535-83AD-E103DC60F1D4}">
    <text>从3/30推迟到4/3</text>
  </threadedComment>
  <threadedComment ref="AT539" dT="2025-02-28T15:01:29.55" personId="{1AFE2A65-DD47-4D93-9BB9-91FF98CE18FB}" id="{005FDB79-6315-4D2A-AE2F-C936F6B6D244}">
    <text>原始到港日期2025/4/1</text>
  </threadedComment>
  <threadedComment ref="AT539" dT="2025-02-28T15:03:12.25" personId="{1AFE2A65-DD47-4D93-9BB9-91FF98CE18FB}" id="{75E9B469-D585-4FD4-8F52-5870CCA5419A}" parentId="{005FDB79-6315-4D2A-AE2F-C936F6B6D244}">
    <text>2/28推迟到2025/4/1</text>
  </threadedComment>
  <threadedComment ref="AT539" dT="2025-03-03T14:51:34.50" personId="{1AFE2A65-DD47-4D93-9BB9-91FF98CE18FB}" id="{BF3FAC61-E0B9-45DE-997D-7E6EEBC8AD1D}" parentId="{005FDB79-6315-4D2A-AE2F-C936F6B6D244}">
    <text>3/3提前到2025/3/29</text>
  </threadedComment>
  <threadedComment ref="AT539" dT="2025-03-07T15:00:53.78" personId="{1AFE2A65-DD47-4D93-9BB9-91FF98CE18FB}" id="{2674188C-087B-4E05-A703-C50DB5B5E3AF}" parentId="{005FDB79-6315-4D2A-AE2F-C936F6B6D244}">
    <text>3/7推迟到2025/3/30</text>
  </threadedComment>
  <threadedComment ref="AT539" dT="2025-03-10T23:22:12.14" personId="{75400DB8-07DB-4CD3-BF1A-B07A5F300E23}" id="{0792C9F9-6733-40A6-8272-493489839C5E}" parentId="{005FDB79-6315-4D2A-AE2F-C936F6B6D244}">
    <text>从3/30推迟到4/3</text>
  </threadedComment>
  <threadedComment ref="AT563" dT="2025-03-07T15:02:15.41" personId="{1AFE2A65-DD47-4D93-9BB9-91FF98CE18FB}" id="{A32212D5-0820-4EDD-A0D6-AD8AF7FFC678}">
    <text>原始到港日期2025/3/29</text>
  </threadedComment>
  <threadedComment ref="AT563" dT="2025-03-07T15:02:57.55" personId="{1AFE2A65-DD47-4D93-9BB9-91FF98CE18FB}" id="{30C6AB0C-D350-4BE0-8A75-D1147C93D7AA}" parentId="{A32212D5-0820-4EDD-A0D6-AD8AF7FFC678}">
    <text>3/7推迟到2025/3/30</text>
  </threadedComment>
  <threadedComment ref="AT563" dT="2025-03-10T23:23:06.38" personId="{75400DB8-07DB-4CD3-BF1A-B07A5F300E23}" id="{F1A089E7-563C-4A06-839D-194C67624A71}" parentId="{A32212D5-0820-4EDD-A0D6-AD8AF7FFC678}">
    <text>从3/30推迟到4/3</text>
  </threadedComment>
  <threadedComment ref="AT591" dT="2025-03-07T15:02:15.41" personId="{1AFE2A65-DD47-4D93-9BB9-91FF98CE18FB}" id="{2E3017ED-95CF-4FA6-82B2-374D34DBEEBC}">
    <text>原始到港日期2025/3/29</text>
  </threadedComment>
  <threadedComment ref="AT591" dT="2025-03-07T15:02:57.55" personId="{1AFE2A65-DD47-4D93-9BB9-91FF98CE18FB}" id="{662CC803-D69B-4E9A-8AEE-96063C189B6A}" parentId="{2E3017ED-95CF-4FA6-82B2-374D34DBEEBC}">
    <text>3/7推迟到2025/3/30</text>
  </threadedComment>
  <threadedComment ref="AT591" dT="2025-03-10T23:23:52.00" personId="{75400DB8-07DB-4CD3-BF1A-B07A5F300E23}" id="{5E772250-5351-4FDF-8E63-1EECB6F13E3E}" parentId="{2E3017ED-95CF-4FA6-82B2-374D34DBEEBC}">
    <text>从3/30推迟到4/3</text>
  </threadedComment>
  <threadedComment ref="AT607" dT="2025-03-03T15:09:02.55" personId="{1AFE2A65-DD47-4D93-9BB9-91FF98CE18FB}" id="{46B07ADE-B594-4D48-AD25-DCE18DF14804}">
    <text>原始到港日期2025/3/30</text>
  </threadedComment>
  <threadedComment ref="AT607" dT="2025-03-03T15:09:12.97" personId="{1AFE2A65-DD47-4D93-9BB9-91FF98CE18FB}" id="{E630D8FB-C288-4541-A6EE-8357765354DB}" parentId="{46B07ADE-B594-4D48-AD25-DCE18DF14804}">
    <text>2/28推迟到2025/5/4</text>
  </threadedComment>
  <threadedComment ref="AT607" dT="2025-03-03T15:09:24.07" personId="{1AFE2A65-DD47-4D93-9BB9-91FF98CE18FB}" id="{135D8C0A-306C-4D69-829D-C27C29F845FB}" parentId="{46B07ADE-B594-4D48-AD25-DCE18DF14804}">
    <text>3/3提前到2025/3/30</text>
  </threadedComment>
  <threadedComment ref="AT830" dT="2025-03-04T15:12:38.34" personId="{1AFE2A65-DD47-4D93-9BB9-91FF98CE18FB}" id="{F37B5CED-93F9-45EC-B71B-2358551157AD}">
    <text>原始到港日期2025/3/31</text>
  </threadedComment>
  <threadedComment ref="AT830" dT="2025-03-04T15:12:55.11" personId="{1AFE2A65-DD47-4D93-9BB9-91FF98CE18FB}" id="{5B9096C3-1267-446F-B2F6-53794BE75AC7}" parentId="{F37B5CED-93F9-45EC-B71B-2358551157AD}">
    <text>3/4提前到2025/3/24</text>
  </threadedComment>
  <threadedComment ref="AT830" dT="2025-03-05T14:52:15.74" personId="{1AFE2A65-DD47-4D93-9BB9-91FF98CE18FB}" id="{DA27D84D-95EF-4E7C-94E4-462962497343}" parentId="{F37B5CED-93F9-45EC-B71B-2358551157AD}">
    <text>3/5推迟到2025/3/31</text>
  </threadedComment>
  <threadedComment ref="AT830" dT="2025-03-06T14:46:21.38" personId="{1AFE2A65-DD47-4D93-9BB9-91FF98CE18FB}" id="{56C3066D-5079-4917-9E14-1CA5005675A9}" parentId="{F37B5CED-93F9-45EC-B71B-2358551157AD}">
    <text>3/6推迟到2025/4/7</text>
  </threadedComment>
  <threadedComment ref="AT830" dT="2025-03-07T15:10:12.11" personId="{1AFE2A65-DD47-4D93-9BB9-91FF98CE18FB}" id="{D7D37FDA-D838-4A9A-93F9-1E25924B73F5}" parentId="{F37B5CED-93F9-45EC-B71B-2358551157AD}">
    <text>3/7提前到2025/3/28</text>
  </threadedComment>
  <threadedComment ref="AT830" dT="2025-03-12T00:36:43.25" personId="{75400DB8-07DB-4CD3-BF1A-B07A5F300E23}" id="{1855FB76-A8DC-4E2E-812B-AA50C28E125C}" parentId="{F37B5CED-93F9-45EC-B71B-2358551157AD}">
    <text>从3/28推迟到4/9</text>
  </threadedComment>
  <threadedComment ref="AT830" dT="2025-03-13T20:47:38.38" personId="{75400DB8-07DB-4CD3-BF1A-B07A5F300E23}" id="{348B887C-702A-4038-B50B-9539635B58C3}" parentId="{F37B5CED-93F9-45EC-B71B-2358551157AD}">
    <text>从4/9推迟到4/12</text>
  </threadedComment>
  <threadedComment ref="AT834" dT="2025-03-04T15:25:02.73" personId="{1AFE2A65-DD47-4D93-9BB9-91FF98CE18FB}" id="{820A8DF3-A4F1-49F9-BA0D-316B67A40678}">
    <text>原始到港日期2025/4/5</text>
  </threadedComment>
  <threadedComment ref="AT834" dT="2025-03-04T15:25:11.69" personId="{1AFE2A65-DD47-4D93-9BB9-91FF98CE18FB}" id="{A05B847E-568C-49DC-AF70-ED5F42C37FAB}" parentId="{820A8DF3-A4F1-49F9-BA0D-316B67A40678}">
    <text>3/4推迟到2025/4/12</text>
  </threadedComment>
  <threadedComment ref="AT926" dT="2025-03-12T21:19:15.67" personId="{75400DB8-07DB-4CD3-BF1A-B07A5F300E23}" id="{91F71286-6E50-4A9B-A230-9B9D463EDB14}">
    <text>从4/18提前到4/13</text>
  </threadedComment>
  <threadedComment ref="AT958" dT="2025-02-28T15:09:04.64" personId="{1AFE2A65-DD47-4D93-9BB9-91FF98CE18FB}" id="{F1610903-B4EF-4700-822D-0CE66BB90C75}">
    <text>原始到港日期2025/4/13</text>
  </threadedComment>
  <threadedComment ref="AT958" dT="2025-02-28T15:09:17.22" personId="{1AFE2A65-DD47-4D93-9BB9-91FF98CE18FB}" id="{48A7B3B4-6F5B-48A7-A008-A0D56EBCED58}" parentId="{F1610903-B4EF-4700-822D-0CE66BB90C75}">
    <text>2/28推迟到2025/4/14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e-solution.yangming.com/e-service/track_trace/ctconnect.aspx?var=6kXS94MAUKku1eUXw6LbZNJ0Z7zsmCG2gMxvCuLaAXbcKru1aKdm67sbu%2bc5ST1HXxWol4h2e%2bMQMSswxh6bAWtmHZv6yGqKAalnUO4v1dLGBwLry7RH7MlnHwVr6wFiDqDULzWd9hq64Tw49WCGALXRttWUivQBMHZlBYtgBFo%3d" TargetMode="External"/><Relationship Id="rId3" Type="http://schemas.openxmlformats.org/officeDocument/2006/relationships/hyperlink" Target="https://e-solution.yangming.com/e-service/track_trace/ctconnect.aspx?var=6kXS94MAUKku1eUXw6LbZG30JroRy5KycidU%2fCNad47uEem2YOKe6jU0gkekuxdj8%2fxRrwCxdqtMKYu6JOJW7VaeDiX8jwLRt6VxdBPT7dbi1v3aVzoQDF9ypjGqTaxWecEyIbi%2fT%2bfYinY6WWQl9L7xuwDtQbZnVWFVlCVNzi4%3d" TargetMode="External"/><Relationship Id="rId7" Type="http://schemas.openxmlformats.org/officeDocument/2006/relationships/hyperlink" Target="https://e-solution.yangming.com/e-service/track_trace/ctconnect.aspx?var=6kXS94MAUKku1eUXw6LbZNJ0Z7zsmCG2gMxvCuLaAXZLUa0lwjhSEJT%2fzzKflfHPJcgdHb9Zwl2kBHkw020DIvjzArik33L75FNSz9dXMDp7PxZ49%2byH0KxAulRdjTUwXICLUvPj4VLXnbr%2bx5Jc04Ma8NifKRi3Z7dM5SQn1v8%3d" TargetMode="External"/><Relationship Id="rId2" Type="http://schemas.openxmlformats.org/officeDocument/2006/relationships/hyperlink" Target="https://e-solution.yangming.com/e-service/track_trace/ctconnect.aspx?var=6kXS94MAUKku1eUXw6LbZN7u4XWS9ASYVL%2f9HskqJpWKMhCw%2fnQUAAVKUP5i%2f2kW9rVzmMcnaXLFXSZOVuDkCUzPhluvaR1loRlRaTkZto8JpVwJGVyu7NBjs4LH5RA%2ffGiZg3z5I4jubvfQOtOzE1BtYmATtkE%2byDDOhiN2Qqw%3d" TargetMode="External"/><Relationship Id="rId1" Type="http://schemas.openxmlformats.org/officeDocument/2006/relationships/hyperlink" Target="https://e-solution.yangming.com/e-service/track_trace/ctconnect.aspx?var=6kXS94MAUKku1eUXw6LbZIOuhFWeH39zi0k0bngMsIqPUb3ph%2bVu3AsyrV5g9SWAnQyMOFZqbZHOSftVLHCT1UebSVCwOxjs63MduE3wI31tuxiA%2bCcVT9FLOuZ1wKElim%2f9HTv0ApSFUalyLukHZOUvL8AwitlfOp%2bBTPQO%2fA4%3d" TargetMode="External"/><Relationship Id="rId6" Type="http://schemas.openxmlformats.org/officeDocument/2006/relationships/hyperlink" Target="https://e-solution.yangming.com/e-service/track_trace/ctconnect.aspx?var=6kXS94MAUKku1eUXw6LbZMqbShrcJmPEGquTAOELLmyKFHALpD%2bPdqBppSG8MKdU6c%2bLM1ShUtzHZmSO0DWyld%2bE6g8X7DqrwDAJ5sPryn%2bR9CqTd66VFptGn4iZgQjOy14PSmqc88OsaQn8DsPLmBuNmKQI6UBOi%2f0DnjsLsVk%3d" TargetMode="External"/><Relationship Id="rId11" Type="http://schemas.openxmlformats.org/officeDocument/2006/relationships/comments" Target="../comments2.xml"/><Relationship Id="rId5" Type="http://schemas.openxmlformats.org/officeDocument/2006/relationships/hyperlink" Target="https://e-solution.yangming.com/e-service/track_trace/ctconnect.aspx?var=6kXS94MAUKku1eUXw6LbZH%2fGnPZF5Td4Awg8ak4e%2bVmkEIXIj6T2jFk9eAViSp7ka%2btp0TkSkXPihbhgoTa%2f8s%2bI7b4MCLUSGXyiPQcZzKuP0p%2bf2uvqsjRFGQMYDVWmKdHLA7jTKpCJQt4zu3siBn287I5RwCmg1q95rrnT1%2bg%3d" TargetMode="External"/><Relationship Id="rId10" Type="http://schemas.openxmlformats.org/officeDocument/2006/relationships/vmlDrawing" Target="../drawings/vmlDrawing2.vml"/><Relationship Id="rId4" Type="http://schemas.openxmlformats.org/officeDocument/2006/relationships/hyperlink" Target="https://e-solution.yangming.com/e-service/track_trace/ctconnect.aspx?var=6kXS94MAUKku1eUXw6LbZOpkplrXGQveZtYREm24ecSUwSCFRxMazwW13Uo2%2fbG%2bVnUEz7MKdi%2fM%2bOf%2faZO%2fnEvl2R8SFoCileAaAI9M6Zct%2b1OyojjLGe6MqgdKGbW8lzEvL9qC9k2v9WaJh0Dl%2fc1HH9NMVBcpNfDWWtECRIU%3d" TargetMode="External"/><Relationship Id="rId9" Type="http://schemas.openxmlformats.org/officeDocument/2006/relationships/hyperlink" Target="https://e-solution.yangming.com/e-service/track_trace/ctconnect.aspx?var=6kXS94MAUKku1eUXw6LbZNJ0Z7zsmCG2gMxvCuLaAXZx0TAKxKoPFbzoCzbUhAA1hlZmIWY6d883NFV2FBKslbDIKsVnx42LoCjMW8U81r8zH2VRF%2f7A%2bam2EX3zYDZTMw0q%2bl9dacd8zWpjRw6WAECjlIJXd59IWRjM2NPyuyE%3d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javascript:frmCntrMoveDetail('DRYU9569156')" TargetMode="External"/><Relationship Id="rId2" Type="http://schemas.openxmlformats.org/officeDocument/2006/relationships/hyperlink" Target="javascript:void(0);" TargetMode="External"/><Relationship Id="rId1" Type="http://schemas.openxmlformats.org/officeDocument/2006/relationships/hyperlink" Target="https://www.fedex.com/fedextrack/?trknbr=776613643786&amp;trkqual=2460461000~776613643786~FX" TargetMode="External"/><Relationship Id="rId4" Type="http://schemas.openxmlformats.org/officeDocument/2006/relationships/hyperlink" Target="javascript:frmCntrMoveDetail('BSIU9961006')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8BE9B-1956-483F-B205-E9BC514CC270}">
  <sheetPr>
    <tabColor rgb="FFFF99FF"/>
  </sheetPr>
  <dimension ref="A1:CI1028"/>
  <sheetViews>
    <sheetView tabSelected="1" zoomScale="90" zoomScaleNormal="90" workbookViewId="0">
      <pane xSplit="2" ySplit="1" topLeftCell="C489" activePane="bottomRight" state="frozen"/>
      <selection pane="bottomRight" activeCell="F924" sqref="F924"/>
      <selection pane="bottomLeft" activeCell="A2" sqref="A2"/>
      <selection pane="topRight" activeCell="C1" sqref="C1"/>
    </sheetView>
  </sheetViews>
  <sheetFormatPr defaultColWidth="9.140625" defaultRowHeight="15.75" outlineLevelCol="1"/>
  <cols>
    <col min="1" max="1" width="13.140625" style="246" customWidth="1"/>
    <col min="2" max="2" width="37.28515625" style="532" customWidth="1"/>
    <col min="3" max="3" width="16.28515625" style="532" customWidth="1"/>
    <col min="4" max="4" width="17.5703125" style="246" hidden="1" customWidth="1" outlineLevel="1"/>
    <col min="5" max="5" width="13.7109375" style="246" hidden="1" customWidth="1" outlineLevel="1"/>
    <col min="6" max="6" width="59" style="246" hidden="1" customWidth="1" outlineLevel="1"/>
    <col min="7" max="7" width="14.5703125" style="246" hidden="1" customWidth="1" outlineLevel="1"/>
    <col min="8" max="8" width="10.7109375" style="246" hidden="1" customWidth="1" outlineLevel="1"/>
    <col min="9" max="9" width="33.42578125" style="246" hidden="1" customWidth="1" outlineLevel="1"/>
    <col min="10" max="10" width="12.85546875" style="246" hidden="1" customWidth="1" outlineLevel="1"/>
    <col min="11" max="11" width="15.5703125" style="246" hidden="1" customWidth="1" outlineLevel="1"/>
    <col min="12" max="12" width="35.85546875" style="246" hidden="1" customWidth="1" outlineLevel="1"/>
    <col min="13" max="13" width="27.5703125" style="246" hidden="1" customWidth="1" outlineLevel="1"/>
    <col min="14" max="14" width="13.7109375" style="246" hidden="1" customWidth="1" outlineLevel="1"/>
    <col min="15" max="15" width="20" style="246" hidden="1" customWidth="1" outlineLevel="1"/>
    <col min="16" max="17" width="19.7109375" style="246" hidden="1" customWidth="1" outlineLevel="1"/>
    <col min="18" max="18" width="16.140625" style="246" bestFit="1" customWidth="1" collapsed="1"/>
    <col min="19" max="19" width="16" style="246" bestFit="1" customWidth="1"/>
    <col min="20" max="20" width="17.85546875" style="246" hidden="1" customWidth="1" outlineLevel="1"/>
    <col min="21" max="21" width="19" style="246" hidden="1" customWidth="1" outlineLevel="1"/>
    <col min="22" max="22" width="13.42578125" style="522" hidden="1" customWidth="1" outlineLevel="1"/>
    <col min="23" max="23" width="21" style="522" hidden="1" customWidth="1" outlineLevel="1"/>
    <col min="24" max="24" width="16.85546875" style="518" hidden="1" customWidth="1" outlineLevel="1"/>
    <col min="25" max="25" width="15.42578125" style="518" hidden="1" customWidth="1" outlineLevel="1"/>
    <col min="26" max="26" width="14.140625" style="518" hidden="1" customWidth="1" outlineLevel="1"/>
    <col min="27" max="27" width="18.5703125" style="517" hidden="1" customWidth="1" outlineLevel="1"/>
    <col min="28" max="28" width="22.7109375" style="517" hidden="1" customWidth="1" outlineLevel="1"/>
    <col min="29" max="29" width="14.5703125" style="246" hidden="1" customWidth="1" outlineLevel="1"/>
    <col min="30" max="30" width="10.7109375" style="246" hidden="1" customWidth="1" outlineLevel="1"/>
    <col min="31" max="31" width="12.85546875" style="246" hidden="1" customWidth="1" outlineLevel="1"/>
    <col min="32" max="32" width="15.28515625" style="246" hidden="1" customWidth="1" outlineLevel="1"/>
    <col min="33" max="33" width="14.7109375" style="246" hidden="1" customWidth="1" outlineLevel="1"/>
    <col min="34" max="35" width="14" style="518" hidden="1" customWidth="1" outlineLevel="1"/>
    <col min="36" max="36" width="27.5703125" style="246" hidden="1" customWidth="1" outlineLevel="1"/>
    <col min="37" max="37" width="20" style="246" hidden="1" customWidth="1" outlineLevel="1"/>
    <col min="38" max="38" width="25.140625" style="246" customWidth="1" collapsed="1"/>
    <col min="39" max="39" width="25.140625" style="246" customWidth="1"/>
    <col min="40" max="40" width="18.85546875" style="246" customWidth="1"/>
    <col min="41" max="41" width="27.5703125" style="246" bestFit="1" customWidth="1"/>
    <col min="42" max="42" width="19.140625" style="518" bestFit="1" customWidth="1"/>
    <col min="43" max="43" width="13.7109375" style="518" bestFit="1" customWidth="1"/>
    <col min="44" max="44" width="20" style="246" bestFit="1" customWidth="1" collapsed="1"/>
    <col min="45" max="45" width="19.7109375" style="246" bestFit="1" customWidth="1"/>
    <col min="46" max="46" width="19.7109375" style="519" bestFit="1" customWidth="1"/>
    <col min="47" max="47" width="20" style="246" bestFit="1" customWidth="1"/>
    <col min="48" max="48" width="17.28515625" style="520" bestFit="1" customWidth="1"/>
    <col min="49" max="49" width="19.7109375" style="513" bestFit="1" customWidth="1"/>
    <col min="50" max="50" width="25.28515625" style="518" bestFit="1" customWidth="1"/>
    <col min="51" max="51" width="23.7109375" style="246" bestFit="1" customWidth="1"/>
    <col min="52" max="52" width="20.42578125" style="518" bestFit="1" customWidth="1"/>
    <col min="53" max="53" width="22.85546875" style="518" bestFit="1" customWidth="1"/>
    <col min="54" max="54" width="9.5703125" style="518" bestFit="1" customWidth="1"/>
    <col min="55" max="55" width="14.140625" style="518" bestFit="1" customWidth="1"/>
    <col min="56" max="56" width="14" style="518" bestFit="1" customWidth="1"/>
    <col min="57" max="57" width="12.42578125" style="246" bestFit="1" customWidth="1"/>
    <col min="58" max="58" width="26.28515625" style="246" customWidth="1"/>
    <col min="59" max="59" width="15.5703125" style="246" bestFit="1" customWidth="1"/>
    <col min="60" max="60" width="14.42578125" style="518" bestFit="1" customWidth="1"/>
    <col min="61" max="61" width="18.28515625" style="518" customWidth="1"/>
    <col min="62" max="62" width="15.42578125" style="518" bestFit="1" customWidth="1"/>
    <col min="63" max="63" width="14.5703125" style="518" bestFit="1" customWidth="1"/>
    <col min="64" max="64" width="17.85546875" style="518" bestFit="1" customWidth="1"/>
    <col min="65" max="65" width="15.5703125" style="518" bestFit="1" customWidth="1"/>
    <col min="66" max="66" width="19.140625" style="246" customWidth="1"/>
    <col min="67" max="67" width="17.7109375" style="518" bestFit="1" customWidth="1"/>
    <col min="68" max="68" width="21.140625" style="522" bestFit="1" customWidth="1"/>
    <col min="69" max="69" width="20" style="522" bestFit="1" customWidth="1"/>
    <col min="70" max="70" width="13.85546875" style="246" bestFit="1" customWidth="1"/>
    <col min="71" max="71" width="15" style="523" bestFit="1" customWidth="1"/>
    <col min="72" max="72" width="13.140625" style="246" bestFit="1" customWidth="1"/>
    <col min="73" max="73" width="13.5703125" style="246" bestFit="1" customWidth="1"/>
    <col min="74" max="74" width="11.85546875" style="246" bestFit="1" customWidth="1"/>
    <col min="75" max="75" width="19" style="246" bestFit="1" customWidth="1"/>
    <col min="76" max="76" width="13" style="246" bestFit="1" customWidth="1"/>
    <col min="77" max="77" width="27.7109375" style="246" bestFit="1" customWidth="1"/>
    <col min="78" max="78" width="16.42578125" style="246" bestFit="1" customWidth="1"/>
    <col min="79" max="79" width="10.5703125" style="246" bestFit="1" customWidth="1"/>
    <col min="80" max="80" width="21.85546875" style="522" bestFit="1" customWidth="1"/>
    <col min="81" max="81" width="12.42578125" style="246" bestFit="1" customWidth="1"/>
    <col min="82" max="82" width="21.85546875" style="522" bestFit="1" customWidth="1"/>
    <col min="83" max="83" width="12.7109375" style="522" bestFit="1" customWidth="1"/>
    <col min="84" max="84" width="12.7109375" style="246" bestFit="1" customWidth="1"/>
    <col min="85" max="85" width="16.7109375" style="522" bestFit="1" customWidth="1"/>
    <col min="86" max="86" width="22.5703125" style="521" bestFit="1" customWidth="1"/>
    <col min="87" max="16384" width="9.140625" style="246"/>
  </cols>
  <sheetData>
    <row r="1" spans="1:86" s="533" customFormat="1" ht="47.25">
      <c r="A1" s="598" t="s">
        <v>0</v>
      </c>
      <c r="B1" s="594" t="s">
        <v>1</v>
      </c>
      <c r="C1" s="595" t="s">
        <v>2</v>
      </c>
      <c r="D1" s="557" t="s">
        <v>3</v>
      </c>
      <c r="E1" s="557" t="s">
        <v>4</v>
      </c>
      <c r="F1" s="557" t="s">
        <v>5</v>
      </c>
      <c r="G1" s="557" t="s">
        <v>6</v>
      </c>
      <c r="H1" s="557" t="s">
        <v>7</v>
      </c>
      <c r="I1" s="557" t="s">
        <v>8</v>
      </c>
      <c r="J1" s="557" t="s">
        <v>9</v>
      </c>
      <c r="K1" s="557" t="s">
        <v>10</v>
      </c>
      <c r="L1" s="557" t="s">
        <v>11</v>
      </c>
      <c r="M1" s="557" t="s">
        <v>12</v>
      </c>
      <c r="N1" s="557" t="s">
        <v>13</v>
      </c>
      <c r="O1" s="557" t="s">
        <v>14</v>
      </c>
      <c r="P1" s="557" t="s">
        <v>15</v>
      </c>
      <c r="Q1" s="557" t="s">
        <v>16</v>
      </c>
      <c r="R1" s="534" t="s">
        <v>17</v>
      </c>
      <c r="S1" s="535" t="s">
        <v>18</v>
      </c>
      <c r="T1" s="536" t="s">
        <v>19</v>
      </c>
      <c r="U1" s="536" t="s">
        <v>20</v>
      </c>
      <c r="V1" s="537" t="s">
        <v>21</v>
      </c>
      <c r="W1" s="537" t="s">
        <v>22</v>
      </c>
      <c r="X1" s="538" t="s">
        <v>23</v>
      </c>
      <c r="Y1" s="538" t="s">
        <v>24</v>
      </c>
      <c r="Z1" s="538" t="s">
        <v>25</v>
      </c>
      <c r="AA1" s="539" t="s">
        <v>26</v>
      </c>
      <c r="AB1" s="539" t="s">
        <v>27</v>
      </c>
      <c r="AC1" s="539" t="s">
        <v>28</v>
      </c>
      <c r="AD1" s="539" t="s">
        <v>29</v>
      </c>
      <c r="AE1" s="539" t="s">
        <v>30</v>
      </c>
      <c r="AF1" s="539" t="s">
        <v>31</v>
      </c>
      <c r="AG1" s="539" t="s">
        <v>32</v>
      </c>
      <c r="AH1" s="538" t="s">
        <v>33</v>
      </c>
      <c r="AI1" s="538" t="s">
        <v>34</v>
      </c>
      <c r="AJ1" s="536" t="s">
        <v>35</v>
      </c>
      <c r="AK1" s="536" t="s">
        <v>36</v>
      </c>
      <c r="AL1" s="534" t="s">
        <v>8</v>
      </c>
      <c r="AM1" s="534" t="s">
        <v>11</v>
      </c>
      <c r="AN1" s="534" t="s">
        <v>10</v>
      </c>
      <c r="AO1" s="534" t="s">
        <v>12</v>
      </c>
      <c r="AP1" s="540" t="s">
        <v>37</v>
      </c>
      <c r="AQ1" s="540" t="s">
        <v>13</v>
      </c>
      <c r="AR1" s="534" t="s">
        <v>14</v>
      </c>
      <c r="AS1" s="534" t="s">
        <v>38</v>
      </c>
      <c r="AT1" s="541" t="s">
        <v>15</v>
      </c>
      <c r="AU1" s="534" t="s">
        <v>39</v>
      </c>
      <c r="AV1" s="541" t="s">
        <v>40</v>
      </c>
      <c r="AW1" s="542" t="s">
        <v>41</v>
      </c>
      <c r="AX1" s="540" t="s">
        <v>16</v>
      </c>
      <c r="AY1" s="534" t="s">
        <v>42</v>
      </c>
      <c r="AZ1" s="626" t="s">
        <v>43</v>
      </c>
      <c r="BA1" s="626" t="s">
        <v>44</v>
      </c>
      <c r="BB1" s="540" t="s">
        <v>45</v>
      </c>
      <c r="BC1" s="540" t="s">
        <v>46</v>
      </c>
      <c r="BD1" s="540" t="s">
        <v>47</v>
      </c>
      <c r="BE1" s="534" t="s">
        <v>48</v>
      </c>
      <c r="BF1" s="543" t="s">
        <v>49</v>
      </c>
      <c r="BG1" s="543" t="s">
        <v>50</v>
      </c>
      <c r="BH1" s="544" t="s">
        <v>51</v>
      </c>
      <c r="BI1" s="544" t="s">
        <v>52</v>
      </c>
      <c r="BJ1" s="544" t="s">
        <v>53</v>
      </c>
      <c r="BK1" s="544" t="s">
        <v>54</v>
      </c>
      <c r="BL1" s="544" t="s">
        <v>55</v>
      </c>
      <c r="BM1" s="544" t="s">
        <v>56</v>
      </c>
      <c r="BN1" s="545" t="s">
        <v>57</v>
      </c>
      <c r="BO1" s="540" t="s">
        <v>58</v>
      </c>
      <c r="BP1" s="546" t="s">
        <v>59</v>
      </c>
      <c r="BQ1" s="546" t="s">
        <v>60</v>
      </c>
      <c r="BR1" s="534" t="s">
        <v>61</v>
      </c>
      <c r="BS1" s="547" t="s">
        <v>62</v>
      </c>
      <c r="BT1" s="534" t="s">
        <v>63</v>
      </c>
      <c r="BU1" s="534" t="s">
        <v>64</v>
      </c>
      <c r="BV1" s="534" t="s">
        <v>65</v>
      </c>
      <c r="BW1" s="543" t="s">
        <v>20</v>
      </c>
      <c r="BX1" s="543" t="s">
        <v>21</v>
      </c>
      <c r="BY1" s="543" t="s">
        <v>66</v>
      </c>
      <c r="BZ1" s="543" t="s">
        <v>67</v>
      </c>
      <c r="CA1" s="548" t="s">
        <v>68</v>
      </c>
      <c r="CB1" s="549" t="s">
        <v>69</v>
      </c>
      <c r="CC1" s="548" t="s">
        <v>70</v>
      </c>
      <c r="CD1" s="549" t="s">
        <v>71</v>
      </c>
      <c r="CE1" s="549" t="s">
        <v>72</v>
      </c>
      <c r="CF1" s="548" t="s">
        <v>73</v>
      </c>
      <c r="CG1" s="550" t="s">
        <v>74</v>
      </c>
      <c r="CH1" s="551" t="s">
        <v>75</v>
      </c>
    </row>
    <row r="2" spans="1:86" s="513" customFormat="1" ht="15.75" customHeight="1">
      <c r="A2" s="625">
        <v>69</v>
      </c>
      <c r="B2" s="601" t="s">
        <v>76</v>
      </c>
      <c r="C2" s="624" t="s">
        <v>77</v>
      </c>
      <c r="D2" s="655"/>
      <c r="E2" s="654" t="e">
        <f>VLOOKUP(D:D,'Material code'!A:B,2,FALSE)</f>
        <v>#N/A</v>
      </c>
      <c r="F2" s="654" t="e">
        <f>VLOOKUP(D:D,'Material code'!C:D,2,FALSE)</f>
        <v>#N/A</v>
      </c>
      <c r="G2" s="655">
        <v>3</v>
      </c>
      <c r="H2" s="655" t="s">
        <v>78</v>
      </c>
      <c r="I2" s="655" t="str">
        <f>AL2</f>
        <v>7723 2305 7305</v>
      </c>
      <c r="J2" s="655">
        <v>1</v>
      </c>
      <c r="K2" s="655">
        <f>AN2</f>
        <v>0</v>
      </c>
      <c r="L2" s="655">
        <f>AM2</f>
        <v>0</v>
      </c>
      <c r="M2" s="655" t="str">
        <f>AO2</f>
        <v>SUZHOU, CHINA</v>
      </c>
      <c r="N2" s="656">
        <v>45715</v>
      </c>
      <c r="O2" s="655">
        <f>AR2</f>
        <v>0</v>
      </c>
      <c r="P2" s="656">
        <f>AT2</f>
        <v>0</v>
      </c>
      <c r="Q2" s="656" t="e">
        <f>AX2</f>
        <v>#N/A</v>
      </c>
      <c r="R2" s="504" t="s">
        <v>79</v>
      </c>
      <c r="S2" s="504" t="s">
        <v>80</v>
      </c>
      <c r="T2" s="504"/>
      <c r="U2" s="504"/>
      <c r="V2" s="511"/>
      <c r="W2" s="511"/>
      <c r="X2" s="506"/>
      <c r="Y2" s="506"/>
      <c r="Z2" s="506"/>
      <c r="AA2" s="507" t="s">
        <v>81</v>
      </c>
      <c r="AB2" s="507"/>
      <c r="AC2" s="514"/>
      <c r="AD2" s="504"/>
      <c r="AE2" s="504"/>
      <c r="AF2" s="504"/>
      <c r="AG2" s="504"/>
      <c r="AH2" s="506"/>
      <c r="AI2" s="506"/>
      <c r="AJ2" s="504"/>
      <c r="AK2" s="504"/>
      <c r="AL2" s="504" t="s">
        <v>82</v>
      </c>
      <c r="AM2" s="504"/>
      <c r="AN2" s="504"/>
      <c r="AO2" s="504" t="s">
        <v>83</v>
      </c>
      <c r="AP2" s="506"/>
      <c r="AQ2" s="506">
        <v>45715</v>
      </c>
      <c r="AR2" s="504">
        <f>AK2</f>
        <v>0</v>
      </c>
      <c r="AS2" s="506">
        <f>AI2</f>
        <v>0</v>
      </c>
      <c r="AT2" s="508">
        <f>AS2</f>
        <v>0</v>
      </c>
      <c r="AU2" s="504">
        <f>AR2</f>
        <v>0</v>
      </c>
      <c r="AV2" s="509">
        <f>AT2</f>
        <v>0</v>
      </c>
      <c r="AW2" s="505" t="e">
        <f>VLOOKUP(AR:AR,Database!A:B,2,)</f>
        <v>#N/A</v>
      </c>
      <c r="AX2" s="506" t="e">
        <f>AV2+AW2</f>
        <v>#N/A</v>
      </c>
      <c r="AY2" s="514">
        <f>Z2</f>
        <v>0</v>
      </c>
      <c r="AZ2" s="506"/>
      <c r="BA2" s="506">
        <v>45719</v>
      </c>
      <c r="BB2" s="506"/>
      <c r="BC2" s="506"/>
      <c r="BD2" s="506"/>
      <c r="BE2" s="504"/>
      <c r="BF2" s="504" t="str">
        <f>AL2</f>
        <v>7723 2305 7305</v>
      </c>
      <c r="BG2" s="504">
        <f>AN2</f>
        <v>0</v>
      </c>
      <c r="BH2" s="506" t="s">
        <v>84</v>
      </c>
      <c r="BI2" s="506"/>
      <c r="BJ2" s="506"/>
      <c r="BK2" s="506"/>
      <c r="BL2" s="506"/>
      <c r="BM2" s="506"/>
      <c r="BN2" s="504"/>
      <c r="BO2" s="506"/>
      <c r="BP2" s="511"/>
      <c r="BQ2" s="511"/>
      <c r="BR2" s="504"/>
      <c r="BS2" s="560"/>
      <c r="BT2" s="504"/>
      <c r="BU2" s="504"/>
      <c r="BV2" s="504"/>
      <c r="BW2" s="504">
        <f>U2</f>
        <v>0</v>
      </c>
      <c r="BX2" s="511">
        <f>V2</f>
        <v>0</v>
      </c>
      <c r="BY2" s="511">
        <f>W2</f>
        <v>0</v>
      </c>
      <c r="BZ2" s="511">
        <f>BX2+BY2</f>
        <v>0</v>
      </c>
      <c r="CA2" s="504"/>
      <c r="CB2" s="511"/>
      <c r="CC2" s="504"/>
      <c r="CD2" s="511"/>
      <c r="CE2" s="511"/>
      <c r="CF2" s="511">
        <f>CB2+CD2+CE2</f>
        <v>0</v>
      </c>
      <c r="CG2" s="528">
        <f>CF2-BZ2</f>
        <v>0</v>
      </c>
      <c r="CH2" s="510">
        <f>_xlfn.DAYS(BD2,BC2)+1</f>
        <v>1</v>
      </c>
    </row>
    <row r="3" spans="1:86" s="513" customFormat="1" ht="15.75" customHeight="1">
      <c r="A3" s="112">
        <v>72</v>
      </c>
      <c r="B3" s="575" t="s">
        <v>85</v>
      </c>
      <c r="C3" s="531">
        <v>4100009500</v>
      </c>
      <c r="D3" s="577"/>
      <c r="E3" s="505" t="e">
        <f>VLOOKUP(D:D,'Material code'!A:B,2,FALSE)</f>
        <v>#N/A</v>
      </c>
      <c r="F3" s="505" t="e">
        <f>VLOOKUP(D:D,'Material code'!C:D,2,FALSE)</f>
        <v>#N/A</v>
      </c>
      <c r="G3" s="504">
        <f>AC3</f>
        <v>0</v>
      </c>
      <c r="H3" s="504">
        <f>AD3</f>
        <v>0</v>
      </c>
      <c r="I3" s="504">
        <f>AL3</f>
        <v>0</v>
      </c>
      <c r="J3" s="504">
        <v>1</v>
      </c>
      <c r="K3" s="504">
        <f>AN3</f>
        <v>0</v>
      </c>
      <c r="L3" s="504">
        <f>AM3</f>
        <v>0</v>
      </c>
      <c r="M3" s="504">
        <f>AO3</f>
        <v>0</v>
      </c>
      <c r="N3" s="506">
        <f>AQ3</f>
        <v>0</v>
      </c>
      <c r="O3" s="504">
        <f>AR3</f>
        <v>0</v>
      </c>
      <c r="P3" s="506">
        <f>AT3</f>
        <v>0</v>
      </c>
      <c r="Q3" s="506" t="e">
        <f>AX3</f>
        <v>#N/A</v>
      </c>
      <c r="R3" s="504" t="s">
        <v>86</v>
      </c>
      <c r="S3" s="504"/>
      <c r="T3" s="504"/>
      <c r="U3" s="504"/>
      <c r="V3" s="511"/>
      <c r="W3" s="511"/>
      <c r="X3" s="506"/>
      <c r="Y3" s="506"/>
      <c r="Z3" s="506"/>
      <c r="AA3" s="507"/>
      <c r="AB3" s="507"/>
      <c r="AC3" s="514"/>
      <c r="AD3" s="504"/>
      <c r="AE3" s="504"/>
      <c r="AF3" s="504"/>
      <c r="AG3" s="504"/>
      <c r="AH3" s="506"/>
      <c r="AI3" s="506"/>
      <c r="AJ3" s="504"/>
      <c r="AK3" s="504"/>
      <c r="AL3" s="504"/>
      <c r="AM3" s="504"/>
      <c r="AN3" s="504"/>
      <c r="AO3" s="504">
        <f>AJ3</f>
        <v>0</v>
      </c>
      <c r="AP3" s="506"/>
      <c r="AQ3" s="506">
        <f>AH3</f>
        <v>0</v>
      </c>
      <c r="AR3" s="504">
        <f>AK3</f>
        <v>0</v>
      </c>
      <c r="AS3" s="506">
        <f>AI3</f>
        <v>0</v>
      </c>
      <c r="AT3" s="508">
        <f>AS3</f>
        <v>0</v>
      </c>
      <c r="AU3" s="504">
        <f>AR3</f>
        <v>0</v>
      </c>
      <c r="AV3" s="509">
        <f>AT3</f>
        <v>0</v>
      </c>
      <c r="AW3" s="505" t="e">
        <f>VLOOKUP(AR:AR,Database!A:B,2,)</f>
        <v>#N/A</v>
      </c>
      <c r="AX3" s="506" t="e">
        <f>AV3+AW3</f>
        <v>#N/A</v>
      </c>
      <c r="AY3" s="514">
        <f>Z3</f>
        <v>0</v>
      </c>
      <c r="AZ3" s="506"/>
      <c r="BA3" s="506"/>
      <c r="BB3" s="506"/>
      <c r="BC3" s="506"/>
      <c r="BD3" s="506"/>
      <c r="BE3" s="504"/>
      <c r="BF3" s="504">
        <f>AL3</f>
        <v>0</v>
      </c>
      <c r="BG3" s="504">
        <f>AN3</f>
        <v>0</v>
      </c>
      <c r="BH3" s="506"/>
      <c r="BI3" s="506"/>
      <c r="BJ3" s="506"/>
      <c r="BK3" s="506"/>
      <c r="BL3" s="506"/>
      <c r="BM3" s="506"/>
      <c r="BN3" s="504"/>
      <c r="BO3" s="506"/>
      <c r="BP3" s="511"/>
      <c r="BQ3" s="511"/>
      <c r="BR3" s="504"/>
      <c r="BS3" s="560"/>
      <c r="BT3" s="504"/>
      <c r="BU3" s="504"/>
      <c r="BV3" s="504"/>
      <c r="BW3" s="504">
        <f>U3</f>
        <v>0</v>
      </c>
      <c r="BX3" s="511">
        <f>V3</f>
        <v>0</v>
      </c>
      <c r="BY3" s="511">
        <f>W3</f>
        <v>0</v>
      </c>
      <c r="BZ3" s="511">
        <f>BX3+BY3</f>
        <v>0</v>
      </c>
      <c r="CA3" s="504"/>
      <c r="CB3" s="511"/>
      <c r="CC3" s="504"/>
      <c r="CD3" s="511"/>
      <c r="CE3" s="511"/>
      <c r="CF3" s="511">
        <f>CB3+CD3+CE3</f>
        <v>0</v>
      </c>
      <c r="CG3" s="528">
        <f>CF3-BZ3</f>
        <v>0</v>
      </c>
      <c r="CH3" s="510">
        <f>_xlfn.DAYS(BD3,BC3)+1</f>
        <v>1</v>
      </c>
    </row>
    <row r="4" spans="1:86" s="513" customFormat="1" ht="15.75" customHeight="1">
      <c r="A4" s="112">
        <v>73</v>
      </c>
      <c r="B4" s="575" t="s">
        <v>87</v>
      </c>
      <c r="C4" s="531">
        <v>4100009511</v>
      </c>
      <c r="D4" s="577"/>
      <c r="E4" s="505" t="e">
        <f>VLOOKUP(D:D,'Material code'!A:B,2,FALSE)</f>
        <v>#N/A</v>
      </c>
      <c r="F4" s="505" t="e">
        <f>VLOOKUP(D:D,'Material code'!C:D,2,FALSE)</f>
        <v>#N/A</v>
      </c>
      <c r="G4" s="504">
        <f>AC4</f>
        <v>0</v>
      </c>
      <c r="H4" s="504">
        <f>AD4</f>
        <v>0</v>
      </c>
      <c r="I4" s="504">
        <f>AL4</f>
        <v>0</v>
      </c>
      <c r="J4" s="504">
        <v>1</v>
      </c>
      <c r="K4" s="504">
        <f>AN4</f>
        <v>0</v>
      </c>
      <c r="L4" s="504">
        <f>AM4</f>
        <v>0</v>
      </c>
      <c r="M4" s="504">
        <f>AO4</f>
        <v>0</v>
      </c>
      <c r="N4" s="506">
        <f>AQ4</f>
        <v>0</v>
      </c>
      <c r="O4" s="504">
        <f>AR4</f>
        <v>0</v>
      </c>
      <c r="P4" s="506">
        <f>AT4</f>
        <v>0</v>
      </c>
      <c r="Q4" s="506" t="e">
        <f>AX4</f>
        <v>#N/A</v>
      </c>
      <c r="R4" s="504" t="s">
        <v>79</v>
      </c>
      <c r="S4" s="504"/>
      <c r="T4" s="504"/>
      <c r="U4" s="504"/>
      <c r="V4" s="511"/>
      <c r="W4" s="511"/>
      <c r="X4" s="506"/>
      <c r="Y4" s="506"/>
      <c r="Z4" s="506"/>
      <c r="AA4" s="507"/>
      <c r="AB4" s="507"/>
      <c r="AC4" s="514"/>
      <c r="AD4" s="504"/>
      <c r="AE4" s="504"/>
      <c r="AF4" s="504"/>
      <c r="AG4" s="504"/>
      <c r="AH4" s="506"/>
      <c r="AI4" s="506"/>
      <c r="AJ4" s="504"/>
      <c r="AK4" s="504"/>
      <c r="AL4" s="504"/>
      <c r="AM4" s="504"/>
      <c r="AN4" s="504"/>
      <c r="AO4" s="504">
        <f>AJ4</f>
        <v>0</v>
      </c>
      <c r="AP4" s="506"/>
      <c r="AQ4" s="506">
        <f>AH4</f>
        <v>0</v>
      </c>
      <c r="AR4" s="504">
        <f>AK4</f>
        <v>0</v>
      </c>
      <c r="AS4" s="506">
        <f>AI4</f>
        <v>0</v>
      </c>
      <c r="AT4" s="508">
        <f>AS4</f>
        <v>0</v>
      </c>
      <c r="AU4" s="504">
        <f>AR4</f>
        <v>0</v>
      </c>
      <c r="AV4" s="509">
        <f>AT4</f>
        <v>0</v>
      </c>
      <c r="AW4" s="505" t="e">
        <f>VLOOKUP(AR:AR,Database!A:B,2,)</f>
        <v>#N/A</v>
      </c>
      <c r="AX4" s="506" t="e">
        <f>AV4+AW4</f>
        <v>#N/A</v>
      </c>
      <c r="AY4" s="514">
        <f>Z4</f>
        <v>0</v>
      </c>
      <c r="AZ4" s="506"/>
      <c r="BA4" s="506"/>
      <c r="BB4" s="506"/>
      <c r="BC4" s="506"/>
      <c r="BD4" s="506"/>
      <c r="BE4" s="504"/>
      <c r="BF4" s="504">
        <f>AL4</f>
        <v>0</v>
      </c>
      <c r="BG4" s="504">
        <f>AN4</f>
        <v>0</v>
      </c>
      <c r="BH4" s="506"/>
      <c r="BI4" s="506"/>
      <c r="BJ4" s="506"/>
      <c r="BK4" s="506"/>
      <c r="BL4" s="506"/>
      <c r="BM4" s="506"/>
      <c r="BN4" s="504"/>
      <c r="BO4" s="506"/>
      <c r="BP4" s="511"/>
      <c r="BQ4" s="511"/>
      <c r="BR4" s="504"/>
      <c r="BS4" s="560"/>
      <c r="BT4" s="504"/>
      <c r="BU4" s="504"/>
      <c r="BV4" s="504"/>
      <c r="BW4" s="504">
        <f>U4</f>
        <v>0</v>
      </c>
      <c r="BX4" s="511">
        <f>V4</f>
        <v>0</v>
      </c>
      <c r="BY4" s="511">
        <f>W4</f>
        <v>0</v>
      </c>
      <c r="BZ4" s="511">
        <f>BX4+BY4</f>
        <v>0</v>
      </c>
      <c r="CA4" s="504"/>
      <c r="CB4" s="511"/>
      <c r="CC4" s="504"/>
      <c r="CD4" s="511"/>
      <c r="CE4" s="511"/>
      <c r="CF4" s="511">
        <f>CB4+CD4+CE4</f>
        <v>0</v>
      </c>
      <c r="CG4" s="528">
        <f>CF4-BZ4</f>
        <v>0</v>
      </c>
      <c r="CH4" s="510">
        <f>_xlfn.DAYS(BD4,BC4)+1</f>
        <v>1</v>
      </c>
    </row>
    <row r="5" spans="1:86" s="513" customFormat="1" ht="15.75" customHeight="1">
      <c r="A5" s="112">
        <v>74</v>
      </c>
      <c r="B5" s="575" t="s">
        <v>87</v>
      </c>
      <c r="C5" s="531">
        <v>4100009539</v>
      </c>
      <c r="D5" s="577"/>
      <c r="E5" s="505" t="e">
        <f>VLOOKUP(D:D,'Material code'!A:B,2,FALSE)</f>
        <v>#N/A</v>
      </c>
      <c r="F5" s="505" t="e">
        <f>VLOOKUP(D:D,'Material code'!C:D,2,FALSE)</f>
        <v>#N/A</v>
      </c>
      <c r="G5" s="504">
        <f>AC5</f>
        <v>0</v>
      </c>
      <c r="H5" s="504">
        <f>AD5</f>
        <v>0</v>
      </c>
      <c r="I5" s="504">
        <f>AL5</f>
        <v>0</v>
      </c>
      <c r="J5" s="504">
        <v>1</v>
      </c>
      <c r="K5" s="504">
        <f>AN5</f>
        <v>0</v>
      </c>
      <c r="L5" s="504">
        <f>AM5</f>
        <v>0</v>
      </c>
      <c r="M5" s="504">
        <f>AO5</f>
        <v>0</v>
      </c>
      <c r="N5" s="506">
        <f>AQ5</f>
        <v>0</v>
      </c>
      <c r="O5" s="504">
        <f>AR5</f>
        <v>0</v>
      </c>
      <c r="P5" s="506">
        <f>AT5</f>
        <v>0</v>
      </c>
      <c r="Q5" s="506" t="e">
        <f>AX5</f>
        <v>#N/A</v>
      </c>
      <c r="R5" s="504" t="s">
        <v>79</v>
      </c>
      <c r="S5" s="504"/>
      <c r="T5" s="504"/>
      <c r="U5" s="504"/>
      <c r="V5" s="511"/>
      <c r="W5" s="511"/>
      <c r="X5" s="506"/>
      <c r="Y5" s="506"/>
      <c r="Z5" s="506"/>
      <c r="AA5" s="507"/>
      <c r="AB5" s="507"/>
      <c r="AC5" s="514"/>
      <c r="AD5" s="504"/>
      <c r="AE5" s="504"/>
      <c r="AF5" s="504"/>
      <c r="AG5" s="504"/>
      <c r="AH5" s="506"/>
      <c r="AI5" s="506"/>
      <c r="AJ5" s="504"/>
      <c r="AK5" s="504"/>
      <c r="AL5" s="504"/>
      <c r="AM5" s="504"/>
      <c r="AN5" s="504"/>
      <c r="AO5" s="504">
        <f>AJ5</f>
        <v>0</v>
      </c>
      <c r="AP5" s="506"/>
      <c r="AQ5" s="506">
        <f>AH5</f>
        <v>0</v>
      </c>
      <c r="AR5" s="504">
        <f>AK5</f>
        <v>0</v>
      </c>
      <c r="AS5" s="506">
        <f>AI5</f>
        <v>0</v>
      </c>
      <c r="AT5" s="508">
        <f>AS5</f>
        <v>0</v>
      </c>
      <c r="AU5" s="504">
        <f>AR5</f>
        <v>0</v>
      </c>
      <c r="AV5" s="509">
        <f>AT5</f>
        <v>0</v>
      </c>
      <c r="AW5" s="505" t="e">
        <f>VLOOKUP(AR:AR,Database!A:B,2,)</f>
        <v>#N/A</v>
      </c>
      <c r="AX5" s="506" t="e">
        <f>AV5+AW5</f>
        <v>#N/A</v>
      </c>
      <c r="AY5" s="514">
        <f>Z5</f>
        <v>0</v>
      </c>
      <c r="AZ5" s="506"/>
      <c r="BA5" s="506"/>
      <c r="BB5" s="506"/>
      <c r="BC5" s="506"/>
      <c r="BD5" s="506"/>
      <c r="BE5" s="504"/>
      <c r="BF5" s="504">
        <f>AL5</f>
        <v>0</v>
      </c>
      <c r="BG5" s="504">
        <f>AN5</f>
        <v>0</v>
      </c>
      <c r="BH5" s="506"/>
      <c r="BI5" s="506"/>
      <c r="BJ5" s="506"/>
      <c r="BK5" s="506"/>
      <c r="BL5" s="506"/>
      <c r="BM5" s="506"/>
      <c r="BN5" s="504"/>
      <c r="BO5" s="506"/>
      <c r="BP5" s="511"/>
      <c r="BQ5" s="511"/>
      <c r="BR5" s="504"/>
      <c r="BS5" s="560"/>
      <c r="BT5" s="504"/>
      <c r="BU5" s="504"/>
      <c r="BV5" s="504"/>
      <c r="BW5" s="504">
        <f>U5</f>
        <v>0</v>
      </c>
      <c r="BX5" s="511">
        <f>V5</f>
        <v>0</v>
      </c>
      <c r="BY5" s="511">
        <f>W5</f>
        <v>0</v>
      </c>
      <c r="BZ5" s="511">
        <f>BX5+BY5</f>
        <v>0</v>
      </c>
      <c r="CA5" s="504"/>
      <c r="CB5" s="511"/>
      <c r="CC5" s="504"/>
      <c r="CD5" s="511"/>
      <c r="CE5" s="511"/>
      <c r="CF5" s="511">
        <f>CB5+CD5+CE5</f>
        <v>0</v>
      </c>
      <c r="CG5" s="528">
        <f>CF5-BZ5</f>
        <v>0</v>
      </c>
      <c r="CH5" s="510">
        <f>_xlfn.DAYS(BD5,BC5)+1</f>
        <v>1</v>
      </c>
    </row>
    <row r="6" spans="1:86" s="513" customFormat="1" ht="19.5" customHeight="1">
      <c r="A6" s="112">
        <v>75</v>
      </c>
      <c r="B6" s="575" t="s">
        <v>87</v>
      </c>
      <c r="C6" s="531">
        <v>4100009540</v>
      </c>
      <c r="D6" s="577"/>
      <c r="E6" s="505" t="e">
        <f>VLOOKUP(D:D,'Material code'!A:B,2,FALSE)</f>
        <v>#N/A</v>
      </c>
      <c r="F6" s="706" t="e">
        <f>VLOOKUP(D:D,'Material code'!C:D,2,FALSE)</f>
        <v>#N/A</v>
      </c>
      <c r="G6" s="504">
        <f>AC6</f>
        <v>0</v>
      </c>
      <c r="H6" s="504">
        <f>AD6</f>
        <v>0</v>
      </c>
      <c r="I6" s="504">
        <f>AL6</f>
        <v>0</v>
      </c>
      <c r="J6" s="504">
        <v>1</v>
      </c>
      <c r="K6" s="504">
        <f>AN6</f>
        <v>0</v>
      </c>
      <c r="L6" s="504">
        <f>AM6</f>
        <v>0</v>
      </c>
      <c r="M6" s="504">
        <f>AO6</f>
        <v>0</v>
      </c>
      <c r="N6" s="506">
        <f>AQ6</f>
        <v>0</v>
      </c>
      <c r="O6" s="504">
        <f>AR6</f>
        <v>0</v>
      </c>
      <c r="P6" s="506">
        <f>AT6</f>
        <v>0</v>
      </c>
      <c r="Q6" s="506" t="e">
        <f>AX6</f>
        <v>#N/A</v>
      </c>
      <c r="R6" s="504" t="s">
        <v>79</v>
      </c>
      <c r="S6" s="504" t="s">
        <v>88</v>
      </c>
      <c r="T6" s="504"/>
      <c r="U6" s="504"/>
      <c r="V6" s="511"/>
      <c r="W6" s="511"/>
      <c r="X6" s="506"/>
      <c r="Y6" s="506"/>
      <c r="Z6" s="506"/>
      <c r="AA6" s="507"/>
      <c r="AB6" s="507"/>
      <c r="AC6" s="514"/>
      <c r="AD6" s="504"/>
      <c r="AE6" s="504"/>
      <c r="AF6" s="504"/>
      <c r="AG6" s="504"/>
      <c r="AH6" s="506"/>
      <c r="AI6" s="506"/>
      <c r="AJ6" s="504"/>
      <c r="AK6" s="504"/>
      <c r="AL6" s="504"/>
      <c r="AM6" s="504"/>
      <c r="AN6" s="504"/>
      <c r="AO6" s="504">
        <f>AJ6</f>
        <v>0</v>
      </c>
      <c r="AP6" s="506"/>
      <c r="AQ6" s="506">
        <f>AH6</f>
        <v>0</v>
      </c>
      <c r="AR6" s="504">
        <f>AK6</f>
        <v>0</v>
      </c>
      <c r="AS6" s="506">
        <f>AI6</f>
        <v>0</v>
      </c>
      <c r="AT6" s="508">
        <f>AS6</f>
        <v>0</v>
      </c>
      <c r="AU6" s="504">
        <f>AR6</f>
        <v>0</v>
      </c>
      <c r="AV6" s="509">
        <f>AT6</f>
        <v>0</v>
      </c>
      <c r="AW6" s="505" t="e">
        <f>VLOOKUP(AR:AR,Database!A:B,2,)</f>
        <v>#N/A</v>
      </c>
      <c r="AX6" s="506" t="e">
        <f>AV6+AW6</f>
        <v>#N/A</v>
      </c>
      <c r="AY6" s="514">
        <f>Z6</f>
        <v>0</v>
      </c>
      <c r="AZ6" s="506"/>
      <c r="BA6" s="506"/>
      <c r="BB6" s="506"/>
      <c r="BC6" s="506"/>
      <c r="BD6" s="506"/>
      <c r="BE6" s="504"/>
      <c r="BF6" s="504">
        <f>AL6</f>
        <v>0</v>
      </c>
      <c r="BG6" s="504">
        <f>AN6</f>
        <v>0</v>
      </c>
      <c r="BH6" s="506"/>
      <c r="BI6" s="506"/>
      <c r="BJ6" s="506"/>
      <c r="BK6" s="506"/>
      <c r="BL6" s="506"/>
      <c r="BM6" s="506"/>
      <c r="BN6" s="504"/>
      <c r="BO6" s="506"/>
      <c r="BP6" s="511"/>
      <c r="BQ6" s="511"/>
      <c r="BR6" s="504"/>
      <c r="BS6" s="560"/>
      <c r="BT6" s="504"/>
      <c r="BU6" s="504"/>
      <c r="BV6" s="504"/>
      <c r="BW6" s="504">
        <f>U6</f>
        <v>0</v>
      </c>
      <c r="BX6" s="511">
        <f>V6</f>
        <v>0</v>
      </c>
      <c r="BY6" s="511">
        <f>W6</f>
        <v>0</v>
      </c>
      <c r="BZ6" s="511">
        <f>BX6+BY6</f>
        <v>0</v>
      </c>
      <c r="CA6" s="504"/>
      <c r="CB6" s="511"/>
      <c r="CC6" s="504"/>
      <c r="CD6" s="511"/>
      <c r="CE6" s="511"/>
      <c r="CF6" s="511">
        <f>CB6+CD6+CE6</f>
        <v>0</v>
      </c>
      <c r="CG6" s="528">
        <f>CF6-BZ6</f>
        <v>0</v>
      </c>
      <c r="CH6" s="510">
        <f>_xlfn.DAYS(BD6,BC6)+1</f>
        <v>1</v>
      </c>
    </row>
    <row r="7" spans="1:86" s="513" customFormat="1" ht="21.75" customHeight="1">
      <c r="A7" s="112">
        <v>78</v>
      </c>
      <c r="B7" s="600" t="s">
        <v>89</v>
      </c>
      <c r="C7" s="531">
        <v>4100009789</v>
      </c>
      <c r="D7" s="505"/>
      <c r="E7" s="505" t="e">
        <f>VLOOKUP(D:D,'Material code'!A:B,2,FALSE)</f>
        <v>#N/A</v>
      </c>
      <c r="F7" s="505" t="e">
        <f>VLOOKUP(D:D,'Material code'!C:D,2,FALSE)</f>
        <v>#N/A</v>
      </c>
      <c r="G7" s="504">
        <f>AC7</f>
        <v>0</v>
      </c>
      <c r="H7" s="504">
        <f>AD7</f>
        <v>0</v>
      </c>
      <c r="I7" s="504">
        <f>AL7</f>
        <v>0</v>
      </c>
      <c r="J7" s="504">
        <v>1</v>
      </c>
      <c r="K7" s="504">
        <f>AN7</f>
        <v>0</v>
      </c>
      <c r="L7" s="504">
        <f>AM7</f>
        <v>0</v>
      </c>
      <c r="M7" s="504">
        <f>AO7</f>
        <v>0</v>
      </c>
      <c r="N7" s="506">
        <f>AQ7</f>
        <v>0</v>
      </c>
      <c r="O7" s="504">
        <f>AR7</f>
        <v>0</v>
      </c>
      <c r="P7" s="506">
        <f>AT7</f>
        <v>0</v>
      </c>
      <c r="Q7" s="506" t="e">
        <f>AX7</f>
        <v>#N/A</v>
      </c>
      <c r="R7" s="567" t="s">
        <v>79</v>
      </c>
      <c r="S7" s="504"/>
      <c r="T7" s="504"/>
      <c r="U7" s="504"/>
      <c r="V7" s="511"/>
      <c r="W7" s="511"/>
      <c r="X7" s="506"/>
      <c r="Y7" s="506"/>
      <c r="Z7" s="506"/>
      <c r="AA7" s="507"/>
      <c r="AB7" s="507"/>
      <c r="AC7" s="514"/>
      <c r="AD7" s="504"/>
      <c r="AE7" s="504"/>
      <c r="AF7" s="504"/>
      <c r="AG7" s="504"/>
      <c r="AH7" s="506"/>
      <c r="AI7" s="506"/>
      <c r="AJ7" s="504"/>
      <c r="AK7" s="504"/>
      <c r="AL7" s="504"/>
      <c r="AM7" s="504"/>
      <c r="AN7" s="504"/>
      <c r="AO7" s="504">
        <f>AJ7</f>
        <v>0</v>
      </c>
      <c r="AP7" s="506"/>
      <c r="AQ7" s="506">
        <f>AH7</f>
        <v>0</v>
      </c>
      <c r="AR7" s="504">
        <f>AK7</f>
        <v>0</v>
      </c>
      <c r="AS7" s="506">
        <f>AI7</f>
        <v>0</v>
      </c>
      <c r="AT7" s="508">
        <f>AS7</f>
        <v>0</v>
      </c>
      <c r="AU7" s="504">
        <f>AR7</f>
        <v>0</v>
      </c>
      <c r="AV7" s="509">
        <f>AT7</f>
        <v>0</v>
      </c>
      <c r="AW7" s="505" t="e">
        <f>VLOOKUP(AR:AR,Database!A:B,2,)</f>
        <v>#N/A</v>
      </c>
      <c r="AX7" s="506" t="e">
        <f>AV7+AW7</f>
        <v>#N/A</v>
      </c>
      <c r="AY7" s="514">
        <f>Z7</f>
        <v>0</v>
      </c>
      <c r="AZ7" s="506"/>
      <c r="BA7" s="506"/>
      <c r="BB7" s="506"/>
      <c r="BC7" s="506"/>
      <c r="BD7" s="506"/>
      <c r="BE7" s="504"/>
      <c r="BF7" s="504">
        <f>AL7</f>
        <v>0</v>
      </c>
      <c r="BG7" s="504">
        <f>AN7</f>
        <v>0</v>
      </c>
      <c r="BH7" s="506"/>
      <c r="BI7" s="506"/>
      <c r="BJ7" s="506"/>
      <c r="BK7" s="506"/>
      <c r="BL7" s="506"/>
      <c r="BM7" s="506"/>
      <c r="BN7" s="504"/>
      <c r="BO7" s="506"/>
      <c r="BP7" s="511"/>
      <c r="BQ7" s="511"/>
      <c r="BR7" s="504"/>
      <c r="BS7" s="560"/>
      <c r="BT7" s="504"/>
      <c r="BU7" s="504"/>
      <c r="BV7" s="504"/>
      <c r="BW7" s="504">
        <f>U7</f>
        <v>0</v>
      </c>
      <c r="BX7" s="511">
        <f>V7</f>
        <v>0</v>
      </c>
      <c r="BY7" s="511">
        <f>W7</f>
        <v>0</v>
      </c>
      <c r="BZ7" s="511">
        <f>BX7+BY7</f>
        <v>0</v>
      </c>
      <c r="CA7" s="504"/>
      <c r="CB7" s="511"/>
      <c r="CC7" s="504"/>
      <c r="CD7" s="511"/>
      <c r="CE7" s="511"/>
      <c r="CF7" s="511">
        <f>CB7+CD7+CE7</f>
        <v>0</v>
      </c>
      <c r="CG7" s="528">
        <f>CF7-BZ7</f>
        <v>0</v>
      </c>
      <c r="CH7" s="510">
        <f>_xlfn.DAYS(BD7,BC7)+1</f>
        <v>1</v>
      </c>
    </row>
    <row r="8" spans="1:86" s="513" customFormat="1" ht="15.75" customHeight="1">
      <c r="A8" s="112">
        <v>83</v>
      </c>
      <c r="B8" s="575" t="s">
        <v>90</v>
      </c>
      <c r="C8" s="531">
        <v>4100009788</v>
      </c>
      <c r="D8" s="505"/>
      <c r="E8" s="505" t="e">
        <f>VLOOKUP(D:D,'Material code'!A:B,2,FALSE)</f>
        <v>#N/A</v>
      </c>
      <c r="F8" s="505" t="e">
        <f>VLOOKUP(D:D,'Material code'!C:D,2,FALSE)</f>
        <v>#N/A</v>
      </c>
      <c r="G8" s="504">
        <f>AC8</f>
        <v>0</v>
      </c>
      <c r="H8" s="504">
        <f>AD8</f>
        <v>0</v>
      </c>
      <c r="I8" s="504">
        <f>AL8</f>
        <v>0</v>
      </c>
      <c r="J8" s="504">
        <v>1</v>
      </c>
      <c r="K8" s="504">
        <f>AN8</f>
        <v>0</v>
      </c>
      <c r="L8" s="504">
        <f>AM8</f>
        <v>0</v>
      </c>
      <c r="M8" s="504">
        <f>AO8</f>
        <v>0</v>
      </c>
      <c r="N8" s="506">
        <f>AQ8</f>
        <v>0</v>
      </c>
      <c r="O8" s="504">
        <f>AR8</f>
        <v>0</v>
      </c>
      <c r="P8" s="506">
        <f>AT8</f>
        <v>0</v>
      </c>
      <c r="Q8" s="506" t="e">
        <f>AX8</f>
        <v>#N/A</v>
      </c>
      <c r="R8" s="567" t="s">
        <v>79</v>
      </c>
      <c r="S8" s="504"/>
      <c r="T8" s="504"/>
      <c r="U8" s="504"/>
      <c r="V8" s="511"/>
      <c r="W8" s="511"/>
      <c r="X8" s="506"/>
      <c r="Y8" s="506"/>
      <c r="Z8" s="506"/>
      <c r="AA8" s="507"/>
      <c r="AB8" s="507"/>
      <c r="AC8" s="514"/>
      <c r="AD8" s="504"/>
      <c r="AE8" s="504"/>
      <c r="AF8" s="504"/>
      <c r="AG8" s="504"/>
      <c r="AH8" s="506"/>
      <c r="AI8" s="506"/>
      <c r="AJ8" s="504"/>
      <c r="AK8" s="504"/>
      <c r="AL8" s="504"/>
      <c r="AM8" s="504"/>
      <c r="AN8" s="504"/>
      <c r="AO8" s="504">
        <f>AJ8</f>
        <v>0</v>
      </c>
      <c r="AP8" s="506"/>
      <c r="AQ8" s="506">
        <f>AH8</f>
        <v>0</v>
      </c>
      <c r="AR8" s="504">
        <f>AK8</f>
        <v>0</v>
      </c>
      <c r="AS8" s="506">
        <f>AI8</f>
        <v>0</v>
      </c>
      <c r="AT8" s="508">
        <f>AS8</f>
        <v>0</v>
      </c>
      <c r="AU8" s="504">
        <f>AR8</f>
        <v>0</v>
      </c>
      <c r="AV8" s="509">
        <f>AT8</f>
        <v>0</v>
      </c>
      <c r="AW8" s="505" t="e">
        <f>VLOOKUP(AR:AR,Database!A:B,2,)</f>
        <v>#N/A</v>
      </c>
      <c r="AX8" s="506" t="e">
        <f>AV8+AW8</f>
        <v>#N/A</v>
      </c>
      <c r="AY8" s="514">
        <f>Z8</f>
        <v>0</v>
      </c>
      <c r="AZ8" s="506"/>
      <c r="BA8" s="506"/>
      <c r="BB8" s="506"/>
      <c r="BC8" s="506"/>
      <c r="BD8" s="506"/>
      <c r="BE8" s="504"/>
      <c r="BF8" s="504">
        <f>AL8</f>
        <v>0</v>
      </c>
      <c r="BG8" s="504">
        <f>AN8</f>
        <v>0</v>
      </c>
      <c r="BH8" s="506"/>
      <c r="BI8" s="506"/>
      <c r="BJ8" s="506"/>
      <c r="BK8" s="506"/>
      <c r="BL8" s="506"/>
      <c r="BM8" s="506"/>
      <c r="BN8" s="504"/>
      <c r="BO8" s="506"/>
      <c r="BP8" s="511"/>
      <c r="BQ8" s="511"/>
      <c r="BR8" s="504"/>
      <c r="BS8" s="560"/>
      <c r="BT8" s="504"/>
      <c r="BU8" s="504"/>
      <c r="BV8" s="504"/>
      <c r="BW8" s="504">
        <f>U8</f>
        <v>0</v>
      </c>
      <c r="BX8" s="511">
        <f>V8</f>
        <v>0</v>
      </c>
      <c r="BY8" s="511">
        <f>W8</f>
        <v>0</v>
      </c>
      <c r="BZ8" s="511">
        <f>BX8+BY8</f>
        <v>0</v>
      </c>
      <c r="CA8" s="504"/>
      <c r="CB8" s="511"/>
      <c r="CC8" s="504"/>
      <c r="CD8" s="511"/>
      <c r="CE8" s="511"/>
      <c r="CF8" s="511">
        <f>CB8+CD8+CE8</f>
        <v>0</v>
      </c>
      <c r="CG8" s="528">
        <f>CF8-BZ8</f>
        <v>0</v>
      </c>
      <c r="CH8" s="510">
        <f>_xlfn.DAYS(BD8,BC8)+1</f>
        <v>1</v>
      </c>
    </row>
    <row r="9" spans="1:86" s="513" customFormat="1" ht="15.75" customHeight="1">
      <c r="A9" s="255">
        <v>88</v>
      </c>
      <c r="B9" s="575" t="s">
        <v>91</v>
      </c>
      <c r="C9" s="531" t="s">
        <v>92</v>
      </c>
      <c r="D9" s="596"/>
      <c r="E9" s="505" t="e">
        <f>VLOOKUP(D:D,'Material code'!A:B,2,FALSE)</f>
        <v>#N/A</v>
      </c>
      <c r="F9" s="505" t="e">
        <f>VLOOKUP(D:D,'Material code'!C:D,2,FALSE)</f>
        <v>#N/A</v>
      </c>
      <c r="G9" s="504">
        <f>AC9</f>
        <v>0</v>
      </c>
      <c r="H9" s="504">
        <f>AD9</f>
        <v>0</v>
      </c>
      <c r="I9" s="504">
        <f>AL9</f>
        <v>0</v>
      </c>
      <c r="J9" s="504">
        <v>1</v>
      </c>
      <c r="K9" s="504">
        <f>AN9</f>
        <v>0</v>
      </c>
      <c r="L9" s="504">
        <f>AM9</f>
        <v>0</v>
      </c>
      <c r="M9" s="504">
        <f>AO9</f>
        <v>0</v>
      </c>
      <c r="N9" s="506">
        <f>AQ9</f>
        <v>0</v>
      </c>
      <c r="O9" s="504">
        <f>AR9</f>
        <v>0</v>
      </c>
      <c r="P9" s="506">
        <f>AT9</f>
        <v>0</v>
      </c>
      <c r="Q9" s="506" t="e">
        <f>AX9</f>
        <v>#N/A</v>
      </c>
      <c r="R9" s="504" t="s">
        <v>86</v>
      </c>
      <c r="S9" s="504" t="s">
        <v>93</v>
      </c>
      <c r="T9" s="504"/>
      <c r="U9" s="504"/>
      <c r="V9" s="511"/>
      <c r="W9" s="511"/>
      <c r="X9" s="506">
        <v>45731</v>
      </c>
      <c r="Y9" s="506"/>
      <c r="Z9" s="504"/>
      <c r="AA9" s="567"/>
      <c r="AB9" s="507"/>
      <c r="AC9" s="504"/>
      <c r="AD9" s="504"/>
      <c r="AE9" s="504"/>
      <c r="AF9" s="504"/>
      <c r="AG9" s="504"/>
      <c r="AH9" s="569"/>
      <c r="AI9" s="579"/>
      <c r="AJ9" s="504"/>
      <c r="AK9" s="457"/>
      <c r="AL9" s="504"/>
      <c r="AM9" s="504"/>
      <c r="AN9" s="504"/>
      <c r="AO9" s="504">
        <f>AJ9</f>
        <v>0</v>
      </c>
      <c r="AP9" s="506"/>
      <c r="AQ9" s="506">
        <f>AH9</f>
        <v>0</v>
      </c>
      <c r="AR9" s="504">
        <f>AK9</f>
        <v>0</v>
      </c>
      <c r="AS9" s="506">
        <f>AI9</f>
        <v>0</v>
      </c>
      <c r="AT9" s="508">
        <f>AS9</f>
        <v>0</v>
      </c>
      <c r="AU9" s="504">
        <f>AR9</f>
        <v>0</v>
      </c>
      <c r="AV9" s="508">
        <f>AT9</f>
        <v>0</v>
      </c>
      <c r="AW9" s="505" t="e">
        <f>VLOOKUP(AR:AR,Database!A:B,2,)</f>
        <v>#N/A</v>
      </c>
      <c r="AX9" s="506" t="e">
        <f>AV9+AW9</f>
        <v>#N/A</v>
      </c>
      <c r="AY9" s="504">
        <f>Z9</f>
        <v>0</v>
      </c>
      <c r="AZ9" s="565"/>
      <c r="BA9" s="506"/>
      <c r="BB9" s="506"/>
      <c r="BC9" s="506"/>
      <c r="BD9" s="506"/>
      <c r="BE9" s="504"/>
      <c r="BF9" s="504">
        <f>AL9</f>
        <v>0</v>
      </c>
      <c r="BG9" s="504">
        <f>AN9</f>
        <v>0</v>
      </c>
      <c r="BH9" s="506"/>
      <c r="BI9" s="506"/>
      <c r="BJ9" s="506"/>
      <c r="BK9" s="506"/>
      <c r="BL9" s="506"/>
      <c r="BM9" s="572"/>
      <c r="BN9" s="504"/>
      <c r="BO9" s="506"/>
      <c r="BP9" s="511"/>
      <c r="BQ9" s="511"/>
      <c r="BR9" s="504"/>
      <c r="BS9" s="512"/>
      <c r="BT9" s="504"/>
      <c r="BU9" s="504"/>
      <c r="BV9" s="504"/>
      <c r="BW9" s="504">
        <f>U9</f>
        <v>0</v>
      </c>
      <c r="BX9" s="511">
        <f>V9</f>
        <v>0</v>
      </c>
      <c r="BY9" s="511">
        <f>W9</f>
        <v>0</v>
      </c>
      <c r="BZ9" s="511">
        <f>BX9+BY9</f>
        <v>0</v>
      </c>
      <c r="CA9" s="504"/>
      <c r="CB9" s="511"/>
      <c r="CC9" s="504"/>
      <c r="CD9" s="511"/>
      <c r="CE9" s="511"/>
      <c r="CF9" s="511">
        <f>CB9+CD9+CE9</f>
        <v>0</v>
      </c>
      <c r="CG9" s="528">
        <f>CF9-BZ9</f>
        <v>0</v>
      </c>
      <c r="CH9" s="510">
        <f>_xlfn.DAYS(BU9,BT9)+1</f>
        <v>1</v>
      </c>
    </row>
    <row r="10" spans="1:86" s="513" customFormat="1" ht="15.75" customHeight="1">
      <c r="A10" s="255">
        <v>88</v>
      </c>
      <c r="B10" s="575" t="s">
        <v>91</v>
      </c>
      <c r="C10" s="531" t="s">
        <v>92</v>
      </c>
      <c r="D10" s="596"/>
      <c r="E10" s="505" t="e">
        <f>VLOOKUP(D:D,'Material code'!A:B,2,FALSE)</f>
        <v>#N/A</v>
      </c>
      <c r="F10" s="505" t="e">
        <f>VLOOKUP(D:D,'Material code'!C:D,2,FALSE)</f>
        <v>#N/A</v>
      </c>
      <c r="G10" s="504">
        <f>AC10</f>
        <v>0</v>
      </c>
      <c r="H10" s="504">
        <f>AD10</f>
        <v>0</v>
      </c>
      <c r="I10" s="504">
        <f>AL10</f>
        <v>0</v>
      </c>
      <c r="J10" s="504">
        <v>1</v>
      </c>
      <c r="K10" s="504">
        <f>AN10</f>
        <v>0</v>
      </c>
      <c r="L10" s="504">
        <f>AM10</f>
        <v>0</v>
      </c>
      <c r="M10" s="504">
        <f>AO10</f>
        <v>0</v>
      </c>
      <c r="N10" s="506">
        <f>AQ10</f>
        <v>0</v>
      </c>
      <c r="O10" s="504">
        <f>AR10</f>
        <v>0</v>
      </c>
      <c r="P10" s="506">
        <f>AT10</f>
        <v>0</v>
      </c>
      <c r="Q10" s="506" t="e">
        <f>AX10</f>
        <v>#N/A</v>
      </c>
      <c r="R10" s="504" t="s">
        <v>86</v>
      </c>
      <c r="S10" s="504" t="s">
        <v>93</v>
      </c>
      <c r="T10" s="504"/>
      <c r="U10" s="504"/>
      <c r="V10" s="511"/>
      <c r="W10" s="511"/>
      <c r="X10" s="506">
        <v>45731</v>
      </c>
      <c r="Y10" s="506"/>
      <c r="Z10" s="504"/>
      <c r="AA10" s="567"/>
      <c r="AB10" s="507"/>
      <c r="AC10" s="504"/>
      <c r="AD10" s="504"/>
      <c r="AE10" s="504"/>
      <c r="AF10" s="504"/>
      <c r="AG10" s="504"/>
      <c r="AH10" s="569"/>
      <c r="AI10" s="579"/>
      <c r="AJ10" s="504"/>
      <c r="AK10" s="457"/>
      <c r="AL10" s="504"/>
      <c r="AM10" s="504"/>
      <c r="AN10" s="504"/>
      <c r="AO10" s="504">
        <f>AJ10</f>
        <v>0</v>
      </c>
      <c r="AP10" s="506"/>
      <c r="AQ10" s="506">
        <f>AH10</f>
        <v>0</v>
      </c>
      <c r="AR10" s="504">
        <f>AK10</f>
        <v>0</v>
      </c>
      <c r="AS10" s="506">
        <f>AI10</f>
        <v>0</v>
      </c>
      <c r="AT10" s="508">
        <f>AS10</f>
        <v>0</v>
      </c>
      <c r="AU10" s="504">
        <f>AR10</f>
        <v>0</v>
      </c>
      <c r="AV10" s="508">
        <f>AT10</f>
        <v>0</v>
      </c>
      <c r="AW10" s="505" t="e">
        <f>VLOOKUP(AR:AR,Database!A:B,2,)</f>
        <v>#N/A</v>
      </c>
      <c r="AX10" s="506" t="e">
        <f>AV10+AW10</f>
        <v>#N/A</v>
      </c>
      <c r="AY10" s="504">
        <f>Z10</f>
        <v>0</v>
      </c>
      <c r="AZ10" s="565"/>
      <c r="BA10" s="506"/>
      <c r="BB10" s="506"/>
      <c r="BC10" s="506"/>
      <c r="BD10" s="506"/>
      <c r="BE10" s="504"/>
      <c r="BF10" s="504">
        <f>AL10</f>
        <v>0</v>
      </c>
      <c r="BG10" s="504">
        <f>AN10</f>
        <v>0</v>
      </c>
      <c r="BH10" s="506"/>
      <c r="BI10" s="506"/>
      <c r="BJ10" s="506"/>
      <c r="BK10" s="506"/>
      <c r="BL10" s="506"/>
      <c r="BM10" s="572"/>
      <c r="BN10" s="504"/>
      <c r="BO10" s="506"/>
      <c r="BP10" s="511"/>
      <c r="BQ10" s="511"/>
      <c r="BR10" s="504"/>
      <c r="BS10" s="512"/>
      <c r="BT10" s="504"/>
      <c r="BU10" s="504"/>
      <c r="BV10" s="504"/>
      <c r="BW10" s="504">
        <f>U10</f>
        <v>0</v>
      </c>
      <c r="BX10" s="511">
        <f>V10</f>
        <v>0</v>
      </c>
      <c r="BY10" s="511">
        <f>W10</f>
        <v>0</v>
      </c>
      <c r="BZ10" s="511">
        <f>BX10+BY10</f>
        <v>0</v>
      </c>
      <c r="CA10" s="504"/>
      <c r="CB10" s="511"/>
      <c r="CC10" s="504"/>
      <c r="CD10" s="511"/>
      <c r="CE10" s="511"/>
      <c r="CF10" s="511">
        <f>CB10+CD10+CE10</f>
        <v>0</v>
      </c>
      <c r="CG10" s="528">
        <f>CF10-BZ10</f>
        <v>0</v>
      </c>
      <c r="CH10" s="510">
        <f>_xlfn.DAYS(BU10,BT10)+1</f>
        <v>1</v>
      </c>
    </row>
    <row r="11" spans="1:86" s="513" customFormat="1" ht="15.75" customHeight="1">
      <c r="A11" s="255">
        <v>88</v>
      </c>
      <c r="B11" s="575" t="s">
        <v>91</v>
      </c>
      <c r="C11" s="531" t="s">
        <v>92</v>
      </c>
      <c r="D11" s="596"/>
      <c r="E11" s="505" t="e">
        <f>VLOOKUP(D:D,'Material code'!A:B,2,FALSE)</f>
        <v>#N/A</v>
      </c>
      <c r="F11" s="505" t="e">
        <f>VLOOKUP(D:D,'Material code'!C:D,2,FALSE)</f>
        <v>#N/A</v>
      </c>
      <c r="G11" s="504">
        <f>AC11</f>
        <v>0</v>
      </c>
      <c r="H11" s="504">
        <f>AD11</f>
        <v>0</v>
      </c>
      <c r="I11" s="504">
        <f>AL11</f>
        <v>0</v>
      </c>
      <c r="J11" s="504">
        <v>1</v>
      </c>
      <c r="K11" s="504">
        <f>AN11</f>
        <v>0</v>
      </c>
      <c r="L11" s="504">
        <f>AM11</f>
        <v>0</v>
      </c>
      <c r="M11" s="504">
        <f>AO11</f>
        <v>0</v>
      </c>
      <c r="N11" s="506">
        <f>AQ11</f>
        <v>0</v>
      </c>
      <c r="O11" s="504">
        <f>AR11</f>
        <v>0</v>
      </c>
      <c r="P11" s="506">
        <f>AT11</f>
        <v>0</v>
      </c>
      <c r="Q11" s="506" t="e">
        <f>AX11</f>
        <v>#N/A</v>
      </c>
      <c r="R11" s="504" t="s">
        <v>86</v>
      </c>
      <c r="S11" s="504" t="s">
        <v>93</v>
      </c>
      <c r="T11" s="504"/>
      <c r="U11" s="504"/>
      <c r="V11" s="511"/>
      <c r="W11" s="511"/>
      <c r="X11" s="506">
        <v>45731</v>
      </c>
      <c r="Y11" s="506"/>
      <c r="Z11" s="504"/>
      <c r="AA11" s="567"/>
      <c r="AB11" s="507"/>
      <c r="AC11" s="504"/>
      <c r="AD11" s="504"/>
      <c r="AE11" s="504"/>
      <c r="AF11" s="504"/>
      <c r="AG11" s="504"/>
      <c r="AH11" s="569"/>
      <c r="AI11" s="579"/>
      <c r="AJ11" s="504"/>
      <c r="AK11" s="457"/>
      <c r="AL11" s="504"/>
      <c r="AM11" s="504"/>
      <c r="AN11" s="504"/>
      <c r="AO11" s="504">
        <f>AJ11</f>
        <v>0</v>
      </c>
      <c r="AP11" s="506"/>
      <c r="AQ11" s="506">
        <f>AH11</f>
        <v>0</v>
      </c>
      <c r="AR11" s="504">
        <f>AK11</f>
        <v>0</v>
      </c>
      <c r="AS11" s="506">
        <f>AI11</f>
        <v>0</v>
      </c>
      <c r="AT11" s="508">
        <f>AS11</f>
        <v>0</v>
      </c>
      <c r="AU11" s="504">
        <f>AR11</f>
        <v>0</v>
      </c>
      <c r="AV11" s="508">
        <f>AT11</f>
        <v>0</v>
      </c>
      <c r="AW11" s="505" t="e">
        <f>VLOOKUP(AR:AR,Database!A:B,2,)</f>
        <v>#N/A</v>
      </c>
      <c r="AX11" s="506" t="e">
        <f>AV11+AW11</f>
        <v>#N/A</v>
      </c>
      <c r="AY11" s="504">
        <f>Z11</f>
        <v>0</v>
      </c>
      <c r="AZ11" s="565"/>
      <c r="BA11" s="506"/>
      <c r="BB11" s="506"/>
      <c r="BC11" s="506"/>
      <c r="BD11" s="506"/>
      <c r="BE11" s="504"/>
      <c r="BF11" s="504">
        <f>AL11</f>
        <v>0</v>
      </c>
      <c r="BG11" s="504">
        <f>AN11</f>
        <v>0</v>
      </c>
      <c r="BH11" s="506"/>
      <c r="BI11" s="506"/>
      <c r="BJ11" s="506"/>
      <c r="BK11" s="506"/>
      <c r="BL11" s="506"/>
      <c r="BM11" s="572"/>
      <c r="BN11" s="504"/>
      <c r="BO11" s="506"/>
      <c r="BP11" s="511"/>
      <c r="BQ11" s="511"/>
      <c r="BR11" s="504"/>
      <c r="BS11" s="512"/>
      <c r="BT11" s="504"/>
      <c r="BU11" s="504"/>
      <c r="BV11" s="504"/>
      <c r="BW11" s="504">
        <f>U11</f>
        <v>0</v>
      </c>
      <c r="BX11" s="511">
        <f>V11</f>
        <v>0</v>
      </c>
      <c r="BY11" s="511">
        <f>W11</f>
        <v>0</v>
      </c>
      <c r="BZ11" s="511">
        <f>BX11+BY11</f>
        <v>0</v>
      </c>
      <c r="CA11" s="504"/>
      <c r="CB11" s="511"/>
      <c r="CC11" s="504"/>
      <c r="CD11" s="511"/>
      <c r="CE11" s="511"/>
      <c r="CF11" s="511">
        <f>CB11+CD11+CE11</f>
        <v>0</v>
      </c>
      <c r="CG11" s="528">
        <f>CF11-BZ11</f>
        <v>0</v>
      </c>
      <c r="CH11" s="510">
        <f>_xlfn.DAYS(BU11,BT11)+1</f>
        <v>1</v>
      </c>
    </row>
    <row r="12" spans="1:86" s="513" customFormat="1" ht="27.75" customHeight="1">
      <c r="A12" s="255">
        <v>88</v>
      </c>
      <c r="B12" s="575" t="s">
        <v>91</v>
      </c>
      <c r="C12" s="531" t="s">
        <v>92</v>
      </c>
      <c r="D12" s="596"/>
      <c r="E12" s="505" t="e">
        <f>VLOOKUP(D:D,'Material code'!A:B,2,FALSE)</f>
        <v>#N/A</v>
      </c>
      <c r="F12" s="505" t="e">
        <f>VLOOKUP(D:D,'Material code'!C:D,2,FALSE)</f>
        <v>#N/A</v>
      </c>
      <c r="G12" s="504">
        <f>AC12</f>
        <v>0</v>
      </c>
      <c r="H12" s="504">
        <f>AD12</f>
        <v>0</v>
      </c>
      <c r="I12" s="504">
        <f>AL12</f>
        <v>0</v>
      </c>
      <c r="J12" s="504">
        <v>1</v>
      </c>
      <c r="K12" s="504">
        <f>AN12</f>
        <v>0</v>
      </c>
      <c r="L12" s="504">
        <f>AM12</f>
        <v>0</v>
      </c>
      <c r="M12" s="504">
        <f>AO12</f>
        <v>0</v>
      </c>
      <c r="N12" s="506">
        <f>AQ12</f>
        <v>0</v>
      </c>
      <c r="O12" s="504">
        <f>AR12</f>
        <v>0</v>
      </c>
      <c r="P12" s="506">
        <f>AT12</f>
        <v>0</v>
      </c>
      <c r="Q12" s="506" t="e">
        <f>AX12</f>
        <v>#N/A</v>
      </c>
      <c r="R12" s="504" t="s">
        <v>86</v>
      </c>
      <c r="S12" s="504" t="s">
        <v>93</v>
      </c>
      <c r="T12" s="504"/>
      <c r="U12" s="504"/>
      <c r="V12" s="511"/>
      <c r="W12" s="511"/>
      <c r="X12" s="506">
        <v>45731</v>
      </c>
      <c r="Y12" s="506"/>
      <c r="Z12" s="504"/>
      <c r="AA12" s="567"/>
      <c r="AB12" s="507"/>
      <c r="AC12" s="504"/>
      <c r="AD12" s="504"/>
      <c r="AE12" s="504"/>
      <c r="AF12" s="504"/>
      <c r="AG12" s="504"/>
      <c r="AH12" s="569"/>
      <c r="AI12" s="579"/>
      <c r="AJ12" s="504"/>
      <c r="AK12" s="457"/>
      <c r="AL12" s="504"/>
      <c r="AM12" s="504"/>
      <c r="AN12" s="504"/>
      <c r="AO12" s="504">
        <f>AJ12</f>
        <v>0</v>
      </c>
      <c r="AP12" s="506"/>
      <c r="AQ12" s="506">
        <f>AH12</f>
        <v>0</v>
      </c>
      <c r="AR12" s="504">
        <f>AK12</f>
        <v>0</v>
      </c>
      <c r="AS12" s="506">
        <f>AI12</f>
        <v>0</v>
      </c>
      <c r="AT12" s="508">
        <f>AS12</f>
        <v>0</v>
      </c>
      <c r="AU12" s="504">
        <f>AR12</f>
        <v>0</v>
      </c>
      <c r="AV12" s="508">
        <f>AT12</f>
        <v>0</v>
      </c>
      <c r="AW12" s="505" t="e">
        <f>VLOOKUP(AR:AR,Database!A:B,2,)</f>
        <v>#N/A</v>
      </c>
      <c r="AX12" s="506" t="e">
        <f>AV12+AW12</f>
        <v>#N/A</v>
      </c>
      <c r="AY12" s="504">
        <f>Z12</f>
        <v>0</v>
      </c>
      <c r="AZ12" s="565"/>
      <c r="BA12" s="506"/>
      <c r="BB12" s="506"/>
      <c r="BC12" s="506"/>
      <c r="BD12" s="506"/>
      <c r="BE12" s="504"/>
      <c r="BF12" s="504">
        <f>AL12</f>
        <v>0</v>
      </c>
      <c r="BG12" s="504">
        <f>AN12</f>
        <v>0</v>
      </c>
      <c r="BH12" s="506"/>
      <c r="BI12" s="506"/>
      <c r="BJ12" s="506"/>
      <c r="BK12" s="506"/>
      <c r="BL12" s="506"/>
      <c r="BM12" s="572"/>
      <c r="BN12" s="504"/>
      <c r="BO12" s="506"/>
      <c r="BP12" s="511"/>
      <c r="BQ12" s="511"/>
      <c r="BR12" s="504"/>
      <c r="BS12" s="512"/>
      <c r="BT12" s="504"/>
      <c r="BU12" s="504"/>
      <c r="BV12" s="504"/>
      <c r="BW12" s="504">
        <f>U12</f>
        <v>0</v>
      </c>
      <c r="BX12" s="511">
        <f>V12</f>
        <v>0</v>
      </c>
      <c r="BY12" s="511">
        <f>W12</f>
        <v>0</v>
      </c>
      <c r="BZ12" s="511">
        <f>BX12+BY12</f>
        <v>0</v>
      </c>
      <c r="CA12" s="504"/>
      <c r="CB12" s="511"/>
      <c r="CC12" s="504"/>
      <c r="CD12" s="511"/>
      <c r="CE12" s="511"/>
      <c r="CF12" s="511">
        <f>CB12+CD12+CE12</f>
        <v>0</v>
      </c>
      <c r="CG12" s="528">
        <f>CF12-BZ12</f>
        <v>0</v>
      </c>
      <c r="CH12" s="510">
        <f>_xlfn.DAYS(BU12,BT12)+1</f>
        <v>1</v>
      </c>
    </row>
    <row r="13" spans="1:86" s="513" customFormat="1" ht="15.75" customHeight="1">
      <c r="A13" s="255">
        <v>88</v>
      </c>
      <c r="B13" s="575" t="s">
        <v>91</v>
      </c>
      <c r="C13" s="531" t="s">
        <v>92</v>
      </c>
      <c r="D13" s="596"/>
      <c r="E13" s="505" t="e">
        <f>VLOOKUP(D:D,'Material code'!A:B,2,FALSE)</f>
        <v>#N/A</v>
      </c>
      <c r="F13" s="505" t="e">
        <f>VLOOKUP(D:D,'Material code'!C:D,2,FALSE)</f>
        <v>#N/A</v>
      </c>
      <c r="G13" s="504">
        <f>AC13</f>
        <v>0</v>
      </c>
      <c r="H13" s="504">
        <f>AD13</f>
        <v>0</v>
      </c>
      <c r="I13" s="504">
        <f>AL13</f>
        <v>0</v>
      </c>
      <c r="J13" s="504">
        <v>1</v>
      </c>
      <c r="K13" s="504">
        <f>AN13</f>
        <v>0</v>
      </c>
      <c r="L13" s="504">
        <f>AM13</f>
        <v>0</v>
      </c>
      <c r="M13" s="504">
        <f>AO13</f>
        <v>0</v>
      </c>
      <c r="N13" s="506">
        <f>AQ13</f>
        <v>0</v>
      </c>
      <c r="O13" s="504">
        <f>AR13</f>
        <v>0</v>
      </c>
      <c r="P13" s="506">
        <f>AT13</f>
        <v>0</v>
      </c>
      <c r="Q13" s="506" t="e">
        <f>AX13</f>
        <v>#N/A</v>
      </c>
      <c r="R13" s="504" t="s">
        <v>86</v>
      </c>
      <c r="S13" s="504" t="s">
        <v>93</v>
      </c>
      <c r="T13" s="504"/>
      <c r="U13" s="504"/>
      <c r="V13" s="511"/>
      <c r="W13" s="511"/>
      <c r="X13" s="506">
        <v>45731</v>
      </c>
      <c r="Y13" s="506"/>
      <c r="Z13" s="504"/>
      <c r="AA13" s="567"/>
      <c r="AB13" s="507"/>
      <c r="AC13" s="504"/>
      <c r="AD13" s="504"/>
      <c r="AE13" s="504"/>
      <c r="AF13" s="504"/>
      <c r="AG13" s="504"/>
      <c r="AH13" s="569"/>
      <c r="AI13" s="579"/>
      <c r="AJ13" s="504"/>
      <c r="AK13" s="457"/>
      <c r="AL13" s="504"/>
      <c r="AM13" s="504"/>
      <c r="AN13" s="504"/>
      <c r="AO13" s="504">
        <f>AJ13</f>
        <v>0</v>
      </c>
      <c r="AP13" s="506"/>
      <c r="AQ13" s="506">
        <f>AH13</f>
        <v>0</v>
      </c>
      <c r="AR13" s="504">
        <f>AK13</f>
        <v>0</v>
      </c>
      <c r="AS13" s="506">
        <f>AI13</f>
        <v>0</v>
      </c>
      <c r="AT13" s="508">
        <f>AS13</f>
        <v>0</v>
      </c>
      <c r="AU13" s="504">
        <f>AR13</f>
        <v>0</v>
      </c>
      <c r="AV13" s="508">
        <f>AT13</f>
        <v>0</v>
      </c>
      <c r="AW13" s="505" t="e">
        <f>VLOOKUP(AR:AR,Database!A:B,2,)</f>
        <v>#N/A</v>
      </c>
      <c r="AX13" s="506" t="e">
        <f>AV13+AW13</f>
        <v>#N/A</v>
      </c>
      <c r="AY13" s="504">
        <f>Z13</f>
        <v>0</v>
      </c>
      <c r="AZ13" s="565"/>
      <c r="BA13" s="506"/>
      <c r="BB13" s="506"/>
      <c r="BC13" s="506"/>
      <c r="BD13" s="506"/>
      <c r="BE13" s="504"/>
      <c r="BF13" s="504">
        <f>AL13</f>
        <v>0</v>
      </c>
      <c r="BG13" s="504">
        <f>AN13</f>
        <v>0</v>
      </c>
      <c r="BH13" s="506"/>
      <c r="BI13" s="506"/>
      <c r="BJ13" s="506"/>
      <c r="BK13" s="506"/>
      <c r="BL13" s="506"/>
      <c r="BM13" s="572"/>
      <c r="BN13" s="504"/>
      <c r="BO13" s="506"/>
      <c r="BP13" s="511"/>
      <c r="BQ13" s="511"/>
      <c r="BR13" s="504"/>
      <c r="BS13" s="512"/>
      <c r="BT13" s="504"/>
      <c r="BU13" s="504"/>
      <c r="BV13" s="504"/>
      <c r="BW13" s="504">
        <f>U13</f>
        <v>0</v>
      </c>
      <c r="BX13" s="511">
        <f>V13</f>
        <v>0</v>
      </c>
      <c r="BY13" s="511">
        <f>W13</f>
        <v>0</v>
      </c>
      <c r="BZ13" s="511">
        <f>BX13+BY13</f>
        <v>0</v>
      </c>
      <c r="CA13" s="504"/>
      <c r="CB13" s="511"/>
      <c r="CC13" s="504"/>
      <c r="CD13" s="511"/>
      <c r="CE13" s="511"/>
      <c r="CF13" s="511">
        <f>CB13+CD13+CE13</f>
        <v>0</v>
      </c>
      <c r="CG13" s="528">
        <f>CF13-BZ13</f>
        <v>0</v>
      </c>
      <c r="CH13" s="510">
        <f>_xlfn.DAYS(BU13,BT13)+1</f>
        <v>1</v>
      </c>
    </row>
    <row r="14" spans="1:86" s="513" customFormat="1" ht="15.75" customHeight="1">
      <c r="A14" s="255">
        <v>88</v>
      </c>
      <c r="B14" s="575" t="s">
        <v>91</v>
      </c>
      <c r="C14" s="531" t="s">
        <v>92</v>
      </c>
      <c r="D14" s="596"/>
      <c r="E14" s="505" t="e">
        <f>VLOOKUP(D:D,'Material code'!A:B,2,FALSE)</f>
        <v>#N/A</v>
      </c>
      <c r="F14" s="505" t="e">
        <f>VLOOKUP(D:D,'Material code'!C:D,2,FALSE)</f>
        <v>#N/A</v>
      </c>
      <c r="G14" s="504">
        <f>AC14</f>
        <v>0</v>
      </c>
      <c r="H14" s="504">
        <f>AD14</f>
        <v>0</v>
      </c>
      <c r="I14" s="504">
        <f>AL14</f>
        <v>0</v>
      </c>
      <c r="J14" s="504">
        <v>1</v>
      </c>
      <c r="K14" s="504">
        <f>AN14</f>
        <v>0</v>
      </c>
      <c r="L14" s="504">
        <f>AM14</f>
        <v>0</v>
      </c>
      <c r="M14" s="504">
        <f>AO14</f>
        <v>0</v>
      </c>
      <c r="N14" s="506">
        <f>AQ14</f>
        <v>0</v>
      </c>
      <c r="O14" s="504">
        <f>AR14</f>
        <v>0</v>
      </c>
      <c r="P14" s="506">
        <f>AT14</f>
        <v>0</v>
      </c>
      <c r="Q14" s="506" t="e">
        <f>AX14</f>
        <v>#N/A</v>
      </c>
      <c r="R14" s="504" t="s">
        <v>86</v>
      </c>
      <c r="S14" s="504" t="s">
        <v>93</v>
      </c>
      <c r="T14" s="504"/>
      <c r="U14" s="504"/>
      <c r="V14" s="511"/>
      <c r="W14" s="511"/>
      <c r="X14" s="506">
        <v>45731</v>
      </c>
      <c r="Y14" s="506"/>
      <c r="Z14" s="504"/>
      <c r="AA14" s="567"/>
      <c r="AB14" s="507"/>
      <c r="AC14" s="504"/>
      <c r="AD14" s="504"/>
      <c r="AE14" s="504"/>
      <c r="AF14" s="504"/>
      <c r="AG14" s="504"/>
      <c r="AH14" s="569"/>
      <c r="AI14" s="579"/>
      <c r="AJ14" s="504"/>
      <c r="AK14" s="457"/>
      <c r="AL14" s="504"/>
      <c r="AM14" s="504"/>
      <c r="AN14" s="504"/>
      <c r="AO14" s="504">
        <f>AJ14</f>
        <v>0</v>
      </c>
      <c r="AP14" s="506"/>
      <c r="AQ14" s="506">
        <f>AH14</f>
        <v>0</v>
      </c>
      <c r="AR14" s="504">
        <f>AK14</f>
        <v>0</v>
      </c>
      <c r="AS14" s="506">
        <f>AI14</f>
        <v>0</v>
      </c>
      <c r="AT14" s="508">
        <f>AS14</f>
        <v>0</v>
      </c>
      <c r="AU14" s="504">
        <f>AR14</f>
        <v>0</v>
      </c>
      <c r="AV14" s="508">
        <f>AT14</f>
        <v>0</v>
      </c>
      <c r="AW14" s="505" t="e">
        <f>VLOOKUP(AR:AR,Database!A:B,2,)</f>
        <v>#N/A</v>
      </c>
      <c r="AX14" s="506" t="e">
        <f>AV14+AW14</f>
        <v>#N/A</v>
      </c>
      <c r="AY14" s="504">
        <f>Z14</f>
        <v>0</v>
      </c>
      <c r="AZ14" s="565"/>
      <c r="BA14" s="580"/>
      <c r="BB14" s="506"/>
      <c r="BC14" s="506"/>
      <c r="BD14" s="506"/>
      <c r="BE14" s="504"/>
      <c r="BF14" s="504">
        <f>AL14</f>
        <v>0</v>
      </c>
      <c r="BG14" s="504">
        <f>AN14</f>
        <v>0</v>
      </c>
      <c r="BH14" s="506"/>
      <c r="BI14" s="506"/>
      <c r="BJ14" s="506"/>
      <c r="BK14" s="506"/>
      <c r="BL14" s="506"/>
      <c r="BM14" s="572"/>
      <c r="BN14" s="504"/>
      <c r="BO14" s="506"/>
      <c r="BP14" s="511"/>
      <c r="BQ14" s="511"/>
      <c r="BR14" s="504"/>
      <c r="BS14" s="512"/>
      <c r="BT14" s="504"/>
      <c r="BU14" s="504"/>
      <c r="BV14" s="504"/>
      <c r="BW14" s="504">
        <f>U14</f>
        <v>0</v>
      </c>
      <c r="BX14" s="511">
        <f>V14</f>
        <v>0</v>
      </c>
      <c r="BY14" s="511">
        <f>W14</f>
        <v>0</v>
      </c>
      <c r="BZ14" s="511">
        <f>BX14+BY14</f>
        <v>0</v>
      </c>
      <c r="CA14" s="504"/>
      <c r="CB14" s="511"/>
      <c r="CC14" s="504"/>
      <c r="CD14" s="511"/>
      <c r="CE14" s="511"/>
      <c r="CF14" s="511">
        <f>CB14+CD14+CE14</f>
        <v>0</v>
      </c>
      <c r="CG14" s="528">
        <f>CF14-BZ14</f>
        <v>0</v>
      </c>
      <c r="CH14" s="510">
        <f>_xlfn.DAYS(BU14,BT14)+1</f>
        <v>1</v>
      </c>
    </row>
    <row r="15" spans="1:86" s="513" customFormat="1" ht="15.75" customHeight="1">
      <c r="A15" s="255">
        <v>88</v>
      </c>
      <c r="B15" s="575" t="s">
        <v>91</v>
      </c>
      <c r="C15" s="531" t="s">
        <v>92</v>
      </c>
      <c r="D15" s="596"/>
      <c r="E15" s="505" t="e">
        <f>VLOOKUP(D:D,'Material code'!A:B,2,FALSE)</f>
        <v>#N/A</v>
      </c>
      <c r="F15" s="505" t="e">
        <f>VLOOKUP(D:D,'Material code'!C:D,2,FALSE)</f>
        <v>#N/A</v>
      </c>
      <c r="G15" s="504">
        <f>AC15</f>
        <v>0</v>
      </c>
      <c r="H15" s="504">
        <f>AD15</f>
        <v>0</v>
      </c>
      <c r="I15" s="504">
        <f>AL15</f>
        <v>0</v>
      </c>
      <c r="J15" s="504">
        <v>1</v>
      </c>
      <c r="K15" s="504">
        <f>AN15</f>
        <v>0</v>
      </c>
      <c r="L15" s="504">
        <f>AM15</f>
        <v>0</v>
      </c>
      <c r="M15" s="504">
        <f>AO15</f>
        <v>0</v>
      </c>
      <c r="N15" s="506">
        <f>AQ15</f>
        <v>0</v>
      </c>
      <c r="O15" s="504">
        <f>AR15</f>
        <v>0</v>
      </c>
      <c r="P15" s="506">
        <f>AT15</f>
        <v>0</v>
      </c>
      <c r="Q15" s="506" t="e">
        <f>AX15</f>
        <v>#N/A</v>
      </c>
      <c r="R15" s="504" t="s">
        <v>86</v>
      </c>
      <c r="S15" s="504" t="s">
        <v>93</v>
      </c>
      <c r="T15" s="504"/>
      <c r="U15" s="504"/>
      <c r="V15" s="511"/>
      <c r="W15" s="511"/>
      <c r="X15" s="506"/>
      <c r="Y15" s="506"/>
      <c r="Z15" s="504"/>
      <c r="AA15" s="567"/>
      <c r="AB15" s="507"/>
      <c r="AC15" s="504"/>
      <c r="AD15" s="504"/>
      <c r="AE15" s="504"/>
      <c r="AF15" s="504"/>
      <c r="AG15" s="504"/>
      <c r="AH15" s="569"/>
      <c r="AI15" s="579"/>
      <c r="AJ15" s="504"/>
      <c r="AK15" s="457"/>
      <c r="AL15" s="504"/>
      <c r="AM15" s="504"/>
      <c r="AN15" s="504"/>
      <c r="AO15" s="504">
        <f>AJ15</f>
        <v>0</v>
      </c>
      <c r="AP15" s="506"/>
      <c r="AQ15" s="506">
        <f>AH15</f>
        <v>0</v>
      </c>
      <c r="AR15" s="504">
        <f>AK15</f>
        <v>0</v>
      </c>
      <c r="AS15" s="506">
        <f>AI15</f>
        <v>0</v>
      </c>
      <c r="AT15" s="508">
        <f>AS15</f>
        <v>0</v>
      </c>
      <c r="AU15" s="504">
        <f>AR15</f>
        <v>0</v>
      </c>
      <c r="AV15" s="571">
        <f>AT15</f>
        <v>0</v>
      </c>
      <c r="AW15" s="505" t="e">
        <f>VLOOKUP(AR:AR,Database!A:B,2,)</f>
        <v>#N/A</v>
      </c>
      <c r="AX15" s="506" t="e">
        <f>AV15+AW15</f>
        <v>#N/A</v>
      </c>
      <c r="AY15" s="504">
        <f>Z15</f>
        <v>0</v>
      </c>
      <c r="AZ15" s="565"/>
      <c r="BA15" s="506"/>
      <c r="BB15" s="506"/>
      <c r="BC15" s="506"/>
      <c r="BD15" s="506"/>
      <c r="BE15" s="504"/>
      <c r="BF15" s="504">
        <f>AL15</f>
        <v>0</v>
      </c>
      <c r="BG15" s="504">
        <f>AN15</f>
        <v>0</v>
      </c>
      <c r="BH15" s="506"/>
      <c r="BI15" s="506"/>
      <c r="BJ15" s="506"/>
      <c r="BK15" s="506"/>
      <c r="BL15" s="506"/>
      <c r="BM15" s="572"/>
      <c r="BN15" s="504"/>
      <c r="BO15" s="506"/>
      <c r="BP15" s="511"/>
      <c r="BQ15" s="511"/>
      <c r="BR15" s="504"/>
      <c r="BS15" s="512"/>
      <c r="BT15" s="504"/>
      <c r="BU15" s="504"/>
      <c r="BV15" s="504"/>
      <c r="BW15" s="504">
        <f>U15</f>
        <v>0</v>
      </c>
      <c r="BX15" s="511">
        <f>V15</f>
        <v>0</v>
      </c>
      <c r="BY15" s="511">
        <f>W15</f>
        <v>0</v>
      </c>
      <c r="BZ15" s="511">
        <f>BX15+BY15</f>
        <v>0</v>
      </c>
      <c r="CA15" s="504"/>
      <c r="CB15" s="511"/>
      <c r="CC15" s="504"/>
      <c r="CD15" s="511"/>
      <c r="CE15" s="511"/>
      <c r="CF15" s="511">
        <f>CB15+CD15+CE15</f>
        <v>0</v>
      </c>
      <c r="CG15" s="528">
        <f>CF15-BZ15</f>
        <v>0</v>
      </c>
      <c r="CH15" s="510">
        <f>_xlfn.DAYS(BU15,BT15)+1</f>
        <v>1</v>
      </c>
    </row>
    <row r="16" spans="1:86" s="513" customFormat="1" ht="15.75" customHeight="1">
      <c r="A16" s="255">
        <v>88</v>
      </c>
      <c r="B16" s="575" t="s">
        <v>91</v>
      </c>
      <c r="C16" s="531" t="s">
        <v>92</v>
      </c>
      <c r="D16" s="596"/>
      <c r="E16" s="505" t="e">
        <f>VLOOKUP(D:D,'Material code'!A:B,2,FALSE)</f>
        <v>#N/A</v>
      </c>
      <c r="F16" s="505" t="e">
        <f>VLOOKUP(D:D,'Material code'!C:D,2,FALSE)</f>
        <v>#N/A</v>
      </c>
      <c r="G16" s="504">
        <f>AC16</f>
        <v>0</v>
      </c>
      <c r="H16" s="504">
        <f>AD16</f>
        <v>0</v>
      </c>
      <c r="I16" s="504">
        <f>AL16</f>
        <v>0</v>
      </c>
      <c r="J16" s="504">
        <v>1</v>
      </c>
      <c r="K16" s="504">
        <f>AN16</f>
        <v>0</v>
      </c>
      <c r="L16" s="504">
        <f>AM16</f>
        <v>0</v>
      </c>
      <c r="M16" s="504">
        <f>AO16</f>
        <v>0</v>
      </c>
      <c r="N16" s="506">
        <f>AQ16</f>
        <v>0</v>
      </c>
      <c r="O16" s="504">
        <f>AR16</f>
        <v>0</v>
      </c>
      <c r="P16" s="506">
        <f>AT16</f>
        <v>0</v>
      </c>
      <c r="Q16" s="506" t="e">
        <f>AX16</f>
        <v>#N/A</v>
      </c>
      <c r="R16" s="504" t="s">
        <v>86</v>
      </c>
      <c r="S16" s="504" t="s">
        <v>93</v>
      </c>
      <c r="T16" s="504"/>
      <c r="U16" s="504"/>
      <c r="V16" s="511"/>
      <c r="W16" s="511"/>
      <c r="X16" s="506"/>
      <c r="Y16" s="506"/>
      <c r="Z16" s="504"/>
      <c r="AA16" s="567"/>
      <c r="AB16" s="507"/>
      <c r="AC16" s="504"/>
      <c r="AD16" s="504"/>
      <c r="AE16" s="504"/>
      <c r="AF16" s="504"/>
      <c r="AG16" s="504"/>
      <c r="AH16" s="569"/>
      <c r="AI16" s="579"/>
      <c r="AJ16" s="504"/>
      <c r="AK16" s="457"/>
      <c r="AL16" s="504"/>
      <c r="AM16" s="504"/>
      <c r="AN16" s="504"/>
      <c r="AO16" s="504">
        <f>AJ16</f>
        <v>0</v>
      </c>
      <c r="AP16" s="506"/>
      <c r="AQ16" s="506">
        <f>AH16</f>
        <v>0</v>
      </c>
      <c r="AR16" s="504">
        <f>AK16</f>
        <v>0</v>
      </c>
      <c r="AS16" s="506">
        <f>AI16</f>
        <v>0</v>
      </c>
      <c r="AT16" s="508">
        <f>AS16</f>
        <v>0</v>
      </c>
      <c r="AU16" s="504">
        <f>AR16</f>
        <v>0</v>
      </c>
      <c r="AV16" s="571">
        <f>AT16</f>
        <v>0</v>
      </c>
      <c r="AW16" s="505" t="e">
        <f>VLOOKUP(AR:AR,Database!A:B,2,)</f>
        <v>#N/A</v>
      </c>
      <c r="AX16" s="506" t="e">
        <f>AV16+AW16</f>
        <v>#N/A</v>
      </c>
      <c r="AY16" s="504">
        <f>Z16</f>
        <v>0</v>
      </c>
      <c r="AZ16" s="565"/>
      <c r="BA16" s="506"/>
      <c r="BB16" s="506"/>
      <c r="BC16" s="506"/>
      <c r="BD16" s="506"/>
      <c r="BE16" s="504"/>
      <c r="BF16" s="504">
        <f>AL16</f>
        <v>0</v>
      </c>
      <c r="BG16" s="504">
        <f>AN16</f>
        <v>0</v>
      </c>
      <c r="BH16" s="506"/>
      <c r="BI16" s="506"/>
      <c r="BJ16" s="506"/>
      <c r="BK16" s="506"/>
      <c r="BL16" s="506"/>
      <c r="BM16" s="572"/>
      <c r="BN16" s="504"/>
      <c r="BO16" s="506"/>
      <c r="BP16" s="511"/>
      <c r="BQ16" s="511"/>
      <c r="BR16" s="504"/>
      <c r="BS16" s="512"/>
      <c r="BT16" s="504"/>
      <c r="BU16" s="504"/>
      <c r="BV16" s="504"/>
      <c r="BW16" s="504">
        <f>U16</f>
        <v>0</v>
      </c>
      <c r="BX16" s="511">
        <f>V16</f>
        <v>0</v>
      </c>
      <c r="BY16" s="511">
        <f>W16</f>
        <v>0</v>
      </c>
      <c r="BZ16" s="511">
        <f>BX16+BY16</f>
        <v>0</v>
      </c>
      <c r="CA16" s="504"/>
      <c r="CB16" s="511"/>
      <c r="CC16" s="504"/>
      <c r="CD16" s="511"/>
      <c r="CE16" s="511"/>
      <c r="CF16" s="511">
        <f>CB16+CD16+CE16</f>
        <v>0</v>
      </c>
      <c r="CG16" s="528">
        <f>CF16-BZ16</f>
        <v>0</v>
      </c>
      <c r="CH16" s="510">
        <f>_xlfn.DAYS(BU16,BT16)+1</f>
        <v>1</v>
      </c>
    </row>
    <row r="17" spans="1:86" s="513" customFormat="1" ht="15.75" customHeight="1">
      <c r="A17" s="255">
        <v>88</v>
      </c>
      <c r="B17" s="575" t="s">
        <v>91</v>
      </c>
      <c r="C17" s="531" t="s">
        <v>92</v>
      </c>
      <c r="D17" s="596"/>
      <c r="E17" s="505" t="e">
        <f>VLOOKUP(D:D,'Material code'!A:B,2,FALSE)</f>
        <v>#N/A</v>
      </c>
      <c r="F17" s="505" t="e">
        <f>VLOOKUP(D:D,'Material code'!C:D,2,FALSE)</f>
        <v>#N/A</v>
      </c>
      <c r="G17" s="504">
        <f>AC17</f>
        <v>0</v>
      </c>
      <c r="H17" s="504">
        <f>AD17</f>
        <v>0</v>
      </c>
      <c r="I17" s="504">
        <f>AL17</f>
        <v>0</v>
      </c>
      <c r="J17" s="504">
        <v>1</v>
      </c>
      <c r="K17" s="504">
        <f>AN17</f>
        <v>0</v>
      </c>
      <c r="L17" s="504">
        <f>AM17</f>
        <v>0</v>
      </c>
      <c r="M17" s="504">
        <f>AO17</f>
        <v>0</v>
      </c>
      <c r="N17" s="506">
        <f>AQ17</f>
        <v>0</v>
      </c>
      <c r="O17" s="504">
        <f>AR17</f>
        <v>0</v>
      </c>
      <c r="P17" s="506">
        <f>AT17</f>
        <v>0</v>
      </c>
      <c r="Q17" s="506" t="e">
        <f>AX17</f>
        <v>#N/A</v>
      </c>
      <c r="R17" s="504" t="s">
        <v>86</v>
      </c>
      <c r="S17" s="504" t="s">
        <v>93</v>
      </c>
      <c r="T17" s="504"/>
      <c r="U17" s="504"/>
      <c r="V17" s="511"/>
      <c r="W17" s="511"/>
      <c r="X17" s="506"/>
      <c r="Y17" s="506"/>
      <c r="Z17" s="504"/>
      <c r="AA17" s="567"/>
      <c r="AB17" s="507"/>
      <c r="AC17" s="504"/>
      <c r="AD17" s="504"/>
      <c r="AE17" s="504"/>
      <c r="AF17" s="504"/>
      <c r="AG17" s="504"/>
      <c r="AH17" s="569"/>
      <c r="AI17" s="579"/>
      <c r="AJ17" s="504"/>
      <c r="AK17" s="457"/>
      <c r="AL17" s="504"/>
      <c r="AM17" s="504"/>
      <c r="AN17" s="504"/>
      <c r="AO17" s="504">
        <f>AJ17</f>
        <v>0</v>
      </c>
      <c r="AP17" s="506"/>
      <c r="AQ17" s="506">
        <f>AH17</f>
        <v>0</v>
      </c>
      <c r="AR17" s="504">
        <f>AK17</f>
        <v>0</v>
      </c>
      <c r="AS17" s="506">
        <f>AI17</f>
        <v>0</v>
      </c>
      <c r="AT17" s="508">
        <f>AS17</f>
        <v>0</v>
      </c>
      <c r="AU17" s="504">
        <f>AR17</f>
        <v>0</v>
      </c>
      <c r="AV17" s="571">
        <f>AT17</f>
        <v>0</v>
      </c>
      <c r="AW17" s="505" t="e">
        <f>VLOOKUP(AR:AR,Database!A:B,2,)</f>
        <v>#N/A</v>
      </c>
      <c r="AX17" s="506" t="e">
        <f>AV17+AW17</f>
        <v>#N/A</v>
      </c>
      <c r="AY17" s="504">
        <f>Z17</f>
        <v>0</v>
      </c>
      <c r="AZ17" s="565"/>
      <c r="BA17" s="506"/>
      <c r="BB17" s="506"/>
      <c r="BC17" s="506"/>
      <c r="BD17" s="506"/>
      <c r="BE17" s="504"/>
      <c r="BF17" s="504">
        <f>AL17</f>
        <v>0</v>
      </c>
      <c r="BG17" s="504">
        <f>AN17</f>
        <v>0</v>
      </c>
      <c r="BH17" s="506"/>
      <c r="BI17" s="506"/>
      <c r="BJ17" s="506"/>
      <c r="BK17" s="506"/>
      <c r="BL17" s="506"/>
      <c r="BM17" s="572"/>
      <c r="BN17" s="504"/>
      <c r="BO17" s="506"/>
      <c r="BP17" s="511"/>
      <c r="BQ17" s="511"/>
      <c r="BR17" s="504"/>
      <c r="BS17" s="512"/>
      <c r="BT17" s="504"/>
      <c r="BU17" s="504"/>
      <c r="BV17" s="504"/>
      <c r="BW17" s="504">
        <f>U17</f>
        <v>0</v>
      </c>
      <c r="BX17" s="511">
        <f>V17</f>
        <v>0</v>
      </c>
      <c r="BY17" s="511">
        <f>W17</f>
        <v>0</v>
      </c>
      <c r="BZ17" s="511">
        <f>BX17+BY17</f>
        <v>0</v>
      </c>
      <c r="CA17" s="504"/>
      <c r="CB17" s="511"/>
      <c r="CC17" s="504"/>
      <c r="CD17" s="511"/>
      <c r="CE17" s="511"/>
      <c r="CF17" s="511">
        <f>CB17+CD17+CE17</f>
        <v>0</v>
      </c>
      <c r="CG17" s="528">
        <f>CF17-BZ17</f>
        <v>0</v>
      </c>
      <c r="CH17" s="510">
        <f>_xlfn.DAYS(BU17,BT17)+1</f>
        <v>1</v>
      </c>
    </row>
    <row r="18" spans="1:86" s="513" customFormat="1" ht="15.75" customHeight="1">
      <c r="A18" s="255">
        <v>88</v>
      </c>
      <c r="B18" s="575" t="s">
        <v>91</v>
      </c>
      <c r="C18" s="531" t="s">
        <v>92</v>
      </c>
      <c r="D18" s="596"/>
      <c r="E18" s="505" t="e">
        <f>VLOOKUP(D:D,'Material code'!A:B,2,FALSE)</f>
        <v>#N/A</v>
      </c>
      <c r="F18" s="505" t="e">
        <f>VLOOKUP(D:D,'Material code'!C:D,2,FALSE)</f>
        <v>#N/A</v>
      </c>
      <c r="G18" s="504">
        <f>AC18</f>
        <v>0</v>
      </c>
      <c r="H18" s="504">
        <f>AD18</f>
        <v>0</v>
      </c>
      <c r="I18" s="504">
        <f>AL18</f>
        <v>0</v>
      </c>
      <c r="J18" s="504">
        <v>1</v>
      </c>
      <c r="K18" s="504">
        <f>AN18</f>
        <v>0</v>
      </c>
      <c r="L18" s="504">
        <f>AM18</f>
        <v>0</v>
      </c>
      <c r="M18" s="504">
        <f>AO18</f>
        <v>0</v>
      </c>
      <c r="N18" s="506">
        <f>AQ18</f>
        <v>0</v>
      </c>
      <c r="O18" s="504">
        <f>AR18</f>
        <v>0</v>
      </c>
      <c r="P18" s="506">
        <f>AT18</f>
        <v>0</v>
      </c>
      <c r="Q18" s="506" t="e">
        <f>AX18</f>
        <v>#N/A</v>
      </c>
      <c r="R18" s="504" t="s">
        <v>86</v>
      </c>
      <c r="S18" s="504" t="s">
        <v>93</v>
      </c>
      <c r="T18" s="504"/>
      <c r="U18" s="504"/>
      <c r="V18" s="511"/>
      <c r="W18" s="511"/>
      <c r="X18" s="506"/>
      <c r="Y18" s="506"/>
      <c r="Z18" s="504"/>
      <c r="AA18" s="567"/>
      <c r="AB18" s="507"/>
      <c r="AC18" s="504"/>
      <c r="AD18" s="504"/>
      <c r="AE18" s="504"/>
      <c r="AF18" s="504"/>
      <c r="AG18" s="504"/>
      <c r="AH18" s="569"/>
      <c r="AI18" s="579"/>
      <c r="AJ18" s="504"/>
      <c r="AK18" s="457"/>
      <c r="AL18" s="504"/>
      <c r="AM18" s="504"/>
      <c r="AN18" s="504"/>
      <c r="AO18" s="504">
        <f>AJ18</f>
        <v>0</v>
      </c>
      <c r="AP18" s="506"/>
      <c r="AQ18" s="506">
        <f>AH18</f>
        <v>0</v>
      </c>
      <c r="AR18" s="504">
        <f>AK18</f>
        <v>0</v>
      </c>
      <c r="AS18" s="506">
        <f>AI18</f>
        <v>0</v>
      </c>
      <c r="AT18" s="508">
        <f>AS18</f>
        <v>0</v>
      </c>
      <c r="AU18" s="504">
        <f>AR18</f>
        <v>0</v>
      </c>
      <c r="AV18" s="571">
        <f>AT18</f>
        <v>0</v>
      </c>
      <c r="AW18" s="505" t="e">
        <f>VLOOKUP(AR:AR,Database!A:B,2,)</f>
        <v>#N/A</v>
      </c>
      <c r="AX18" s="506" t="e">
        <f>AV18+AW18</f>
        <v>#N/A</v>
      </c>
      <c r="AY18" s="504">
        <f>Z18</f>
        <v>0</v>
      </c>
      <c r="AZ18" s="565"/>
      <c r="BA18" s="506"/>
      <c r="BB18" s="506"/>
      <c r="BC18" s="506"/>
      <c r="BD18" s="506"/>
      <c r="BE18" s="504"/>
      <c r="BF18" s="504">
        <f>AL18</f>
        <v>0</v>
      </c>
      <c r="BG18" s="504">
        <f>AN18</f>
        <v>0</v>
      </c>
      <c r="BH18" s="506"/>
      <c r="BI18" s="506"/>
      <c r="BJ18" s="506"/>
      <c r="BK18" s="506"/>
      <c r="BL18" s="506"/>
      <c r="BM18" s="572"/>
      <c r="BN18" s="504"/>
      <c r="BO18" s="506"/>
      <c r="BP18" s="511"/>
      <c r="BQ18" s="511"/>
      <c r="BR18" s="504"/>
      <c r="BS18" s="512"/>
      <c r="BT18" s="504"/>
      <c r="BU18" s="504"/>
      <c r="BV18" s="504"/>
      <c r="BW18" s="504">
        <f>U18</f>
        <v>0</v>
      </c>
      <c r="BX18" s="511">
        <f>V18</f>
        <v>0</v>
      </c>
      <c r="BY18" s="511">
        <f>W18</f>
        <v>0</v>
      </c>
      <c r="BZ18" s="511">
        <f>BX18+BY18</f>
        <v>0</v>
      </c>
      <c r="CA18" s="504"/>
      <c r="CB18" s="511"/>
      <c r="CC18" s="504"/>
      <c r="CD18" s="511"/>
      <c r="CE18" s="511"/>
      <c r="CF18" s="511">
        <f>CB18+CD18+CE18</f>
        <v>0</v>
      </c>
      <c r="CG18" s="528">
        <f>CF18-BZ18</f>
        <v>0</v>
      </c>
      <c r="CH18" s="510">
        <f>_xlfn.DAYS(BU18,BT18)+1</f>
        <v>1</v>
      </c>
    </row>
    <row r="19" spans="1:86" s="513" customFormat="1" ht="15.75" customHeight="1">
      <c r="A19" s="255">
        <v>88</v>
      </c>
      <c r="B19" s="575" t="s">
        <v>91</v>
      </c>
      <c r="C19" s="531" t="s">
        <v>92</v>
      </c>
      <c r="D19" s="596"/>
      <c r="E19" s="505" t="e">
        <f>VLOOKUP(D:D,'Material code'!A:B,2,FALSE)</f>
        <v>#N/A</v>
      </c>
      <c r="F19" s="505" t="e">
        <f>VLOOKUP(D:D,'Material code'!C:D,2,FALSE)</f>
        <v>#N/A</v>
      </c>
      <c r="G19" s="504">
        <f>AC19</f>
        <v>0</v>
      </c>
      <c r="H19" s="504">
        <f>AD19</f>
        <v>0</v>
      </c>
      <c r="I19" s="504">
        <f>AL19</f>
        <v>0</v>
      </c>
      <c r="J19" s="504">
        <v>1</v>
      </c>
      <c r="K19" s="504">
        <f>AN19</f>
        <v>0</v>
      </c>
      <c r="L19" s="504">
        <f>AM19</f>
        <v>0</v>
      </c>
      <c r="M19" s="504">
        <f>AO19</f>
        <v>0</v>
      </c>
      <c r="N19" s="506">
        <f>AQ19</f>
        <v>0</v>
      </c>
      <c r="O19" s="504">
        <f>AR19</f>
        <v>0</v>
      </c>
      <c r="P19" s="506">
        <f>AT19</f>
        <v>0</v>
      </c>
      <c r="Q19" s="506" t="e">
        <f>AX19</f>
        <v>#N/A</v>
      </c>
      <c r="R19" s="504" t="s">
        <v>86</v>
      </c>
      <c r="S19" s="504" t="s">
        <v>93</v>
      </c>
      <c r="T19" s="504"/>
      <c r="U19" s="504"/>
      <c r="V19" s="511"/>
      <c r="W19" s="511"/>
      <c r="X19" s="506"/>
      <c r="Y19" s="506"/>
      <c r="Z19" s="504"/>
      <c r="AA19" s="567"/>
      <c r="AB19" s="507"/>
      <c r="AC19" s="504"/>
      <c r="AD19" s="504"/>
      <c r="AE19" s="504"/>
      <c r="AF19" s="504"/>
      <c r="AG19" s="504"/>
      <c r="AH19" s="569"/>
      <c r="AI19" s="579"/>
      <c r="AJ19" s="504"/>
      <c r="AK19" s="457"/>
      <c r="AL19" s="504"/>
      <c r="AM19" s="504"/>
      <c r="AN19" s="504"/>
      <c r="AO19" s="504">
        <f>AJ19</f>
        <v>0</v>
      </c>
      <c r="AP19" s="506"/>
      <c r="AQ19" s="506">
        <f>AH19</f>
        <v>0</v>
      </c>
      <c r="AR19" s="504">
        <f>AK19</f>
        <v>0</v>
      </c>
      <c r="AS19" s="506">
        <f>AI19</f>
        <v>0</v>
      </c>
      <c r="AT19" s="508">
        <f>AS19</f>
        <v>0</v>
      </c>
      <c r="AU19" s="504">
        <f>AR19</f>
        <v>0</v>
      </c>
      <c r="AV19" s="571">
        <f>AT19</f>
        <v>0</v>
      </c>
      <c r="AW19" s="505" t="e">
        <f>VLOOKUP(AR:AR,Database!A:B,2,)</f>
        <v>#N/A</v>
      </c>
      <c r="AX19" s="506" t="e">
        <f>AV19+AW19</f>
        <v>#N/A</v>
      </c>
      <c r="AY19" s="504">
        <f>Z19</f>
        <v>0</v>
      </c>
      <c r="AZ19" s="565"/>
      <c r="BA19" s="506"/>
      <c r="BB19" s="506"/>
      <c r="BC19" s="506"/>
      <c r="BD19" s="506"/>
      <c r="BE19" s="504"/>
      <c r="BF19" s="504">
        <f>AL19</f>
        <v>0</v>
      </c>
      <c r="BG19" s="504">
        <f>AN19</f>
        <v>0</v>
      </c>
      <c r="BH19" s="506"/>
      <c r="BI19" s="506"/>
      <c r="BJ19" s="506"/>
      <c r="BK19" s="506"/>
      <c r="BL19" s="506"/>
      <c r="BM19" s="572"/>
      <c r="BN19" s="504"/>
      <c r="BO19" s="506"/>
      <c r="BP19" s="511"/>
      <c r="BQ19" s="511"/>
      <c r="BR19" s="504"/>
      <c r="BS19" s="512"/>
      <c r="BT19" s="504"/>
      <c r="BU19" s="504"/>
      <c r="BV19" s="504"/>
      <c r="BW19" s="504">
        <f>U19</f>
        <v>0</v>
      </c>
      <c r="BX19" s="511">
        <f>V19</f>
        <v>0</v>
      </c>
      <c r="BY19" s="511">
        <f>W19</f>
        <v>0</v>
      </c>
      <c r="BZ19" s="511">
        <f>BX19+BY19</f>
        <v>0</v>
      </c>
      <c r="CA19" s="504"/>
      <c r="CB19" s="511"/>
      <c r="CC19" s="504"/>
      <c r="CD19" s="511"/>
      <c r="CE19" s="511"/>
      <c r="CF19" s="511">
        <f>CB19+CD19+CE19</f>
        <v>0</v>
      </c>
      <c r="CG19" s="528">
        <f>CF19-BZ19</f>
        <v>0</v>
      </c>
      <c r="CH19" s="510">
        <f>_xlfn.DAYS(BU19,BT19)+1</f>
        <v>1</v>
      </c>
    </row>
    <row r="20" spans="1:86" s="513" customFormat="1" ht="15.75" customHeight="1">
      <c r="A20" s="255">
        <v>88</v>
      </c>
      <c r="B20" s="575" t="s">
        <v>91</v>
      </c>
      <c r="C20" s="531" t="s">
        <v>92</v>
      </c>
      <c r="D20" s="596"/>
      <c r="E20" s="505" t="e">
        <f>VLOOKUP(D:D,'Material code'!A:B,2,FALSE)</f>
        <v>#N/A</v>
      </c>
      <c r="F20" s="505" t="e">
        <f>VLOOKUP(D:D,'Material code'!C:D,2,FALSE)</f>
        <v>#N/A</v>
      </c>
      <c r="G20" s="504">
        <f>AC20</f>
        <v>0</v>
      </c>
      <c r="H20" s="504">
        <f>AD20</f>
        <v>0</v>
      </c>
      <c r="I20" s="504">
        <f>AL20</f>
        <v>0</v>
      </c>
      <c r="J20" s="504">
        <v>1</v>
      </c>
      <c r="K20" s="504">
        <f>AN20</f>
        <v>0</v>
      </c>
      <c r="L20" s="504">
        <f>AM20</f>
        <v>0</v>
      </c>
      <c r="M20" s="504">
        <f>AO20</f>
        <v>0</v>
      </c>
      <c r="N20" s="506">
        <f>AQ20</f>
        <v>0</v>
      </c>
      <c r="O20" s="504">
        <f>AR20</f>
        <v>0</v>
      </c>
      <c r="P20" s="506">
        <f>AT20</f>
        <v>0</v>
      </c>
      <c r="Q20" s="506" t="e">
        <f>AX20</f>
        <v>#N/A</v>
      </c>
      <c r="R20" s="504" t="s">
        <v>86</v>
      </c>
      <c r="S20" s="504" t="s">
        <v>93</v>
      </c>
      <c r="T20" s="504"/>
      <c r="U20" s="504"/>
      <c r="V20" s="511"/>
      <c r="W20" s="511"/>
      <c r="X20" s="506"/>
      <c r="Y20" s="506"/>
      <c r="Z20" s="504"/>
      <c r="AA20" s="567"/>
      <c r="AB20" s="507"/>
      <c r="AC20" s="504"/>
      <c r="AD20" s="504"/>
      <c r="AE20" s="504"/>
      <c r="AF20" s="504"/>
      <c r="AG20" s="504"/>
      <c r="AH20" s="569"/>
      <c r="AI20" s="579"/>
      <c r="AJ20" s="504"/>
      <c r="AK20" s="457"/>
      <c r="AL20" s="504"/>
      <c r="AM20" s="504"/>
      <c r="AN20" s="504"/>
      <c r="AO20" s="504">
        <f>AJ20</f>
        <v>0</v>
      </c>
      <c r="AP20" s="506"/>
      <c r="AQ20" s="506">
        <f>AH20</f>
        <v>0</v>
      </c>
      <c r="AR20" s="504">
        <f>AK20</f>
        <v>0</v>
      </c>
      <c r="AS20" s="506">
        <f>AI20</f>
        <v>0</v>
      </c>
      <c r="AT20" s="508">
        <f>AS20</f>
        <v>0</v>
      </c>
      <c r="AU20" s="504">
        <f>AR20</f>
        <v>0</v>
      </c>
      <c r="AV20" s="571">
        <f>AT20</f>
        <v>0</v>
      </c>
      <c r="AW20" s="505" t="e">
        <f>VLOOKUP(AR:AR,Database!A:B,2,)</f>
        <v>#N/A</v>
      </c>
      <c r="AX20" s="506" t="e">
        <f>AV20+AW20</f>
        <v>#N/A</v>
      </c>
      <c r="AY20" s="504">
        <f>Z20</f>
        <v>0</v>
      </c>
      <c r="AZ20" s="565"/>
      <c r="BA20" s="506"/>
      <c r="BB20" s="506"/>
      <c r="BC20" s="506"/>
      <c r="BD20" s="506"/>
      <c r="BE20" s="504"/>
      <c r="BF20" s="504">
        <f>AL20</f>
        <v>0</v>
      </c>
      <c r="BG20" s="504">
        <f>AN20</f>
        <v>0</v>
      </c>
      <c r="BH20" s="506"/>
      <c r="BI20" s="506"/>
      <c r="BJ20" s="506"/>
      <c r="BK20" s="506"/>
      <c r="BL20" s="506"/>
      <c r="BM20" s="572"/>
      <c r="BN20" s="504"/>
      <c r="BO20" s="506"/>
      <c r="BP20" s="511"/>
      <c r="BQ20" s="511"/>
      <c r="BR20" s="504"/>
      <c r="BS20" s="512"/>
      <c r="BT20" s="504"/>
      <c r="BU20" s="504"/>
      <c r="BV20" s="504"/>
      <c r="BW20" s="504">
        <f>U20</f>
        <v>0</v>
      </c>
      <c r="BX20" s="511">
        <f>V20</f>
        <v>0</v>
      </c>
      <c r="BY20" s="511">
        <f>W20</f>
        <v>0</v>
      </c>
      <c r="BZ20" s="511">
        <f>BX20+BY20</f>
        <v>0</v>
      </c>
      <c r="CA20" s="504"/>
      <c r="CB20" s="511"/>
      <c r="CC20" s="504"/>
      <c r="CD20" s="511"/>
      <c r="CE20" s="511"/>
      <c r="CF20" s="511">
        <f>CB20+CD20+CE20</f>
        <v>0</v>
      </c>
      <c r="CG20" s="528">
        <f>CF20-BZ20</f>
        <v>0</v>
      </c>
      <c r="CH20" s="510">
        <f>_xlfn.DAYS(BU20,BT20)+1</f>
        <v>1</v>
      </c>
    </row>
    <row r="21" spans="1:86" s="513" customFormat="1" ht="15.75" customHeight="1">
      <c r="A21" s="255">
        <v>88</v>
      </c>
      <c r="B21" s="575" t="s">
        <v>91</v>
      </c>
      <c r="C21" s="531" t="s">
        <v>92</v>
      </c>
      <c r="D21" s="596"/>
      <c r="E21" s="505" t="e">
        <f>VLOOKUP(D:D,'Material code'!A:B,2,FALSE)</f>
        <v>#N/A</v>
      </c>
      <c r="F21" s="505" t="e">
        <f>VLOOKUP(D:D,'Material code'!C:D,2,FALSE)</f>
        <v>#N/A</v>
      </c>
      <c r="G21" s="504">
        <f>AC21</f>
        <v>0</v>
      </c>
      <c r="H21" s="504">
        <f>AD21</f>
        <v>0</v>
      </c>
      <c r="I21" s="504">
        <f>AL21</f>
        <v>0</v>
      </c>
      <c r="J21" s="504">
        <v>1</v>
      </c>
      <c r="K21" s="504">
        <f>AN21</f>
        <v>0</v>
      </c>
      <c r="L21" s="504">
        <f>AM21</f>
        <v>0</v>
      </c>
      <c r="M21" s="504">
        <f>AO21</f>
        <v>0</v>
      </c>
      <c r="N21" s="506">
        <f>AQ21</f>
        <v>0</v>
      </c>
      <c r="O21" s="504">
        <f>AR21</f>
        <v>0</v>
      </c>
      <c r="P21" s="506">
        <f>AT21</f>
        <v>0</v>
      </c>
      <c r="Q21" s="506" t="e">
        <f>AX21</f>
        <v>#N/A</v>
      </c>
      <c r="R21" s="504" t="s">
        <v>86</v>
      </c>
      <c r="S21" s="504" t="s">
        <v>93</v>
      </c>
      <c r="T21" s="504"/>
      <c r="U21" s="504"/>
      <c r="V21" s="511"/>
      <c r="W21" s="511"/>
      <c r="X21" s="506"/>
      <c r="Y21" s="506"/>
      <c r="Z21" s="504"/>
      <c r="AA21" s="567"/>
      <c r="AB21" s="507"/>
      <c r="AC21" s="504"/>
      <c r="AD21" s="504"/>
      <c r="AE21" s="504"/>
      <c r="AF21" s="504"/>
      <c r="AG21" s="504"/>
      <c r="AH21" s="569"/>
      <c r="AI21" s="579"/>
      <c r="AJ21" s="504"/>
      <c r="AK21" s="457"/>
      <c r="AL21" s="504"/>
      <c r="AM21" s="504"/>
      <c r="AN21" s="504"/>
      <c r="AO21" s="504">
        <f>AJ21</f>
        <v>0</v>
      </c>
      <c r="AP21" s="506"/>
      <c r="AQ21" s="506">
        <f>AH21</f>
        <v>0</v>
      </c>
      <c r="AR21" s="504">
        <f>AK21</f>
        <v>0</v>
      </c>
      <c r="AS21" s="506">
        <f>AI21</f>
        <v>0</v>
      </c>
      <c r="AT21" s="508">
        <f>AS21</f>
        <v>0</v>
      </c>
      <c r="AU21" s="504">
        <f>AR21</f>
        <v>0</v>
      </c>
      <c r="AV21" s="571">
        <f>AT21</f>
        <v>0</v>
      </c>
      <c r="AW21" s="505" t="e">
        <f>VLOOKUP(AR:AR,Database!A:B,2,)</f>
        <v>#N/A</v>
      </c>
      <c r="AX21" s="506" t="e">
        <f>AV21+AW21</f>
        <v>#N/A</v>
      </c>
      <c r="AY21" s="504">
        <f>Z21</f>
        <v>0</v>
      </c>
      <c r="AZ21" s="565"/>
      <c r="BA21" s="506"/>
      <c r="BB21" s="506"/>
      <c r="BC21" s="506"/>
      <c r="BD21" s="506"/>
      <c r="BE21" s="504"/>
      <c r="BF21" s="504">
        <f>AL21</f>
        <v>0</v>
      </c>
      <c r="BG21" s="504">
        <f>AN21</f>
        <v>0</v>
      </c>
      <c r="BH21" s="506"/>
      <c r="BI21" s="506"/>
      <c r="BJ21" s="506"/>
      <c r="BK21" s="506"/>
      <c r="BL21" s="506"/>
      <c r="BM21" s="572"/>
      <c r="BN21" s="504"/>
      <c r="BO21" s="506"/>
      <c r="BP21" s="511"/>
      <c r="BQ21" s="511"/>
      <c r="BR21" s="504"/>
      <c r="BS21" s="512"/>
      <c r="BT21" s="504"/>
      <c r="BU21" s="504"/>
      <c r="BV21" s="504"/>
      <c r="BW21" s="504">
        <f>U21</f>
        <v>0</v>
      </c>
      <c r="BX21" s="511">
        <f>V21</f>
        <v>0</v>
      </c>
      <c r="BY21" s="511">
        <f>W21</f>
        <v>0</v>
      </c>
      <c r="BZ21" s="511">
        <f>BX21+BY21</f>
        <v>0</v>
      </c>
      <c r="CA21" s="504"/>
      <c r="CB21" s="511"/>
      <c r="CC21" s="504"/>
      <c r="CD21" s="511"/>
      <c r="CE21" s="511"/>
      <c r="CF21" s="511">
        <f>CB21+CD21+CE21</f>
        <v>0</v>
      </c>
      <c r="CG21" s="528">
        <f>CF21-BZ21</f>
        <v>0</v>
      </c>
      <c r="CH21" s="510">
        <f>_xlfn.DAYS(BU21,BT21)+1</f>
        <v>1</v>
      </c>
    </row>
    <row r="22" spans="1:86" s="513" customFormat="1" ht="15.75" customHeight="1">
      <c r="A22" s="255">
        <v>88</v>
      </c>
      <c r="B22" s="575" t="s">
        <v>91</v>
      </c>
      <c r="C22" s="531" t="s">
        <v>92</v>
      </c>
      <c r="D22" s="596"/>
      <c r="E22" s="505" t="e">
        <f>VLOOKUP(D:D,'Material code'!A:B,2,FALSE)</f>
        <v>#N/A</v>
      </c>
      <c r="F22" s="505" t="e">
        <f>VLOOKUP(D:D,'Material code'!C:D,2,FALSE)</f>
        <v>#N/A</v>
      </c>
      <c r="G22" s="504">
        <f>AC22</f>
        <v>0</v>
      </c>
      <c r="H22" s="504">
        <f>AD22</f>
        <v>0</v>
      </c>
      <c r="I22" s="504">
        <f>AL22</f>
        <v>0</v>
      </c>
      <c r="J22" s="504">
        <v>1</v>
      </c>
      <c r="K22" s="504">
        <f>AN22</f>
        <v>0</v>
      </c>
      <c r="L22" s="504">
        <f>AM22</f>
        <v>0</v>
      </c>
      <c r="M22" s="504">
        <f>AO22</f>
        <v>0</v>
      </c>
      <c r="N22" s="506">
        <f>AQ22</f>
        <v>0</v>
      </c>
      <c r="O22" s="504">
        <f>AR22</f>
        <v>0</v>
      </c>
      <c r="P22" s="506">
        <f>AT22</f>
        <v>0</v>
      </c>
      <c r="Q22" s="506" t="e">
        <f>AX22</f>
        <v>#N/A</v>
      </c>
      <c r="R22" s="504" t="s">
        <v>86</v>
      </c>
      <c r="S22" s="504" t="s">
        <v>93</v>
      </c>
      <c r="T22" s="504"/>
      <c r="U22" s="504"/>
      <c r="V22" s="511"/>
      <c r="W22" s="511"/>
      <c r="X22" s="506"/>
      <c r="Y22" s="506"/>
      <c r="Z22" s="504"/>
      <c r="AA22" s="567"/>
      <c r="AB22" s="507"/>
      <c r="AC22" s="504"/>
      <c r="AD22" s="504"/>
      <c r="AE22" s="504"/>
      <c r="AF22" s="504"/>
      <c r="AG22" s="504"/>
      <c r="AH22" s="569"/>
      <c r="AI22" s="579"/>
      <c r="AJ22" s="504"/>
      <c r="AK22" s="457"/>
      <c r="AL22" s="504"/>
      <c r="AM22" s="504"/>
      <c r="AN22" s="504"/>
      <c r="AO22" s="504">
        <f>AJ22</f>
        <v>0</v>
      </c>
      <c r="AP22" s="506"/>
      <c r="AQ22" s="506">
        <f>AH22</f>
        <v>0</v>
      </c>
      <c r="AR22" s="504">
        <f>AK22</f>
        <v>0</v>
      </c>
      <c r="AS22" s="506">
        <f>AI22</f>
        <v>0</v>
      </c>
      <c r="AT22" s="508">
        <f>AS22</f>
        <v>0</v>
      </c>
      <c r="AU22" s="504">
        <f>AR22</f>
        <v>0</v>
      </c>
      <c r="AV22" s="571">
        <f>AT22</f>
        <v>0</v>
      </c>
      <c r="AW22" s="505" t="e">
        <f>VLOOKUP(AR:AR,Database!A:B,2,)</f>
        <v>#N/A</v>
      </c>
      <c r="AX22" s="506" t="e">
        <f>AV22+AW22</f>
        <v>#N/A</v>
      </c>
      <c r="AY22" s="504">
        <f>Z22</f>
        <v>0</v>
      </c>
      <c r="AZ22" s="565"/>
      <c r="BA22" s="506"/>
      <c r="BB22" s="506"/>
      <c r="BC22" s="506"/>
      <c r="BD22" s="506"/>
      <c r="BE22" s="504"/>
      <c r="BF22" s="504">
        <f>AL22</f>
        <v>0</v>
      </c>
      <c r="BG22" s="504">
        <f>AN22</f>
        <v>0</v>
      </c>
      <c r="BH22" s="506"/>
      <c r="BI22" s="506"/>
      <c r="BJ22" s="506"/>
      <c r="BK22" s="506"/>
      <c r="BL22" s="506"/>
      <c r="BM22" s="572"/>
      <c r="BN22" s="504"/>
      <c r="BO22" s="506"/>
      <c r="BP22" s="511"/>
      <c r="BQ22" s="511"/>
      <c r="BR22" s="504"/>
      <c r="BS22" s="512"/>
      <c r="BT22" s="504"/>
      <c r="BU22" s="504"/>
      <c r="BV22" s="504"/>
      <c r="BW22" s="504">
        <f>U22</f>
        <v>0</v>
      </c>
      <c r="BX22" s="511">
        <f>V22</f>
        <v>0</v>
      </c>
      <c r="BY22" s="511">
        <f>W22</f>
        <v>0</v>
      </c>
      <c r="BZ22" s="511">
        <f>BX22+BY22</f>
        <v>0</v>
      </c>
      <c r="CA22" s="504"/>
      <c r="CB22" s="511"/>
      <c r="CC22" s="504"/>
      <c r="CD22" s="511"/>
      <c r="CE22" s="511"/>
      <c r="CF22" s="511">
        <f>CB22+CD22+CE22</f>
        <v>0</v>
      </c>
      <c r="CG22" s="528">
        <f>CF22-BZ22</f>
        <v>0</v>
      </c>
      <c r="CH22" s="510">
        <f>_xlfn.DAYS(BU22,BT22)+1</f>
        <v>1</v>
      </c>
    </row>
    <row r="23" spans="1:86" s="513" customFormat="1" ht="15.75" customHeight="1">
      <c r="A23" s="255">
        <v>88</v>
      </c>
      <c r="B23" s="575" t="s">
        <v>91</v>
      </c>
      <c r="C23" s="531" t="s">
        <v>92</v>
      </c>
      <c r="D23" s="596"/>
      <c r="E23" s="505" t="e">
        <f>VLOOKUP(D:D,'Material code'!A:B,2,FALSE)</f>
        <v>#N/A</v>
      </c>
      <c r="F23" s="505" t="e">
        <f>VLOOKUP(D:D,'Material code'!C:D,2,FALSE)</f>
        <v>#N/A</v>
      </c>
      <c r="G23" s="504">
        <f>AC23</f>
        <v>0</v>
      </c>
      <c r="H23" s="504">
        <f>AD23</f>
        <v>0</v>
      </c>
      <c r="I23" s="504">
        <f>AL23</f>
        <v>0</v>
      </c>
      <c r="J23" s="504">
        <v>1</v>
      </c>
      <c r="K23" s="504">
        <f>AN23</f>
        <v>0</v>
      </c>
      <c r="L23" s="504">
        <f>AM23</f>
        <v>0</v>
      </c>
      <c r="M23" s="504">
        <f>AO23</f>
        <v>0</v>
      </c>
      <c r="N23" s="506">
        <f>AQ23</f>
        <v>0</v>
      </c>
      <c r="O23" s="504">
        <f>AR23</f>
        <v>0</v>
      </c>
      <c r="P23" s="506">
        <f>AT23</f>
        <v>0</v>
      </c>
      <c r="Q23" s="506" t="e">
        <f>AX23</f>
        <v>#N/A</v>
      </c>
      <c r="R23" s="504" t="s">
        <v>86</v>
      </c>
      <c r="S23" s="504" t="s">
        <v>93</v>
      </c>
      <c r="T23" s="504"/>
      <c r="U23" s="504"/>
      <c r="V23" s="511"/>
      <c r="W23" s="511"/>
      <c r="X23" s="506"/>
      <c r="Y23" s="506"/>
      <c r="Z23" s="504"/>
      <c r="AA23" s="567"/>
      <c r="AB23" s="507"/>
      <c r="AC23" s="504"/>
      <c r="AD23" s="504"/>
      <c r="AE23" s="504"/>
      <c r="AF23" s="504"/>
      <c r="AG23" s="504"/>
      <c r="AH23" s="569"/>
      <c r="AI23" s="579"/>
      <c r="AJ23" s="504"/>
      <c r="AK23" s="457"/>
      <c r="AL23" s="504"/>
      <c r="AM23" s="504"/>
      <c r="AN23" s="504"/>
      <c r="AO23" s="504">
        <f>AJ23</f>
        <v>0</v>
      </c>
      <c r="AP23" s="506"/>
      <c r="AQ23" s="506">
        <f>AH23</f>
        <v>0</v>
      </c>
      <c r="AR23" s="504">
        <f>AK23</f>
        <v>0</v>
      </c>
      <c r="AS23" s="506">
        <f>AI23</f>
        <v>0</v>
      </c>
      <c r="AT23" s="508">
        <f>AS23</f>
        <v>0</v>
      </c>
      <c r="AU23" s="504">
        <f>AR23</f>
        <v>0</v>
      </c>
      <c r="AV23" s="571">
        <f>AT23</f>
        <v>0</v>
      </c>
      <c r="AW23" s="505" t="e">
        <f>VLOOKUP(AR:AR,Database!A:B,2,)</f>
        <v>#N/A</v>
      </c>
      <c r="AX23" s="506" t="e">
        <f>AV23+AW23</f>
        <v>#N/A</v>
      </c>
      <c r="AY23" s="559">
        <f>Z23</f>
        <v>0</v>
      </c>
      <c r="AZ23" s="677"/>
      <c r="BA23" s="580"/>
      <c r="BB23" s="580"/>
      <c r="BC23" s="580"/>
      <c r="BD23" s="580"/>
      <c r="BE23" s="559"/>
      <c r="BF23" s="504">
        <f>AL23</f>
        <v>0</v>
      </c>
      <c r="BG23" s="504">
        <f>AN23</f>
        <v>0</v>
      </c>
      <c r="BH23" s="506"/>
      <c r="BI23" s="580"/>
      <c r="BJ23" s="580"/>
      <c r="BK23" s="580"/>
      <c r="BL23" s="580"/>
      <c r="BM23" s="572"/>
      <c r="BN23" s="504"/>
      <c r="BO23" s="506"/>
      <c r="BP23" s="511"/>
      <c r="BQ23" s="511"/>
      <c r="BR23" s="504"/>
      <c r="BS23" s="512"/>
      <c r="BT23" s="504"/>
      <c r="BU23" s="504"/>
      <c r="BV23" s="504"/>
      <c r="BW23" s="504">
        <f>U23</f>
        <v>0</v>
      </c>
      <c r="BX23" s="511">
        <f>V23</f>
        <v>0</v>
      </c>
      <c r="BY23" s="511">
        <f>W23</f>
        <v>0</v>
      </c>
      <c r="BZ23" s="511">
        <f>BX23+BY23</f>
        <v>0</v>
      </c>
      <c r="CA23" s="504"/>
      <c r="CB23" s="511"/>
      <c r="CC23" s="504"/>
      <c r="CD23" s="511"/>
      <c r="CE23" s="511"/>
      <c r="CF23" s="511">
        <f>CB23+CD23+CE23</f>
        <v>0</v>
      </c>
      <c r="CG23" s="528">
        <f>CF23-BZ23</f>
        <v>0</v>
      </c>
      <c r="CH23" s="510">
        <f>_xlfn.DAYS(BU23,BT23)+1</f>
        <v>1</v>
      </c>
    </row>
    <row r="24" spans="1:86" s="513" customFormat="1" ht="15.75" customHeight="1">
      <c r="A24" s="255">
        <v>100</v>
      </c>
      <c r="B24" s="599"/>
      <c r="C24" s="558" t="s">
        <v>94</v>
      </c>
      <c r="D24" s="596"/>
      <c r="E24" s="505" t="e">
        <f>VLOOKUP(D:D,'Material code'!A:B,2,FALSE)</f>
        <v>#N/A</v>
      </c>
      <c r="F24" s="505" t="e">
        <f>VLOOKUP(D:D,'Material code'!C:D,2,FALSE)</f>
        <v>#N/A</v>
      </c>
      <c r="G24" s="504">
        <f>AC24</f>
        <v>0</v>
      </c>
      <c r="H24" s="504">
        <f>AD24</f>
        <v>0</v>
      </c>
      <c r="I24" s="504">
        <f>AL24</f>
        <v>0</v>
      </c>
      <c r="J24" s="504">
        <v>1</v>
      </c>
      <c r="K24" s="504">
        <f>AN24</f>
        <v>0</v>
      </c>
      <c r="L24" s="504">
        <f>AM24</f>
        <v>0</v>
      </c>
      <c r="M24" s="504">
        <f>AO24</f>
        <v>0</v>
      </c>
      <c r="N24" s="506">
        <f>AQ24</f>
        <v>0</v>
      </c>
      <c r="O24" s="504">
        <f>AR24</f>
        <v>0</v>
      </c>
      <c r="P24" s="506">
        <f>AT24</f>
        <v>0</v>
      </c>
      <c r="Q24" s="506" t="e">
        <f>AX24</f>
        <v>#N/A</v>
      </c>
      <c r="R24" s="504"/>
      <c r="S24" s="504"/>
      <c r="T24" s="514"/>
      <c r="U24" s="514"/>
      <c r="V24" s="511"/>
      <c r="W24" s="511"/>
      <c r="X24" s="506"/>
      <c r="Y24" s="506"/>
      <c r="Z24" s="514"/>
      <c r="AA24" s="567"/>
      <c r="AB24" s="507"/>
      <c r="AC24" s="514"/>
      <c r="AD24" s="504"/>
      <c r="AE24" s="514"/>
      <c r="AF24" s="514"/>
      <c r="AG24" s="514"/>
      <c r="AH24" s="569"/>
      <c r="AI24" s="579"/>
      <c r="AJ24" s="504"/>
      <c r="AK24" s="457"/>
      <c r="AL24" s="504"/>
      <c r="AM24" s="504"/>
      <c r="AN24" s="504"/>
      <c r="AO24" s="504">
        <f>AJ24</f>
        <v>0</v>
      </c>
      <c r="AP24" s="506"/>
      <c r="AQ24" s="506">
        <f>AH24</f>
        <v>0</v>
      </c>
      <c r="AR24" s="504">
        <f>AK24</f>
        <v>0</v>
      </c>
      <c r="AS24" s="506">
        <f>AI24</f>
        <v>0</v>
      </c>
      <c r="AT24" s="508">
        <f>AS24</f>
        <v>0</v>
      </c>
      <c r="AU24" s="504">
        <f>AR24</f>
        <v>0</v>
      </c>
      <c r="AV24" s="571">
        <f>AT24</f>
        <v>0</v>
      </c>
      <c r="AW24" s="505" t="e">
        <f>VLOOKUP(AR:AR,Database!A:B,2,)</f>
        <v>#N/A</v>
      </c>
      <c r="AX24" s="506" t="e">
        <f>AV24+AW24</f>
        <v>#N/A</v>
      </c>
      <c r="AY24" s="504">
        <f>Z24</f>
        <v>0</v>
      </c>
      <c r="AZ24" s="565"/>
      <c r="BA24" s="506"/>
      <c r="BB24" s="506"/>
      <c r="BC24" s="506"/>
      <c r="BD24" s="506"/>
      <c r="BE24" s="504"/>
      <c r="BF24" s="504">
        <f>AL24</f>
        <v>0</v>
      </c>
      <c r="BG24" s="504">
        <f>AN24</f>
        <v>0</v>
      </c>
      <c r="BH24" s="506"/>
      <c r="BI24" s="641"/>
      <c r="BJ24" s="506"/>
      <c r="BK24" s="506"/>
      <c r="BL24" s="506"/>
      <c r="BM24" s="572"/>
      <c r="BN24" s="514"/>
      <c r="BO24" s="506"/>
      <c r="BP24" s="511"/>
      <c r="BQ24" s="511"/>
      <c r="BR24" s="514"/>
      <c r="BS24" s="560"/>
      <c r="BT24" s="504"/>
      <c r="BU24" s="504"/>
      <c r="BV24" s="504"/>
      <c r="BW24" s="504">
        <f>U24</f>
        <v>0</v>
      </c>
      <c r="BX24" s="511">
        <f>V24</f>
        <v>0</v>
      </c>
      <c r="BY24" s="511">
        <f>W24</f>
        <v>0</v>
      </c>
      <c r="BZ24" s="511">
        <f>BX24+BY24</f>
        <v>0</v>
      </c>
      <c r="CA24" s="504"/>
      <c r="CB24" s="511"/>
      <c r="CC24" s="504"/>
      <c r="CD24" s="511"/>
      <c r="CE24" s="511"/>
      <c r="CF24" s="511">
        <f>CB24+CD24+CE24</f>
        <v>0</v>
      </c>
      <c r="CG24" s="528">
        <f>CF24-BZ24</f>
        <v>0</v>
      </c>
      <c r="CH24" s="510">
        <f>_xlfn.DAYS(BU24,BT24)+1</f>
        <v>1</v>
      </c>
    </row>
    <row r="25" spans="1:86" s="513" customFormat="1" ht="15.75" customHeight="1">
      <c r="A25" s="255">
        <v>103</v>
      </c>
      <c r="B25" s="599" t="s">
        <v>76</v>
      </c>
      <c r="C25" s="558">
        <v>4100010063</v>
      </c>
      <c r="D25" s="596"/>
      <c r="E25" s="505" t="e">
        <f>VLOOKUP(D:D,'Material code'!A:B,2,FALSE)</f>
        <v>#N/A</v>
      </c>
      <c r="F25" s="505" t="e">
        <f>VLOOKUP(D:D,'Material code'!C:D,2,FALSE)</f>
        <v>#N/A</v>
      </c>
      <c r="G25" s="504">
        <f>AC25</f>
        <v>0</v>
      </c>
      <c r="H25" s="504">
        <f>AD25</f>
        <v>0</v>
      </c>
      <c r="I25" s="504">
        <f>AL25</f>
        <v>0</v>
      </c>
      <c r="J25" s="504">
        <v>1</v>
      </c>
      <c r="K25" s="504">
        <f>AN25</f>
        <v>0</v>
      </c>
      <c r="L25" s="504">
        <f>AM25</f>
        <v>0</v>
      </c>
      <c r="M25" s="504">
        <f>AO25</f>
        <v>0</v>
      </c>
      <c r="N25" s="506">
        <f>AQ25</f>
        <v>0</v>
      </c>
      <c r="O25" s="504">
        <f>AR25</f>
        <v>0</v>
      </c>
      <c r="P25" s="506">
        <f>AT25</f>
        <v>0</v>
      </c>
      <c r="Q25" s="506" t="e">
        <f>AX25</f>
        <v>#N/A</v>
      </c>
      <c r="R25" s="504" t="s">
        <v>79</v>
      </c>
      <c r="S25" s="504">
        <v>40</v>
      </c>
      <c r="T25" s="514"/>
      <c r="U25" s="514"/>
      <c r="V25" s="511"/>
      <c r="W25" s="511"/>
      <c r="X25" s="506"/>
      <c r="Y25" s="506"/>
      <c r="Z25" s="514"/>
      <c r="AA25" s="567"/>
      <c r="AB25" s="507"/>
      <c r="AC25" s="514"/>
      <c r="AD25" s="504"/>
      <c r="AE25" s="514"/>
      <c r="AF25" s="514"/>
      <c r="AG25" s="514"/>
      <c r="AH25" s="569"/>
      <c r="AI25" s="579"/>
      <c r="AJ25" s="504"/>
      <c r="AK25" s="457"/>
      <c r="AL25" s="504"/>
      <c r="AM25" s="504"/>
      <c r="AN25" s="504"/>
      <c r="AO25" s="504">
        <f>AJ25</f>
        <v>0</v>
      </c>
      <c r="AP25" s="506"/>
      <c r="AQ25" s="506">
        <f>AH25</f>
        <v>0</v>
      </c>
      <c r="AR25" s="504">
        <f>AK25</f>
        <v>0</v>
      </c>
      <c r="AS25" s="506">
        <f>AI25</f>
        <v>0</v>
      </c>
      <c r="AT25" s="508">
        <f>AS25</f>
        <v>0</v>
      </c>
      <c r="AU25" s="504">
        <f>AR25</f>
        <v>0</v>
      </c>
      <c r="AV25" s="571">
        <f>AT25</f>
        <v>0</v>
      </c>
      <c r="AW25" s="505" t="e">
        <f>VLOOKUP(AR:AR,Database!A:B,2,)</f>
        <v>#N/A</v>
      </c>
      <c r="AX25" s="506" t="e">
        <f>AV25+AW25</f>
        <v>#N/A</v>
      </c>
      <c r="AY25" s="504">
        <f>Z25</f>
        <v>0</v>
      </c>
      <c r="AZ25" s="565"/>
      <c r="BA25" s="506"/>
      <c r="BB25" s="506"/>
      <c r="BC25" s="506"/>
      <c r="BD25" s="506"/>
      <c r="BE25" s="504"/>
      <c r="BF25" s="504">
        <f>AL25</f>
        <v>0</v>
      </c>
      <c r="BG25" s="504">
        <f>AN25</f>
        <v>0</v>
      </c>
      <c r="BH25" s="506"/>
      <c r="BI25" s="641"/>
      <c r="BJ25" s="506"/>
      <c r="BK25" s="506"/>
      <c r="BL25" s="506"/>
      <c r="BM25" s="572"/>
      <c r="BN25" s="514"/>
      <c r="BO25" s="506"/>
      <c r="BP25" s="511"/>
      <c r="BQ25" s="511"/>
      <c r="BR25" s="514"/>
      <c r="BS25" s="560"/>
      <c r="BT25" s="504"/>
      <c r="BU25" s="504"/>
      <c r="BV25" s="504"/>
      <c r="BW25" s="504">
        <f>U25</f>
        <v>0</v>
      </c>
      <c r="BX25" s="511">
        <f>V25</f>
        <v>0</v>
      </c>
      <c r="BY25" s="511">
        <f>W25</f>
        <v>0</v>
      </c>
      <c r="BZ25" s="511">
        <f>BX25+BY25</f>
        <v>0</v>
      </c>
      <c r="CA25" s="504"/>
      <c r="CB25" s="511"/>
      <c r="CC25" s="504"/>
      <c r="CD25" s="511"/>
      <c r="CE25" s="511"/>
      <c r="CF25" s="511">
        <f>CB25+CD25+CE25</f>
        <v>0</v>
      </c>
      <c r="CG25" s="528">
        <f>CF25-BZ25</f>
        <v>0</v>
      </c>
      <c r="CH25" s="510">
        <f>_xlfn.DAYS(BU25,BT25)+1</f>
        <v>1</v>
      </c>
    </row>
    <row r="26" spans="1:86" s="513" customFormat="1" ht="15.75" customHeight="1">
      <c r="A26" s="255">
        <v>120</v>
      </c>
      <c r="B26" s="599" t="s">
        <v>95</v>
      </c>
      <c r="C26" s="558" t="s">
        <v>96</v>
      </c>
      <c r="D26" s="596"/>
      <c r="E26" s="516" t="e">
        <f>VLOOKUP(D:D,'Material code'!A:B,2)</f>
        <v>#N/A</v>
      </c>
      <c r="F26" s="505" t="e">
        <f>VLOOKUP(D:D,'Material code'!C:D,2)</f>
        <v>#N/A</v>
      </c>
      <c r="G26" s="504">
        <f>AC26</f>
        <v>0</v>
      </c>
      <c r="H26" s="504">
        <f>AD26</f>
        <v>0</v>
      </c>
      <c r="I26" s="504">
        <f>AL26</f>
        <v>0</v>
      </c>
      <c r="J26" s="504">
        <v>1</v>
      </c>
      <c r="K26" s="504">
        <f>AN26</f>
        <v>0</v>
      </c>
      <c r="L26" s="504">
        <f>AM26</f>
        <v>0</v>
      </c>
      <c r="M26" s="504" t="str">
        <f>AO26</f>
        <v>HAIPHONG, VIETNAM</v>
      </c>
      <c r="N26" s="506">
        <f>AQ26</f>
        <v>0</v>
      </c>
      <c r="O26" s="504">
        <f>AR26</f>
        <v>0</v>
      </c>
      <c r="P26" s="506">
        <f>AT26</f>
        <v>0</v>
      </c>
      <c r="Q26" s="506" t="e">
        <f>AX26</f>
        <v>#N/A</v>
      </c>
      <c r="R26" s="504" t="s">
        <v>86</v>
      </c>
      <c r="S26" s="504">
        <v>40</v>
      </c>
      <c r="T26" s="514"/>
      <c r="U26" s="514"/>
      <c r="V26" s="511"/>
      <c r="W26" s="511"/>
      <c r="X26" s="506"/>
      <c r="Y26" s="506"/>
      <c r="Z26" s="514"/>
      <c r="AA26" s="567"/>
      <c r="AB26" s="507"/>
      <c r="AC26" s="514"/>
      <c r="AD26" s="504"/>
      <c r="AE26" s="514"/>
      <c r="AF26" s="514"/>
      <c r="AG26" s="514"/>
      <c r="AH26" s="569"/>
      <c r="AI26" s="579"/>
      <c r="AJ26" s="504"/>
      <c r="AK26" s="457"/>
      <c r="AL26" s="504"/>
      <c r="AM26" s="504"/>
      <c r="AN26" s="504"/>
      <c r="AO26" s="504" t="s">
        <v>97</v>
      </c>
      <c r="AP26" s="506"/>
      <c r="AQ26" s="506">
        <f>AH26</f>
        <v>0</v>
      </c>
      <c r="AR26" s="504">
        <f>AK26</f>
        <v>0</v>
      </c>
      <c r="AS26" s="506">
        <f>AI26</f>
        <v>0</v>
      </c>
      <c r="AT26" s="508">
        <f>AS26</f>
        <v>0</v>
      </c>
      <c r="AU26" s="504">
        <f>AR26</f>
        <v>0</v>
      </c>
      <c r="AV26" s="571">
        <f>AT26</f>
        <v>0</v>
      </c>
      <c r="AW26" s="505" t="e">
        <f>VLOOKUP(AR:AR,Database!A:B,2,)</f>
        <v>#N/A</v>
      </c>
      <c r="AX26" s="506" t="e">
        <f>AV26+AW26</f>
        <v>#N/A</v>
      </c>
      <c r="AY26" s="504">
        <f>Z26</f>
        <v>0</v>
      </c>
      <c r="AZ26" s="565"/>
      <c r="BA26" s="506"/>
      <c r="BB26" s="506"/>
      <c r="BC26" s="506"/>
      <c r="BD26" s="506"/>
      <c r="BE26" s="504"/>
      <c r="BF26" s="504">
        <f>AL26</f>
        <v>0</v>
      </c>
      <c r="BG26" s="504">
        <f>AN26</f>
        <v>0</v>
      </c>
      <c r="BH26" s="506"/>
      <c r="BI26" s="641"/>
      <c r="BJ26" s="506"/>
      <c r="BK26" s="506"/>
      <c r="BL26" s="506"/>
      <c r="BM26" s="572"/>
      <c r="BN26" s="514"/>
      <c r="BO26" s="506"/>
      <c r="BP26" s="511"/>
      <c r="BQ26" s="511"/>
      <c r="BR26" s="514"/>
      <c r="BS26" s="560"/>
      <c r="BT26" s="504"/>
      <c r="BU26" s="504"/>
      <c r="BV26" s="504"/>
      <c r="BW26" s="504">
        <f>U26</f>
        <v>0</v>
      </c>
      <c r="BX26" s="511">
        <f>V26</f>
        <v>0</v>
      </c>
      <c r="BY26" s="511">
        <f>W26</f>
        <v>0</v>
      </c>
      <c r="BZ26" s="511">
        <f>BX26+BY26</f>
        <v>0</v>
      </c>
      <c r="CA26" s="504"/>
      <c r="CB26" s="511"/>
      <c r="CC26" s="504"/>
      <c r="CD26" s="511"/>
      <c r="CE26" s="511"/>
      <c r="CF26" s="511">
        <f>CB26+CD26+CE26</f>
        <v>0</v>
      </c>
      <c r="CG26" s="528">
        <f>CF26-BZ26</f>
        <v>0</v>
      </c>
      <c r="CH26" s="510">
        <f>_xlfn.DAYS(BU26,BT26)+1</f>
        <v>1</v>
      </c>
    </row>
    <row r="27" spans="1:86" s="513" customFormat="1" ht="15.75" customHeight="1">
      <c r="A27" s="255">
        <v>120</v>
      </c>
      <c r="B27" s="599" t="s">
        <v>95</v>
      </c>
      <c r="C27" s="558" t="s">
        <v>96</v>
      </c>
      <c r="D27" s="596"/>
      <c r="E27" s="516" t="e">
        <f>VLOOKUP(D:D,'Material code'!A:B,2)</f>
        <v>#N/A</v>
      </c>
      <c r="F27" s="505" t="e">
        <f>VLOOKUP(D:D,'Material code'!C:D,2)</f>
        <v>#N/A</v>
      </c>
      <c r="G27" s="504">
        <f>AC27</f>
        <v>0</v>
      </c>
      <c r="H27" s="504">
        <f>AD27</f>
        <v>0</v>
      </c>
      <c r="I27" s="504">
        <f>AL27</f>
        <v>0</v>
      </c>
      <c r="J27" s="504">
        <v>1</v>
      </c>
      <c r="K27" s="504">
        <f>AN27</f>
        <v>0</v>
      </c>
      <c r="L27" s="504">
        <f>AM27</f>
        <v>0</v>
      </c>
      <c r="M27" s="504" t="str">
        <f>AO27</f>
        <v>HAIPHONG, VIETNAM</v>
      </c>
      <c r="N27" s="506">
        <f>AQ27</f>
        <v>0</v>
      </c>
      <c r="O27" s="504">
        <f>AR27</f>
        <v>0</v>
      </c>
      <c r="P27" s="506">
        <f>AT27</f>
        <v>0</v>
      </c>
      <c r="Q27" s="506" t="e">
        <f>AX27</f>
        <v>#N/A</v>
      </c>
      <c r="R27" s="504" t="s">
        <v>86</v>
      </c>
      <c r="S27" s="504">
        <v>40</v>
      </c>
      <c r="T27" s="514"/>
      <c r="U27" s="514"/>
      <c r="V27" s="511"/>
      <c r="W27" s="511"/>
      <c r="X27" s="506"/>
      <c r="Y27" s="506"/>
      <c r="Z27" s="514"/>
      <c r="AA27" s="567"/>
      <c r="AB27" s="507"/>
      <c r="AC27" s="514"/>
      <c r="AD27" s="504"/>
      <c r="AE27" s="514"/>
      <c r="AF27" s="514"/>
      <c r="AG27" s="514"/>
      <c r="AH27" s="569"/>
      <c r="AI27" s="579"/>
      <c r="AJ27" s="504"/>
      <c r="AK27" s="457"/>
      <c r="AL27" s="504"/>
      <c r="AM27" s="504"/>
      <c r="AN27" s="504"/>
      <c r="AO27" s="504" t="s">
        <v>97</v>
      </c>
      <c r="AP27" s="506"/>
      <c r="AQ27" s="506">
        <f>AH27</f>
        <v>0</v>
      </c>
      <c r="AR27" s="504">
        <f>AK27</f>
        <v>0</v>
      </c>
      <c r="AS27" s="506">
        <f>AI27</f>
        <v>0</v>
      </c>
      <c r="AT27" s="508">
        <f>AS27</f>
        <v>0</v>
      </c>
      <c r="AU27" s="504">
        <f>AR27</f>
        <v>0</v>
      </c>
      <c r="AV27" s="571">
        <f>AT27</f>
        <v>0</v>
      </c>
      <c r="AW27" s="505" t="e">
        <f>VLOOKUP(AR:AR,Database!A:B,2,)</f>
        <v>#N/A</v>
      </c>
      <c r="AX27" s="506" t="e">
        <f>AV27+AW27</f>
        <v>#N/A</v>
      </c>
      <c r="AY27" s="504">
        <f>Z27</f>
        <v>0</v>
      </c>
      <c r="AZ27" s="565"/>
      <c r="BA27" s="506"/>
      <c r="BB27" s="506"/>
      <c r="BC27" s="506"/>
      <c r="BD27" s="506"/>
      <c r="BE27" s="504"/>
      <c r="BF27" s="504">
        <f>AL27</f>
        <v>0</v>
      </c>
      <c r="BG27" s="504">
        <f>AN27</f>
        <v>0</v>
      </c>
      <c r="BH27" s="506"/>
      <c r="BI27" s="641"/>
      <c r="BJ27" s="506"/>
      <c r="BK27" s="506"/>
      <c r="BL27" s="506"/>
      <c r="BM27" s="572"/>
      <c r="BN27" s="514"/>
      <c r="BO27" s="506"/>
      <c r="BP27" s="511"/>
      <c r="BQ27" s="511"/>
      <c r="BR27" s="514"/>
      <c r="BS27" s="560"/>
      <c r="BT27" s="504"/>
      <c r="BU27" s="504"/>
      <c r="BV27" s="504"/>
      <c r="BW27" s="504">
        <f>U27</f>
        <v>0</v>
      </c>
      <c r="BX27" s="511">
        <f>V27</f>
        <v>0</v>
      </c>
      <c r="BY27" s="511">
        <f>W27</f>
        <v>0</v>
      </c>
      <c r="BZ27" s="511">
        <f>BX27+BY27</f>
        <v>0</v>
      </c>
      <c r="CA27" s="504"/>
      <c r="CB27" s="511"/>
      <c r="CC27" s="504"/>
      <c r="CD27" s="511"/>
      <c r="CE27" s="511"/>
      <c r="CF27" s="511">
        <f>CB27+CD27+CE27</f>
        <v>0</v>
      </c>
      <c r="CG27" s="528">
        <f>CF27-BZ27</f>
        <v>0</v>
      </c>
      <c r="CH27" s="510">
        <f>_xlfn.DAYS(BU27,BT27)+1</f>
        <v>1</v>
      </c>
    </row>
    <row r="28" spans="1:86" s="513" customFormat="1" ht="15.75" customHeight="1">
      <c r="A28" s="255">
        <v>120</v>
      </c>
      <c r="B28" s="599" t="s">
        <v>95</v>
      </c>
      <c r="C28" s="558" t="s">
        <v>96</v>
      </c>
      <c r="D28" s="596"/>
      <c r="E28" s="516" t="e">
        <f>VLOOKUP(D:D,'Material code'!A:B,2)</f>
        <v>#N/A</v>
      </c>
      <c r="F28" s="505" t="e">
        <f>VLOOKUP(D:D,'Material code'!C:D,2)</f>
        <v>#N/A</v>
      </c>
      <c r="G28" s="504">
        <f>AC28</f>
        <v>0</v>
      </c>
      <c r="H28" s="504">
        <f>AD28</f>
        <v>0</v>
      </c>
      <c r="I28" s="504">
        <f>AL28</f>
        <v>0</v>
      </c>
      <c r="J28" s="504">
        <v>1</v>
      </c>
      <c r="K28" s="504">
        <f>AN28</f>
        <v>0</v>
      </c>
      <c r="L28" s="504">
        <f>AM28</f>
        <v>0</v>
      </c>
      <c r="M28" s="504" t="str">
        <f>AO28</f>
        <v>HAIPHONG, VIETNAM</v>
      </c>
      <c r="N28" s="506">
        <f>AQ28</f>
        <v>0</v>
      </c>
      <c r="O28" s="504">
        <f>AR28</f>
        <v>0</v>
      </c>
      <c r="P28" s="506">
        <f>AT28</f>
        <v>0</v>
      </c>
      <c r="Q28" s="506" t="e">
        <f>AX28</f>
        <v>#N/A</v>
      </c>
      <c r="R28" s="504" t="s">
        <v>86</v>
      </c>
      <c r="S28" s="504">
        <v>40</v>
      </c>
      <c r="T28" s="514"/>
      <c r="U28" s="514"/>
      <c r="V28" s="511"/>
      <c r="W28" s="511"/>
      <c r="X28" s="506"/>
      <c r="Y28" s="506"/>
      <c r="Z28" s="514"/>
      <c r="AA28" s="567"/>
      <c r="AB28" s="507"/>
      <c r="AC28" s="514"/>
      <c r="AD28" s="504"/>
      <c r="AE28" s="514"/>
      <c r="AF28" s="514"/>
      <c r="AG28" s="514"/>
      <c r="AH28" s="569"/>
      <c r="AI28" s="579"/>
      <c r="AJ28" s="504"/>
      <c r="AK28" s="457"/>
      <c r="AL28" s="504"/>
      <c r="AM28" s="504"/>
      <c r="AN28" s="504"/>
      <c r="AO28" s="504" t="s">
        <v>97</v>
      </c>
      <c r="AP28" s="506"/>
      <c r="AQ28" s="506">
        <f>AH28</f>
        <v>0</v>
      </c>
      <c r="AR28" s="504">
        <f>AK28</f>
        <v>0</v>
      </c>
      <c r="AS28" s="506">
        <f>AI28</f>
        <v>0</v>
      </c>
      <c r="AT28" s="508">
        <f>AS28</f>
        <v>0</v>
      </c>
      <c r="AU28" s="504">
        <f>AR28</f>
        <v>0</v>
      </c>
      <c r="AV28" s="571">
        <f>AT28</f>
        <v>0</v>
      </c>
      <c r="AW28" s="505" t="e">
        <f>VLOOKUP(AR:AR,Database!A:B,2,)</f>
        <v>#N/A</v>
      </c>
      <c r="AX28" s="506" t="e">
        <f>AV28+AW28</f>
        <v>#N/A</v>
      </c>
      <c r="AY28" s="504">
        <f>Z28</f>
        <v>0</v>
      </c>
      <c r="AZ28" s="565"/>
      <c r="BA28" s="506"/>
      <c r="BB28" s="506"/>
      <c r="BC28" s="506"/>
      <c r="BD28" s="506"/>
      <c r="BE28" s="504"/>
      <c r="BF28" s="504">
        <f>AL28</f>
        <v>0</v>
      </c>
      <c r="BG28" s="504">
        <f>AN28</f>
        <v>0</v>
      </c>
      <c r="BH28" s="506"/>
      <c r="BI28" s="641"/>
      <c r="BJ28" s="506"/>
      <c r="BK28" s="506"/>
      <c r="BL28" s="506"/>
      <c r="BM28" s="572"/>
      <c r="BN28" s="514"/>
      <c r="BO28" s="506"/>
      <c r="BP28" s="511"/>
      <c r="BQ28" s="511"/>
      <c r="BR28" s="514"/>
      <c r="BS28" s="560"/>
      <c r="BT28" s="504"/>
      <c r="BU28" s="504"/>
      <c r="BV28" s="504"/>
      <c r="BW28" s="504">
        <f>U28</f>
        <v>0</v>
      </c>
      <c r="BX28" s="511">
        <f>V28</f>
        <v>0</v>
      </c>
      <c r="BY28" s="511">
        <f>W28</f>
        <v>0</v>
      </c>
      <c r="BZ28" s="511">
        <f>BX28+BY28</f>
        <v>0</v>
      </c>
      <c r="CA28" s="504"/>
      <c r="CB28" s="511"/>
      <c r="CC28" s="504"/>
      <c r="CD28" s="511"/>
      <c r="CE28" s="511"/>
      <c r="CF28" s="511">
        <f>CB28+CD28+CE28</f>
        <v>0</v>
      </c>
      <c r="CG28" s="528">
        <f>CF28-BZ28</f>
        <v>0</v>
      </c>
      <c r="CH28" s="510">
        <f>_xlfn.DAYS(BU28,BT28)+1</f>
        <v>1</v>
      </c>
    </row>
    <row r="29" spans="1:86" s="513" customFormat="1" ht="15.75" customHeight="1">
      <c r="A29" s="255">
        <v>120</v>
      </c>
      <c r="B29" s="599" t="s">
        <v>95</v>
      </c>
      <c r="C29" s="558" t="s">
        <v>96</v>
      </c>
      <c r="D29" s="596"/>
      <c r="E29" s="516" t="e">
        <f>VLOOKUP(D:D,'Material code'!A:B,2)</f>
        <v>#N/A</v>
      </c>
      <c r="F29" s="505" t="e">
        <f>VLOOKUP(D:D,'Material code'!C:D,2)</f>
        <v>#N/A</v>
      </c>
      <c r="G29" s="504">
        <f>AC29</f>
        <v>0</v>
      </c>
      <c r="H29" s="504">
        <f>AD29</f>
        <v>0</v>
      </c>
      <c r="I29" s="504">
        <f>AL29</f>
        <v>0</v>
      </c>
      <c r="J29" s="504">
        <v>1</v>
      </c>
      <c r="K29" s="504">
        <f>AN29</f>
        <v>0</v>
      </c>
      <c r="L29" s="504">
        <f>AM29</f>
        <v>0</v>
      </c>
      <c r="M29" s="504" t="str">
        <f>AO29</f>
        <v>HAIPHONG, VIETNAM</v>
      </c>
      <c r="N29" s="506">
        <f>AQ29</f>
        <v>0</v>
      </c>
      <c r="O29" s="504">
        <f>AR29</f>
        <v>0</v>
      </c>
      <c r="P29" s="506">
        <f>AT29</f>
        <v>0</v>
      </c>
      <c r="Q29" s="506" t="e">
        <f>AX29</f>
        <v>#N/A</v>
      </c>
      <c r="R29" s="504" t="s">
        <v>86</v>
      </c>
      <c r="S29" s="504">
        <v>40</v>
      </c>
      <c r="T29" s="514"/>
      <c r="U29" s="514"/>
      <c r="V29" s="511"/>
      <c r="W29" s="511"/>
      <c r="X29" s="506"/>
      <c r="Y29" s="506"/>
      <c r="Z29" s="514"/>
      <c r="AA29" s="567"/>
      <c r="AB29" s="507"/>
      <c r="AC29" s="514"/>
      <c r="AD29" s="504"/>
      <c r="AE29" s="514"/>
      <c r="AF29" s="514"/>
      <c r="AG29" s="514"/>
      <c r="AH29" s="569"/>
      <c r="AI29" s="579"/>
      <c r="AJ29" s="504"/>
      <c r="AK29" s="457"/>
      <c r="AL29" s="504"/>
      <c r="AM29" s="504"/>
      <c r="AN29" s="504"/>
      <c r="AO29" s="504" t="s">
        <v>97</v>
      </c>
      <c r="AP29" s="506"/>
      <c r="AQ29" s="506">
        <f>AH29</f>
        <v>0</v>
      </c>
      <c r="AR29" s="504">
        <f>AK29</f>
        <v>0</v>
      </c>
      <c r="AS29" s="506">
        <f>AI29</f>
        <v>0</v>
      </c>
      <c r="AT29" s="666">
        <f>AS29</f>
        <v>0</v>
      </c>
      <c r="AU29" s="504">
        <f>AR29</f>
        <v>0</v>
      </c>
      <c r="AV29" s="571">
        <f>AT29</f>
        <v>0</v>
      </c>
      <c r="AW29" s="505" t="e">
        <f>VLOOKUP(AR:AR,Database!A:B,2,)</f>
        <v>#N/A</v>
      </c>
      <c r="AX29" s="506" t="e">
        <f>AV29+AW29</f>
        <v>#N/A</v>
      </c>
      <c r="AY29" s="504">
        <f>Z29</f>
        <v>0</v>
      </c>
      <c r="AZ29" s="565"/>
      <c r="BA29" s="506"/>
      <c r="BB29" s="506"/>
      <c r="BC29" s="506"/>
      <c r="BD29" s="506"/>
      <c r="BE29" s="504"/>
      <c r="BF29" s="504">
        <f>AL29</f>
        <v>0</v>
      </c>
      <c r="BG29" s="504">
        <f>AN29</f>
        <v>0</v>
      </c>
      <c r="BH29" s="506"/>
      <c r="BI29" s="641"/>
      <c r="BJ29" s="506"/>
      <c r="BK29" s="506"/>
      <c r="BL29" s="506"/>
      <c r="BM29" s="572"/>
      <c r="BN29" s="514"/>
      <c r="BO29" s="506"/>
      <c r="BP29" s="511"/>
      <c r="BQ29" s="511"/>
      <c r="BR29" s="514"/>
      <c r="BS29" s="560"/>
      <c r="BT29" s="504"/>
      <c r="BU29" s="504"/>
      <c r="BV29" s="504"/>
      <c r="BW29" s="504">
        <f>U29</f>
        <v>0</v>
      </c>
      <c r="BX29" s="511">
        <f>V29</f>
        <v>0</v>
      </c>
      <c r="BY29" s="511">
        <f>W29</f>
        <v>0</v>
      </c>
      <c r="BZ29" s="511">
        <f>BX29+BY29</f>
        <v>0</v>
      </c>
      <c r="CA29" s="504"/>
      <c r="CB29" s="511"/>
      <c r="CC29" s="504"/>
      <c r="CD29" s="511"/>
      <c r="CE29" s="511"/>
      <c r="CF29" s="511">
        <f>CB29+CD29+CE29</f>
        <v>0</v>
      </c>
      <c r="CG29" s="528">
        <f>CF29-BZ29</f>
        <v>0</v>
      </c>
      <c r="CH29" s="510">
        <f>_xlfn.DAYS(BU29,BT29)+1</f>
        <v>1</v>
      </c>
    </row>
    <row r="30" spans="1:86" s="513" customFormat="1" ht="31.5" customHeight="1">
      <c r="A30" s="255">
        <v>120</v>
      </c>
      <c r="B30" s="599" t="s">
        <v>95</v>
      </c>
      <c r="C30" s="558" t="s">
        <v>96</v>
      </c>
      <c r="D30" s="596"/>
      <c r="E30" s="516" t="e">
        <f>VLOOKUP(D:D,'Material code'!A:B,2)</f>
        <v>#N/A</v>
      </c>
      <c r="F30" s="505" t="e">
        <f>VLOOKUP(D:D,'Material code'!C:D,2)</f>
        <v>#N/A</v>
      </c>
      <c r="G30" s="504">
        <f>AC30</f>
        <v>0</v>
      </c>
      <c r="H30" s="504">
        <f>AD30</f>
        <v>0</v>
      </c>
      <c r="I30" s="504">
        <f>AL30</f>
        <v>0</v>
      </c>
      <c r="J30" s="504">
        <v>1</v>
      </c>
      <c r="K30" s="504">
        <f>AN30</f>
        <v>0</v>
      </c>
      <c r="L30" s="504">
        <f>AM30</f>
        <v>0</v>
      </c>
      <c r="M30" s="504" t="str">
        <f>AO30</f>
        <v>HAIPHONG, VIETNAM</v>
      </c>
      <c r="N30" s="506">
        <f>AQ30</f>
        <v>0</v>
      </c>
      <c r="O30" s="504">
        <f>AR30</f>
        <v>0</v>
      </c>
      <c r="P30" s="506">
        <f>AT30</f>
        <v>0</v>
      </c>
      <c r="Q30" s="506" t="e">
        <f>AX30</f>
        <v>#N/A</v>
      </c>
      <c r="R30" s="504" t="s">
        <v>86</v>
      </c>
      <c r="S30" s="504">
        <v>40</v>
      </c>
      <c r="T30" s="514"/>
      <c r="U30" s="514"/>
      <c r="V30" s="511"/>
      <c r="W30" s="511"/>
      <c r="X30" s="506"/>
      <c r="Y30" s="506"/>
      <c r="Z30" s="514"/>
      <c r="AA30" s="567"/>
      <c r="AB30" s="507"/>
      <c r="AC30" s="514"/>
      <c r="AD30" s="504"/>
      <c r="AE30" s="514"/>
      <c r="AF30" s="514"/>
      <c r="AG30" s="514"/>
      <c r="AH30" s="569"/>
      <c r="AI30" s="579"/>
      <c r="AJ30" s="504"/>
      <c r="AK30" s="457"/>
      <c r="AL30" s="504"/>
      <c r="AM30" s="504"/>
      <c r="AN30" s="504"/>
      <c r="AO30" s="504" t="s">
        <v>97</v>
      </c>
      <c r="AP30" s="506"/>
      <c r="AQ30" s="506">
        <f>AH30</f>
        <v>0</v>
      </c>
      <c r="AR30" s="504">
        <f>AK30</f>
        <v>0</v>
      </c>
      <c r="AS30" s="506">
        <f>AI30</f>
        <v>0</v>
      </c>
      <c r="AT30" s="666">
        <f>AS30</f>
        <v>0</v>
      </c>
      <c r="AU30" s="504">
        <f>AR30</f>
        <v>0</v>
      </c>
      <c r="AV30" s="571">
        <f>AT30</f>
        <v>0</v>
      </c>
      <c r="AW30" s="505" t="e">
        <f>VLOOKUP(AR:AR,Database!A:B,2,)</f>
        <v>#N/A</v>
      </c>
      <c r="AX30" s="506" t="e">
        <f>AV30+AW30</f>
        <v>#N/A</v>
      </c>
      <c r="AY30" s="504">
        <f>Z30</f>
        <v>0</v>
      </c>
      <c r="AZ30" s="565"/>
      <c r="BA30" s="506"/>
      <c r="BB30" s="506"/>
      <c r="BC30" s="506"/>
      <c r="BD30" s="506"/>
      <c r="BE30" s="504"/>
      <c r="BF30" s="504">
        <f>AL30</f>
        <v>0</v>
      </c>
      <c r="BG30" s="504">
        <f>AN30</f>
        <v>0</v>
      </c>
      <c r="BH30" s="506"/>
      <c r="BI30" s="641"/>
      <c r="BJ30" s="506"/>
      <c r="BK30" s="506"/>
      <c r="BL30" s="506"/>
      <c r="BM30" s="572"/>
      <c r="BN30" s="514"/>
      <c r="BO30" s="506"/>
      <c r="BP30" s="511"/>
      <c r="BQ30" s="511"/>
      <c r="BR30" s="514"/>
      <c r="BS30" s="560"/>
      <c r="BT30" s="504"/>
      <c r="BU30" s="504"/>
      <c r="BV30" s="504"/>
      <c r="BW30" s="504">
        <f>U30</f>
        <v>0</v>
      </c>
      <c r="BX30" s="511">
        <f>V30</f>
        <v>0</v>
      </c>
      <c r="BY30" s="511">
        <f>W30</f>
        <v>0</v>
      </c>
      <c r="BZ30" s="511">
        <f>BX30+BY30</f>
        <v>0</v>
      </c>
      <c r="CA30" s="504"/>
      <c r="CB30" s="511"/>
      <c r="CC30" s="504"/>
      <c r="CD30" s="511"/>
      <c r="CE30" s="511"/>
      <c r="CF30" s="511">
        <f>CB30+CD30+CE30</f>
        <v>0</v>
      </c>
      <c r="CG30" s="528">
        <f>CF30-BZ30</f>
        <v>0</v>
      </c>
      <c r="CH30" s="510">
        <f>_xlfn.DAYS(BU30,BT30)+1</f>
        <v>1</v>
      </c>
    </row>
    <row r="31" spans="1:86" s="513" customFormat="1" ht="18" customHeight="1">
      <c r="A31" s="255">
        <v>121</v>
      </c>
      <c r="B31" s="599"/>
      <c r="C31" s="558" t="s">
        <v>98</v>
      </c>
      <c r="D31" s="596"/>
      <c r="E31" s="516" t="e">
        <f>VLOOKUP(D:D,'Material code'!A:B,2)</f>
        <v>#N/A</v>
      </c>
      <c r="F31" s="505" t="e">
        <f>VLOOKUP(D:D,'Material code'!C:D,2)</f>
        <v>#N/A</v>
      </c>
      <c r="G31" s="504">
        <f>AC31</f>
        <v>0</v>
      </c>
      <c r="H31" s="504">
        <f>AD31</f>
        <v>0</v>
      </c>
      <c r="I31" s="504">
        <f>AL31</f>
        <v>0</v>
      </c>
      <c r="J31" s="504">
        <v>1</v>
      </c>
      <c r="K31" s="504">
        <f>AN31</f>
        <v>0</v>
      </c>
      <c r="L31" s="504">
        <f>AM31</f>
        <v>0</v>
      </c>
      <c r="M31" s="504">
        <f>AO31</f>
        <v>0</v>
      </c>
      <c r="N31" s="506">
        <f>AQ31</f>
        <v>0</v>
      </c>
      <c r="O31" s="504">
        <f>AR31</f>
        <v>0</v>
      </c>
      <c r="P31" s="506">
        <f>AT31</f>
        <v>0</v>
      </c>
      <c r="Q31" s="506" t="e">
        <f>AX31</f>
        <v>#N/A</v>
      </c>
      <c r="R31" s="504" t="s">
        <v>99</v>
      </c>
      <c r="S31" s="504" t="s">
        <v>100</v>
      </c>
      <c r="T31" s="759">
        <v>20250318002</v>
      </c>
      <c r="U31" s="514"/>
      <c r="V31" s="511"/>
      <c r="W31" s="511"/>
      <c r="X31" s="506"/>
      <c r="Y31" s="506"/>
      <c r="Z31" s="514"/>
      <c r="AA31" s="567"/>
      <c r="AB31" s="507"/>
      <c r="AC31" s="514"/>
      <c r="AD31" s="504"/>
      <c r="AE31" s="514"/>
      <c r="AF31" s="514"/>
      <c r="AG31" s="514"/>
      <c r="AH31" s="569"/>
      <c r="AI31" s="579"/>
      <c r="AJ31" s="504"/>
      <c r="AK31" s="457"/>
      <c r="AL31" s="504"/>
      <c r="AM31" s="504"/>
      <c r="AN31" s="504"/>
      <c r="AO31" s="504">
        <f>AJ31</f>
        <v>0</v>
      </c>
      <c r="AP31" s="506"/>
      <c r="AQ31" s="506">
        <f>AH31</f>
        <v>0</v>
      </c>
      <c r="AR31" s="504">
        <f>AK31</f>
        <v>0</v>
      </c>
      <c r="AS31" s="506">
        <f>AI31</f>
        <v>0</v>
      </c>
      <c r="AT31" s="666">
        <f>AS31</f>
        <v>0</v>
      </c>
      <c r="AU31" s="504">
        <f>AR31</f>
        <v>0</v>
      </c>
      <c r="AV31" s="571">
        <f>AT31</f>
        <v>0</v>
      </c>
      <c r="AW31" s="505" t="e">
        <f>VLOOKUP(AR:AR,Database!A:B,2,)</f>
        <v>#N/A</v>
      </c>
      <c r="AX31" s="506" t="e">
        <f>AV31+AW31</f>
        <v>#N/A</v>
      </c>
      <c r="AY31" s="504">
        <f>Z31</f>
        <v>0</v>
      </c>
      <c r="AZ31" s="565"/>
      <c r="BA31" s="506"/>
      <c r="BB31" s="506"/>
      <c r="BC31" s="506"/>
      <c r="BD31" s="506"/>
      <c r="BE31" s="504"/>
      <c r="BF31" s="504">
        <f>AL31</f>
        <v>0</v>
      </c>
      <c r="BG31" s="504">
        <f>AN31</f>
        <v>0</v>
      </c>
      <c r="BH31" s="504"/>
      <c r="BI31" s="641"/>
      <c r="BJ31" s="506"/>
      <c r="BK31" s="506"/>
      <c r="BL31" s="506"/>
      <c r="BM31" s="572"/>
      <c r="BN31" s="514"/>
      <c r="BO31" s="506"/>
      <c r="BP31" s="511"/>
      <c r="BQ31" s="511"/>
      <c r="BR31" s="514"/>
      <c r="BS31" s="560"/>
      <c r="BT31" s="504"/>
      <c r="BU31" s="504"/>
      <c r="BV31" s="504"/>
      <c r="BW31" s="504">
        <f>U31</f>
        <v>0</v>
      </c>
      <c r="BX31" s="511">
        <f>V31</f>
        <v>0</v>
      </c>
      <c r="BY31" s="511">
        <f>W31</f>
        <v>0</v>
      </c>
      <c r="BZ31" s="511">
        <f>BX31+BY31</f>
        <v>0</v>
      </c>
      <c r="CA31" s="504"/>
      <c r="CB31" s="511"/>
      <c r="CC31" s="504"/>
      <c r="CD31" s="511"/>
      <c r="CE31" s="511"/>
      <c r="CF31" s="511">
        <f>CB31+CD31+CE31</f>
        <v>0</v>
      </c>
      <c r="CG31" s="528">
        <f>CF31-BZ31</f>
        <v>0</v>
      </c>
      <c r="CH31" s="510">
        <f>_xlfn.DAYS(BU31,BT31)+1</f>
        <v>1</v>
      </c>
    </row>
    <row r="32" spans="1:86" s="513" customFormat="1" ht="15.75" customHeight="1">
      <c r="A32" s="255">
        <v>123</v>
      </c>
      <c r="B32" s="599" t="s">
        <v>101</v>
      </c>
      <c r="C32" s="575">
        <v>4100010463</v>
      </c>
      <c r="D32" s="596" t="s">
        <v>102</v>
      </c>
      <c r="E32" s="516" t="str">
        <f>VLOOKUP(D:D,'Material code'!A:B,2)</f>
        <v>PENDING</v>
      </c>
      <c r="F32" s="505" t="str">
        <f>VLOOKUP(D:D,'Material code'!C:D,2)</f>
        <v>PENDING</v>
      </c>
      <c r="G32" s="504">
        <f>AC32</f>
        <v>0</v>
      </c>
      <c r="H32" s="504">
        <f>AD32</f>
        <v>0</v>
      </c>
      <c r="I32" s="504">
        <f>AL32</f>
        <v>0</v>
      </c>
      <c r="J32" s="504">
        <v>1</v>
      </c>
      <c r="K32" s="504">
        <f>AN32</f>
        <v>0</v>
      </c>
      <c r="L32" s="504">
        <f>AM32</f>
        <v>0</v>
      </c>
      <c r="M32" s="504">
        <f>AO32</f>
        <v>0</v>
      </c>
      <c r="N32" s="506">
        <f>AQ32</f>
        <v>0</v>
      </c>
      <c r="O32" s="504">
        <f>AR32</f>
        <v>0</v>
      </c>
      <c r="P32" s="506">
        <f>AT32</f>
        <v>0</v>
      </c>
      <c r="Q32" s="506" t="e">
        <f>AX32</f>
        <v>#N/A</v>
      </c>
      <c r="R32" s="504" t="s">
        <v>103</v>
      </c>
      <c r="S32" s="504"/>
      <c r="T32" s="504"/>
      <c r="U32" s="504"/>
      <c r="V32" s="511"/>
      <c r="W32" s="511"/>
      <c r="X32" s="506"/>
      <c r="Y32" s="506"/>
      <c r="Z32" s="504"/>
      <c r="AA32" s="567"/>
      <c r="AB32" s="507"/>
      <c r="AC32" s="504"/>
      <c r="AD32" s="504"/>
      <c r="AE32" s="504"/>
      <c r="AF32" s="504"/>
      <c r="AG32" s="504"/>
      <c r="AH32" s="569"/>
      <c r="AI32" s="579"/>
      <c r="AJ32" s="504"/>
      <c r="AK32" s="457"/>
      <c r="AL32" s="504"/>
      <c r="AM32" s="504"/>
      <c r="AN32" s="504"/>
      <c r="AO32" s="504">
        <f>AJ32</f>
        <v>0</v>
      </c>
      <c r="AP32" s="506"/>
      <c r="AQ32" s="506">
        <f>AH32</f>
        <v>0</v>
      </c>
      <c r="AR32" s="504">
        <f>AK32</f>
        <v>0</v>
      </c>
      <c r="AS32" s="506">
        <f>AI32</f>
        <v>0</v>
      </c>
      <c r="AT32" s="666">
        <f>AS32</f>
        <v>0</v>
      </c>
      <c r="AU32" s="504">
        <f>AR32</f>
        <v>0</v>
      </c>
      <c r="AV32" s="571">
        <f>AT32</f>
        <v>0</v>
      </c>
      <c r="AW32" s="505" t="e">
        <f>VLOOKUP(AR:AR,Database!A:B,2,)</f>
        <v>#N/A</v>
      </c>
      <c r="AX32" s="506" t="e">
        <f>AV32+AW32</f>
        <v>#N/A</v>
      </c>
      <c r="AY32" s="504">
        <f>Z32</f>
        <v>0</v>
      </c>
      <c r="AZ32" s="565"/>
      <c r="BA32" s="506"/>
      <c r="BB32" s="506"/>
      <c r="BC32" s="506"/>
      <c r="BD32" s="506"/>
      <c r="BE32" s="504"/>
      <c r="BF32" s="504">
        <f>AL32</f>
        <v>0</v>
      </c>
      <c r="BG32" s="504">
        <f>AN32</f>
        <v>0</v>
      </c>
      <c r="BH32" s="506"/>
      <c r="BI32" s="506"/>
      <c r="BJ32" s="506"/>
      <c r="BK32" s="506"/>
      <c r="BL32" s="506"/>
      <c r="BM32" s="572"/>
      <c r="BN32" s="504"/>
      <c r="BO32" s="506"/>
      <c r="BP32" s="511"/>
      <c r="BQ32" s="511"/>
      <c r="BR32" s="504"/>
      <c r="BS32" s="512"/>
      <c r="BT32" s="504"/>
      <c r="BU32" s="504"/>
      <c r="BV32" s="504"/>
      <c r="BW32" s="504">
        <f>U32</f>
        <v>0</v>
      </c>
      <c r="BX32" s="511">
        <f>V32</f>
        <v>0</v>
      </c>
      <c r="BY32" s="511">
        <f>W32</f>
        <v>0</v>
      </c>
      <c r="BZ32" s="511">
        <f>BX32+BY32</f>
        <v>0</v>
      </c>
      <c r="CA32" s="504"/>
      <c r="CB32" s="511"/>
      <c r="CC32" s="504"/>
      <c r="CD32" s="511"/>
      <c r="CE32" s="511"/>
      <c r="CF32" s="511">
        <f>CB32+CD32+CE32</f>
        <v>0</v>
      </c>
      <c r="CG32" s="528">
        <f>CF32-BZ32</f>
        <v>0</v>
      </c>
      <c r="CH32" s="510">
        <f>_xlfn.DAYS(BU32,BT32)+1</f>
        <v>1</v>
      </c>
    </row>
    <row r="33" spans="1:86" s="513" customFormat="1" ht="15.75" customHeight="1">
      <c r="A33" s="255">
        <v>124</v>
      </c>
      <c r="B33" s="599" t="s">
        <v>104</v>
      </c>
      <c r="C33" s="558" t="s">
        <v>105</v>
      </c>
      <c r="D33" s="596"/>
      <c r="E33" s="516" t="e">
        <f>VLOOKUP(D:D,'Material code'!A:B,2)</f>
        <v>#N/A</v>
      </c>
      <c r="F33" s="505" t="e">
        <f>VLOOKUP(D:D,'Material code'!C:D,2)</f>
        <v>#N/A</v>
      </c>
      <c r="G33" s="504">
        <f>AC33</f>
        <v>0</v>
      </c>
      <c r="H33" s="504">
        <f>AD33</f>
        <v>0</v>
      </c>
      <c r="I33" s="504">
        <f>AL33</f>
        <v>0</v>
      </c>
      <c r="J33" s="504">
        <v>1</v>
      </c>
      <c r="K33" s="504">
        <f>AN33</f>
        <v>0</v>
      </c>
      <c r="L33" s="504">
        <f>AM33</f>
        <v>0</v>
      </c>
      <c r="M33" s="504">
        <f>AO33</f>
        <v>0</v>
      </c>
      <c r="N33" s="506">
        <f>AQ33</f>
        <v>0</v>
      </c>
      <c r="O33" s="504">
        <f>AR33</f>
        <v>0</v>
      </c>
      <c r="P33" s="506">
        <f>AT33</f>
        <v>0</v>
      </c>
      <c r="Q33" s="506" t="e">
        <f>AX33</f>
        <v>#N/A</v>
      </c>
      <c r="R33" s="504"/>
      <c r="S33" s="504"/>
      <c r="T33" s="514"/>
      <c r="U33" s="514"/>
      <c r="V33" s="511"/>
      <c r="W33" s="511"/>
      <c r="X33" s="506"/>
      <c r="Y33" s="506"/>
      <c r="Z33" s="514"/>
      <c r="AA33" s="567"/>
      <c r="AB33" s="507"/>
      <c r="AC33" s="514"/>
      <c r="AD33" s="504"/>
      <c r="AE33" s="514"/>
      <c r="AF33" s="514"/>
      <c r="AG33" s="514"/>
      <c r="AH33" s="569"/>
      <c r="AI33" s="579"/>
      <c r="AJ33" s="504"/>
      <c r="AK33" s="457"/>
      <c r="AL33" s="504"/>
      <c r="AM33" s="504"/>
      <c r="AN33" s="504"/>
      <c r="AO33" s="504">
        <f>AJ33</f>
        <v>0</v>
      </c>
      <c r="AP33" s="506"/>
      <c r="AQ33" s="506">
        <f>AH33</f>
        <v>0</v>
      </c>
      <c r="AR33" s="504">
        <f>AK33</f>
        <v>0</v>
      </c>
      <c r="AS33" s="506">
        <f>AI33</f>
        <v>0</v>
      </c>
      <c r="AT33" s="666">
        <f>AS33</f>
        <v>0</v>
      </c>
      <c r="AU33" s="504">
        <f>AR33</f>
        <v>0</v>
      </c>
      <c r="AV33" s="571">
        <f>AT33</f>
        <v>0</v>
      </c>
      <c r="AW33" s="505" t="e">
        <f>VLOOKUP(AR:AR,Database!A:B,2,)</f>
        <v>#N/A</v>
      </c>
      <c r="AX33" s="506" t="e">
        <f>AV33+AW33</f>
        <v>#N/A</v>
      </c>
      <c r="AY33" s="504">
        <f>Z33</f>
        <v>0</v>
      </c>
      <c r="AZ33" s="565"/>
      <c r="BA33" s="506"/>
      <c r="BB33" s="506"/>
      <c r="BC33" s="506"/>
      <c r="BD33" s="506"/>
      <c r="BE33" s="504"/>
      <c r="BF33" s="504">
        <f>AL33</f>
        <v>0</v>
      </c>
      <c r="BG33" s="504">
        <f>AN33</f>
        <v>0</v>
      </c>
      <c r="BH33" s="506"/>
      <c r="BI33" s="506"/>
      <c r="BJ33" s="506"/>
      <c r="BK33" s="506"/>
      <c r="BL33" s="506"/>
      <c r="BM33" s="572"/>
      <c r="BN33" s="514"/>
      <c r="BO33" s="506"/>
      <c r="BP33" s="511"/>
      <c r="BQ33" s="511"/>
      <c r="BR33" s="514"/>
      <c r="BS33" s="560"/>
      <c r="BT33" s="504"/>
      <c r="BU33" s="504"/>
      <c r="BV33" s="504"/>
      <c r="BW33" s="504">
        <f>U33</f>
        <v>0</v>
      </c>
      <c r="BX33" s="511">
        <f>V33</f>
        <v>0</v>
      </c>
      <c r="BY33" s="511">
        <f>W33</f>
        <v>0</v>
      </c>
      <c r="BZ33" s="511">
        <f>BX33+BY33</f>
        <v>0</v>
      </c>
      <c r="CA33" s="504"/>
      <c r="CB33" s="511"/>
      <c r="CC33" s="504"/>
      <c r="CD33" s="511"/>
      <c r="CE33" s="511"/>
      <c r="CF33" s="511">
        <f>CB33+CD33+CE33</f>
        <v>0</v>
      </c>
      <c r="CG33" s="528">
        <f>CF33-BZ33</f>
        <v>0</v>
      </c>
      <c r="CH33" s="510">
        <f>_xlfn.DAYS(BU33,BT33)+1</f>
        <v>1</v>
      </c>
    </row>
    <row r="34" spans="1:86" s="513" customFormat="1" ht="15.75" customHeight="1">
      <c r="A34" s="255">
        <v>125</v>
      </c>
      <c r="B34" s="599" t="s">
        <v>95</v>
      </c>
      <c r="C34" s="558">
        <v>4100010500</v>
      </c>
      <c r="D34" s="596"/>
      <c r="E34" s="516" t="e">
        <f>VLOOKUP(D:D,'Material code'!A:B,2)</f>
        <v>#N/A</v>
      </c>
      <c r="F34" s="505" t="e">
        <f>VLOOKUP(D:D,'Material code'!C:D,2)</f>
        <v>#N/A</v>
      </c>
      <c r="G34" s="504">
        <f>AC34</f>
        <v>0</v>
      </c>
      <c r="H34" s="504">
        <f>AD34</f>
        <v>0</v>
      </c>
      <c r="I34" s="504">
        <f>AL34</f>
        <v>0</v>
      </c>
      <c r="J34" s="504">
        <v>1</v>
      </c>
      <c r="K34" s="504">
        <f>AN34</f>
        <v>0</v>
      </c>
      <c r="L34" s="504">
        <f>AM34</f>
        <v>0</v>
      </c>
      <c r="M34" s="504">
        <f>AO34</f>
        <v>0</v>
      </c>
      <c r="N34" s="506">
        <f>AQ34</f>
        <v>0</v>
      </c>
      <c r="O34" s="504">
        <f>AR34</f>
        <v>0</v>
      </c>
      <c r="P34" s="506">
        <f>AT34</f>
        <v>0</v>
      </c>
      <c r="Q34" s="506" t="e">
        <f>AX34</f>
        <v>#N/A</v>
      </c>
      <c r="R34" s="504" t="s">
        <v>79</v>
      </c>
      <c r="S34" s="504"/>
      <c r="T34" s="514"/>
      <c r="U34" s="514"/>
      <c r="V34" s="511"/>
      <c r="W34" s="511"/>
      <c r="X34" s="506"/>
      <c r="Y34" s="506"/>
      <c r="Z34" s="514"/>
      <c r="AA34" s="567"/>
      <c r="AB34" s="507"/>
      <c r="AC34" s="514"/>
      <c r="AD34" s="504"/>
      <c r="AE34" s="514"/>
      <c r="AF34" s="514"/>
      <c r="AG34" s="514"/>
      <c r="AH34" s="569"/>
      <c r="AI34" s="579"/>
      <c r="AJ34" s="504"/>
      <c r="AK34" s="457"/>
      <c r="AL34" s="504"/>
      <c r="AM34" s="504"/>
      <c r="AN34" s="504"/>
      <c r="AO34" s="504">
        <f>AJ34</f>
        <v>0</v>
      </c>
      <c r="AP34" s="506"/>
      <c r="AQ34" s="506">
        <f>AH34</f>
        <v>0</v>
      </c>
      <c r="AR34" s="504">
        <f>AK34</f>
        <v>0</v>
      </c>
      <c r="AS34" s="506">
        <f>AI34</f>
        <v>0</v>
      </c>
      <c r="AT34" s="666">
        <f>AS34</f>
        <v>0</v>
      </c>
      <c r="AU34" s="504">
        <f>AR34</f>
        <v>0</v>
      </c>
      <c r="AV34" s="571">
        <f>AT34</f>
        <v>0</v>
      </c>
      <c r="AW34" s="505" t="e">
        <f>VLOOKUP(AR:AR,Database!A:B,2,)</f>
        <v>#N/A</v>
      </c>
      <c r="AX34" s="506" t="e">
        <f>AV34+AW34</f>
        <v>#N/A</v>
      </c>
      <c r="AY34" s="504">
        <f>Z34</f>
        <v>0</v>
      </c>
      <c r="AZ34" s="565"/>
      <c r="BA34" s="506"/>
      <c r="BB34" s="506"/>
      <c r="BC34" s="506"/>
      <c r="BD34" s="506"/>
      <c r="BE34" s="504"/>
      <c r="BF34" s="504">
        <f>AL34</f>
        <v>0</v>
      </c>
      <c r="BG34" s="504">
        <f>AN34</f>
        <v>0</v>
      </c>
      <c r="BH34" s="574"/>
      <c r="BI34" s="574"/>
      <c r="BJ34" s="574"/>
      <c r="BK34" s="506"/>
      <c r="BL34" s="506"/>
      <c r="BM34" s="572"/>
      <c r="BN34" s="514"/>
      <c r="BO34" s="506"/>
      <c r="BP34" s="511"/>
      <c r="BQ34" s="511"/>
      <c r="BR34" s="514"/>
      <c r="BS34" s="560"/>
      <c r="BT34" s="504"/>
      <c r="BU34" s="504"/>
      <c r="BV34" s="504"/>
      <c r="BW34" s="504">
        <f>U34</f>
        <v>0</v>
      </c>
      <c r="BX34" s="511">
        <f>V34</f>
        <v>0</v>
      </c>
      <c r="BY34" s="511">
        <f>W34</f>
        <v>0</v>
      </c>
      <c r="BZ34" s="511">
        <f>BX34+BY34</f>
        <v>0</v>
      </c>
      <c r="CA34" s="504"/>
      <c r="CB34" s="511"/>
      <c r="CC34" s="504"/>
      <c r="CD34" s="511"/>
      <c r="CE34" s="511"/>
      <c r="CF34" s="511">
        <f>CB34+CD34+CE34</f>
        <v>0</v>
      </c>
      <c r="CG34" s="528">
        <f>CF34-BZ34</f>
        <v>0</v>
      </c>
      <c r="CH34" s="510">
        <f>_xlfn.DAYS(BU34,BT34)+1</f>
        <v>1</v>
      </c>
    </row>
    <row r="35" spans="1:86" s="513" customFormat="1" ht="15.75" customHeight="1">
      <c r="A35" s="255">
        <v>126</v>
      </c>
      <c r="B35" s="599" t="s">
        <v>106</v>
      </c>
      <c r="C35" s="558">
        <v>4100010506</v>
      </c>
      <c r="D35" s="596"/>
      <c r="E35" s="516" t="e">
        <f>VLOOKUP(D:D,'Material code'!A:B,2)</f>
        <v>#N/A</v>
      </c>
      <c r="F35" s="505" t="e">
        <f>VLOOKUP(D:D,'Material code'!C:D,2)</f>
        <v>#N/A</v>
      </c>
      <c r="G35" s="504">
        <f>AC35</f>
        <v>0</v>
      </c>
      <c r="H35" s="504">
        <f>AD35</f>
        <v>0</v>
      </c>
      <c r="I35" s="504">
        <f>AL35</f>
        <v>0</v>
      </c>
      <c r="J35" s="504">
        <v>1</v>
      </c>
      <c r="K35" s="504">
        <f>AN35</f>
        <v>0</v>
      </c>
      <c r="L35" s="504">
        <f>AM35</f>
        <v>0</v>
      </c>
      <c r="M35" s="504">
        <f>AO35</f>
        <v>0</v>
      </c>
      <c r="N35" s="506">
        <f>AQ35</f>
        <v>0</v>
      </c>
      <c r="O35" s="504">
        <f>AR35</f>
        <v>0</v>
      </c>
      <c r="P35" s="506">
        <f>AT35</f>
        <v>0</v>
      </c>
      <c r="Q35" s="506" t="e">
        <f>AX35</f>
        <v>#N/A</v>
      </c>
      <c r="R35" s="504" t="s">
        <v>79</v>
      </c>
      <c r="S35" s="504"/>
      <c r="T35" s="514"/>
      <c r="U35" s="514"/>
      <c r="V35" s="511"/>
      <c r="W35" s="511"/>
      <c r="X35" s="506"/>
      <c r="Y35" s="506"/>
      <c r="Z35" s="514"/>
      <c r="AA35" s="567"/>
      <c r="AB35" s="507"/>
      <c r="AC35" s="514"/>
      <c r="AD35" s="504"/>
      <c r="AE35" s="514"/>
      <c r="AF35" s="514"/>
      <c r="AG35" s="514"/>
      <c r="AH35" s="569"/>
      <c r="AI35" s="579"/>
      <c r="AJ35" s="504"/>
      <c r="AK35" s="457"/>
      <c r="AL35" s="504"/>
      <c r="AM35" s="504"/>
      <c r="AN35" s="504"/>
      <c r="AO35" s="504">
        <f>AJ35</f>
        <v>0</v>
      </c>
      <c r="AP35" s="506"/>
      <c r="AQ35" s="506">
        <f>AH35</f>
        <v>0</v>
      </c>
      <c r="AR35" s="504">
        <f>AK35</f>
        <v>0</v>
      </c>
      <c r="AS35" s="506">
        <f>AI35</f>
        <v>0</v>
      </c>
      <c r="AT35" s="666">
        <f>AS35</f>
        <v>0</v>
      </c>
      <c r="AU35" s="504">
        <f>AR35</f>
        <v>0</v>
      </c>
      <c r="AV35" s="571">
        <f>AT35</f>
        <v>0</v>
      </c>
      <c r="AW35" s="505" t="e">
        <f>VLOOKUP(AR:AR,Database!A:B,2,)</f>
        <v>#N/A</v>
      </c>
      <c r="AX35" s="506" t="e">
        <f>AV35+AW35</f>
        <v>#N/A</v>
      </c>
      <c r="AY35" s="504">
        <f>Z35</f>
        <v>0</v>
      </c>
      <c r="AZ35" s="565"/>
      <c r="BA35" s="506"/>
      <c r="BB35" s="506"/>
      <c r="BC35" s="506"/>
      <c r="BD35" s="506"/>
      <c r="BE35" s="504"/>
      <c r="BF35" s="504">
        <f>AL35</f>
        <v>0</v>
      </c>
      <c r="BG35" s="504">
        <f>AN35</f>
        <v>0</v>
      </c>
      <c r="BH35" s="574"/>
      <c r="BI35" s="574"/>
      <c r="BJ35" s="574"/>
      <c r="BK35" s="506"/>
      <c r="BL35" s="506"/>
      <c r="BM35" s="572"/>
      <c r="BN35" s="514"/>
      <c r="BO35" s="506"/>
      <c r="BP35" s="511"/>
      <c r="BQ35" s="511"/>
      <c r="BR35" s="514"/>
      <c r="BS35" s="560"/>
      <c r="BT35" s="504"/>
      <c r="BU35" s="504"/>
      <c r="BV35" s="504"/>
      <c r="BW35" s="504">
        <f>U35</f>
        <v>0</v>
      </c>
      <c r="BX35" s="511">
        <f>V35</f>
        <v>0</v>
      </c>
      <c r="BY35" s="511">
        <f>W35</f>
        <v>0</v>
      </c>
      <c r="BZ35" s="511">
        <f>BX35+BY35</f>
        <v>0</v>
      </c>
      <c r="CA35" s="504"/>
      <c r="CB35" s="511"/>
      <c r="CC35" s="504"/>
      <c r="CD35" s="511"/>
      <c r="CE35" s="511"/>
      <c r="CF35" s="511">
        <f>CB35+CD35+CE35</f>
        <v>0</v>
      </c>
      <c r="CG35" s="528">
        <f>CF35-BZ35</f>
        <v>0</v>
      </c>
      <c r="CH35" s="510">
        <f>_xlfn.DAYS(BU35,BT35)+1</f>
        <v>1</v>
      </c>
    </row>
    <row r="36" spans="1:86" s="513" customFormat="1" ht="15.75" customHeight="1">
      <c r="A36" s="625">
        <v>1</v>
      </c>
      <c r="B36" s="601" t="s">
        <v>107</v>
      </c>
      <c r="C36" s="593">
        <v>4100009033</v>
      </c>
      <c r="D36" s="654" t="s">
        <v>108</v>
      </c>
      <c r="E36" s="654" t="str">
        <f>VLOOKUP(D:D,'Material code'!A:B,2,FALSE)</f>
        <v>PENDING</v>
      </c>
      <c r="F36" s="654" t="str">
        <f>VLOOKUP(D:D,'Material code'!C:D,2,FALSE)</f>
        <v>PENDING</v>
      </c>
      <c r="G36" s="655">
        <f>AC36</f>
        <v>50</v>
      </c>
      <c r="H36" s="655" t="str">
        <f>AD36</f>
        <v>L</v>
      </c>
      <c r="I36" s="655" t="str">
        <f>AL36</f>
        <v>COSU6407262540</v>
      </c>
      <c r="J36" s="655">
        <v>1</v>
      </c>
      <c r="K36" s="655" t="str">
        <f>AN36</f>
        <v>TGBU9685966</v>
      </c>
      <c r="L36" s="655" t="str">
        <f>AM36</f>
        <v>HS25011540</v>
      </c>
      <c r="M36" s="655" t="str">
        <f>AO36</f>
        <v>SHANGHAI, CHINA</v>
      </c>
      <c r="N36" s="656">
        <f>AQ36</f>
        <v>45673</v>
      </c>
      <c r="O36" s="655" t="str">
        <f>AR36</f>
        <v>NEW YORK CITY, NY</v>
      </c>
      <c r="P36" s="656">
        <f>AT36</f>
        <v>45699</v>
      </c>
      <c r="Q36" s="656">
        <f>AX36</f>
        <v>45721</v>
      </c>
      <c r="R36" s="504" t="s">
        <v>79</v>
      </c>
      <c r="S36" s="504" t="s">
        <v>109</v>
      </c>
      <c r="T36" s="514">
        <v>20250125002</v>
      </c>
      <c r="U36" s="514"/>
      <c r="V36" s="511"/>
      <c r="W36" s="511"/>
      <c r="X36" s="506"/>
      <c r="Y36" s="506"/>
      <c r="Z36" s="506"/>
      <c r="AA36" s="567" t="s">
        <v>110</v>
      </c>
      <c r="AB36" s="507"/>
      <c r="AC36" s="514">
        <v>50</v>
      </c>
      <c r="AD36" s="504" t="s">
        <v>111</v>
      </c>
      <c r="AE36" s="504">
        <v>2</v>
      </c>
      <c r="AF36" s="514">
        <v>41.7</v>
      </c>
      <c r="AG36" s="504">
        <v>2</v>
      </c>
      <c r="AH36" s="569">
        <v>45673</v>
      </c>
      <c r="AI36" s="570">
        <v>45699</v>
      </c>
      <c r="AJ36" s="504" t="s">
        <v>112</v>
      </c>
      <c r="AK36" s="504" t="s">
        <v>113</v>
      </c>
      <c r="AL36" s="504" t="s">
        <v>114</v>
      </c>
      <c r="AM36" s="504" t="s">
        <v>115</v>
      </c>
      <c r="AN36" s="504" t="s">
        <v>116</v>
      </c>
      <c r="AO36" s="504" t="str">
        <f>AJ36</f>
        <v>SHANGHAI, CHINA</v>
      </c>
      <c r="AP36" s="506"/>
      <c r="AQ36" s="506">
        <f>AH36</f>
        <v>45673</v>
      </c>
      <c r="AR36" s="504" t="str">
        <f>AK36</f>
        <v>NEW YORK CITY, NY</v>
      </c>
      <c r="AS36" s="506">
        <f>AI36</f>
        <v>45699</v>
      </c>
      <c r="AT36" s="666">
        <f>AS36</f>
        <v>45699</v>
      </c>
      <c r="AU36" s="504" t="s">
        <v>117</v>
      </c>
      <c r="AV36" s="571">
        <v>45716</v>
      </c>
      <c r="AW36" s="505">
        <f>VLOOKUP(AR:AR,Database!A:B,2,)</f>
        <v>5</v>
      </c>
      <c r="AX36" s="506">
        <f>AV36+AW36</f>
        <v>45721</v>
      </c>
      <c r="AY36" s="504" t="s">
        <v>118</v>
      </c>
      <c r="AZ36" s="564">
        <v>45722</v>
      </c>
      <c r="BA36" s="506"/>
      <c r="BB36" s="506"/>
      <c r="BC36" s="506"/>
      <c r="BD36" s="506"/>
      <c r="BE36" s="504"/>
      <c r="BF36" s="504" t="str">
        <f>AL36</f>
        <v>COSU6407262540</v>
      </c>
      <c r="BG36" s="504" t="str">
        <f>AN36</f>
        <v>TGBU9685966</v>
      </c>
      <c r="BH36" s="574">
        <v>45674</v>
      </c>
      <c r="BI36" s="574">
        <v>45672</v>
      </c>
      <c r="BJ36" s="574">
        <v>45692</v>
      </c>
      <c r="BK36" s="506">
        <v>45707</v>
      </c>
      <c r="BL36" s="506">
        <v>45702</v>
      </c>
      <c r="BM36" s="572">
        <v>45702</v>
      </c>
      <c r="BN36" s="514" t="s">
        <v>119</v>
      </c>
      <c r="BO36" s="506">
        <v>45702</v>
      </c>
      <c r="BP36" s="511">
        <v>69.760000000000005</v>
      </c>
      <c r="BQ36" s="511"/>
      <c r="BR36" s="514"/>
      <c r="BS36" s="560"/>
      <c r="BT36" s="504"/>
      <c r="BU36" s="504"/>
      <c r="BV36" s="504"/>
      <c r="BW36" s="504">
        <f>U36</f>
        <v>0</v>
      </c>
      <c r="BX36" s="511">
        <f>V36</f>
        <v>0</v>
      </c>
      <c r="BY36" s="511">
        <f>W36</f>
        <v>0</v>
      </c>
      <c r="BZ36" s="511">
        <f>BX36+BY36</f>
        <v>0</v>
      </c>
      <c r="CA36" s="504"/>
      <c r="CB36" s="511"/>
      <c r="CC36" s="504"/>
      <c r="CD36" s="511"/>
      <c r="CE36" s="511"/>
      <c r="CF36" s="511">
        <f>CB36+CD36+CE36</f>
        <v>0</v>
      </c>
      <c r="CG36" s="528">
        <f>CF36-BZ36</f>
        <v>0</v>
      </c>
      <c r="CH36" s="510">
        <f>_xlfn.DAYS(BD36,BC36)+1</f>
        <v>1</v>
      </c>
    </row>
    <row r="37" spans="1:86" s="513" customFormat="1" ht="15.75" customHeight="1">
      <c r="A37" s="625">
        <v>2</v>
      </c>
      <c r="B37" s="601" t="s">
        <v>120</v>
      </c>
      <c r="C37" s="593">
        <v>4100008831</v>
      </c>
      <c r="D37" s="654" t="s">
        <v>121</v>
      </c>
      <c r="E37" s="654" t="str">
        <f>VLOOKUP(D:D,'Material code'!A:B,2,FALSE)</f>
        <v>耐高温胶带</v>
      </c>
      <c r="F37" s="654" t="str">
        <f>VLOOKUP(D:D,'Material code'!C:D,2,FALSE)</f>
        <v>20mm*500m_1mm_无孔胶带耐高温</v>
      </c>
      <c r="G37" s="655">
        <f>AC37</f>
        <v>5500</v>
      </c>
      <c r="H37" s="655" t="str">
        <f>AD37</f>
        <v>M</v>
      </c>
      <c r="I37" s="655" t="str">
        <f>AL37</f>
        <v>EGLV142403851397</v>
      </c>
      <c r="J37" s="655">
        <v>1</v>
      </c>
      <c r="K37" s="655" t="str">
        <f>AN37</f>
        <v>EGSU1401494</v>
      </c>
      <c r="L37" s="655" t="str">
        <f>AM37</f>
        <v>CHKMSH24226418</v>
      </c>
      <c r="M37" s="655" t="str">
        <f>AO37</f>
        <v>SHANGHAI, CHINA</v>
      </c>
      <c r="N37" s="656">
        <f>AQ37</f>
        <v>45645</v>
      </c>
      <c r="O37" s="655" t="str">
        <f>AR37</f>
        <v>NEW YORK CITY, NY</v>
      </c>
      <c r="P37" s="656">
        <f>AT37</f>
        <v>45705</v>
      </c>
      <c r="Q37" s="656">
        <f>AX37</f>
        <v>45721</v>
      </c>
      <c r="R37" s="504" t="s">
        <v>79</v>
      </c>
      <c r="S37" s="504" t="s">
        <v>109</v>
      </c>
      <c r="T37" s="514">
        <v>20250116001</v>
      </c>
      <c r="U37" s="514"/>
      <c r="V37" s="511"/>
      <c r="W37" s="511"/>
      <c r="X37" s="506"/>
      <c r="Y37" s="506"/>
      <c r="Z37" s="506"/>
      <c r="AA37" s="507" t="s">
        <v>122</v>
      </c>
      <c r="AB37" s="507" t="s">
        <v>123</v>
      </c>
      <c r="AC37" s="514">
        <v>5500</v>
      </c>
      <c r="AD37" s="504" t="s">
        <v>124</v>
      </c>
      <c r="AE37" s="573">
        <v>20</v>
      </c>
      <c r="AF37" s="573">
        <v>200</v>
      </c>
      <c r="AG37" s="504" t="s">
        <v>125</v>
      </c>
      <c r="AH37" s="506">
        <v>45645</v>
      </c>
      <c r="AI37" s="506">
        <v>45705</v>
      </c>
      <c r="AJ37" s="504" t="s">
        <v>112</v>
      </c>
      <c r="AK37" s="504" t="s">
        <v>113</v>
      </c>
      <c r="AL37" s="504" t="s">
        <v>126</v>
      </c>
      <c r="AM37" s="504" t="s">
        <v>127</v>
      </c>
      <c r="AN37" s="504" t="s">
        <v>128</v>
      </c>
      <c r="AO37" s="504" t="str">
        <f>AJ37</f>
        <v>SHANGHAI, CHINA</v>
      </c>
      <c r="AP37" s="506"/>
      <c r="AQ37" s="506">
        <f>AH37</f>
        <v>45645</v>
      </c>
      <c r="AR37" s="504" t="str">
        <f>AK37</f>
        <v>NEW YORK CITY, NY</v>
      </c>
      <c r="AS37" s="506">
        <f>AI37</f>
        <v>45705</v>
      </c>
      <c r="AT37" s="666">
        <f>AS37</f>
        <v>45705</v>
      </c>
      <c r="AU37" s="504" t="s">
        <v>117</v>
      </c>
      <c r="AV37" s="571">
        <v>45716</v>
      </c>
      <c r="AW37" s="505">
        <f>VLOOKUP(AR:AR,Database!A:B,2,)</f>
        <v>5</v>
      </c>
      <c r="AX37" s="506">
        <f>AV37+AW37</f>
        <v>45721</v>
      </c>
      <c r="AY37" s="504" t="s">
        <v>129</v>
      </c>
      <c r="AZ37" s="506">
        <v>45720</v>
      </c>
      <c r="BA37" s="506">
        <v>45721</v>
      </c>
      <c r="BB37" s="506"/>
      <c r="BC37" s="506"/>
      <c r="BD37" s="506"/>
      <c r="BE37" s="504"/>
      <c r="BF37" s="504" t="str">
        <f>AL37</f>
        <v>EGLV142403851397</v>
      </c>
      <c r="BG37" s="504" t="str">
        <f>AN37</f>
        <v>EGSU1401494</v>
      </c>
      <c r="BH37" s="574">
        <v>45643</v>
      </c>
      <c r="BI37" s="574">
        <v>45651</v>
      </c>
      <c r="BJ37" s="574">
        <v>45698</v>
      </c>
      <c r="BK37" s="506">
        <v>45706</v>
      </c>
      <c r="BL37" s="506"/>
      <c r="BM37" s="572"/>
      <c r="BN37" s="514" t="s">
        <v>130</v>
      </c>
      <c r="BO37" s="506">
        <v>45661</v>
      </c>
      <c r="BP37" s="511">
        <v>1169.52</v>
      </c>
      <c r="BQ37" s="511"/>
      <c r="BR37" s="514"/>
      <c r="BS37" s="560"/>
      <c r="BT37" s="504"/>
      <c r="BU37" s="504"/>
      <c r="BV37" s="504"/>
      <c r="BW37" s="504">
        <f>U37</f>
        <v>0</v>
      </c>
      <c r="BX37" s="511">
        <f>V37</f>
        <v>0</v>
      </c>
      <c r="BY37" s="511">
        <f>W37</f>
        <v>0</v>
      </c>
      <c r="BZ37" s="511">
        <f>BX37+BY37</f>
        <v>0</v>
      </c>
      <c r="CA37" s="504"/>
      <c r="CB37" s="511"/>
      <c r="CC37" s="504"/>
      <c r="CD37" s="511"/>
      <c r="CE37" s="511"/>
      <c r="CF37" s="511">
        <f>CB37+CD37+CE37</f>
        <v>0</v>
      </c>
      <c r="CG37" s="528">
        <f>CF37-BZ37</f>
        <v>0</v>
      </c>
      <c r="CH37" s="510">
        <f>_xlfn.DAYS(BD37,BC37)+1</f>
        <v>1</v>
      </c>
    </row>
    <row r="38" spans="1:86" s="513" customFormat="1" ht="31.5" customHeight="1">
      <c r="A38" s="625">
        <v>2</v>
      </c>
      <c r="B38" s="601" t="s">
        <v>120</v>
      </c>
      <c r="C38" s="593">
        <v>4100008831</v>
      </c>
      <c r="D38" s="654" t="s">
        <v>131</v>
      </c>
      <c r="E38" s="654" t="str">
        <f>VLOOKUP(D:D,'Material code'!A:B,2,FALSE)</f>
        <v>封边胶带</v>
      </c>
      <c r="F38" s="654" t="str">
        <f>VLOOKUP(D:D,'Material code'!C:D,2,FALSE)</f>
        <v>封边胶带，25mm*500m_1mm_4孔_孔间距80mm</v>
      </c>
      <c r="G38" s="655">
        <f>AC38</f>
        <v>143000</v>
      </c>
      <c r="H38" s="655" t="str">
        <f>AD38</f>
        <v>M</v>
      </c>
      <c r="I38" s="655" t="str">
        <f>AL38</f>
        <v>EGLV142403851397</v>
      </c>
      <c r="J38" s="655">
        <v>1</v>
      </c>
      <c r="K38" s="655" t="str">
        <f>AN38</f>
        <v>EGSU1401494</v>
      </c>
      <c r="L38" s="655" t="str">
        <f>AM38</f>
        <v>CHKMSH24226418</v>
      </c>
      <c r="M38" s="655" t="str">
        <f>AO38</f>
        <v>SHANGHAI, CHINA</v>
      </c>
      <c r="N38" s="656">
        <f>AQ38</f>
        <v>45645</v>
      </c>
      <c r="O38" s="655" t="str">
        <f>AR38</f>
        <v>NEW YORK CITY, NY</v>
      </c>
      <c r="P38" s="656">
        <f>AT38</f>
        <v>45705</v>
      </c>
      <c r="Q38" s="656">
        <f>AX38</f>
        <v>45721</v>
      </c>
      <c r="R38" s="504" t="s">
        <v>79</v>
      </c>
      <c r="S38" s="504" t="s">
        <v>109</v>
      </c>
      <c r="T38" s="514">
        <v>20250116001</v>
      </c>
      <c r="U38" s="514"/>
      <c r="V38" s="511"/>
      <c r="W38" s="511"/>
      <c r="X38" s="506"/>
      <c r="Y38" s="506"/>
      <c r="Z38" s="506"/>
      <c r="AA38" s="507" t="s">
        <v>122</v>
      </c>
      <c r="AB38" s="507" t="s">
        <v>132</v>
      </c>
      <c r="AC38" s="514">
        <v>143000</v>
      </c>
      <c r="AD38" s="504" t="s">
        <v>124</v>
      </c>
      <c r="AE38" s="573">
        <v>20</v>
      </c>
      <c r="AF38" s="573">
        <v>300</v>
      </c>
      <c r="AG38" s="504" t="s">
        <v>125</v>
      </c>
      <c r="AH38" s="506">
        <v>45645</v>
      </c>
      <c r="AI38" s="506">
        <v>45705</v>
      </c>
      <c r="AJ38" s="504" t="s">
        <v>112</v>
      </c>
      <c r="AK38" s="504" t="s">
        <v>113</v>
      </c>
      <c r="AL38" s="504" t="s">
        <v>126</v>
      </c>
      <c r="AM38" s="504" t="s">
        <v>127</v>
      </c>
      <c r="AN38" s="504" t="s">
        <v>128</v>
      </c>
      <c r="AO38" s="504" t="str">
        <f>AJ38</f>
        <v>SHANGHAI, CHINA</v>
      </c>
      <c r="AP38" s="506"/>
      <c r="AQ38" s="506">
        <f>AH38</f>
        <v>45645</v>
      </c>
      <c r="AR38" s="504" t="str">
        <f>AK38</f>
        <v>NEW YORK CITY, NY</v>
      </c>
      <c r="AS38" s="506">
        <f>AI38</f>
        <v>45705</v>
      </c>
      <c r="AT38" s="666">
        <f>AS38</f>
        <v>45705</v>
      </c>
      <c r="AU38" s="504" t="s">
        <v>117</v>
      </c>
      <c r="AV38" s="571">
        <v>45716</v>
      </c>
      <c r="AW38" s="505">
        <f>VLOOKUP(AR:AR,Database!A:B,2,)</f>
        <v>5</v>
      </c>
      <c r="AX38" s="506">
        <f>AV38+AW38</f>
        <v>45721</v>
      </c>
      <c r="AY38" s="504" t="s">
        <v>129</v>
      </c>
      <c r="AZ38" s="506">
        <v>45720</v>
      </c>
      <c r="BA38" s="506">
        <v>45721</v>
      </c>
      <c r="BB38" s="506"/>
      <c r="BC38" s="506"/>
      <c r="BD38" s="506"/>
      <c r="BE38" s="504"/>
      <c r="BF38" s="504" t="str">
        <f>AL38</f>
        <v>EGLV142403851397</v>
      </c>
      <c r="BG38" s="504" t="str">
        <f>AN38</f>
        <v>EGSU1401494</v>
      </c>
      <c r="BH38" s="574">
        <v>45643</v>
      </c>
      <c r="BI38" s="574">
        <v>45651</v>
      </c>
      <c r="BJ38" s="574">
        <v>45698</v>
      </c>
      <c r="BK38" s="506">
        <v>45706</v>
      </c>
      <c r="BL38" s="506"/>
      <c r="BM38" s="572"/>
      <c r="BN38" s="514" t="s">
        <v>130</v>
      </c>
      <c r="BO38" s="506">
        <v>45661</v>
      </c>
      <c r="BP38" s="511"/>
      <c r="BQ38" s="511"/>
      <c r="BR38" s="514"/>
      <c r="BS38" s="560"/>
      <c r="BT38" s="504"/>
      <c r="BU38" s="504"/>
      <c r="BV38" s="504"/>
      <c r="BW38" s="504">
        <f>U38</f>
        <v>0</v>
      </c>
      <c r="BX38" s="511">
        <f>V38</f>
        <v>0</v>
      </c>
      <c r="BY38" s="511">
        <f>W38</f>
        <v>0</v>
      </c>
      <c r="BZ38" s="511">
        <f>BX38+BY38</f>
        <v>0</v>
      </c>
      <c r="CA38" s="504"/>
      <c r="CB38" s="511"/>
      <c r="CC38" s="504"/>
      <c r="CD38" s="511"/>
      <c r="CE38" s="511"/>
      <c r="CF38" s="511">
        <f>CB38+CD38+CE38</f>
        <v>0</v>
      </c>
      <c r="CG38" s="528">
        <f>CF38-BZ38</f>
        <v>0</v>
      </c>
      <c r="CH38" s="510">
        <f>_xlfn.DAYS(BD38,BC38)+1</f>
        <v>1</v>
      </c>
    </row>
    <row r="39" spans="1:86" s="513" customFormat="1" ht="31.5" customHeight="1">
      <c r="A39" s="625">
        <v>2</v>
      </c>
      <c r="B39" s="601" t="s">
        <v>120</v>
      </c>
      <c r="C39" s="593">
        <v>4100008831</v>
      </c>
      <c r="D39" s="654" t="s">
        <v>133</v>
      </c>
      <c r="E39" s="654" t="str">
        <f>VLOOKUP(D:D,'Material code'!A:B,2,FALSE)</f>
        <v>封边胶带</v>
      </c>
      <c r="F39" s="654" t="str">
        <f>VLOOKUP(D:D,'Material code'!C:D,2,FALSE)</f>
        <v>封边胶带，30mm*500m_1mm_4孔_孔间距80mm</v>
      </c>
      <c r="G39" s="655">
        <f>AC39</f>
        <v>143000</v>
      </c>
      <c r="H39" s="655" t="str">
        <f>AD39</f>
        <v>M</v>
      </c>
      <c r="I39" s="655" t="str">
        <f>AL39</f>
        <v>EGLV142403851397</v>
      </c>
      <c r="J39" s="655">
        <v>1</v>
      </c>
      <c r="K39" s="655" t="str">
        <f>AN39</f>
        <v>EGSU1401494</v>
      </c>
      <c r="L39" s="655" t="str">
        <f>AM39</f>
        <v>CHKMSH24226418</v>
      </c>
      <c r="M39" s="655" t="str">
        <f>AO39</f>
        <v>SHANGHAI, CHINA</v>
      </c>
      <c r="N39" s="656">
        <f>AQ39</f>
        <v>45645</v>
      </c>
      <c r="O39" s="655" t="str">
        <f>AR39</f>
        <v>NEW YORK CITY, NY</v>
      </c>
      <c r="P39" s="656">
        <f>AT39</f>
        <v>45705</v>
      </c>
      <c r="Q39" s="656">
        <f>AX39</f>
        <v>45721</v>
      </c>
      <c r="R39" s="504" t="s">
        <v>79</v>
      </c>
      <c r="S39" s="504" t="s">
        <v>109</v>
      </c>
      <c r="T39" s="514">
        <v>20250116001</v>
      </c>
      <c r="U39" s="514"/>
      <c r="V39" s="511"/>
      <c r="W39" s="511"/>
      <c r="X39" s="506"/>
      <c r="Y39" s="506"/>
      <c r="Z39" s="506"/>
      <c r="AA39" s="507" t="s">
        <v>122</v>
      </c>
      <c r="AB39" s="507" t="s">
        <v>134</v>
      </c>
      <c r="AC39" s="514">
        <v>143000</v>
      </c>
      <c r="AD39" s="504" t="s">
        <v>124</v>
      </c>
      <c r="AE39" s="573">
        <v>14</v>
      </c>
      <c r="AF39" s="573">
        <v>150</v>
      </c>
      <c r="AG39" s="504" t="s">
        <v>125</v>
      </c>
      <c r="AH39" s="506">
        <v>45645</v>
      </c>
      <c r="AI39" s="506">
        <v>45705</v>
      </c>
      <c r="AJ39" s="504" t="s">
        <v>112</v>
      </c>
      <c r="AK39" s="504" t="s">
        <v>113</v>
      </c>
      <c r="AL39" s="504" t="s">
        <v>126</v>
      </c>
      <c r="AM39" s="504" t="s">
        <v>127</v>
      </c>
      <c r="AN39" s="504" t="s">
        <v>128</v>
      </c>
      <c r="AO39" s="504" t="str">
        <f>AJ39</f>
        <v>SHANGHAI, CHINA</v>
      </c>
      <c r="AP39" s="506"/>
      <c r="AQ39" s="506">
        <f>AH39</f>
        <v>45645</v>
      </c>
      <c r="AR39" s="504" t="str">
        <f>AK39</f>
        <v>NEW YORK CITY, NY</v>
      </c>
      <c r="AS39" s="506">
        <f>AI39</f>
        <v>45705</v>
      </c>
      <c r="AT39" s="666">
        <f>AS39</f>
        <v>45705</v>
      </c>
      <c r="AU39" s="504" t="s">
        <v>117</v>
      </c>
      <c r="AV39" s="571">
        <v>45716</v>
      </c>
      <c r="AW39" s="505">
        <f>VLOOKUP(AR:AR,Database!A:B,2,)</f>
        <v>5</v>
      </c>
      <c r="AX39" s="506">
        <f>AV39+AW39</f>
        <v>45721</v>
      </c>
      <c r="AY39" s="504" t="s">
        <v>129</v>
      </c>
      <c r="AZ39" s="506">
        <v>45720</v>
      </c>
      <c r="BA39" s="506">
        <v>45721</v>
      </c>
      <c r="BB39" s="506"/>
      <c r="BC39" s="506"/>
      <c r="BD39" s="506"/>
      <c r="BE39" s="504"/>
      <c r="BF39" s="504" t="str">
        <f>AL39</f>
        <v>EGLV142403851397</v>
      </c>
      <c r="BG39" s="504" t="str">
        <f>AN39</f>
        <v>EGSU1401494</v>
      </c>
      <c r="BH39" s="574">
        <v>45643</v>
      </c>
      <c r="BI39" s="574">
        <v>45651</v>
      </c>
      <c r="BJ39" s="574">
        <v>45698</v>
      </c>
      <c r="BK39" s="506">
        <v>45706</v>
      </c>
      <c r="BL39" s="506"/>
      <c r="BM39" s="572"/>
      <c r="BN39" s="514" t="s">
        <v>130</v>
      </c>
      <c r="BO39" s="506">
        <v>45661</v>
      </c>
      <c r="BP39" s="511"/>
      <c r="BQ39" s="511"/>
      <c r="BR39" s="514"/>
      <c r="BS39" s="560"/>
      <c r="BT39" s="504"/>
      <c r="BU39" s="504"/>
      <c r="BV39" s="504"/>
      <c r="BW39" s="504">
        <f>U39</f>
        <v>0</v>
      </c>
      <c r="BX39" s="511">
        <f>V39</f>
        <v>0</v>
      </c>
      <c r="BY39" s="511">
        <f>W39</f>
        <v>0</v>
      </c>
      <c r="BZ39" s="511">
        <f>BX39+BY39</f>
        <v>0</v>
      </c>
      <c r="CA39" s="504"/>
      <c r="CB39" s="511"/>
      <c r="CC39" s="504"/>
      <c r="CD39" s="511"/>
      <c r="CE39" s="511"/>
      <c r="CF39" s="511">
        <f>CB39+CD39+CE39</f>
        <v>0</v>
      </c>
      <c r="CG39" s="528">
        <f>CF39-BZ39</f>
        <v>0</v>
      </c>
      <c r="CH39" s="510">
        <f>_xlfn.DAYS(BD39,BC39)+1</f>
        <v>1</v>
      </c>
    </row>
    <row r="40" spans="1:86" s="513" customFormat="1" ht="31.5" customHeight="1">
      <c r="A40" s="625">
        <v>68</v>
      </c>
      <c r="B40" s="601" t="s">
        <v>120</v>
      </c>
      <c r="C40" s="624">
        <v>4100009577</v>
      </c>
      <c r="D40" s="654" t="s">
        <v>121</v>
      </c>
      <c r="E40" s="654" t="str">
        <f>VLOOKUP(D:D,'Material code'!A:B,2,FALSE)</f>
        <v>耐高温胶带</v>
      </c>
      <c r="F40" s="654" t="str">
        <f>VLOOKUP(D:D,'Material code'!C:D,2,FALSE)</f>
        <v>20mm*500m_1mm_无孔胶带耐高温</v>
      </c>
      <c r="G40" s="655">
        <f>AC40</f>
        <v>7000</v>
      </c>
      <c r="H40" s="655" t="str">
        <f>AD40</f>
        <v>M</v>
      </c>
      <c r="I40" s="655" t="str">
        <f>AL40</f>
        <v>1ZG3333D0431518542</v>
      </c>
      <c r="J40" s="655">
        <v>1</v>
      </c>
      <c r="K40" s="655">
        <f>AN40</f>
        <v>0</v>
      </c>
      <c r="L40" s="655">
        <f>AM40</f>
        <v>0</v>
      </c>
      <c r="M40" s="655">
        <f>AO40</f>
        <v>0</v>
      </c>
      <c r="N40" s="656">
        <f>AQ40</f>
        <v>45700</v>
      </c>
      <c r="O40" s="655">
        <f>AR40</f>
        <v>0</v>
      </c>
      <c r="P40" s="656">
        <f>AT40</f>
        <v>45705</v>
      </c>
      <c r="Q40" s="656" t="e">
        <f>AX40</f>
        <v>#N/A</v>
      </c>
      <c r="R40" s="504"/>
      <c r="S40" s="504" t="s">
        <v>135</v>
      </c>
      <c r="T40" s="504"/>
      <c r="U40" s="504"/>
      <c r="V40" s="511"/>
      <c r="W40" s="511"/>
      <c r="X40" s="506"/>
      <c r="Y40" s="506"/>
      <c r="Z40" s="506"/>
      <c r="AA40" s="507" t="s">
        <v>136</v>
      </c>
      <c r="AB40" s="507"/>
      <c r="AC40" s="504">
        <v>7000</v>
      </c>
      <c r="AD40" s="504" t="s">
        <v>124</v>
      </c>
      <c r="AE40" s="504"/>
      <c r="AF40" s="504"/>
      <c r="AG40" s="504"/>
      <c r="AH40" s="506"/>
      <c r="AI40" s="506"/>
      <c r="AJ40" s="504"/>
      <c r="AK40" s="504"/>
      <c r="AL40" s="504" t="s">
        <v>137</v>
      </c>
      <c r="AM40" s="504"/>
      <c r="AN40" s="504"/>
      <c r="AO40" s="504">
        <f>AJ40</f>
        <v>0</v>
      </c>
      <c r="AP40" s="506"/>
      <c r="AQ40" s="506">
        <v>45700</v>
      </c>
      <c r="AR40" s="504">
        <f>AK40</f>
        <v>0</v>
      </c>
      <c r="AS40" s="506">
        <v>45705</v>
      </c>
      <c r="AT40" s="666">
        <f>AS40</f>
        <v>45705</v>
      </c>
      <c r="AU40" s="504">
        <f>AR40</f>
        <v>0</v>
      </c>
      <c r="AV40" s="509">
        <f>AT40</f>
        <v>45705</v>
      </c>
      <c r="AW40" s="505" t="e">
        <f>VLOOKUP(AR:AR,Database!A:B,2,)</f>
        <v>#N/A</v>
      </c>
      <c r="AX40" s="506" t="e">
        <f>AV40+AW40</f>
        <v>#N/A</v>
      </c>
      <c r="AY40" s="504">
        <f>Z40</f>
        <v>0</v>
      </c>
      <c r="AZ40" s="506"/>
      <c r="BA40" s="506">
        <v>45705</v>
      </c>
      <c r="BB40" s="506"/>
      <c r="BC40" s="506"/>
      <c r="BD40" s="506"/>
      <c r="BE40" s="504"/>
      <c r="BF40" s="504" t="str">
        <f>AL40</f>
        <v>1ZG3333D0431518542</v>
      </c>
      <c r="BG40" s="504">
        <f>AN40</f>
        <v>0</v>
      </c>
      <c r="BH40" s="574" t="s">
        <v>84</v>
      </c>
      <c r="BI40" s="574"/>
      <c r="BJ40" s="574"/>
      <c r="BK40" s="506"/>
      <c r="BL40" s="506"/>
      <c r="BM40" s="506"/>
      <c r="BN40" s="504"/>
      <c r="BO40" s="506"/>
      <c r="BP40" s="511"/>
      <c r="BQ40" s="511"/>
      <c r="BR40" s="504"/>
      <c r="BS40" s="623"/>
      <c r="BT40" s="504"/>
      <c r="BU40" s="504"/>
      <c r="BV40" s="504"/>
      <c r="BW40" s="504">
        <f>U40</f>
        <v>0</v>
      </c>
      <c r="BX40" s="511">
        <f>V40</f>
        <v>0</v>
      </c>
      <c r="BY40" s="511">
        <f>W40</f>
        <v>0</v>
      </c>
      <c r="BZ40" s="511">
        <f>BX40+BY40</f>
        <v>0</v>
      </c>
      <c r="CA40" s="504"/>
      <c r="CB40" s="511"/>
      <c r="CC40" s="504"/>
      <c r="CD40" s="511"/>
      <c r="CE40" s="511"/>
      <c r="CF40" s="511">
        <f>CB40+CD40+CE40</f>
        <v>0</v>
      </c>
      <c r="CG40" s="528">
        <f>CF40-BZ40</f>
        <v>0</v>
      </c>
      <c r="CH40" s="510">
        <f>_xlfn.DAYS(BD40,BC40)+1</f>
        <v>1</v>
      </c>
    </row>
    <row r="41" spans="1:86" s="513" customFormat="1" ht="31.5" customHeight="1">
      <c r="A41" s="625">
        <v>3</v>
      </c>
      <c r="B41" s="601" t="s">
        <v>138</v>
      </c>
      <c r="C41" s="593" t="s">
        <v>139</v>
      </c>
      <c r="D41" s="654"/>
      <c r="E41" s="654" t="e">
        <f>VLOOKUP(D:D,'Material code'!A:B,2,FALSE)</f>
        <v>#N/A</v>
      </c>
      <c r="F41" s="654" t="e">
        <f>VLOOKUP(D:D,'Material code'!C:D,2,FALSE)</f>
        <v>#N/A</v>
      </c>
      <c r="G41" s="655">
        <f>AC41</f>
        <v>2</v>
      </c>
      <c r="H41" s="655" t="str">
        <f>AD41</f>
        <v>PCS</v>
      </c>
      <c r="I41" s="655">
        <f>AL41</f>
        <v>7462524311</v>
      </c>
      <c r="J41" s="655">
        <v>1</v>
      </c>
      <c r="K41" s="655">
        <f>AN41</f>
        <v>0</v>
      </c>
      <c r="L41" s="655">
        <f>AM41</f>
        <v>0</v>
      </c>
      <c r="M41" s="655">
        <f>AO41</f>
        <v>0</v>
      </c>
      <c r="N41" s="656">
        <f>AQ41</f>
        <v>0</v>
      </c>
      <c r="O41" s="655">
        <f>AR41</f>
        <v>0</v>
      </c>
      <c r="P41" s="656">
        <f>AT41</f>
        <v>45707</v>
      </c>
      <c r="Q41" s="656" t="e">
        <f>AX41</f>
        <v>#N/A</v>
      </c>
      <c r="R41" s="504" t="s">
        <v>79</v>
      </c>
      <c r="S41" s="504" t="s">
        <v>88</v>
      </c>
      <c r="T41" s="504"/>
      <c r="U41" s="504"/>
      <c r="V41" s="511"/>
      <c r="W41" s="511"/>
      <c r="X41" s="506"/>
      <c r="Y41" s="506"/>
      <c r="Z41" s="506"/>
      <c r="AA41" s="507" t="s">
        <v>140</v>
      </c>
      <c r="AB41" s="507"/>
      <c r="AC41" s="514">
        <v>2</v>
      </c>
      <c r="AD41" s="504" t="s">
        <v>141</v>
      </c>
      <c r="AE41" s="504"/>
      <c r="AF41" s="504">
        <v>11</v>
      </c>
      <c r="AG41" s="504"/>
      <c r="AH41" s="506"/>
      <c r="AI41" s="506"/>
      <c r="AJ41" s="504"/>
      <c r="AK41" s="504"/>
      <c r="AL41" s="504">
        <v>7462524311</v>
      </c>
      <c r="AM41" s="504"/>
      <c r="AN41" s="504"/>
      <c r="AO41" s="504">
        <f>AJ41</f>
        <v>0</v>
      </c>
      <c r="AP41" s="506"/>
      <c r="AQ41" s="506">
        <f>AH41</f>
        <v>0</v>
      </c>
      <c r="AR41" s="504">
        <f>AK41</f>
        <v>0</v>
      </c>
      <c r="AS41" s="506">
        <f>AI41</f>
        <v>0</v>
      </c>
      <c r="AT41" s="666">
        <v>45707</v>
      </c>
      <c r="AU41" s="504">
        <f>AR41</f>
        <v>0</v>
      </c>
      <c r="AV41" s="509">
        <v>45707</v>
      </c>
      <c r="AW41" s="505" t="e">
        <f>VLOOKUP(AR:AR,Database!A:B,2,)</f>
        <v>#N/A</v>
      </c>
      <c r="AX41" s="506" t="e">
        <f>AV41+AW41</f>
        <v>#N/A</v>
      </c>
      <c r="AY41" s="514">
        <f>Z41</f>
        <v>0</v>
      </c>
      <c r="AZ41" s="506"/>
      <c r="BA41" s="506">
        <v>45707</v>
      </c>
      <c r="BB41" s="506"/>
      <c r="BC41" s="506"/>
      <c r="BD41" s="506"/>
      <c r="BE41" s="504"/>
      <c r="BF41" s="504">
        <f>AL41</f>
        <v>7462524311</v>
      </c>
      <c r="BG41" s="504">
        <f>AN41</f>
        <v>0</v>
      </c>
      <c r="BH41" s="574" t="s">
        <v>84</v>
      </c>
      <c r="BI41" s="574"/>
      <c r="BJ41" s="574"/>
      <c r="BK41" s="506"/>
      <c r="BL41" s="506"/>
      <c r="BM41" s="506"/>
      <c r="BN41" s="504"/>
      <c r="BO41" s="506"/>
      <c r="BP41" s="511">
        <v>2431.64</v>
      </c>
      <c r="BQ41" s="511"/>
      <c r="BR41" s="504"/>
      <c r="BS41" s="560"/>
      <c r="BT41" s="504"/>
      <c r="BU41" s="504"/>
      <c r="BV41" s="504"/>
      <c r="BW41" s="504">
        <f>U41</f>
        <v>0</v>
      </c>
      <c r="BX41" s="511">
        <f>V41</f>
        <v>0</v>
      </c>
      <c r="BY41" s="511">
        <f>W41</f>
        <v>0</v>
      </c>
      <c r="BZ41" s="511">
        <f>BX41+BY41</f>
        <v>0</v>
      </c>
      <c r="CA41" s="504"/>
      <c r="CB41" s="511"/>
      <c r="CC41" s="504"/>
      <c r="CD41" s="511"/>
      <c r="CE41" s="511"/>
      <c r="CF41" s="511">
        <f>CB41+CD41+CE41</f>
        <v>0</v>
      </c>
      <c r="CG41" s="528">
        <f>CF41-BZ41</f>
        <v>0</v>
      </c>
      <c r="CH41" s="510">
        <f>_xlfn.DAYS(BD41,BC41)+1</f>
        <v>1</v>
      </c>
    </row>
    <row r="42" spans="1:86" s="513" customFormat="1" ht="47.25" customHeight="1">
      <c r="A42" s="625">
        <v>3</v>
      </c>
      <c r="B42" s="601" t="s">
        <v>138</v>
      </c>
      <c r="C42" s="593" t="s">
        <v>139</v>
      </c>
      <c r="D42" s="654"/>
      <c r="E42" s="654" t="e">
        <f>VLOOKUP(D:D,'Material code'!A:B,2,FALSE)</f>
        <v>#N/A</v>
      </c>
      <c r="F42" s="654" t="e">
        <f>VLOOKUP(D:D,'Material code'!C:D,2,FALSE)</f>
        <v>#N/A</v>
      </c>
      <c r="G42" s="655">
        <f>AC42</f>
        <v>20</v>
      </c>
      <c r="H42" s="655" t="str">
        <f>AD42</f>
        <v>PCS</v>
      </c>
      <c r="I42" s="655">
        <f>AL42</f>
        <v>7462524311</v>
      </c>
      <c r="J42" s="655">
        <v>1</v>
      </c>
      <c r="K42" s="655">
        <f>AN42</f>
        <v>0</v>
      </c>
      <c r="L42" s="655">
        <f>AM42</f>
        <v>0</v>
      </c>
      <c r="M42" s="655">
        <f>AO42</f>
        <v>0</v>
      </c>
      <c r="N42" s="656">
        <f>AQ42</f>
        <v>0</v>
      </c>
      <c r="O42" s="655">
        <f>AR42</f>
        <v>0</v>
      </c>
      <c r="P42" s="656">
        <f>AT42</f>
        <v>45707</v>
      </c>
      <c r="Q42" s="656" t="e">
        <f>AX42</f>
        <v>#N/A</v>
      </c>
      <c r="R42" s="504" t="s">
        <v>79</v>
      </c>
      <c r="S42" s="504" t="s">
        <v>88</v>
      </c>
      <c r="T42" s="504"/>
      <c r="U42" s="504"/>
      <c r="V42" s="511"/>
      <c r="W42" s="511"/>
      <c r="X42" s="506"/>
      <c r="Y42" s="506"/>
      <c r="Z42" s="506"/>
      <c r="AA42" s="507" t="s">
        <v>142</v>
      </c>
      <c r="AB42" s="507"/>
      <c r="AC42" s="514">
        <v>20</v>
      </c>
      <c r="AD42" s="504" t="s">
        <v>141</v>
      </c>
      <c r="AE42" s="504">
        <v>6</v>
      </c>
      <c r="AF42" s="504">
        <v>105.5</v>
      </c>
      <c r="AG42" s="504">
        <v>0.4</v>
      </c>
      <c r="AH42" s="506"/>
      <c r="AI42" s="506"/>
      <c r="AJ42" s="504"/>
      <c r="AK42" s="504"/>
      <c r="AL42" s="504">
        <v>7462524311</v>
      </c>
      <c r="AM42" s="504"/>
      <c r="AN42" s="504"/>
      <c r="AO42" s="504">
        <f>AJ42</f>
        <v>0</v>
      </c>
      <c r="AP42" s="506"/>
      <c r="AQ42" s="506">
        <f>AH42</f>
        <v>0</v>
      </c>
      <c r="AR42" s="504">
        <f>AK42</f>
        <v>0</v>
      </c>
      <c r="AS42" s="506">
        <f>AI42</f>
        <v>0</v>
      </c>
      <c r="AT42" s="666">
        <v>45707</v>
      </c>
      <c r="AU42" s="504">
        <f>AR42</f>
        <v>0</v>
      </c>
      <c r="AV42" s="509">
        <v>45707</v>
      </c>
      <c r="AW42" s="505" t="e">
        <f>VLOOKUP(AR:AR,Database!A:B,2,)</f>
        <v>#N/A</v>
      </c>
      <c r="AX42" s="506" t="e">
        <f>AV42+AW42</f>
        <v>#N/A</v>
      </c>
      <c r="AY42" s="514">
        <f>Z42</f>
        <v>0</v>
      </c>
      <c r="AZ42" s="506"/>
      <c r="BA42" s="572">
        <v>45707</v>
      </c>
      <c r="BB42" s="506"/>
      <c r="BC42" s="506"/>
      <c r="BD42" s="506"/>
      <c r="BE42" s="504"/>
      <c r="BF42" s="504">
        <f>AL42</f>
        <v>7462524311</v>
      </c>
      <c r="BG42" s="504">
        <f>AN42</f>
        <v>0</v>
      </c>
      <c r="BH42" s="574" t="s">
        <v>84</v>
      </c>
      <c r="BI42" s="574"/>
      <c r="BJ42" s="574"/>
      <c r="BK42" s="506"/>
      <c r="BL42" s="506"/>
      <c r="BM42" s="506"/>
      <c r="BN42" s="504"/>
      <c r="BO42" s="506"/>
      <c r="BP42" s="511"/>
      <c r="BQ42" s="511"/>
      <c r="BR42" s="504"/>
      <c r="BS42" s="560"/>
      <c r="BT42" s="504"/>
      <c r="BU42" s="504"/>
      <c r="BV42" s="504"/>
      <c r="BW42" s="504">
        <f>U42</f>
        <v>0</v>
      </c>
      <c r="BX42" s="511">
        <f>V42</f>
        <v>0</v>
      </c>
      <c r="BY42" s="511">
        <f>W42</f>
        <v>0</v>
      </c>
      <c r="BZ42" s="511">
        <f>BX42+BY42</f>
        <v>0</v>
      </c>
      <c r="CA42" s="504"/>
      <c r="CB42" s="511"/>
      <c r="CC42" s="504"/>
      <c r="CD42" s="511"/>
      <c r="CE42" s="511"/>
      <c r="CF42" s="511">
        <f>CB42+CD42+CE42</f>
        <v>0</v>
      </c>
      <c r="CG42" s="528">
        <f>CF42-BZ42</f>
        <v>0</v>
      </c>
      <c r="CH42" s="510">
        <f>_xlfn.DAYS(BD42,BC42)+1</f>
        <v>1</v>
      </c>
    </row>
    <row r="43" spans="1:86" s="513" customFormat="1" ht="15.75" customHeight="1">
      <c r="A43" s="625">
        <v>4</v>
      </c>
      <c r="B43" s="601" t="s">
        <v>76</v>
      </c>
      <c r="C43" s="593" t="s">
        <v>77</v>
      </c>
      <c r="D43" s="654"/>
      <c r="E43" s="654" t="e">
        <f>VLOOKUP(D:D,'Material code'!A:B,2,FALSE)</f>
        <v>#N/A</v>
      </c>
      <c r="F43" s="654" t="e">
        <f>VLOOKUP(D:D,'Material code'!C:D,2,FALSE)</f>
        <v>#N/A</v>
      </c>
      <c r="G43" s="655">
        <f>AC43</f>
        <v>540</v>
      </c>
      <c r="H43" s="655" t="str">
        <f>AD43</f>
        <v>KGS</v>
      </c>
      <c r="I43" s="655" t="str">
        <f>AL43</f>
        <v>112-79626816</v>
      </c>
      <c r="J43" s="655">
        <v>1</v>
      </c>
      <c r="K43" s="655">
        <f>AN43</f>
        <v>0</v>
      </c>
      <c r="L43" s="655" t="str">
        <f>AM43</f>
        <v>SZVW006537</v>
      </c>
      <c r="M43" s="655" t="str">
        <f>AO43</f>
        <v>PVG</v>
      </c>
      <c r="N43" s="656">
        <f>AQ43</f>
        <v>45711</v>
      </c>
      <c r="O43" s="655" t="str">
        <f>AR43</f>
        <v>ORD</v>
      </c>
      <c r="P43" s="656">
        <f>AT43</f>
        <v>45711</v>
      </c>
      <c r="Q43" s="656">
        <f>AX43</f>
        <v>45715</v>
      </c>
      <c r="R43" s="504" t="s">
        <v>143</v>
      </c>
      <c r="S43" s="504" t="s">
        <v>100</v>
      </c>
      <c r="T43" s="504"/>
      <c r="U43" s="504"/>
      <c r="V43" s="511"/>
      <c r="W43" s="511"/>
      <c r="X43" s="506">
        <v>45706</v>
      </c>
      <c r="Y43" s="506"/>
      <c r="Z43" s="506"/>
      <c r="AA43" s="507" t="s">
        <v>144</v>
      </c>
      <c r="AB43" s="507"/>
      <c r="AC43" s="514">
        <v>540</v>
      </c>
      <c r="AD43" s="504" t="s">
        <v>145</v>
      </c>
      <c r="AE43" s="504">
        <v>1</v>
      </c>
      <c r="AF43" s="504">
        <v>620</v>
      </c>
      <c r="AG43" s="504">
        <v>1.1499999999999999</v>
      </c>
      <c r="AH43" s="506"/>
      <c r="AI43" s="506"/>
      <c r="AJ43" s="504"/>
      <c r="AK43" s="504"/>
      <c r="AL43" s="504" t="s">
        <v>146</v>
      </c>
      <c r="AM43" s="577" t="s">
        <v>147</v>
      </c>
      <c r="AN43" s="504"/>
      <c r="AO43" s="504" t="s">
        <v>148</v>
      </c>
      <c r="AP43" s="506">
        <v>45709</v>
      </c>
      <c r="AQ43" s="506">
        <v>45711</v>
      </c>
      <c r="AR43" s="504" t="s">
        <v>149</v>
      </c>
      <c r="AS43" s="506">
        <v>45711</v>
      </c>
      <c r="AT43" s="666">
        <f>AS43</f>
        <v>45711</v>
      </c>
      <c r="AU43" s="504" t="str">
        <f>AR43</f>
        <v>ORD</v>
      </c>
      <c r="AV43" s="509">
        <f>AT43</f>
        <v>45711</v>
      </c>
      <c r="AW43" s="505">
        <v>4</v>
      </c>
      <c r="AX43" s="506">
        <f>AV43+AW43</f>
        <v>45715</v>
      </c>
      <c r="AY43" s="514" t="s">
        <v>129</v>
      </c>
      <c r="AZ43" s="506">
        <v>45716</v>
      </c>
      <c r="BA43" s="506">
        <v>45715</v>
      </c>
      <c r="BB43" s="506"/>
      <c r="BC43" s="506"/>
      <c r="BD43" s="506"/>
      <c r="BE43" s="504"/>
      <c r="BF43" s="504" t="str">
        <f>AL43</f>
        <v>112-79626816</v>
      </c>
      <c r="BG43" s="504">
        <f>AN43</f>
        <v>0</v>
      </c>
      <c r="BH43" s="574" t="s">
        <v>84</v>
      </c>
      <c r="BI43" s="574">
        <v>45709</v>
      </c>
      <c r="BJ43" s="574">
        <v>45712</v>
      </c>
      <c r="BK43" s="506">
        <v>45712</v>
      </c>
      <c r="BL43" s="506"/>
      <c r="BM43" s="506"/>
      <c r="BN43" s="504" t="s">
        <v>150</v>
      </c>
      <c r="BO43" s="506">
        <v>45711</v>
      </c>
      <c r="BP43" s="511">
        <v>302.45</v>
      </c>
      <c r="BQ43" s="511"/>
      <c r="BR43" s="504"/>
      <c r="BS43" s="560"/>
      <c r="BT43" s="504"/>
      <c r="BU43" s="504"/>
      <c r="BV43" s="504"/>
      <c r="BW43" s="504">
        <f>U43</f>
        <v>0</v>
      </c>
      <c r="BX43" s="511">
        <f>V43</f>
        <v>0</v>
      </c>
      <c r="BY43" s="511">
        <f>W43</f>
        <v>0</v>
      </c>
      <c r="BZ43" s="511">
        <f>BX43+BY43</f>
        <v>0</v>
      </c>
      <c r="CA43" s="504"/>
      <c r="CB43" s="511"/>
      <c r="CC43" s="504"/>
      <c r="CD43" s="511"/>
      <c r="CE43" s="511"/>
      <c r="CF43" s="511">
        <f>CB43+CD43+CE43</f>
        <v>0</v>
      </c>
      <c r="CG43" s="528">
        <f>CF43-BZ43</f>
        <v>0</v>
      </c>
      <c r="CH43" s="510">
        <f>_xlfn.DAYS(BD43,BC43)+1</f>
        <v>1</v>
      </c>
    </row>
    <row r="44" spans="1:86" s="513" customFormat="1" ht="15.75" customHeight="1">
      <c r="A44" s="625">
        <v>4</v>
      </c>
      <c r="B44" s="601" t="s">
        <v>76</v>
      </c>
      <c r="C44" s="593" t="s">
        <v>77</v>
      </c>
      <c r="D44" s="654"/>
      <c r="E44" s="654" t="e">
        <f>VLOOKUP(D:D,'Material code'!A:B,2,FALSE)</f>
        <v>#N/A</v>
      </c>
      <c r="F44" s="654" t="e">
        <f>VLOOKUP(D:D,'Material code'!C:D,2,FALSE)</f>
        <v>#N/A</v>
      </c>
      <c r="G44" s="655">
        <f>AC44</f>
        <v>1</v>
      </c>
      <c r="H44" s="655" t="str">
        <f>AD44</f>
        <v>PCS</v>
      </c>
      <c r="I44" s="655" t="str">
        <f>AL44</f>
        <v>112-79626816</v>
      </c>
      <c r="J44" s="655">
        <v>1</v>
      </c>
      <c r="K44" s="655">
        <f>AN44</f>
        <v>0</v>
      </c>
      <c r="L44" s="655" t="str">
        <f>AM44</f>
        <v>SZVW006537</v>
      </c>
      <c r="M44" s="655" t="str">
        <f>AO44</f>
        <v>PVG</v>
      </c>
      <c r="N44" s="656">
        <f>AQ44</f>
        <v>45711</v>
      </c>
      <c r="O44" s="655" t="str">
        <f>AR44</f>
        <v>ORD</v>
      </c>
      <c r="P44" s="656">
        <f>AT44</f>
        <v>45711</v>
      </c>
      <c r="Q44" s="656">
        <f>AX44</f>
        <v>45715</v>
      </c>
      <c r="R44" s="504" t="s">
        <v>143</v>
      </c>
      <c r="S44" s="504" t="s">
        <v>100</v>
      </c>
      <c r="T44" s="504"/>
      <c r="U44" s="504"/>
      <c r="V44" s="511"/>
      <c r="W44" s="511"/>
      <c r="X44" s="506">
        <v>45706</v>
      </c>
      <c r="Y44" s="506"/>
      <c r="Z44" s="506"/>
      <c r="AA44" s="507" t="s">
        <v>151</v>
      </c>
      <c r="AB44" s="507"/>
      <c r="AC44" s="514">
        <v>1</v>
      </c>
      <c r="AD44" s="504" t="s">
        <v>141</v>
      </c>
      <c r="AE44" s="504"/>
      <c r="AF44" s="504">
        <v>3</v>
      </c>
      <c r="AG44" s="504"/>
      <c r="AH44" s="506"/>
      <c r="AI44" s="506"/>
      <c r="AJ44" s="504"/>
      <c r="AK44" s="504"/>
      <c r="AL44" s="504" t="s">
        <v>146</v>
      </c>
      <c r="AM44" s="577" t="s">
        <v>147</v>
      </c>
      <c r="AN44" s="504"/>
      <c r="AO44" s="504" t="s">
        <v>148</v>
      </c>
      <c r="AP44" s="506">
        <v>45709</v>
      </c>
      <c r="AQ44" s="506">
        <v>45711</v>
      </c>
      <c r="AR44" s="504" t="s">
        <v>149</v>
      </c>
      <c r="AS44" s="506">
        <v>45711</v>
      </c>
      <c r="AT44" s="666">
        <f>AS44</f>
        <v>45711</v>
      </c>
      <c r="AU44" s="504" t="str">
        <f>AR44</f>
        <v>ORD</v>
      </c>
      <c r="AV44" s="509">
        <f>AT44</f>
        <v>45711</v>
      </c>
      <c r="AW44" s="505">
        <v>4</v>
      </c>
      <c r="AX44" s="506">
        <f>AV44+AW44</f>
        <v>45715</v>
      </c>
      <c r="AY44" s="514" t="s">
        <v>129</v>
      </c>
      <c r="AZ44" s="506">
        <v>45716</v>
      </c>
      <c r="BA44" s="506">
        <v>45715</v>
      </c>
      <c r="BB44" s="506"/>
      <c r="BC44" s="506"/>
      <c r="BD44" s="506"/>
      <c r="BE44" s="504"/>
      <c r="BF44" s="504" t="str">
        <f>AL44</f>
        <v>112-79626816</v>
      </c>
      <c r="BG44" s="504">
        <f>AN44</f>
        <v>0</v>
      </c>
      <c r="BH44" s="574" t="s">
        <v>84</v>
      </c>
      <c r="BI44" s="574">
        <v>45709</v>
      </c>
      <c r="BJ44" s="574">
        <v>45712</v>
      </c>
      <c r="BK44" s="506">
        <v>45712</v>
      </c>
      <c r="BL44" s="506"/>
      <c r="BM44" s="506"/>
      <c r="BN44" s="504" t="s">
        <v>150</v>
      </c>
      <c r="BO44" s="506">
        <v>45711</v>
      </c>
      <c r="BP44" s="511"/>
      <c r="BQ44" s="511"/>
      <c r="BR44" s="504"/>
      <c r="BS44" s="560"/>
      <c r="BT44" s="504"/>
      <c r="BU44" s="504"/>
      <c r="BV44" s="504"/>
      <c r="BW44" s="504">
        <f>U44</f>
        <v>0</v>
      </c>
      <c r="BX44" s="511">
        <f>V44</f>
        <v>0</v>
      </c>
      <c r="BY44" s="511">
        <f>W44</f>
        <v>0</v>
      </c>
      <c r="BZ44" s="511">
        <f>BX44+BY44</f>
        <v>0</v>
      </c>
      <c r="CA44" s="504"/>
      <c r="CB44" s="511"/>
      <c r="CC44" s="504"/>
      <c r="CD44" s="511"/>
      <c r="CE44" s="511"/>
      <c r="CF44" s="511">
        <f>CB44+CD44+CE44</f>
        <v>0</v>
      </c>
      <c r="CG44" s="528">
        <f>CF44-BZ44</f>
        <v>0</v>
      </c>
      <c r="CH44" s="510">
        <f>_xlfn.DAYS(BD44,BC44)+1</f>
        <v>1</v>
      </c>
    </row>
    <row r="45" spans="1:86" s="513" customFormat="1" ht="63" customHeight="1">
      <c r="A45" s="230">
        <v>5</v>
      </c>
      <c r="B45" s="627" t="s">
        <v>152</v>
      </c>
      <c r="C45" s="628" t="s">
        <v>153</v>
      </c>
      <c r="D45" s="11" t="s">
        <v>154</v>
      </c>
      <c r="E45" s="654" t="str">
        <f>VLOOKUP(D:D,'Material code'!A:B,2,FALSE)</f>
        <v>PENDING</v>
      </c>
      <c r="F45" s="654" t="str">
        <f>VLOOKUP(D:D,'Material code'!C:D,2,FALSE)</f>
        <v>PENDING</v>
      </c>
      <c r="G45" s="655">
        <v>3600</v>
      </c>
      <c r="H45" s="655" t="s">
        <v>141</v>
      </c>
      <c r="I45" s="655" t="str">
        <f>AL45</f>
        <v>988-00999423</v>
      </c>
      <c r="J45" s="655">
        <v>1</v>
      </c>
      <c r="K45" s="655">
        <f>AN45</f>
        <v>0</v>
      </c>
      <c r="L45" s="655" t="str">
        <f>AM45</f>
        <v>HANW00002</v>
      </c>
      <c r="M45" s="655" t="str">
        <f>AO45</f>
        <v>HA NOI, VIETNAM</v>
      </c>
      <c r="N45" s="656">
        <f>AQ45</f>
        <v>45709</v>
      </c>
      <c r="O45" s="655" t="str">
        <f>AR45</f>
        <v>ATLANTA, US</v>
      </c>
      <c r="P45" s="656">
        <f>AT45</f>
        <v>45712</v>
      </c>
      <c r="Q45" s="656">
        <f>AX45</f>
        <v>45715</v>
      </c>
      <c r="R45" s="507" t="s">
        <v>86</v>
      </c>
      <c r="S45" s="573" t="s">
        <v>100</v>
      </c>
      <c r="T45" s="573"/>
      <c r="U45" s="573"/>
      <c r="V45" s="573"/>
      <c r="W45" s="573"/>
      <c r="X45" s="569"/>
      <c r="Y45" s="569"/>
      <c r="Z45" s="573"/>
      <c r="AA45" s="569" t="s">
        <v>155</v>
      </c>
      <c r="AB45" s="573"/>
      <c r="AC45" s="573"/>
      <c r="AD45" s="573"/>
      <c r="AE45" s="573"/>
      <c r="AF45" s="573"/>
      <c r="AG45" s="590"/>
      <c r="AH45" s="573"/>
      <c r="AI45" s="573"/>
      <c r="AJ45" s="573"/>
      <c r="AK45" s="573"/>
      <c r="AL45" s="573" t="s">
        <v>156</v>
      </c>
      <c r="AM45" s="573" t="s">
        <v>157</v>
      </c>
      <c r="AN45" s="504"/>
      <c r="AO45" s="573" t="s">
        <v>158</v>
      </c>
      <c r="AP45" s="569">
        <v>45708</v>
      </c>
      <c r="AQ45" s="569">
        <v>45709</v>
      </c>
      <c r="AR45" s="573" t="s">
        <v>159</v>
      </c>
      <c r="AS45" s="569">
        <v>45712</v>
      </c>
      <c r="AT45" s="762">
        <v>45712</v>
      </c>
      <c r="AU45" s="573"/>
      <c r="AV45" s="569">
        <v>45712</v>
      </c>
      <c r="AW45" s="573">
        <v>3</v>
      </c>
      <c r="AX45" s="569">
        <v>45715</v>
      </c>
      <c r="AY45" s="573" t="s">
        <v>129</v>
      </c>
      <c r="AZ45" s="569">
        <v>45715</v>
      </c>
      <c r="BA45" s="569">
        <v>45715</v>
      </c>
      <c r="BB45" s="573"/>
      <c r="BC45" s="573"/>
      <c r="BD45" s="573"/>
      <c r="BE45" s="573"/>
      <c r="BF45" s="573" t="s">
        <v>156</v>
      </c>
      <c r="BG45" s="573">
        <v>0</v>
      </c>
      <c r="BH45" s="768" t="s">
        <v>84</v>
      </c>
      <c r="BI45" s="769">
        <v>45701</v>
      </c>
      <c r="BJ45" s="770">
        <v>45709</v>
      </c>
      <c r="BK45" s="590">
        <v>45710</v>
      </c>
      <c r="BL45" s="573"/>
      <c r="BM45" s="573"/>
      <c r="BN45" s="573" t="s">
        <v>160</v>
      </c>
      <c r="BO45" s="569">
        <v>45710</v>
      </c>
      <c r="BP45" s="511">
        <v>2.62</v>
      </c>
      <c r="BQ45" s="573"/>
      <c r="BR45" s="573"/>
      <c r="BS45" s="573"/>
      <c r="BT45" s="573"/>
      <c r="BU45" s="573"/>
      <c r="BV45" s="573"/>
      <c r="BW45" s="573"/>
      <c r="BX45" s="573"/>
      <c r="BY45" s="573"/>
      <c r="BZ45" s="573"/>
      <c r="CA45" s="573"/>
      <c r="CB45" s="573"/>
      <c r="CC45" s="573"/>
      <c r="CD45" s="573"/>
      <c r="CE45" s="573"/>
      <c r="CF45" s="573"/>
      <c r="CG45" s="573"/>
      <c r="CH45" s="510">
        <f>_xlfn.DAYS(BD45,BC45)+1</f>
        <v>1</v>
      </c>
    </row>
    <row r="46" spans="1:86" s="513" customFormat="1" ht="63" customHeight="1">
      <c r="A46" s="625">
        <v>6</v>
      </c>
      <c r="B46" s="601" t="s">
        <v>161</v>
      </c>
      <c r="C46" s="593">
        <v>4100009437</v>
      </c>
      <c r="D46" s="654" t="s">
        <v>162</v>
      </c>
      <c r="E46" s="654" t="str">
        <f>VLOOKUP(D:D,'Material code'!A:B,2,FALSE)</f>
        <v>自封袋</v>
      </c>
      <c r="F46" s="654" t="str">
        <f>VLOOKUP(D:D,'Material code'!C:D,2,FALSE)</f>
        <v>自封袋，350*250*0.05mm（自带双面胶带）</v>
      </c>
      <c r="G46" s="655">
        <f>AC46</f>
        <v>2000</v>
      </c>
      <c r="H46" s="655" t="str">
        <f>AD46</f>
        <v>PCS</v>
      </c>
      <c r="I46" s="655">
        <f>AL46</f>
        <v>7652362211</v>
      </c>
      <c r="J46" s="655">
        <v>1</v>
      </c>
      <c r="K46" s="655">
        <f>AN46</f>
        <v>0</v>
      </c>
      <c r="L46" s="655">
        <f>AM46</f>
        <v>0</v>
      </c>
      <c r="M46" s="655">
        <f>AO46</f>
        <v>0</v>
      </c>
      <c r="N46" s="656">
        <f>AQ46</f>
        <v>0</v>
      </c>
      <c r="O46" s="655">
        <f>AR46</f>
        <v>0</v>
      </c>
      <c r="P46" s="656">
        <f>AT46</f>
        <v>45713</v>
      </c>
      <c r="Q46" s="656">
        <f>AX46</f>
        <v>45713</v>
      </c>
      <c r="R46" s="504" t="s">
        <v>86</v>
      </c>
      <c r="S46" s="504" t="s">
        <v>88</v>
      </c>
      <c r="T46" s="514">
        <v>20250206002</v>
      </c>
      <c r="U46" s="514"/>
      <c r="V46" s="511"/>
      <c r="W46" s="511"/>
      <c r="X46" s="506">
        <v>45708</v>
      </c>
      <c r="Y46" s="506"/>
      <c r="Z46" s="506"/>
      <c r="AA46" s="507" t="s">
        <v>163</v>
      </c>
      <c r="AB46" s="507"/>
      <c r="AC46" s="514">
        <v>2000</v>
      </c>
      <c r="AD46" s="504" t="s">
        <v>141</v>
      </c>
      <c r="AE46" s="504"/>
      <c r="AF46" s="504">
        <v>20</v>
      </c>
      <c r="AG46" s="504"/>
      <c r="AH46" s="506"/>
      <c r="AI46" s="506"/>
      <c r="AJ46" s="504"/>
      <c r="AK46" s="504"/>
      <c r="AL46" s="504">
        <v>7652362211</v>
      </c>
      <c r="AM46" s="504"/>
      <c r="AN46" s="504"/>
      <c r="AO46" s="504">
        <f>AJ46</f>
        <v>0</v>
      </c>
      <c r="AP46" s="506"/>
      <c r="AQ46" s="506">
        <f>AH46</f>
        <v>0</v>
      </c>
      <c r="AR46" s="504">
        <f>AK46</f>
        <v>0</v>
      </c>
      <c r="AS46" s="506">
        <f>AI46</f>
        <v>0</v>
      </c>
      <c r="AT46" s="666">
        <v>45713</v>
      </c>
      <c r="AU46" s="504">
        <f>AR46</f>
        <v>0</v>
      </c>
      <c r="AV46" s="509">
        <f>AT46</f>
        <v>45713</v>
      </c>
      <c r="AW46" s="505" t="e">
        <f>VLOOKUP(AR:AR,Database!A:B,2,)</f>
        <v>#N/A</v>
      </c>
      <c r="AX46" s="506">
        <v>45713</v>
      </c>
      <c r="AY46" s="514" t="s">
        <v>164</v>
      </c>
      <c r="AZ46" s="506">
        <v>45713</v>
      </c>
      <c r="BA46" s="506">
        <v>45713</v>
      </c>
      <c r="BB46" s="506"/>
      <c r="BC46" s="506"/>
      <c r="BD46" s="506"/>
      <c r="BE46" s="504"/>
      <c r="BF46" s="504">
        <f>AL46</f>
        <v>7652362211</v>
      </c>
      <c r="BG46" s="504">
        <f>AN46</f>
        <v>0</v>
      </c>
      <c r="BH46" s="506" t="s">
        <v>84</v>
      </c>
      <c r="BI46" s="574"/>
      <c r="BJ46" s="574"/>
      <c r="BK46" s="506"/>
      <c r="BL46" s="506"/>
      <c r="BM46" s="506"/>
      <c r="BN46" s="514"/>
      <c r="BO46" s="506"/>
      <c r="BP46" s="511"/>
      <c r="BQ46" s="511"/>
      <c r="BR46" s="514"/>
      <c r="BS46" s="623"/>
      <c r="BT46" s="504"/>
      <c r="BU46" s="504"/>
      <c r="BV46" s="504"/>
      <c r="BW46" s="504">
        <f>U46</f>
        <v>0</v>
      </c>
      <c r="BX46" s="511">
        <f>V46</f>
        <v>0</v>
      </c>
      <c r="BY46" s="511">
        <f>W46</f>
        <v>0</v>
      </c>
      <c r="BZ46" s="511">
        <f>BX46+BY46</f>
        <v>0</v>
      </c>
      <c r="CA46" s="504"/>
      <c r="CB46" s="511"/>
      <c r="CC46" s="504"/>
      <c r="CD46" s="511"/>
      <c r="CE46" s="511"/>
      <c r="CF46" s="511">
        <f>CB46+CD46+CE46</f>
        <v>0</v>
      </c>
      <c r="CG46" s="528">
        <f>CF46-BZ46</f>
        <v>0</v>
      </c>
      <c r="CH46" s="510">
        <f>_xlfn.DAYS(BD46,BC46)+1</f>
        <v>1</v>
      </c>
    </row>
    <row r="47" spans="1:86" s="513" customFormat="1" ht="78.75" customHeight="1">
      <c r="A47" s="633">
        <v>7</v>
      </c>
      <c r="B47" s="634" t="s">
        <v>76</v>
      </c>
      <c r="C47" s="635" t="s">
        <v>77</v>
      </c>
      <c r="D47" s="657"/>
      <c r="E47" s="705" t="e">
        <f>VLOOKUP(D:D,'Material code'!A:B,2,FALSE)</f>
        <v>#N/A</v>
      </c>
      <c r="F47" s="705" t="e">
        <f>VLOOKUP(D:D,'Material code'!C:D,2,FALSE)</f>
        <v>#N/A</v>
      </c>
      <c r="G47" s="657">
        <f>AC47</f>
        <v>0</v>
      </c>
      <c r="H47" s="657">
        <f>AD47</f>
        <v>0</v>
      </c>
      <c r="I47" s="657" t="str">
        <f>AL47</f>
        <v>7722 9233 2454/shipper货物发错</v>
      </c>
      <c r="J47" s="657">
        <v>1</v>
      </c>
      <c r="K47" s="657">
        <f>AN47</f>
        <v>0</v>
      </c>
      <c r="L47" s="657">
        <f>AM47</f>
        <v>0</v>
      </c>
      <c r="M47" s="657" t="str">
        <f>AO47</f>
        <v>SHANGHAI,CHINA</v>
      </c>
      <c r="N47" s="658">
        <f>AQ47</f>
        <v>45713</v>
      </c>
      <c r="O47" s="657">
        <f>AR47</f>
        <v>0</v>
      </c>
      <c r="P47" s="658">
        <f>AT47</f>
        <v>45716</v>
      </c>
      <c r="Q47" s="658" t="e">
        <f>AX47</f>
        <v>#N/A</v>
      </c>
      <c r="R47" s="504" t="s">
        <v>79</v>
      </c>
      <c r="S47" s="504" t="s">
        <v>80</v>
      </c>
      <c r="T47" s="504"/>
      <c r="U47" s="504"/>
      <c r="V47" s="511"/>
      <c r="W47" s="511"/>
      <c r="X47" s="506"/>
      <c r="Y47" s="506"/>
      <c r="Z47" s="506"/>
      <c r="AA47" s="507"/>
      <c r="AB47" s="507"/>
      <c r="AC47" s="514"/>
      <c r="AD47" s="504"/>
      <c r="AE47" s="504"/>
      <c r="AF47" s="504"/>
      <c r="AG47" s="504"/>
      <c r="AH47" s="506"/>
      <c r="AI47" s="506"/>
      <c r="AJ47" s="504"/>
      <c r="AK47" s="504"/>
      <c r="AL47" s="632" t="s">
        <v>165</v>
      </c>
      <c r="AM47" s="504"/>
      <c r="AN47" s="504"/>
      <c r="AO47" s="504" t="s">
        <v>166</v>
      </c>
      <c r="AP47" s="506"/>
      <c r="AQ47" s="506">
        <v>45713</v>
      </c>
      <c r="AR47" s="504">
        <f>AK47</f>
        <v>0</v>
      </c>
      <c r="AS47" s="506">
        <v>45716</v>
      </c>
      <c r="AT47" s="508">
        <f>AS47</f>
        <v>45716</v>
      </c>
      <c r="AU47" s="504" t="s">
        <v>167</v>
      </c>
      <c r="AV47" s="509">
        <f>AT47</f>
        <v>45716</v>
      </c>
      <c r="AW47" s="505" t="e">
        <f>VLOOKUP(AR:AR,Database!A:B,2,)</f>
        <v>#N/A</v>
      </c>
      <c r="AX47" s="506" t="e">
        <f>AV47+AW47</f>
        <v>#N/A</v>
      </c>
      <c r="AY47" s="504">
        <f>Z47</f>
        <v>0</v>
      </c>
      <c r="AZ47" s="506"/>
      <c r="BA47" s="506"/>
      <c r="BB47" s="506"/>
      <c r="BC47" s="506"/>
      <c r="BD47" s="506"/>
      <c r="BE47" s="504"/>
      <c r="BF47" s="504" t="str">
        <f>AL47</f>
        <v>7722 9233 2454/shipper货物发错</v>
      </c>
      <c r="BG47" s="504">
        <f>AN47</f>
        <v>0</v>
      </c>
      <c r="BH47" s="506" t="s">
        <v>84</v>
      </c>
      <c r="BI47" s="574"/>
      <c r="BJ47" s="574"/>
      <c r="BK47" s="506"/>
      <c r="BL47" s="506"/>
      <c r="BM47" s="506"/>
      <c r="BN47" s="504"/>
      <c r="BO47" s="506"/>
      <c r="BP47" s="511"/>
      <c r="BQ47" s="511"/>
      <c r="BR47" s="504"/>
      <c r="BS47" s="560"/>
      <c r="BT47" s="504"/>
      <c r="BU47" s="504"/>
      <c r="BV47" s="504"/>
      <c r="BW47" s="504">
        <f>U47</f>
        <v>0</v>
      </c>
      <c r="BX47" s="511">
        <f>V47</f>
        <v>0</v>
      </c>
      <c r="BY47" s="511">
        <f>W47</f>
        <v>0</v>
      </c>
      <c r="BZ47" s="511">
        <f>BX47+BY47</f>
        <v>0</v>
      </c>
      <c r="CA47" s="504"/>
      <c r="CB47" s="511"/>
      <c r="CC47" s="504"/>
      <c r="CD47" s="511"/>
      <c r="CE47" s="511"/>
      <c r="CF47" s="511">
        <f>CB47+CD47+CE47</f>
        <v>0</v>
      </c>
      <c r="CG47" s="528">
        <f>CF47-BZ47</f>
        <v>0</v>
      </c>
      <c r="CH47" s="510">
        <f>_xlfn.DAYS(BD47,BC47)+1</f>
        <v>1</v>
      </c>
    </row>
    <row r="48" spans="1:86" s="513" customFormat="1" ht="31.5" customHeight="1">
      <c r="A48" s="625">
        <v>8</v>
      </c>
      <c r="B48" s="601" t="s">
        <v>168</v>
      </c>
      <c r="C48" s="601">
        <v>4100009367</v>
      </c>
      <c r="D48" s="654" t="s">
        <v>169</v>
      </c>
      <c r="E48" s="654" t="str">
        <f>VLOOKUP(D:D,'Material code'!A:B,2,FALSE)</f>
        <v>后玻</v>
      </c>
      <c r="F48" s="654" t="str">
        <f>VLOOKUP(D:D,'Material code'!C:D,2,FALSE)</f>
        <v>福莱特，压花半钢化白色全涂釉3孔，2272*1128*2mm，GL-16</v>
      </c>
      <c r="G48" s="655">
        <f>AC48</f>
        <v>1430</v>
      </c>
      <c r="H48" s="655" t="str">
        <f>AD48</f>
        <v>PC</v>
      </c>
      <c r="I48" s="655" t="str">
        <f>AL48</f>
        <v>SJHHSLSNBF82036</v>
      </c>
      <c r="J48" s="655">
        <v>1</v>
      </c>
      <c r="K48" s="655" t="str">
        <f>AN48</f>
        <v>SLVU3006081</v>
      </c>
      <c r="L48" s="655" t="str">
        <f>AM48</f>
        <v>SFRYNBFN2501205</v>
      </c>
      <c r="M48" s="655" t="str">
        <f>AO48</f>
        <v>NINGBO, CHINA</v>
      </c>
      <c r="N48" s="656">
        <f>AQ48</f>
        <v>45687</v>
      </c>
      <c r="O48" s="655" t="str">
        <f>AR48</f>
        <v>LOS ANGELES, CA</v>
      </c>
      <c r="P48" s="656">
        <f>AT48</f>
        <v>45716</v>
      </c>
      <c r="Q48" s="656">
        <f>AX48</f>
        <v>45722</v>
      </c>
      <c r="R48" s="504" t="s">
        <v>79</v>
      </c>
      <c r="S48" s="504" t="s">
        <v>170</v>
      </c>
      <c r="T48" s="514">
        <v>20250201001</v>
      </c>
      <c r="U48" s="514">
        <v>121526389</v>
      </c>
      <c r="V48" s="511"/>
      <c r="W48" s="511">
        <v>6150</v>
      </c>
      <c r="X48" s="506"/>
      <c r="Y48" s="506"/>
      <c r="Z48" s="506" t="s">
        <v>118</v>
      </c>
      <c r="AA48" s="507" t="s">
        <v>171</v>
      </c>
      <c r="AB48" s="507"/>
      <c r="AC48" s="514">
        <v>1430</v>
      </c>
      <c r="AD48" s="504" t="s">
        <v>172</v>
      </c>
      <c r="AE48" s="504">
        <v>11</v>
      </c>
      <c r="AF48" s="504">
        <v>18876</v>
      </c>
      <c r="AG48" s="504">
        <v>14</v>
      </c>
      <c r="AH48" s="506">
        <v>45687</v>
      </c>
      <c r="AI48" s="506">
        <v>45712</v>
      </c>
      <c r="AJ48" s="504" t="s">
        <v>173</v>
      </c>
      <c r="AK48" s="504" t="s">
        <v>174</v>
      </c>
      <c r="AL48" s="504" t="s">
        <v>175</v>
      </c>
      <c r="AM48" s="504" t="s">
        <v>176</v>
      </c>
      <c r="AN48" s="504" t="s">
        <v>177</v>
      </c>
      <c r="AO48" s="504" t="str">
        <f>AJ48</f>
        <v>NINGBO, CHINA</v>
      </c>
      <c r="AP48" s="506"/>
      <c r="AQ48" s="506">
        <f>AH48</f>
        <v>45687</v>
      </c>
      <c r="AR48" s="504" t="str">
        <f>AK48</f>
        <v>LOS ANGELES, CA</v>
      </c>
      <c r="AS48" s="506">
        <f>AI48</f>
        <v>45712</v>
      </c>
      <c r="AT48" s="629">
        <v>45716</v>
      </c>
      <c r="AU48" s="504" t="str">
        <f>AR48</f>
        <v>LOS ANGELES, CA</v>
      </c>
      <c r="AV48" s="509">
        <v>45716</v>
      </c>
      <c r="AW48" s="505">
        <f>VLOOKUP(AR:AR,Database!A:B,2,)</f>
        <v>6</v>
      </c>
      <c r="AX48" s="506">
        <f>AV48+AW48</f>
        <v>45722</v>
      </c>
      <c r="AY48" s="504" t="s">
        <v>118</v>
      </c>
      <c r="AZ48" s="506">
        <v>45722</v>
      </c>
      <c r="BA48" s="506"/>
      <c r="BB48" s="506"/>
      <c r="BC48" s="506"/>
      <c r="BD48" s="506"/>
      <c r="BE48" s="504"/>
      <c r="BF48" s="504" t="str">
        <f>AL48</f>
        <v>SJHHSLSNBF82036</v>
      </c>
      <c r="BG48" s="504" t="str">
        <f>AN48</f>
        <v>SLVU3006081</v>
      </c>
      <c r="BH48" s="569">
        <v>45680</v>
      </c>
      <c r="BI48" s="769">
        <v>45683</v>
      </c>
      <c r="BJ48" s="769">
        <v>45705</v>
      </c>
      <c r="BK48" s="569">
        <v>45708</v>
      </c>
      <c r="BL48" s="506"/>
      <c r="BM48" s="506"/>
      <c r="BN48" s="504" t="s">
        <v>178</v>
      </c>
      <c r="BO48" s="506">
        <v>45706</v>
      </c>
      <c r="BP48" s="511">
        <v>25228.25</v>
      </c>
      <c r="BQ48" s="511"/>
      <c r="BR48" s="514"/>
      <c r="BS48" s="560"/>
      <c r="BT48" s="504"/>
      <c r="BU48" s="504"/>
      <c r="BV48" s="504"/>
      <c r="BW48" s="504">
        <f>U48</f>
        <v>121526389</v>
      </c>
      <c r="BX48" s="511">
        <f>V48</f>
        <v>0</v>
      </c>
      <c r="BY48" s="511">
        <f>W48</f>
        <v>6150</v>
      </c>
      <c r="BZ48" s="511">
        <f>BX48+BY48</f>
        <v>6150</v>
      </c>
      <c r="CA48" s="504"/>
      <c r="CB48" s="511"/>
      <c r="CC48" s="504"/>
      <c r="CD48" s="511"/>
      <c r="CE48" s="511"/>
      <c r="CF48" s="511">
        <f>CB48+CD48+CE48</f>
        <v>0</v>
      </c>
      <c r="CG48" s="528">
        <f>CF48-BZ48</f>
        <v>-6150</v>
      </c>
      <c r="CH48" s="510">
        <f>_xlfn.DAYS(BD48,BC48)+1</f>
        <v>1</v>
      </c>
    </row>
    <row r="49" spans="1:86" s="513" customFormat="1" ht="47.25" customHeight="1">
      <c r="A49" s="625">
        <v>8</v>
      </c>
      <c r="B49" s="601" t="s">
        <v>168</v>
      </c>
      <c r="C49" s="601">
        <v>4100009367</v>
      </c>
      <c r="D49" s="654" t="s">
        <v>169</v>
      </c>
      <c r="E49" s="654" t="str">
        <f>VLOOKUP(D:D,'Material code'!A:B,2,FALSE)</f>
        <v>后玻</v>
      </c>
      <c r="F49" s="654" t="str">
        <f>VLOOKUP(D:D,'Material code'!C:D,2,FALSE)</f>
        <v>福莱特，压花半钢化白色全涂釉3孔，2272*1128*2mm，GL-16</v>
      </c>
      <c r="G49" s="655">
        <f>AC49</f>
        <v>1430</v>
      </c>
      <c r="H49" s="655" t="str">
        <f>AD49</f>
        <v>PC</v>
      </c>
      <c r="I49" s="655" t="str">
        <f>AL49</f>
        <v>SJHHSLSNBF82036</v>
      </c>
      <c r="J49" s="655">
        <v>1</v>
      </c>
      <c r="K49" s="655" t="str">
        <f>AN49</f>
        <v>FCIU5328327</v>
      </c>
      <c r="L49" s="655" t="str">
        <f>AM49</f>
        <v>SFRYNBFN2501205</v>
      </c>
      <c r="M49" s="655" t="str">
        <f>AO49</f>
        <v>NINGBO, CHINA</v>
      </c>
      <c r="N49" s="656">
        <f>AQ49</f>
        <v>45687</v>
      </c>
      <c r="O49" s="655" t="str">
        <f>AR49</f>
        <v>LOS ANGELES, CA</v>
      </c>
      <c r="P49" s="656">
        <f>AT49</f>
        <v>45716</v>
      </c>
      <c r="Q49" s="656">
        <f>AX49</f>
        <v>45722</v>
      </c>
      <c r="R49" s="504" t="s">
        <v>79</v>
      </c>
      <c r="S49" s="504" t="s">
        <v>170</v>
      </c>
      <c r="T49" s="514">
        <v>20250201001</v>
      </c>
      <c r="U49" s="514">
        <v>121526389</v>
      </c>
      <c r="V49" s="511"/>
      <c r="W49" s="511">
        <v>6150</v>
      </c>
      <c r="X49" s="506"/>
      <c r="Y49" s="506"/>
      <c r="Z49" s="506" t="s">
        <v>118</v>
      </c>
      <c r="AA49" s="507" t="s">
        <v>171</v>
      </c>
      <c r="AB49" s="507"/>
      <c r="AC49" s="514">
        <v>1430</v>
      </c>
      <c r="AD49" s="504" t="s">
        <v>172</v>
      </c>
      <c r="AE49" s="504">
        <v>11</v>
      </c>
      <c r="AF49" s="504">
        <v>18876</v>
      </c>
      <c r="AG49" s="504">
        <v>14</v>
      </c>
      <c r="AH49" s="506">
        <v>45687</v>
      </c>
      <c r="AI49" s="506">
        <v>45712</v>
      </c>
      <c r="AJ49" s="504" t="s">
        <v>173</v>
      </c>
      <c r="AK49" s="504" t="s">
        <v>174</v>
      </c>
      <c r="AL49" s="504" t="s">
        <v>175</v>
      </c>
      <c r="AM49" s="504" t="s">
        <v>176</v>
      </c>
      <c r="AN49" s="504" t="s">
        <v>179</v>
      </c>
      <c r="AO49" s="504" t="str">
        <f>AJ49</f>
        <v>NINGBO, CHINA</v>
      </c>
      <c r="AP49" s="506"/>
      <c r="AQ49" s="506">
        <f>AH49</f>
        <v>45687</v>
      </c>
      <c r="AR49" s="504" t="str">
        <f>AK49</f>
        <v>LOS ANGELES, CA</v>
      </c>
      <c r="AS49" s="506">
        <f>AI49</f>
        <v>45712</v>
      </c>
      <c r="AT49" s="629">
        <v>45716</v>
      </c>
      <c r="AU49" s="504" t="str">
        <f>AR49</f>
        <v>LOS ANGELES, CA</v>
      </c>
      <c r="AV49" s="509">
        <v>45716</v>
      </c>
      <c r="AW49" s="505">
        <f>VLOOKUP(AR:AR,Database!A:B,2,)</f>
        <v>6</v>
      </c>
      <c r="AX49" s="506">
        <f>AV49+AW49</f>
        <v>45722</v>
      </c>
      <c r="AY49" s="504" t="s">
        <v>118</v>
      </c>
      <c r="AZ49" s="506">
        <v>45722</v>
      </c>
      <c r="BA49" s="504"/>
      <c r="BB49" s="506"/>
      <c r="BC49" s="506"/>
      <c r="BD49" s="506"/>
      <c r="BE49" s="504"/>
      <c r="BF49" s="504" t="str">
        <f>AL49</f>
        <v>SJHHSLSNBF82036</v>
      </c>
      <c r="BG49" s="504" t="str">
        <f>AN49</f>
        <v>FCIU5328327</v>
      </c>
      <c r="BH49" s="569">
        <v>45680</v>
      </c>
      <c r="BI49" s="769">
        <v>45683</v>
      </c>
      <c r="BJ49" s="769">
        <v>45705</v>
      </c>
      <c r="BK49" s="569">
        <v>45708</v>
      </c>
      <c r="BL49" s="506"/>
      <c r="BM49" s="506"/>
      <c r="BN49" s="504" t="s">
        <v>178</v>
      </c>
      <c r="BO49" s="506">
        <v>45706</v>
      </c>
      <c r="BP49" s="511"/>
      <c r="BQ49" s="511"/>
      <c r="BR49" s="514"/>
      <c r="BS49" s="560"/>
      <c r="BT49" s="504"/>
      <c r="BU49" s="504"/>
      <c r="BV49" s="504"/>
      <c r="BW49" s="504">
        <f>U49</f>
        <v>121526389</v>
      </c>
      <c r="BX49" s="511">
        <f>V49</f>
        <v>0</v>
      </c>
      <c r="BY49" s="511">
        <f>W49</f>
        <v>6150</v>
      </c>
      <c r="BZ49" s="511">
        <f>BX49+BY49</f>
        <v>6150</v>
      </c>
      <c r="CA49" s="504"/>
      <c r="CB49" s="511"/>
      <c r="CC49" s="504"/>
      <c r="CD49" s="511"/>
      <c r="CE49" s="511"/>
      <c r="CF49" s="511">
        <f>CB49+CD49+CE49</f>
        <v>0</v>
      </c>
      <c r="CG49" s="528">
        <f>CF49-BZ49</f>
        <v>-6150</v>
      </c>
      <c r="CH49" s="510">
        <f>_xlfn.DAYS(BD49,BC49)+1</f>
        <v>1</v>
      </c>
    </row>
    <row r="50" spans="1:86" s="513" customFormat="1" ht="47.25" customHeight="1">
      <c r="A50" s="649">
        <v>8</v>
      </c>
      <c r="B50" s="650" t="s">
        <v>168</v>
      </c>
      <c r="C50" s="650">
        <v>4100009367</v>
      </c>
      <c r="D50" s="654" t="s">
        <v>169</v>
      </c>
      <c r="E50" s="654" t="str">
        <f>VLOOKUP(D:D,'Material code'!A:B,2,FALSE)</f>
        <v>后玻</v>
      </c>
      <c r="F50" s="654" t="str">
        <f>VLOOKUP(D:D,'Material code'!C:D,2,FALSE)</f>
        <v>福莱特，压花半钢化白色全涂釉3孔，2272*1128*2mm，GL-16</v>
      </c>
      <c r="G50" s="655">
        <f>AC50</f>
        <v>1430</v>
      </c>
      <c r="H50" s="655" t="str">
        <f>AD50</f>
        <v>PC</v>
      </c>
      <c r="I50" s="655" t="str">
        <f>AL50</f>
        <v>SJHHSLSNBF82036</v>
      </c>
      <c r="J50" s="655">
        <v>1</v>
      </c>
      <c r="K50" s="655" t="str">
        <f>AN50</f>
        <v>SLVU3022668</v>
      </c>
      <c r="L50" s="655" t="str">
        <f>AM50</f>
        <v>SFRYNBFN2501205</v>
      </c>
      <c r="M50" s="655" t="str">
        <f>AO50</f>
        <v>NINGBO, CHINA</v>
      </c>
      <c r="N50" s="656">
        <f>AQ50</f>
        <v>45687</v>
      </c>
      <c r="O50" s="655" t="str">
        <f>AR50</f>
        <v>LOS ANGELES, CA</v>
      </c>
      <c r="P50" s="656">
        <f>AT50</f>
        <v>45716</v>
      </c>
      <c r="Q50" s="656">
        <f>AX50</f>
        <v>45722</v>
      </c>
      <c r="R50" s="504" t="s">
        <v>79</v>
      </c>
      <c r="S50" s="504" t="s">
        <v>170</v>
      </c>
      <c r="T50" s="514">
        <v>20250201001</v>
      </c>
      <c r="U50" s="514">
        <v>121526389</v>
      </c>
      <c r="V50" s="511"/>
      <c r="W50" s="511">
        <v>6150</v>
      </c>
      <c r="X50" s="506"/>
      <c r="Y50" s="506"/>
      <c r="Z50" s="506" t="s">
        <v>118</v>
      </c>
      <c r="AA50" s="507" t="s">
        <v>171</v>
      </c>
      <c r="AB50" s="507"/>
      <c r="AC50" s="514">
        <v>1430</v>
      </c>
      <c r="AD50" s="504" t="s">
        <v>172</v>
      </c>
      <c r="AE50" s="504">
        <v>11</v>
      </c>
      <c r="AF50" s="504">
        <v>18876</v>
      </c>
      <c r="AG50" s="504">
        <v>14</v>
      </c>
      <c r="AH50" s="506">
        <v>45687</v>
      </c>
      <c r="AI50" s="506">
        <v>45712</v>
      </c>
      <c r="AJ50" s="504" t="s">
        <v>173</v>
      </c>
      <c r="AK50" s="504" t="s">
        <v>174</v>
      </c>
      <c r="AL50" s="504" t="s">
        <v>175</v>
      </c>
      <c r="AM50" s="504" t="s">
        <v>176</v>
      </c>
      <c r="AN50" s="504" t="s">
        <v>180</v>
      </c>
      <c r="AO50" s="504" t="str">
        <f>AJ50</f>
        <v>NINGBO, CHINA</v>
      </c>
      <c r="AP50" s="506"/>
      <c r="AQ50" s="506">
        <f>AH50</f>
        <v>45687</v>
      </c>
      <c r="AR50" s="504" t="str">
        <f>AK50</f>
        <v>LOS ANGELES, CA</v>
      </c>
      <c r="AS50" s="506">
        <f>AI50</f>
        <v>45712</v>
      </c>
      <c r="AT50" s="629">
        <v>45716</v>
      </c>
      <c r="AU50" s="504" t="str">
        <f>AR50</f>
        <v>LOS ANGELES, CA</v>
      </c>
      <c r="AV50" s="509">
        <v>45716</v>
      </c>
      <c r="AW50" s="505">
        <f>VLOOKUP(AR:AR,Database!A:B,2,)</f>
        <v>6</v>
      </c>
      <c r="AX50" s="506">
        <f>AV50+AW50</f>
        <v>45722</v>
      </c>
      <c r="AY50" s="504" t="s">
        <v>118</v>
      </c>
      <c r="AZ50" s="506">
        <v>45721</v>
      </c>
      <c r="BA50" s="506"/>
      <c r="BB50" s="506"/>
      <c r="BC50" s="506"/>
      <c r="BD50" s="506"/>
      <c r="BE50" s="504"/>
      <c r="BF50" s="504" t="str">
        <f>AL50</f>
        <v>SJHHSLSNBF82036</v>
      </c>
      <c r="BG50" s="504" t="str">
        <f>AN50</f>
        <v>SLVU3022668</v>
      </c>
      <c r="BH50" s="569">
        <v>45680</v>
      </c>
      <c r="BI50" s="769">
        <v>45683</v>
      </c>
      <c r="BJ50" s="769">
        <v>45705</v>
      </c>
      <c r="BK50" s="569">
        <v>45708</v>
      </c>
      <c r="BL50" s="506"/>
      <c r="BM50" s="506"/>
      <c r="BN50" s="504" t="s">
        <v>178</v>
      </c>
      <c r="BO50" s="506">
        <v>45706</v>
      </c>
      <c r="BP50" s="511"/>
      <c r="BQ50" s="511"/>
      <c r="BR50" s="514"/>
      <c r="BS50" s="560"/>
      <c r="BT50" s="504"/>
      <c r="BU50" s="504"/>
      <c r="BV50" s="504"/>
      <c r="BW50" s="504">
        <f>U50</f>
        <v>121526389</v>
      </c>
      <c r="BX50" s="511">
        <f>V50</f>
        <v>0</v>
      </c>
      <c r="BY50" s="511">
        <f>W50</f>
        <v>6150</v>
      </c>
      <c r="BZ50" s="511">
        <f>BX50+BY50</f>
        <v>6150</v>
      </c>
      <c r="CA50" s="504"/>
      <c r="CB50" s="511"/>
      <c r="CC50" s="504"/>
      <c r="CD50" s="511"/>
      <c r="CE50" s="511"/>
      <c r="CF50" s="511">
        <f>CB50+CD50+CE50</f>
        <v>0</v>
      </c>
      <c r="CG50" s="528">
        <f>CF50-BZ50</f>
        <v>-6150</v>
      </c>
      <c r="CH50" s="510">
        <f>_xlfn.DAYS(BD50,BC50)+1</f>
        <v>1</v>
      </c>
    </row>
    <row r="51" spans="1:86" s="513" customFormat="1" ht="37.5" customHeight="1">
      <c r="A51" s="625">
        <v>8</v>
      </c>
      <c r="B51" s="601" t="s">
        <v>168</v>
      </c>
      <c r="C51" s="601">
        <v>4100009367</v>
      </c>
      <c r="D51" s="654" t="s">
        <v>169</v>
      </c>
      <c r="E51" s="654" t="str">
        <f>VLOOKUP(D:D,'Material code'!A:B,2,FALSE)</f>
        <v>后玻</v>
      </c>
      <c r="F51" s="654" t="str">
        <f>VLOOKUP(D:D,'Material code'!C:D,2,FALSE)</f>
        <v>福莱特，压花半钢化白色全涂釉3孔，2272*1128*2mm，GL-16</v>
      </c>
      <c r="G51" s="655">
        <f>AC51</f>
        <v>1430</v>
      </c>
      <c r="H51" s="655" t="str">
        <f>AD51</f>
        <v>PC</v>
      </c>
      <c r="I51" s="655" t="str">
        <f>AL51</f>
        <v>SJHHSLSNBF82036</v>
      </c>
      <c r="J51" s="655">
        <v>1</v>
      </c>
      <c r="K51" s="655" t="str">
        <f>AN51</f>
        <v>ATLU0041573</v>
      </c>
      <c r="L51" s="655" t="str">
        <f>AM51</f>
        <v>SFRYNBFN2501205</v>
      </c>
      <c r="M51" s="655" t="str">
        <f>AO51</f>
        <v>NINGBO, CHINA</v>
      </c>
      <c r="N51" s="656">
        <f>AQ51</f>
        <v>45687</v>
      </c>
      <c r="O51" s="655" t="str">
        <f>AR51</f>
        <v>LOS ANGELES, CA</v>
      </c>
      <c r="P51" s="656">
        <f>AT51</f>
        <v>45716</v>
      </c>
      <c r="Q51" s="656">
        <f>AX51</f>
        <v>45722</v>
      </c>
      <c r="R51" s="504" t="s">
        <v>79</v>
      </c>
      <c r="S51" s="504" t="s">
        <v>170</v>
      </c>
      <c r="T51" s="514">
        <v>20250201001</v>
      </c>
      <c r="U51" s="514">
        <v>121526389</v>
      </c>
      <c r="V51" s="511"/>
      <c r="W51" s="511">
        <v>6150</v>
      </c>
      <c r="X51" s="506"/>
      <c r="Y51" s="506"/>
      <c r="Z51" s="506" t="s">
        <v>118</v>
      </c>
      <c r="AA51" s="507" t="s">
        <v>171</v>
      </c>
      <c r="AB51" s="507"/>
      <c r="AC51" s="514">
        <v>1430</v>
      </c>
      <c r="AD51" s="504" t="s">
        <v>172</v>
      </c>
      <c r="AE51" s="504">
        <v>11</v>
      </c>
      <c r="AF51" s="504">
        <v>18876</v>
      </c>
      <c r="AG51" s="504">
        <v>14</v>
      </c>
      <c r="AH51" s="506">
        <v>45687</v>
      </c>
      <c r="AI51" s="506">
        <v>45712</v>
      </c>
      <c r="AJ51" s="504" t="s">
        <v>173</v>
      </c>
      <c r="AK51" s="504" t="s">
        <v>174</v>
      </c>
      <c r="AL51" s="504" t="s">
        <v>175</v>
      </c>
      <c r="AM51" s="504" t="s">
        <v>176</v>
      </c>
      <c r="AN51" s="504" t="s">
        <v>181</v>
      </c>
      <c r="AO51" s="504" t="str">
        <f>AJ51</f>
        <v>NINGBO, CHINA</v>
      </c>
      <c r="AP51" s="506"/>
      <c r="AQ51" s="506">
        <f>AH51</f>
        <v>45687</v>
      </c>
      <c r="AR51" s="504" t="str">
        <f>AK51</f>
        <v>LOS ANGELES, CA</v>
      </c>
      <c r="AS51" s="506">
        <f>AI51</f>
        <v>45712</v>
      </c>
      <c r="AT51" s="629">
        <v>45716</v>
      </c>
      <c r="AU51" s="504" t="str">
        <f>AR51</f>
        <v>LOS ANGELES, CA</v>
      </c>
      <c r="AV51" s="509">
        <v>45716</v>
      </c>
      <c r="AW51" s="505">
        <f>VLOOKUP(AR:AR,Database!A:B,2,)</f>
        <v>6</v>
      </c>
      <c r="AX51" s="506">
        <f>AV51+AW51</f>
        <v>45722</v>
      </c>
      <c r="AY51" s="504" t="s">
        <v>118</v>
      </c>
      <c r="AZ51" s="506">
        <v>45722</v>
      </c>
      <c r="BA51" s="506"/>
      <c r="BB51" s="506"/>
      <c r="BC51" s="506"/>
      <c r="BD51" s="506"/>
      <c r="BE51" s="504"/>
      <c r="BF51" s="504" t="str">
        <f>AL51</f>
        <v>SJHHSLSNBF82036</v>
      </c>
      <c r="BG51" s="504" t="str">
        <f>AN51</f>
        <v>ATLU0041573</v>
      </c>
      <c r="BH51" s="569">
        <v>45680</v>
      </c>
      <c r="BI51" s="769">
        <v>45683</v>
      </c>
      <c r="BJ51" s="769">
        <v>45705</v>
      </c>
      <c r="BK51" s="569">
        <v>45708</v>
      </c>
      <c r="BL51" s="506"/>
      <c r="BM51" s="506"/>
      <c r="BN51" s="504" t="s">
        <v>178</v>
      </c>
      <c r="BO51" s="506">
        <v>45706</v>
      </c>
      <c r="BP51" s="511"/>
      <c r="BQ51" s="511"/>
      <c r="BR51" s="514"/>
      <c r="BS51" s="560"/>
      <c r="BT51" s="504"/>
      <c r="BU51" s="504"/>
      <c r="BV51" s="504"/>
      <c r="BW51" s="504">
        <f>U51</f>
        <v>121526389</v>
      </c>
      <c r="BX51" s="511">
        <f>V51</f>
        <v>0</v>
      </c>
      <c r="BY51" s="511">
        <f>W51</f>
        <v>6150</v>
      </c>
      <c r="BZ51" s="511">
        <f>BX51+BY51</f>
        <v>6150</v>
      </c>
      <c r="CA51" s="504"/>
      <c r="CB51" s="511"/>
      <c r="CC51" s="504"/>
      <c r="CD51" s="511"/>
      <c r="CE51" s="511"/>
      <c r="CF51" s="511">
        <f>CB51+CD51+CE51</f>
        <v>0</v>
      </c>
      <c r="CG51" s="528">
        <f>CF51-BZ51</f>
        <v>-6150</v>
      </c>
      <c r="CH51" s="510">
        <f>_xlfn.DAYS(BD51,BC51)+1</f>
        <v>1</v>
      </c>
    </row>
    <row r="52" spans="1:86" s="513" customFormat="1" ht="27" customHeight="1">
      <c r="A52" s="649">
        <v>8</v>
      </c>
      <c r="B52" s="650" t="s">
        <v>168</v>
      </c>
      <c r="C52" s="650">
        <v>4100009367</v>
      </c>
      <c r="D52" s="654" t="s">
        <v>169</v>
      </c>
      <c r="E52" s="654" t="str">
        <f>VLOOKUP(D:D,'Material code'!A:B,2,FALSE)</f>
        <v>后玻</v>
      </c>
      <c r="F52" s="654" t="str">
        <f>VLOOKUP(D:D,'Material code'!C:D,2,FALSE)</f>
        <v>福莱特，压花半钢化白色全涂釉3孔，2272*1128*2mm，GL-16</v>
      </c>
      <c r="G52" s="655">
        <f>AC52</f>
        <v>1430</v>
      </c>
      <c r="H52" s="655" t="str">
        <f>AD52</f>
        <v>PC</v>
      </c>
      <c r="I52" s="655" t="str">
        <f>AL52</f>
        <v>SJHHSLSNBF82036</v>
      </c>
      <c r="J52" s="655">
        <v>1</v>
      </c>
      <c r="K52" s="655" t="str">
        <f>AN52</f>
        <v>VOLU2511283</v>
      </c>
      <c r="L52" s="655" t="str">
        <f>AM52</f>
        <v>SFRYNBFN2501205</v>
      </c>
      <c r="M52" s="655" t="str">
        <f>AO52</f>
        <v>NINGBO, CHINA</v>
      </c>
      <c r="N52" s="656">
        <f>AQ52</f>
        <v>45687</v>
      </c>
      <c r="O52" s="655" t="str">
        <f>AR52</f>
        <v>LOS ANGELES, CA</v>
      </c>
      <c r="P52" s="656">
        <f>AT52</f>
        <v>45716</v>
      </c>
      <c r="Q52" s="656">
        <f>AX52</f>
        <v>45722</v>
      </c>
      <c r="R52" s="504" t="s">
        <v>79</v>
      </c>
      <c r="S52" s="504" t="s">
        <v>170</v>
      </c>
      <c r="T52" s="514">
        <v>20250201001</v>
      </c>
      <c r="U52" s="514">
        <v>121526389</v>
      </c>
      <c r="V52" s="511"/>
      <c r="W52" s="511">
        <v>6150</v>
      </c>
      <c r="X52" s="506"/>
      <c r="Y52" s="506"/>
      <c r="Z52" s="506" t="s">
        <v>118</v>
      </c>
      <c r="AA52" s="507" t="s">
        <v>171</v>
      </c>
      <c r="AB52" s="507"/>
      <c r="AC52" s="514">
        <v>1430</v>
      </c>
      <c r="AD52" s="504" t="s">
        <v>172</v>
      </c>
      <c r="AE52" s="504">
        <v>11</v>
      </c>
      <c r="AF52" s="504">
        <v>18876</v>
      </c>
      <c r="AG52" s="504">
        <v>14</v>
      </c>
      <c r="AH52" s="506">
        <v>45687</v>
      </c>
      <c r="AI52" s="506">
        <v>45712</v>
      </c>
      <c r="AJ52" s="504" t="s">
        <v>173</v>
      </c>
      <c r="AK52" s="504" t="s">
        <v>174</v>
      </c>
      <c r="AL52" s="504" t="s">
        <v>175</v>
      </c>
      <c r="AM52" s="504" t="s">
        <v>176</v>
      </c>
      <c r="AN52" s="504" t="s">
        <v>182</v>
      </c>
      <c r="AO52" s="504" t="str">
        <f>AJ52</f>
        <v>NINGBO, CHINA</v>
      </c>
      <c r="AP52" s="506"/>
      <c r="AQ52" s="506">
        <f>AH52</f>
        <v>45687</v>
      </c>
      <c r="AR52" s="504" t="str">
        <f>AK52</f>
        <v>LOS ANGELES, CA</v>
      </c>
      <c r="AS52" s="506">
        <f>AI52</f>
        <v>45712</v>
      </c>
      <c r="AT52" s="629">
        <v>45716</v>
      </c>
      <c r="AU52" s="504" t="str">
        <f>AR52</f>
        <v>LOS ANGELES, CA</v>
      </c>
      <c r="AV52" s="509">
        <v>45716</v>
      </c>
      <c r="AW52" s="505">
        <f>VLOOKUP(AR:AR,Database!A:B,2,)</f>
        <v>6</v>
      </c>
      <c r="AX52" s="506">
        <f>AV52+AW52</f>
        <v>45722</v>
      </c>
      <c r="AY52" s="504" t="s">
        <v>118</v>
      </c>
      <c r="AZ52" s="506">
        <v>45721</v>
      </c>
      <c r="BA52" s="506"/>
      <c r="BB52" s="506"/>
      <c r="BC52" s="506"/>
      <c r="BD52" s="506"/>
      <c r="BE52" s="504"/>
      <c r="BF52" s="504" t="str">
        <f>AL52</f>
        <v>SJHHSLSNBF82036</v>
      </c>
      <c r="BG52" s="504" t="str">
        <f>AN52</f>
        <v>VOLU2511283</v>
      </c>
      <c r="BH52" s="569">
        <v>45680</v>
      </c>
      <c r="BI52" s="569">
        <v>45683</v>
      </c>
      <c r="BJ52" s="769">
        <v>45705</v>
      </c>
      <c r="BK52" s="569">
        <v>45708</v>
      </c>
      <c r="BL52" s="506"/>
      <c r="BM52" s="506"/>
      <c r="BN52" s="504" t="s">
        <v>178</v>
      </c>
      <c r="BO52" s="506">
        <v>45706</v>
      </c>
      <c r="BP52" s="511"/>
      <c r="BQ52" s="511"/>
      <c r="BR52" s="514"/>
      <c r="BS52" s="560"/>
      <c r="BT52" s="504"/>
      <c r="BU52" s="504"/>
      <c r="BV52" s="504"/>
      <c r="BW52" s="504">
        <f>U52</f>
        <v>121526389</v>
      </c>
      <c r="BX52" s="511">
        <f>V52</f>
        <v>0</v>
      </c>
      <c r="BY52" s="511">
        <f>W52</f>
        <v>6150</v>
      </c>
      <c r="BZ52" s="511">
        <f>BX52+BY52</f>
        <v>6150</v>
      </c>
      <c r="CA52" s="504"/>
      <c r="CB52" s="511"/>
      <c r="CC52" s="504"/>
      <c r="CD52" s="511"/>
      <c r="CE52" s="511"/>
      <c r="CF52" s="511">
        <f>CB52+CD52+CE52</f>
        <v>0</v>
      </c>
      <c r="CG52" s="528">
        <f>CF52-BZ52</f>
        <v>-6150</v>
      </c>
      <c r="CH52" s="510">
        <f>_xlfn.DAYS(BD52,BC52)+1</f>
        <v>1</v>
      </c>
    </row>
    <row r="53" spans="1:86" s="513" customFormat="1" ht="47.25" customHeight="1">
      <c r="A53" s="649">
        <v>8</v>
      </c>
      <c r="B53" s="650" t="s">
        <v>168</v>
      </c>
      <c r="C53" s="650">
        <v>4100009367</v>
      </c>
      <c r="D53" s="654" t="s">
        <v>169</v>
      </c>
      <c r="E53" s="654" t="str">
        <f>VLOOKUP(D:D,'Material code'!A:B,2,FALSE)</f>
        <v>后玻</v>
      </c>
      <c r="F53" s="654" t="str">
        <f>VLOOKUP(D:D,'Material code'!C:D,2,FALSE)</f>
        <v>福莱特，压花半钢化白色全涂釉3孔，2272*1128*2mm，GL-16</v>
      </c>
      <c r="G53" s="655">
        <f>AC53</f>
        <v>1430</v>
      </c>
      <c r="H53" s="655" t="str">
        <f>AD53</f>
        <v>PC</v>
      </c>
      <c r="I53" s="655" t="str">
        <f>AL53</f>
        <v>SJHHSLSNBF82036</v>
      </c>
      <c r="J53" s="655">
        <v>1</v>
      </c>
      <c r="K53" s="655" t="str">
        <f>AN53</f>
        <v>HNSU2076354</v>
      </c>
      <c r="L53" s="655" t="str">
        <f>AM53</f>
        <v>SFRYNBFN2501205</v>
      </c>
      <c r="M53" s="655" t="str">
        <f>AO53</f>
        <v>NINGBO, CHINA</v>
      </c>
      <c r="N53" s="656">
        <f>AQ53</f>
        <v>45687</v>
      </c>
      <c r="O53" s="655" t="str">
        <f>AR53</f>
        <v>LOS ANGELES, CA</v>
      </c>
      <c r="P53" s="656">
        <f>AT53</f>
        <v>45716</v>
      </c>
      <c r="Q53" s="656">
        <f>AX53</f>
        <v>45722</v>
      </c>
      <c r="R53" s="504" t="s">
        <v>79</v>
      </c>
      <c r="S53" s="504" t="s">
        <v>170</v>
      </c>
      <c r="T53" s="514">
        <v>20250201001</v>
      </c>
      <c r="U53" s="514">
        <v>121526389</v>
      </c>
      <c r="V53" s="511"/>
      <c r="W53" s="511">
        <v>6150</v>
      </c>
      <c r="X53" s="506"/>
      <c r="Y53" s="506"/>
      <c r="Z53" s="506" t="s">
        <v>118</v>
      </c>
      <c r="AA53" s="507" t="s">
        <v>171</v>
      </c>
      <c r="AB53" s="507"/>
      <c r="AC53" s="514">
        <v>1430</v>
      </c>
      <c r="AD53" s="504" t="s">
        <v>172</v>
      </c>
      <c r="AE53" s="504">
        <v>11</v>
      </c>
      <c r="AF53" s="504">
        <v>18876</v>
      </c>
      <c r="AG53" s="504">
        <v>14</v>
      </c>
      <c r="AH53" s="506">
        <v>45687</v>
      </c>
      <c r="AI53" s="506">
        <v>45712</v>
      </c>
      <c r="AJ53" s="504" t="s">
        <v>173</v>
      </c>
      <c r="AK53" s="504" t="s">
        <v>174</v>
      </c>
      <c r="AL53" s="504" t="s">
        <v>175</v>
      </c>
      <c r="AM53" s="504" t="s">
        <v>176</v>
      </c>
      <c r="AN53" s="504" t="s">
        <v>183</v>
      </c>
      <c r="AO53" s="504" t="str">
        <f>AJ53</f>
        <v>NINGBO, CHINA</v>
      </c>
      <c r="AP53" s="506"/>
      <c r="AQ53" s="506">
        <f>AH53</f>
        <v>45687</v>
      </c>
      <c r="AR53" s="504" t="str">
        <f>AK53</f>
        <v>LOS ANGELES, CA</v>
      </c>
      <c r="AS53" s="506">
        <f>AI53</f>
        <v>45712</v>
      </c>
      <c r="AT53" s="629">
        <v>45716</v>
      </c>
      <c r="AU53" s="504" t="str">
        <f>AR53</f>
        <v>LOS ANGELES, CA</v>
      </c>
      <c r="AV53" s="509">
        <v>45716</v>
      </c>
      <c r="AW53" s="505">
        <f>VLOOKUP(AR:AR,Database!A:B,2,)</f>
        <v>6</v>
      </c>
      <c r="AX53" s="506">
        <f>AV53+AW53</f>
        <v>45722</v>
      </c>
      <c r="AY53" s="504" t="s">
        <v>118</v>
      </c>
      <c r="AZ53" s="506">
        <v>45721</v>
      </c>
      <c r="BA53" s="506"/>
      <c r="BB53" s="506"/>
      <c r="BC53" s="506"/>
      <c r="BD53" s="506"/>
      <c r="BE53" s="504"/>
      <c r="BF53" s="504" t="str">
        <f>AL53</f>
        <v>SJHHSLSNBF82036</v>
      </c>
      <c r="BG53" s="504" t="str">
        <f>AN53</f>
        <v>HNSU2076354</v>
      </c>
      <c r="BH53" s="569">
        <v>45680</v>
      </c>
      <c r="BI53" s="569">
        <v>45683</v>
      </c>
      <c r="BJ53" s="769">
        <v>45705</v>
      </c>
      <c r="BK53" s="569">
        <v>45708</v>
      </c>
      <c r="BL53" s="506"/>
      <c r="BM53" s="506"/>
      <c r="BN53" s="504" t="s">
        <v>178</v>
      </c>
      <c r="BO53" s="506">
        <v>45706</v>
      </c>
      <c r="BP53" s="511"/>
      <c r="BQ53" s="511"/>
      <c r="BR53" s="514"/>
      <c r="BS53" s="560"/>
      <c r="BT53" s="504"/>
      <c r="BU53" s="504"/>
      <c r="BV53" s="504"/>
      <c r="BW53" s="504">
        <f>U53</f>
        <v>121526389</v>
      </c>
      <c r="BX53" s="511">
        <f>V53</f>
        <v>0</v>
      </c>
      <c r="BY53" s="511">
        <f>W53</f>
        <v>6150</v>
      </c>
      <c r="BZ53" s="511">
        <f>BX53+BY53</f>
        <v>6150</v>
      </c>
      <c r="CA53" s="504"/>
      <c r="CB53" s="511"/>
      <c r="CC53" s="504"/>
      <c r="CD53" s="511"/>
      <c r="CE53" s="511"/>
      <c r="CF53" s="511">
        <f>CB53+CD53+CE53</f>
        <v>0</v>
      </c>
      <c r="CG53" s="528">
        <f>CF53-BZ53</f>
        <v>-6150</v>
      </c>
      <c r="CH53" s="510">
        <f>_xlfn.DAYS(BD53,BC53)+1</f>
        <v>1</v>
      </c>
    </row>
    <row r="54" spans="1:86" s="513" customFormat="1" ht="47.25" customHeight="1">
      <c r="A54" s="625">
        <v>8</v>
      </c>
      <c r="B54" s="601" t="s">
        <v>168</v>
      </c>
      <c r="C54" s="601">
        <v>4100009367</v>
      </c>
      <c r="D54" s="654" t="s">
        <v>169</v>
      </c>
      <c r="E54" s="654" t="str">
        <f>VLOOKUP(D:D,'Material code'!A:B,2,FALSE)</f>
        <v>后玻</v>
      </c>
      <c r="F54" s="654" t="str">
        <f>VLOOKUP(D:D,'Material code'!C:D,2,FALSE)</f>
        <v>福莱特，压花半钢化白色全涂釉3孔，2272*1128*2mm，GL-16</v>
      </c>
      <c r="G54" s="655">
        <f>AC54</f>
        <v>1430</v>
      </c>
      <c r="H54" s="655" t="str">
        <f>AD54</f>
        <v>PC</v>
      </c>
      <c r="I54" s="655" t="str">
        <f>AL54</f>
        <v>SJHHSLSNBF82036</v>
      </c>
      <c r="J54" s="655">
        <v>1</v>
      </c>
      <c r="K54" s="655" t="str">
        <f>AN54</f>
        <v>CULU1921027</v>
      </c>
      <c r="L54" s="655" t="str">
        <f>AM54</f>
        <v>SFRYNBFN2501205</v>
      </c>
      <c r="M54" s="655" t="str">
        <f>AO54</f>
        <v>NINGBO, CHINA</v>
      </c>
      <c r="N54" s="656">
        <f>AQ54</f>
        <v>45687</v>
      </c>
      <c r="O54" s="655" t="str">
        <f>AR54</f>
        <v>LOS ANGELES, CA</v>
      </c>
      <c r="P54" s="656">
        <f>AT54</f>
        <v>45716</v>
      </c>
      <c r="Q54" s="656">
        <f>AX54</f>
        <v>45722</v>
      </c>
      <c r="R54" s="504" t="s">
        <v>79</v>
      </c>
      <c r="S54" s="504" t="s">
        <v>170</v>
      </c>
      <c r="T54" s="514">
        <v>20250201001</v>
      </c>
      <c r="U54" s="514">
        <v>121526389</v>
      </c>
      <c r="V54" s="511"/>
      <c r="W54" s="511">
        <v>6150</v>
      </c>
      <c r="X54" s="506"/>
      <c r="Y54" s="506"/>
      <c r="Z54" s="506" t="s">
        <v>118</v>
      </c>
      <c r="AA54" s="507" t="s">
        <v>171</v>
      </c>
      <c r="AB54" s="507"/>
      <c r="AC54" s="514">
        <v>1430</v>
      </c>
      <c r="AD54" s="504" t="s">
        <v>172</v>
      </c>
      <c r="AE54" s="504">
        <v>11</v>
      </c>
      <c r="AF54" s="504">
        <v>18876</v>
      </c>
      <c r="AG54" s="504">
        <v>14</v>
      </c>
      <c r="AH54" s="506">
        <v>45687</v>
      </c>
      <c r="AI54" s="506">
        <v>45712</v>
      </c>
      <c r="AJ54" s="504" t="s">
        <v>173</v>
      </c>
      <c r="AK54" s="504" t="s">
        <v>174</v>
      </c>
      <c r="AL54" s="504" t="s">
        <v>175</v>
      </c>
      <c r="AM54" s="504" t="s">
        <v>176</v>
      </c>
      <c r="AN54" s="504" t="s">
        <v>184</v>
      </c>
      <c r="AO54" s="504" t="str">
        <f>AJ54</f>
        <v>NINGBO, CHINA</v>
      </c>
      <c r="AP54" s="506"/>
      <c r="AQ54" s="506">
        <f>AH54</f>
        <v>45687</v>
      </c>
      <c r="AR54" s="504" t="str">
        <f>AK54</f>
        <v>LOS ANGELES, CA</v>
      </c>
      <c r="AS54" s="506">
        <f>AI54</f>
        <v>45712</v>
      </c>
      <c r="AT54" s="629">
        <v>45716</v>
      </c>
      <c r="AU54" s="504" t="str">
        <f>AR54</f>
        <v>LOS ANGELES, CA</v>
      </c>
      <c r="AV54" s="509">
        <v>45716</v>
      </c>
      <c r="AW54" s="505">
        <f>VLOOKUP(AR:AR,Database!A:B,2,)</f>
        <v>6</v>
      </c>
      <c r="AX54" s="506">
        <f>AV54+AW54</f>
        <v>45722</v>
      </c>
      <c r="AY54" s="504" t="s">
        <v>118</v>
      </c>
      <c r="AZ54" s="506">
        <v>45722</v>
      </c>
      <c r="BA54" s="506"/>
      <c r="BB54" s="506"/>
      <c r="BC54" s="506"/>
      <c r="BD54" s="506"/>
      <c r="BE54" s="504"/>
      <c r="BF54" s="504" t="str">
        <f>AL54</f>
        <v>SJHHSLSNBF82036</v>
      </c>
      <c r="BG54" s="504" t="str">
        <f>AN54</f>
        <v>CULU1921027</v>
      </c>
      <c r="BH54" s="569">
        <v>45680</v>
      </c>
      <c r="BI54" s="569">
        <v>45683</v>
      </c>
      <c r="BJ54" s="769">
        <v>45705</v>
      </c>
      <c r="BK54" s="569">
        <v>45708</v>
      </c>
      <c r="BL54" s="506"/>
      <c r="BM54" s="506"/>
      <c r="BN54" s="504" t="s">
        <v>178</v>
      </c>
      <c r="BO54" s="506">
        <v>45706</v>
      </c>
      <c r="BP54" s="511"/>
      <c r="BQ54" s="511"/>
      <c r="BR54" s="514"/>
      <c r="BS54" s="560"/>
      <c r="BT54" s="504"/>
      <c r="BU54" s="504"/>
      <c r="BV54" s="504"/>
      <c r="BW54" s="504">
        <f>U54</f>
        <v>121526389</v>
      </c>
      <c r="BX54" s="511">
        <f>V54</f>
        <v>0</v>
      </c>
      <c r="BY54" s="511">
        <f>W54</f>
        <v>6150</v>
      </c>
      <c r="BZ54" s="511">
        <f>BX54+BY54</f>
        <v>6150</v>
      </c>
      <c r="CA54" s="504"/>
      <c r="CB54" s="511"/>
      <c r="CC54" s="504"/>
      <c r="CD54" s="511"/>
      <c r="CE54" s="511"/>
      <c r="CF54" s="511">
        <f>CB54+CD54+CE54</f>
        <v>0</v>
      </c>
      <c r="CG54" s="528">
        <f>CF54-BZ54</f>
        <v>-6150</v>
      </c>
      <c r="CH54" s="510">
        <f>_xlfn.DAYS(BD54,BC54)+1</f>
        <v>1</v>
      </c>
    </row>
    <row r="55" spans="1:86" s="513" customFormat="1" ht="47.25" customHeight="1">
      <c r="A55" s="625">
        <v>8</v>
      </c>
      <c r="B55" s="601" t="s">
        <v>168</v>
      </c>
      <c r="C55" s="601">
        <v>4100009367</v>
      </c>
      <c r="D55" s="654" t="s">
        <v>169</v>
      </c>
      <c r="E55" s="654" t="str">
        <f>VLOOKUP(D:D,'Material code'!A:B,2,FALSE)</f>
        <v>后玻</v>
      </c>
      <c r="F55" s="654" t="str">
        <f>VLOOKUP(D:D,'Material code'!C:D,2,FALSE)</f>
        <v>福莱特，压花半钢化白色全涂釉3孔，2272*1128*2mm，GL-16</v>
      </c>
      <c r="G55" s="655">
        <f>AC55</f>
        <v>1430</v>
      </c>
      <c r="H55" s="655" t="str">
        <f>AD55</f>
        <v>PC</v>
      </c>
      <c r="I55" s="655" t="str">
        <f>AL55</f>
        <v>SJHHSLSNBF82036</v>
      </c>
      <c r="J55" s="655">
        <v>1</v>
      </c>
      <c r="K55" s="655" t="str">
        <f>AN55</f>
        <v>HPCU2458298</v>
      </c>
      <c r="L55" s="655" t="str">
        <f>AM55</f>
        <v>SFRYNBFN2501205</v>
      </c>
      <c r="M55" s="655" t="str">
        <f>AO55</f>
        <v>NINGBO, CHINA</v>
      </c>
      <c r="N55" s="656">
        <f>AQ55</f>
        <v>45687</v>
      </c>
      <c r="O55" s="655" t="str">
        <f>AR55</f>
        <v>LOS ANGELES, CA</v>
      </c>
      <c r="P55" s="656">
        <f>AT55</f>
        <v>45716</v>
      </c>
      <c r="Q55" s="656">
        <f>AX55</f>
        <v>45722</v>
      </c>
      <c r="R55" s="504" t="s">
        <v>79</v>
      </c>
      <c r="S55" s="504" t="s">
        <v>170</v>
      </c>
      <c r="T55" s="514">
        <v>20250201001</v>
      </c>
      <c r="U55" s="514">
        <v>121526389</v>
      </c>
      <c r="V55" s="511"/>
      <c r="W55" s="511">
        <v>6150</v>
      </c>
      <c r="X55" s="506"/>
      <c r="Y55" s="506"/>
      <c r="Z55" s="506" t="s">
        <v>118</v>
      </c>
      <c r="AA55" s="507" t="s">
        <v>171</v>
      </c>
      <c r="AB55" s="507"/>
      <c r="AC55" s="514">
        <v>1430</v>
      </c>
      <c r="AD55" s="504" t="s">
        <v>172</v>
      </c>
      <c r="AE55" s="504">
        <v>11</v>
      </c>
      <c r="AF55" s="504">
        <v>18876</v>
      </c>
      <c r="AG55" s="504">
        <v>14</v>
      </c>
      <c r="AH55" s="506">
        <v>45687</v>
      </c>
      <c r="AI55" s="506">
        <v>45712</v>
      </c>
      <c r="AJ55" s="504" t="s">
        <v>173</v>
      </c>
      <c r="AK55" s="504" t="s">
        <v>174</v>
      </c>
      <c r="AL55" s="504" t="s">
        <v>175</v>
      </c>
      <c r="AM55" s="504" t="s">
        <v>176</v>
      </c>
      <c r="AN55" s="504" t="s">
        <v>185</v>
      </c>
      <c r="AO55" s="504" t="str">
        <f>AJ55</f>
        <v>NINGBO, CHINA</v>
      </c>
      <c r="AP55" s="506"/>
      <c r="AQ55" s="506">
        <f>AH55</f>
        <v>45687</v>
      </c>
      <c r="AR55" s="504" t="str">
        <f>AK55</f>
        <v>LOS ANGELES, CA</v>
      </c>
      <c r="AS55" s="506">
        <f>AI55</f>
        <v>45712</v>
      </c>
      <c r="AT55" s="629">
        <v>45716</v>
      </c>
      <c r="AU55" s="504" t="str">
        <f>AR55</f>
        <v>LOS ANGELES, CA</v>
      </c>
      <c r="AV55" s="509">
        <v>45716</v>
      </c>
      <c r="AW55" s="505">
        <f>VLOOKUP(AR:AR,Database!A:B,2,)</f>
        <v>6</v>
      </c>
      <c r="AX55" s="506">
        <f>AV55+AW55</f>
        <v>45722</v>
      </c>
      <c r="AY55" s="504" t="s">
        <v>118</v>
      </c>
      <c r="AZ55" s="506">
        <v>45722</v>
      </c>
      <c r="BA55" s="506"/>
      <c r="BB55" s="506"/>
      <c r="BC55" s="506"/>
      <c r="BD55" s="506"/>
      <c r="BE55" s="504"/>
      <c r="BF55" s="504" t="str">
        <f>AL55</f>
        <v>SJHHSLSNBF82036</v>
      </c>
      <c r="BG55" s="504" t="str">
        <f>AN55</f>
        <v>HPCU2458298</v>
      </c>
      <c r="BH55" s="569">
        <v>45680</v>
      </c>
      <c r="BI55" s="569">
        <v>45683</v>
      </c>
      <c r="BJ55" s="769">
        <v>45705</v>
      </c>
      <c r="BK55" s="569">
        <v>45708</v>
      </c>
      <c r="BL55" s="506"/>
      <c r="BM55" s="506"/>
      <c r="BN55" s="504" t="s">
        <v>178</v>
      </c>
      <c r="BO55" s="506">
        <v>45706</v>
      </c>
      <c r="BP55" s="511"/>
      <c r="BQ55" s="511"/>
      <c r="BR55" s="514"/>
      <c r="BS55" s="560"/>
      <c r="BT55" s="504"/>
      <c r="BU55" s="504"/>
      <c r="BV55" s="504"/>
      <c r="BW55" s="504">
        <f>U55</f>
        <v>121526389</v>
      </c>
      <c r="BX55" s="511">
        <f>V55</f>
        <v>0</v>
      </c>
      <c r="BY55" s="511">
        <f>W55</f>
        <v>6150</v>
      </c>
      <c r="BZ55" s="511">
        <f>BX55+BY55</f>
        <v>6150</v>
      </c>
      <c r="CA55" s="504"/>
      <c r="CB55" s="511"/>
      <c r="CC55" s="504"/>
      <c r="CD55" s="511"/>
      <c r="CE55" s="511"/>
      <c r="CF55" s="511">
        <f>CB55+CD55+CE55</f>
        <v>0</v>
      </c>
      <c r="CG55" s="528">
        <f>CF55-BZ55</f>
        <v>-6150</v>
      </c>
      <c r="CH55" s="510">
        <f>_xlfn.DAYS(BD55,BC55)+1</f>
        <v>1</v>
      </c>
    </row>
    <row r="56" spans="1:86" s="513" customFormat="1" ht="47.25" customHeight="1">
      <c r="A56" s="625">
        <v>8</v>
      </c>
      <c r="B56" s="601" t="s">
        <v>168</v>
      </c>
      <c r="C56" s="601">
        <v>4100009367</v>
      </c>
      <c r="D56" s="654" t="s">
        <v>169</v>
      </c>
      <c r="E56" s="654" t="str">
        <f>VLOOKUP(D:D,'Material code'!A:B,2,FALSE)</f>
        <v>后玻</v>
      </c>
      <c r="F56" s="654" t="str">
        <f>VLOOKUP(D:D,'Material code'!C:D,2,FALSE)</f>
        <v>福莱特，压花半钢化白色全涂釉3孔，2272*1128*2mm，GL-16</v>
      </c>
      <c r="G56" s="655">
        <f>AC56</f>
        <v>1430</v>
      </c>
      <c r="H56" s="655" t="str">
        <f>AD56</f>
        <v>PC</v>
      </c>
      <c r="I56" s="655" t="str">
        <f>AL56</f>
        <v>SJHHSLSNBF82036</v>
      </c>
      <c r="J56" s="655">
        <v>1</v>
      </c>
      <c r="K56" s="655" t="str">
        <f>AN56</f>
        <v>CULU1933861</v>
      </c>
      <c r="L56" s="655" t="str">
        <f>AM56</f>
        <v>SFRYNBFN2501205</v>
      </c>
      <c r="M56" s="655" t="str">
        <f>AO56</f>
        <v>NINGBO, CHINA</v>
      </c>
      <c r="N56" s="656">
        <f>AQ56</f>
        <v>45687</v>
      </c>
      <c r="O56" s="655" t="str">
        <f>AR56</f>
        <v>LOS ANGELES, CA</v>
      </c>
      <c r="P56" s="656">
        <f>AT56</f>
        <v>45716</v>
      </c>
      <c r="Q56" s="656">
        <f>AX56</f>
        <v>45722</v>
      </c>
      <c r="R56" s="504" t="s">
        <v>79</v>
      </c>
      <c r="S56" s="504" t="s">
        <v>170</v>
      </c>
      <c r="T56" s="514">
        <v>20250201001</v>
      </c>
      <c r="U56" s="514">
        <v>121526389</v>
      </c>
      <c r="V56" s="511"/>
      <c r="W56" s="511">
        <v>6150</v>
      </c>
      <c r="X56" s="506"/>
      <c r="Y56" s="506"/>
      <c r="Z56" s="506" t="s">
        <v>118</v>
      </c>
      <c r="AA56" s="507" t="s">
        <v>171</v>
      </c>
      <c r="AB56" s="507"/>
      <c r="AC56" s="514">
        <v>1430</v>
      </c>
      <c r="AD56" s="504" t="s">
        <v>172</v>
      </c>
      <c r="AE56" s="504">
        <v>11</v>
      </c>
      <c r="AF56" s="504">
        <v>18876</v>
      </c>
      <c r="AG56" s="504">
        <v>14</v>
      </c>
      <c r="AH56" s="506">
        <v>45687</v>
      </c>
      <c r="AI56" s="506">
        <v>45712</v>
      </c>
      <c r="AJ56" s="504" t="s">
        <v>173</v>
      </c>
      <c r="AK56" s="504" t="s">
        <v>174</v>
      </c>
      <c r="AL56" s="504" t="s">
        <v>175</v>
      </c>
      <c r="AM56" s="504" t="s">
        <v>176</v>
      </c>
      <c r="AN56" s="504" t="s">
        <v>186</v>
      </c>
      <c r="AO56" s="504" t="str">
        <f>AJ56</f>
        <v>NINGBO, CHINA</v>
      </c>
      <c r="AP56" s="506"/>
      <c r="AQ56" s="506">
        <f>AH56</f>
        <v>45687</v>
      </c>
      <c r="AR56" s="504" t="str">
        <f>AK56</f>
        <v>LOS ANGELES, CA</v>
      </c>
      <c r="AS56" s="506">
        <f>AI56</f>
        <v>45712</v>
      </c>
      <c r="AT56" s="629">
        <v>45716</v>
      </c>
      <c r="AU56" s="504" t="str">
        <f>AR56</f>
        <v>LOS ANGELES, CA</v>
      </c>
      <c r="AV56" s="509">
        <v>45716</v>
      </c>
      <c r="AW56" s="505">
        <f>VLOOKUP(AR:AR,Database!A:B,2,)</f>
        <v>6</v>
      </c>
      <c r="AX56" s="506">
        <f>AV56+AW56</f>
        <v>45722</v>
      </c>
      <c r="AY56" s="504" t="s">
        <v>118</v>
      </c>
      <c r="AZ56" s="506">
        <v>45722</v>
      </c>
      <c r="BA56" s="506"/>
      <c r="BB56" s="506"/>
      <c r="BC56" s="506"/>
      <c r="BD56" s="506"/>
      <c r="BE56" s="504"/>
      <c r="BF56" s="504" t="str">
        <f>AL56</f>
        <v>SJHHSLSNBF82036</v>
      </c>
      <c r="BG56" s="504" t="str">
        <f>AN56</f>
        <v>CULU1933861</v>
      </c>
      <c r="BH56" s="569">
        <v>45680</v>
      </c>
      <c r="BI56" s="569">
        <v>45683</v>
      </c>
      <c r="BJ56" s="769">
        <v>45705</v>
      </c>
      <c r="BK56" s="569">
        <v>45708</v>
      </c>
      <c r="BL56" s="506"/>
      <c r="BM56" s="506"/>
      <c r="BN56" s="504" t="s">
        <v>178</v>
      </c>
      <c r="BO56" s="506">
        <v>45706</v>
      </c>
      <c r="BP56" s="511"/>
      <c r="BQ56" s="511"/>
      <c r="BR56" s="514"/>
      <c r="BS56" s="560"/>
      <c r="BT56" s="504"/>
      <c r="BU56" s="504"/>
      <c r="BV56" s="504"/>
      <c r="BW56" s="504">
        <f>U56</f>
        <v>121526389</v>
      </c>
      <c r="BX56" s="511">
        <f>V56</f>
        <v>0</v>
      </c>
      <c r="BY56" s="511">
        <f>W56</f>
        <v>6150</v>
      </c>
      <c r="BZ56" s="511">
        <f>BX56+BY56</f>
        <v>6150</v>
      </c>
      <c r="CA56" s="504"/>
      <c r="CB56" s="511"/>
      <c r="CC56" s="504"/>
      <c r="CD56" s="511"/>
      <c r="CE56" s="511"/>
      <c r="CF56" s="511">
        <f>CB56+CD56+CE56</f>
        <v>0</v>
      </c>
      <c r="CG56" s="528">
        <f>CF56-BZ56</f>
        <v>-6150</v>
      </c>
      <c r="CH56" s="510">
        <f>_xlfn.DAYS(BD56,BC56)+1</f>
        <v>1</v>
      </c>
    </row>
    <row r="57" spans="1:86" s="513" customFormat="1" ht="47.25" customHeight="1">
      <c r="A57" s="625">
        <v>8</v>
      </c>
      <c r="B57" s="601" t="s">
        <v>168</v>
      </c>
      <c r="C57" s="601">
        <v>4100009367</v>
      </c>
      <c r="D57" s="654" t="s">
        <v>169</v>
      </c>
      <c r="E57" s="654" t="str">
        <f>VLOOKUP(D:D,'Material code'!A:B,2,FALSE)</f>
        <v>后玻</v>
      </c>
      <c r="F57" s="654" t="str">
        <f>VLOOKUP(D:D,'Material code'!C:D,2,FALSE)</f>
        <v>福莱特，压花半钢化白色全涂釉3孔，2272*1128*2mm，GL-16</v>
      </c>
      <c r="G57" s="655">
        <f>AC57</f>
        <v>1430</v>
      </c>
      <c r="H57" s="655" t="str">
        <f>AD57</f>
        <v>PC</v>
      </c>
      <c r="I57" s="655" t="str">
        <f>AL57</f>
        <v>SJHHSLSNBF82036</v>
      </c>
      <c r="J57" s="655">
        <v>1</v>
      </c>
      <c r="K57" s="655" t="str">
        <f>AN57</f>
        <v>SLVU3007642</v>
      </c>
      <c r="L57" s="655" t="str">
        <f>AM57</f>
        <v>SFRYNBFN2501205</v>
      </c>
      <c r="M57" s="655" t="str">
        <f>AO57</f>
        <v>NINGBO, CHINA</v>
      </c>
      <c r="N57" s="656">
        <f>AQ57</f>
        <v>45687</v>
      </c>
      <c r="O57" s="655" t="str">
        <f>AR57</f>
        <v>LOS ANGELES, CA</v>
      </c>
      <c r="P57" s="656">
        <f>AT57</f>
        <v>45716</v>
      </c>
      <c r="Q57" s="656">
        <f>AX57</f>
        <v>45722</v>
      </c>
      <c r="R57" s="504" t="s">
        <v>79</v>
      </c>
      <c r="S57" s="504" t="s">
        <v>170</v>
      </c>
      <c r="T57" s="514">
        <v>20250201001</v>
      </c>
      <c r="U57" s="514">
        <v>121526389</v>
      </c>
      <c r="V57" s="511"/>
      <c r="W57" s="511">
        <v>6150</v>
      </c>
      <c r="X57" s="506"/>
      <c r="Y57" s="506"/>
      <c r="Z57" s="506" t="s">
        <v>118</v>
      </c>
      <c r="AA57" s="507" t="s">
        <v>171</v>
      </c>
      <c r="AB57" s="507"/>
      <c r="AC57" s="514">
        <v>1430</v>
      </c>
      <c r="AD57" s="504" t="s">
        <v>172</v>
      </c>
      <c r="AE57" s="504">
        <v>11</v>
      </c>
      <c r="AF57" s="504">
        <v>18876</v>
      </c>
      <c r="AG57" s="504">
        <v>14</v>
      </c>
      <c r="AH57" s="506">
        <v>45687</v>
      </c>
      <c r="AI57" s="506">
        <v>45712</v>
      </c>
      <c r="AJ57" s="504" t="s">
        <v>173</v>
      </c>
      <c r="AK57" s="504" t="s">
        <v>174</v>
      </c>
      <c r="AL57" s="504" t="s">
        <v>175</v>
      </c>
      <c r="AM57" s="504" t="s">
        <v>176</v>
      </c>
      <c r="AN57" s="504" t="s">
        <v>187</v>
      </c>
      <c r="AO57" s="504" t="str">
        <f>AJ57</f>
        <v>NINGBO, CHINA</v>
      </c>
      <c r="AP57" s="506"/>
      <c r="AQ57" s="506">
        <f>AH57</f>
        <v>45687</v>
      </c>
      <c r="AR57" s="504" t="str">
        <f>AK57</f>
        <v>LOS ANGELES, CA</v>
      </c>
      <c r="AS57" s="506">
        <f>AI57</f>
        <v>45712</v>
      </c>
      <c r="AT57" s="629">
        <v>45716</v>
      </c>
      <c r="AU57" s="504" t="str">
        <f>AR57</f>
        <v>LOS ANGELES, CA</v>
      </c>
      <c r="AV57" s="509">
        <v>45716</v>
      </c>
      <c r="AW57" s="505">
        <f>VLOOKUP(AR:AR,Database!A:B,2,)</f>
        <v>6</v>
      </c>
      <c r="AX57" s="506">
        <f>AV57+AW57</f>
        <v>45722</v>
      </c>
      <c r="AY57" s="504" t="s">
        <v>118</v>
      </c>
      <c r="AZ57" s="506">
        <v>45722</v>
      </c>
      <c r="BA57" s="506"/>
      <c r="BB57" s="506"/>
      <c r="BC57" s="506"/>
      <c r="BD57" s="506"/>
      <c r="BE57" s="504"/>
      <c r="BF57" s="504" t="str">
        <f>AL57</f>
        <v>SJHHSLSNBF82036</v>
      </c>
      <c r="BG57" s="504" t="str">
        <f>AN57</f>
        <v>SLVU3007642</v>
      </c>
      <c r="BH57" s="569">
        <v>45680</v>
      </c>
      <c r="BI57" s="569">
        <v>45683</v>
      </c>
      <c r="BJ57" s="769">
        <v>45705</v>
      </c>
      <c r="BK57" s="569">
        <v>45708</v>
      </c>
      <c r="BL57" s="506"/>
      <c r="BM57" s="506"/>
      <c r="BN57" s="504" t="s">
        <v>178</v>
      </c>
      <c r="BO57" s="506">
        <v>45706</v>
      </c>
      <c r="BP57" s="511"/>
      <c r="BQ57" s="511"/>
      <c r="BR57" s="514"/>
      <c r="BS57" s="560"/>
      <c r="BT57" s="504"/>
      <c r="BU57" s="504"/>
      <c r="BV57" s="504"/>
      <c r="BW57" s="504">
        <f>U57</f>
        <v>121526389</v>
      </c>
      <c r="BX57" s="511">
        <f>V57</f>
        <v>0</v>
      </c>
      <c r="BY57" s="511">
        <f>W57</f>
        <v>6150</v>
      </c>
      <c r="BZ57" s="511">
        <f>BX57+BY57</f>
        <v>6150</v>
      </c>
      <c r="CA57" s="504"/>
      <c r="CB57" s="511"/>
      <c r="CC57" s="504"/>
      <c r="CD57" s="511"/>
      <c r="CE57" s="511"/>
      <c r="CF57" s="511">
        <f>CB57+CD57+CE57</f>
        <v>0</v>
      </c>
      <c r="CG57" s="528">
        <f>CF57-BZ57</f>
        <v>-6150</v>
      </c>
      <c r="CH57" s="510">
        <f>_xlfn.DAYS(BD57,BC57)+1</f>
        <v>1</v>
      </c>
    </row>
    <row r="58" spans="1:86" s="513" customFormat="1" ht="47.25" customHeight="1">
      <c r="A58" s="649">
        <v>8</v>
      </c>
      <c r="B58" s="650" t="s">
        <v>168</v>
      </c>
      <c r="C58" s="650">
        <v>4100009367</v>
      </c>
      <c r="D58" s="654" t="s">
        <v>169</v>
      </c>
      <c r="E58" s="654" t="str">
        <f>VLOOKUP(D:D,'Material code'!A:B,2,FALSE)</f>
        <v>后玻</v>
      </c>
      <c r="F58" s="654" t="str">
        <f>VLOOKUP(D:D,'Material code'!C:D,2,FALSE)</f>
        <v>福莱特，压花半钢化白色全涂釉3孔，2272*1128*2mm，GL-16</v>
      </c>
      <c r="G58" s="655">
        <f>AC58</f>
        <v>1430</v>
      </c>
      <c r="H58" s="655" t="str">
        <f>AD58</f>
        <v>PC</v>
      </c>
      <c r="I58" s="655" t="str">
        <f>AL58</f>
        <v>SJHHSLSNBF82036</v>
      </c>
      <c r="J58" s="655">
        <v>1</v>
      </c>
      <c r="K58" s="655" t="str">
        <f>AN58</f>
        <v>BEAU2439480</v>
      </c>
      <c r="L58" s="655" t="str">
        <f>AM58</f>
        <v>SFRYNBFN2501205</v>
      </c>
      <c r="M58" s="655" t="str">
        <f>AO58</f>
        <v>NINGBO, CHINA</v>
      </c>
      <c r="N58" s="656">
        <f>AQ58</f>
        <v>45687</v>
      </c>
      <c r="O58" s="655" t="str">
        <f>AR58</f>
        <v>LOS ANGELES, CA</v>
      </c>
      <c r="P58" s="656">
        <f>AT58</f>
        <v>45716</v>
      </c>
      <c r="Q58" s="656">
        <f>AX58</f>
        <v>45722</v>
      </c>
      <c r="R58" s="504" t="s">
        <v>79</v>
      </c>
      <c r="S58" s="504" t="s">
        <v>170</v>
      </c>
      <c r="T58" s="514">
        <v>20250201001</v>
      </c>
      <c r="U58" s="514">
        <v>121526389</v>
      </c>
      <c r="V58" s="511"/>
      <c r="W58" s="511">
        <v>6150</v>
      </c>
      <c r="X58" s="506"/>
      <c r="Y58" s="506"/>
      <c r="Z58" s="506" t="s">
        <v>118</v>
      </c>
      <c r="AA58" s="507" t="s">
        <v>171</v>
      </c>
      <c r="AB58" s="507"/>
      <c r="AC58" s="514">
        <v>1430</v>
      </c>
      <c r="AD58" s="504" t="s">
        <v>172</v>
      </c>
      <c r="AE58" s="504">
        <v>11</v>
      </c>
      <c r="AF58" s="504">
        <v>18876</v>
      </c>
      <c r="AG58" s="504">
        <v>14</v>
      </c>
      <c r="AH58" s="506">
        <v>45687</v>
      </c>
      <c r="AI58" s="506">
        <v>45712</v>
      </c>
      <c r="AJ58" s="504" t="s">
        <v>173</v>
      </c>
      <c r="AK58" s="504" t="s">
        <v>174</v>
      </c>
      <c r="AL58" s="504" t="s">
        <v>175</v>
      </c>
      <c r="AM58" s="504" t="s">
        <v>176</v>
      </c>
      <c r="AN58" s="504" t="s">
        <v>188</v>
      </c>
      <c r="AO58" s="504" t="str">
        <f>AJ58</f>
        <v>NINGBO, CHINA</v>
      </c>
      <c r="AP58" s="506"/>
      <c r="AQ58" s="506">
        <f>AH58</f>
        <v>45687</v>
      </c>
      <c r="AR58" s="504" t="str">
        <f>AK58</f>
        <v>LOS ANGELES, CA</v>
      </c>
      <c r="AS58" s="506">
        <f>AI58</f>
        <v>45712</v>
      </c>
      <c r="AT58" s="629">
        <v>45716</v>
      </c>
      <c r="AU58" s="504" t="str">
        <f>AR58</f>
        <v>LOS ANGELES, CA</v>
      </c>
      <c r="AV58" s="509">
        <v>45716</v>
      </c>
      <c r="AW58" s="505">
        <f>VLOOKUP(AR:AR,Database!A:B,2,)</f>
        <v>6</v>
      </c>
      <c r="AX58" s="506">
        <f>AV58+AW58</f>
        <v>45722</v>
      </c>
      <c r="AY58" s="504" t="s">
        <v>118</v>
      </c>
      <c r="AZ58" s="506">
        <v>45721</v>
      </c>
      <c r="BA58" s="506"/>
      <c r="BB58" s="506"/>
      <c r="BC58" s="506"/>
      <c r="BD58" s="506"/>
      <c r="BE58" s="504"/>
      <c r="BF58" s="504" t="str">
        <f>AL58</f>
        <v>SJHHSLSNBF82036</v>
      </c>
      <c r="BG58" s="504" t="str">
        <f>AN58</f>
        <v>BEAU2439480</v>
      </c>
      <c r="BH58" s="569">
        <v>45680</v>
      </c>
      <c r="BI58" s="569">
        <v>45683</v>
      </c>
      <c r="BJ58" s="769">
        <v>45705</v>
      </c>
      <c r="BK58" s="569">
        <v>45708</v>
      </c>
      <c r="BL58" s="506"/>
      <c r="BM58" s="506"/>
      <c r="BN58" s="504" t="s">
        <v>178</v>
      </c>
      <c r="BO58" s="506">
        <v>45706</v>
      </c>
      <c r="BP58" s="511"/>
      <c r="BQ58" s="511"/>
      <c r="BR58" s="514"/>
      <c r="BS58" s="560"/>
      <c r="BT58" s="504"/>
      <c r="BU58" s="504"/>
      <c r="BV58" s="504"/>
      <c r="BW58" s="504">
        <f>U58</f>
        <v>121526389</v>
      </c>
      <c r="BX58" s="511">
        <f>V58</f>
        <v>0</v>
      </c>
      <c r="BY58" s="511">
        <f>W58</f>
        <v>6150</v>
      </c>
      <c r="BZ58" s="511">
        <f>BX58+BY58</f>
        <v>6150</v>
      </c>
      <c r="CA58" s="504"/>
      <c r="CB58" s="511"/>
      <c r="CC58" s="504"/>
      <c r="CD58" s="511"/>
      <c r="CE58" s="511"/>
      <c r="CF58" s="511">
        <f>CB58+CD58+CE58</f>
        <v>0</v>
      </c>
      <c r="CG58" s="528">
        <f>CF58-BZ58</f>
        <v>-6150</v>
      </c>
      <c r="CH58" s="510">
        <f>_xlfn.DAYS(BD58,BC58)+1</f>
        <v>1</v>
      </c>
    </row>
    <row r="59" spans="1:86" s="513" customFormat="1" ht="47.25" customHeight="1">
      <c r="A59" s="625">
        <v>8</v>
      </c>
      <c r="B59" s="601" t="s">
        <v>168</v>
      </c>
      <c r="C59" s="601">
        <v>4100009367</v>
      </c>
      <c r="D59" s="654" t="s">
        <v>169</v>
      </c>
      <c r="E59" s="654" t="str">
        <f>VLOOKUP(D:D,'Material code'!A:B,2,FALSE)</f>
        <v>后玻</v>
      </c>
      <c r="F59" s="654" t="str">
        <f>VLOOKUP(D:D,'Material code'!C:D,2,FALSE)</f>
        <v>福莱特，压花半钢化白色全涂釉3孔，2272*1128*2mm，GL-16</v>
      </c>
      <c r="G59" s="655">
        <f>AC59</f>
        <v>1430</v>
      </c>
      <c r="H59" s="655" t="str">
        <f>AD59</f>
        <v>PC</v>
      </c>
      <c r="I59" s="655" t="str">
        <f>AL59</f>
        <v>SJHHSLSNBF82036</v>
      </c>
      <c r="J59" s="655">
        <v>1</v>
      </c>
      <c r="K59" s="655" t="str">
        <f>AN59</f>
        <v>VOLU2128150</v>
      </c>
      <c r="L59" s="655" t="str">
        <f>AM59</f>
        <v>SFRYNBFN2501205</v>
      </c>
      <c r="M59" s="655" t="str">
        <f>AO59</f>
        <v>NINGBO, CHINA</v>
      </c>
      <c r="N59" s="656">
        <f>AQ59</f>
        <v>45687</v>
      </c>
      <c r="O59" s="655" t="str">
        <f>AR59</f>
        <v>LOS ANGELES, CA</v>
      </c>
      <c r="P59" s="656">
        <f>AT59</f>
        <v>45716</v>
      </c>
      <c r="Q59" s="656">
        <f>AX59</f>
        <v>45722</v>
      </c>
      <c r="R59" s="504" t="s">
        <v>79</v>
      </c>
      <c r="S59" s="504" t="s">
        <v>170</v>
      </c>
      <c r="T59" s="514">
        <v>20250201001</v>
      </c>
      <c r="U59" s="514">
        <v>121526389</v>
      </c>
      <c r="V59" s="511"/>
      <c r="W59" s="511">
        <v>6150</v>
      </c>
      <c r="X59" s="506"/>
      <c r="Y59" s="506"/>
      <c r="Z59" s="506" t="s">
        <v>118</v>
      </c>
      <c r="AA59" s="507" t="s">
        <v>171</v>
      </c>
      <c r="AB59" s="507"/>
      <c r="AC59" s="514">
        <v>1430</v>
      </c>
      <c r="AD59" s="504" t="s">
        <v>172</v>
      </c>
      <c r="AE59" s="504">
        <v>11</v>
      </c>
      <c r="AF59" s="504">
        <v>18876</v>
      </c>
      <c r="AG59" s="504">
        <v>14</v>
      </c>
      <c r="AH59" s="506">
        <v>45687</v>
      </c>
      <c r="AI59" s="506">
        <v>45712</v>
      </c>
      <c r="AJ59" s="504" t="s">
        <v>173</v>
      </c>
      <c r="AK59" s="504" t="s">
        <v>174</v>
      </c>
      <c r="AL59" s="504" t="s">
        <v>175</v>
      </c>
      <c r="AM59" s="504" t="s">
        <v>176</v>
      </c>
      <c r="AN59" s="504" t="s">
        <v>189</v>
      </c>
      <c r="AO59" s="504" t="str">
        <f>AJ59</f>
        <v>NINGBO, CHINA</v>
      </c>
      <c r="AP59" s="506"/>
      <c r="AQ59" s="506">
        <f>AH59</f>
        <v>45687</v>
      </c>
      <c r="AR59" s="504" t="str">
        <f>AK59</f>
        <v>LOS ANGELES, CA</v>
      </c>
      <c r="AS59" s="506">
        <f>AI59</f>
        <v>45712</v>
      </c>
      <c r="AT59" s="629">
        <v>45716</v>
      </c>
      <c r="AU59" s="504" t="str">
        <f>AR59</f>
        <v>LOS ANGELES, CA</v>
      </c>
      <c r="AV59" s="509">
        <v>45716</v>
      </c>
      <c r="AW59" s="505">
        <f>VLOOKUP(AR:AR,Database!A:B,2,)</f>
        <v>6</v>
      </c>
      <c r="AX59" s="506">
        <f>AV59+AW59</f>
        <v>45722</v>
      </c>
      <c r="AY59" s="504" t="s">
        <v>118</v>
      </c>
      <c r="AZ59" s="506">
        <v>45722</v>
      </c>
      <c r="BA59" s="506"/>
      <c r="BB59" s="506"/>
      <c r="BC59" s="506"/>
      <c r="BD59" s="506"/>
      <c r="BE59" s="504"/>
      <c r="BF59" s="504" t="str">
        <f>AL59</f>
        <v>SJHHSLSNBF82036</v>
      </c>
      <c r="BG59" s="504" t="str">
        <f>AN59</f>
        <v>VOLU2128150</v>
      </c>
      <c r="BH59" s="569">
        <v>45680</v>
      </c>
      <c r="BI59" s="569">
        <v>45683</v>
      </c>
      <c r="BJ59" s="569">
        <v>45705</v>
      </c>
      <c r="BK59" s="569">
        <v>45708</v>
      </c>
      <c r="BL59" s="506"/>
      <c r="BM59" s="506"/>
      <c r="BN59" s="504" t="s">
        <v>178</v>
      </c>
      <c r="BO59" s="506">
        <v>45706</v>
      </c>
      <c r="BP59" s="511"/>
      <c r="BQ59" s="511"/>
      <c r="BR59" s="514"/>
      <c r="BS59" s="560"/>
      <c r="BT59" s="504"/>
      <c r="BU59" s="504"/>
      <c r="BV59" s="504"/>
      <c r="BW59" s="504">
        <f>U59</f>
        <v>121526389</v>
      </c>
      <c r="BX59" s="511">
        <f>V59</f>
        <v>0</v>
      </c>
      <c r="BY59" s="511">
        <f>W59</f>
        <v>6150</v>
      </c>
      <c r="BZ59" s="511">
        <f>BX59+BY59</f>
        <v>6150</v>
      </c>
      <c r="CA59" s="504"/>
      <c r="CB59" s="511"/>
      <c r="CC59" s="504"/>
      <c r="CD59" s="511"/>
      <c r="CE59" s="511"/>
      <c r="CF59" s="511">
        <f>CB59+CD59+CE59</f>
        <v>0</v>
      </c>
      <c r="CG59" s="528">
        <f>CF59-BZ59</f>
        <v>-6150</v>
      </c>
      <c r="CH59" s="510">
        <f>_xlfn.DAYS(BD59,BC59)+1</f>
        <v>1</v>
      </c>
    </row>
    <row r="60" spans="1:86" s="513" customFormat="1" ht="47.25" customHeight="1">
      <c r="A60" s="625">
        <v>9</v>
      </c>
      <c r="B60" s="601" t="s">
        <v>85</v>
      </c>
      <c r="C60" s="593">
        <v>4100009499</v>
      </c>
      <c r="D60" s="654" t="s">
        <v>190</v>
      </c>
      <c r="E60" s="654" t="str">
        <f>VLOOKUP(D:D,'Material code'!A:B,2,FALSE)</f>
        <v>纸质护角</v>
      </c>
      <c r="F60" s="654" t="str">
        <f>VLOOKUP(D:D,'Material code'!C:D,2,FALSE)</f>
        <v>B35，C30/33，C15/18边框纸护角，RY-DWG-PC-03</v>
      </c>
      <c r="G60" s="655">
        <f>AC60</f>
        <v>450000</v>
      </c>
      <c r="H60" s="655">
        <f>AD60</f>
        <v>0</v>
      </c>
      <c r="I60" s="655" t="str">
        <f>AL60</f>
        <v xml:space="preserve">369-93597733 </v>
      </c>
      <c r="J60" s="655">
        <v>1</v>
      </c>
      <c r="K60" s="655">
        <f>AN60</f>
        <v>0</v>
      </c>
      <c r="L60" s="655" t="str">
        <f>AM60</f>
        <v>HANW000005</v>
      </c>
      <c r="M60" s="655" t="str">
        <f>AO60</f>
        <v>VIETNAM</v>
      </c>
      <c r="N60" s="656">
        <f>AQ60</f>
        <v>45714</v>
      </c>
      <c r="O60" s="655" t="str">
        <f>AR60</f>
        <v>HUNTSVILLE, AL</v>
      </c>
      <c r="P60" s="656">
        <f>AT60</f>
        <v>45716</v>
      </c>
      <c r="Q60" s="656">
        <f>AX60</f>
        <v>45719</v>
      </c>
      <c r="R60" s="504" t="s">
        <v>143</v>
      </c>
      <c r="S60" s="504" t="s">
        <v>100</v>
      </c>
      <c r="T60" s="514">
        <v>20250218003</v>
      </c>
      <c r="U60" s="514"/>
      <c r="V60" s="511"/>
      <c r="W60" s="511"/>
      <c r="X60" s="506">
        <v>45707</v>
      </c>
      <c r="Y60" s="506">
        <v>45705</v>
      </c>
      <c r="Z60" s="506" t="s">
        <v>118</v>
      </c>
      <c r="AA60" s="507" t="s">
        <v>191</v>
      </c>
      <c r="AB60" s="507" t="s">
        <v>192</v>
      </c>
      <c r="AC60" s="514">
        <v>450000</v>
      </c>
      <c r="AD60" s="504"/>
      <c r="AE60" s="504">
        <v>3</v>
      </c>
      <c r="AF60" s="524">
        <v>2983.5</v>
      </c>
      <c r="AG60" s="504"/>
      <c r="AH60" s="506">
        <v>45714</v>
      </c>
      <c r="AI60" s="506">
        <v>45714</v>
      </c>
      <c r="AJ60" s="504" t="s">
        <v>193</v>
      </c>
      <c r="AK60" s="504" t="s">
        <v>194</v>
      </c>
      <c r="AL60" s="504" t="s">
        <v>195</v>
      </c>
      <c r="AM60" s="577" t="s">
        <v>196</v>
      </c>
      <c r="AN60" s="504"/>
      <c r="AO60" s="504" t="str">
        <f>AJ60</f>
        <v>VIETNAM</v>
      </c>
      <c r="AP60" s="506"/>
      <c r="AQ60" s="506">
        <f>AH60</f>
        <v>45714</v>
      </c>
      <c r="AR60" s="504" t="str">
        <f>AK60</f>
        <v>HUNTSVILLE, AL</v>
      </c>
      <c r="AS60" s="506">
        <v>45717</v>
      </c>
      <c r="AT60" s="508">
        <v>45716</v>
      </c>
      <c r="AU60" s="504" t="str">
        <f>AR60</f>
        <v>HUNTSVILLE, AL</v>
      </c>
      <c r="AV60" s="509">
        <f>AT60</f>
        <v>45716</v>
      </c>
      <c r="AW60" s="505" t="e">
        <f>VLOOKUP(AR:AR,Database!A:B,2,)</f>
        <v>#N/A</v>
      </c>
      <c r="AX60" s="506">
        <v>45719</v>
      </c>
      <c r="AY60" s="504" t="s">
        <v>129</v>
      </c>
      <c r="AZ60" s="506">
        <v>45719</v>
      </c>
      <c r="BA60" s="506">
        <v>45719</v>
      </c>
      <c r="BB60" s="506"/>
      <c r="BC60" s="506"/>
      <c r="BD60" s="506"/>
      <c r="BE60" s="504"/>
      <c r="BF60" s="504" t="str">
        <f>AL60</f>
        <v xml:space="preserve">369-93597733 </v>
      </c>
      <c r="BG60" s="504">
        <f>AN60</f>
        <v>0</v>
      </c>
      <c r="BH60" s="506" t="s">
        <v>84</v>
      </c>
      <c r="BI60" s="506">
        <v>45713</v>
      </c>
      <c r="BJ60" s="506"/>
      <c r="BK60" s="506"/>
      <c r="BL60" s="506"/>
      <c r="BM60" s="572"/>
      <c r="BN60" s="514" t="s">
        <v>197</v>
      </c>
      <c r="BO60" s="506">
        <v>45715</v>
      </c>
      <c r="BP60" s="511">
        <v>51.44</v>
      </c>
      <c r="BQ60" s="511"/>
      <c r="BR60" s="514"/>
      <c r="BS60" s="560"/>
      <c r="BT60" s="504"/>
      <c r="BU60" s="504"/>
      <c r="BV60" s="504"/>
      <c r="BW60" s="504">
        <f>U60</f>
        <v>0</v>
      </c>
      <c r="BX60" s="511">
        <f>V60</f>
        <v>0</v>
      </c>
      <c r="BY60" s="511">
        <f>W60</f>
        <v>0</v>
      </c>
      <c r="BZ60" s="511">
        <f>BX60+BY60</f>
        <v>0</v>
      </c>
      <c r="CA60" s="504"/>
      <c r="CB60" s="511"/>
      <c r="CC60" s="504"/>
      <c r="CD60" s="511"/>
      <c r="CE60" s="511"/>
      <c r="CF60" s="511">
        <f>CB60+CD60+CE60</f>
        <v>0</v>
      </c>
      <c r="CG60" s="528">
        <f>CF60-BZ60</f>
        <v>0</v>
      </c>
      <c r="CH60" s="510">
        <f>_xlfn.DAYS(BD60,BC60)+1</f>
        <v>1</v>
      </c>
    </row>
    <row r="61" spans="1:86" s="513" customFormat="1" ht="15.75" customHeight="1">
      <c r="A61" s="230">
        <v>10</v>
      </c>
      <c r="B61" s="650" t="s">
        <v>168</v>
      </c>
      <c r="C61" s="665" t="s">
        <v>198</v>
      </c>
      <c r="D61" s="654" t="s">
        <v>199</v>
      </c>
      <c r="E61" s="654" t="str">
        <f>VLOOKUP(D:D,'Material code'!A:B,2,FALSE)</f>
        <v>前玻</v>
      </c>
      <c r="F61" s="654" t="str">
        <f>VLOOKUP(D:D,'Material code'!C:D,2,FALSE)</f>
        <v>福莱特，超白压花双镀膜半钢化，2272*1128*2mm</v>
      </c>
      <c r="G61" s="655">
        <f>AC61</f>
        <v>1430</v>
      </c>
      <c r="H61" s="655" t="str">
        <f>AD61</f>
        <v>pc</v>
      </c>
      <c r="I61" s="655" t="str">
        <f>AL61</f>
        <v>MATS5466202000</v>
      </c>
      <c r="J61" s="655">
        <v>1</v>
      </c>
      <c r="K61" s="655" t="str">
        <f>AN61</f>
        <v>FBIU0068293</v>
      </c>
      <c r="L61" s="655" t="str">
        <f>AM61</f>
        <v>HDWCHWSC25020366</v>
      </c>
      <c r="M61" s="655" t="str">
        <f>AO61</f>
        <v>SHANGHAI, CHINA</v>
      </c>
      <c r="N61" s="656">
        <f>AQ61</f>
        <v>45706</v>
      </c>
      <c r="O61" s="655" t="str">
        <f>AR61</f>
        <v>LOS ANGELES, CA</v>
      </c>
      <c r="P61" s="656">
        <f>AT61</f>
        <v>45718</v>
      </c>
      <c r="Q61" s="656">
        <f>AX61</f>
        <v>45724</v>
      </c>
      <c r="R61" s="504" t="s">
        <v>79</v>
      </c>
      <c r="S61" s="504" t="s">
        <v>200</v>
      </c>
      <c r="T61" s="504">
        <v>20250218004</v>
      </c>
      <c r="U61" s="504">
        <v>121526389</v>
      </c>
      <c r="V61" s="511"/>
      <c r="W61" s="511">
        <v>6150</v>
      </c>
      <c r="X61" s="506"/>
      <c r="Y61" s="506"/>
      <c r="Z61" s="506" t="s">
        <v>118</v>
      </c>
      <c r="AA61" s="507" t="s">
        <v>171</v>
      </c>
      <c r="AB61" s="507"/>
      <c r="AC61" s="514">
        <v>1430</v>
      </c>
      <c r="AD61" s="559" t="s">
        <v>201</v>
      </c>
      <c r="AE61" s="504">
        <v>11</v>
      </c>
      <c r="AF61" s="504">
        <v>18876</v>
      </c>
      <c r="AG61" s="504">
        <v>14</v>
      </c>
      <c r="AH61" s="506">
        <v>45706</v>
      </c>
      <c r="AI61" s="506">
        <v>45719</v>
      </c>
      <c r="AJ61" s="504" t="s">
        <v>112</v>
      </c>
      <c r="AK61" s="504" t="s">
        <v>174</v>
      </c>
      <c r="AL61" s="504" t="s">
        <v>202</v>
      </c>
      <c r="AM61" s="504" t="s">
        <v>203</v>
      </c>
      <c r="AN61" s="504" t="s">
        <v>204</v>
      </c>
      <c r="AO61" s="504" t="str">
        <f>AJ61</f>
        <v>SHANGHAI, CHINA</v>
      </c>
      <c r="AP61" s="506"/>
      <c r="AQ61" s="506">
        <f>AH61</f>
        <v>45706</v>
      </c>
      <c r="AR61" s="504" t="str">
        <f>AK61</f>
        <v>LOS ANGELES, CA</v>
      </c>
      <c r="AS61" s="506">
        <f>AI61</f>
        <v>45719</v>
      </c>
      <c r="AT61" s="743">
        <v>45718</v>
      </c>
      <c r="AU61" s="504" t="str">
        <f>AR61</f>
        <v>LOS ANGELES, CA</v>
      </c>
      <c r="AV61" s="509">
        <f>AT61</f>
        <v>45718</v>
      </c>
      <c r="AW61" s="505">
        <f>VLOOKUP(AR:AR,Database!A:B,2,)</f>
        <v>6</v>
      </c>
      <c r="AX61" s="506">
        <f>AV61+AW61</f>
        <v>45724</v>
      </c>
      <c r="AY61" s="514" t="str">
        <f>Z61</f>
        <v>FREEDOM</v>
      </c>
      <c r="AZ61" s="506">
        <v>45723</v>
      </c>
      <c r="BA61" s="506"/>
      <c r="BB61" s="506"/>
      <c r="BC61" s="506"/>
      <c r="BD61" s="506"/>
      <c r="BE61" s="504"/>
      <c r="BF61" s="504" t="str">
        <f>AL61</f>
        <v>MATS5466202000</v>
      </c>
      <c r="BG61" s="504" t="str">
        <f>AN61</f>
        <v>FBIU0068293</v>
      </c>
      <c r="BH61" s="506">
        <v>45705</v>
      </c>
      <c r="BI61" s="506">
        <v>45709</v>
      </c>
      <c r="BJ61" s="506">
        <v>45713</v>
      </c>
      <c r="BK61" s="506">
        <v>45713</v>
      </c>
      <c r="BL61" s="506"/>
      <c r="BM61" s="506"/>
      <c r="BN61" s="504" t="s">
        <v>205</v>
      </c>
      <c r="BO61" s="506">
        <v>45718</v>
      </c>
      <c r="BP61" s="511">
        <v>17765.73</v>
      </c>
      <c r="BQ61" s="511"/>
      <c r="BR61" s="504"/>
      <c r="BS61" s="560"/>
      <c r="BT61" s="504"/>
      <c r="BU61" s="504"/>
      <c r="BV61" s="504"/>
      <c r="BW61" s="504">
        <f>U61</f>
        <v>121526389</v>
      </c>
      <c r="BX61" s="511">
        <f>V61</f>
        <v>0</v>
      </c>
      <c r="BY61" s="511">
        <f>W61</f>
        <v>6150</v>
      </c>
      <c r="BZ61" s="511">
        <f>BX61+BY61</f>
        <v>6150</v>
      </c>
      <c r="CA61" s="504"/>
      <c r="CB61" s="511"/>
      <c r="CC61" s="504"/>
      <c r="CD61" s="511"/>
      <c r="CE61" s="511"/>
      <c r="CF61" s="511">
        <f>CB61+CD61+CE61</f>
        <v>0</v>
      </c>
      <c r="CG61" s="528">
        <f>CF61-BZ61</f>
        <v>-6150</v>
      </c>
      <c r="CH61" s="510">
        <f>_xlfn.DAYS(BD61,BC61)+1</f>
        <v>1</v>
      </c>
    </row>
    <row r="62" spans="1:86" s="513" customFormat="1" ht="63" customHeight="1">
      <c r="A62" s="230">
        <v>10</v>
      </c>
      <c r="B62" s="650" t="s">
        <v>168</v>
      </c>
      <c r="C62" s="665" t="s">
        <v>198</v>
      </c>
      <c r="D62" s="654" t="s">
        <v>199</v>
      </c>
      <c r="E62" s="654" t="str">
        <f>VLOOKUP(D:D,'Material code'!A:B,2,FALSE)</f>
        <v>前玻</v>
      </c>
      <c r="F62" s="654" t="str">
        <f>VLOOKUP(D:D,'Material code'!C:D,2,FALSE)</f>
        <v>福莱特，超白压花双镀膜半钢化，2272*1128*2mm</v>
      </c>
      <c r="G62" s="655">
        <f>AC62</f>
        <v>1430</v>
      </c>
      <c r="H62" s="655" t="str">
        <f>AD62</f>
        <v>pc</v>
      </c>
      <c r="I62" s="655" t="str">
        <f>AL62</f>
        <v>MATS5466202000</v>
      </c>
      <c r="J62" s="655">
        <v>1</v>
      </c>
      <c r="K62" s="655" t="str">
        <f>AN62</f>
        <v>FBIU0166242</v>
      </c>
      <c r="L62" s="655" t="str">
        <f>AM62</f>
        <v>HDWCHWSC25020366</v>
      </c>
      <c r="M62" s="655" t="str">
        <f>AO62</f>
        <v>SHANGHAI, CHINA</v>
      </c>
      <c r="N62" s="656">
        <f>AQ62</f>
        <v>45706</v>
      </c>
      <c r="O62" s="655" t="str">
        <f>AR62</f>
        <v>LOS ANGELES, CA</v>
      </c>
      <c r="P62" s="656">
        <f>AT62</f>
        <v>45718</v>
      </c>
      <c r="Q62" s="656">
        <f>AX62</f>
        <v>45724</v>
      </c>
      <c r="R62" s="504" t="s">
        <v>79</v>
      </c>
      <c r="S62" s="504" t="s">
        <v>200</v>
      </c>
      <c r="T62" s="504">
        <v>20250218004</v>
      </c>
      <c r="U62" s="504">
        <v>121526389</v>
      </c>
      <c r="V62" s="511"/>
      <c r="W62" s="511">
        <v>6150</v>
      </c>
      <c r="X62" s="506"/>
      <c r="Y62" s="506"/>
      <c r="Z62" s="506" t="s">
        <v>118</v>
      </c>
      <c r="AA62" s="507" t="s">
        <v>171</v>
      </c>
      <c r="AB62" s="507"/>
      <c r="AC62" s="514">
        <v>1430</v>
      </c>
      <c r="AD62" s="504" t="s">
        <v>201</v>
      </c>
      <c r="AE62" s="504">
        <v>11</v>
      </c>
      <c r="AF62" s="504">
        <v>18876</v>
      </c>
      <c r="AG62" s="504">
        <v>14</v>
      </c>
      <c r="AH62" s="506">
        <v>45706</v>
      </c>
      <c r="AI62" s="506">
        <v>45719</v>
      </c>
      <c r="AJ62" s="504" t="s">
        <v>112</v>
      </c>
      <c r="AK62" s="504" t="s">
        <v>174</v>
      </c>
      <c r="AL62" s="504" t="s">
        <v>202</v>
      </c>
      <c r="AM62" s="504" t="s">
        <v>203</v>
      </c>
      <c r="AN62" s="504" t="s">
        <v>206</v>
      </c>
      <c r="AO62" s="504" t="str">
        <f>AJ62</f>
        <v>SHANGHAI, CHINA</v>
      </c>
      <c r="AP62" s="506"/>
      <c r="AQ62" s="506">
        <f>AH62</f>
        <v>45706</v>
      </c>
      <c r="AR62" s="504" t="str">
        <f>AK62</f>
        <v>LOS ANGELES, CA</v>
      </c>
      <c r="AS62" s="506">
        <f>AI62</f>
        <v>45719</v>
      </c>
      <c r="AT62" s="743">
        <v>45718</v>
      </c>
      <c r="AU62" s="504" t="str">
        <f>AR62</f>
        <v>LOS ANGELES, CA</v>
      </c>
      <c r="AV62" s="509">
        <f>AT62</f>
        <v>45718</v>
      </c>
      <c r="AW62" s="505">
        <f>VLOOKUP(AR:AR,Database!A:B,2,)</f>
        <v>6</v>
      </c>
      <c r="AX62" s="506">
        <f>AV62+AW62</f>
        <v>45724</v>
      </c>
      <c r="AY62" s="514" t="str">
        <f>Z62</f>
        <v>FREEDOM</v>
      </c>
      <c r="AZ62" s="506">
        <v>45723</v>
      </c>
      <c r="BA62" s="506"/>
      <c r="BB62" s="506"/>
      <c r="BC62" s="506"/>
      <c r="BD62" s="506"/>
      <c r="BE62" s="504"/>
      <c r="BF62" s="504" t="str">
        <f>AL62</f>
        <v>MATS5466202000</v>
      </c>
      <c r="BG62" s="504" t="str">
        <f>AN62</f>
        <v>FBIU0166242</v>
      </c>
      <c r="BH62" s="506">
        <v>45705</v>
      </c>
      <c r="BI62" s="506">
        <v>45709</v>
      </c>
      <c r="BJ62" s="506">
        <v>45713</v>
      </c>
      <c r="BK62" s="506">
        <v>45713</v>
      </c>
      <c r="BL62" s="506"/>
      <c r="BM62" s="506"/>
      <c r="BN62" s="504" t="s">
        <v>205</v>
      </c>
      <c r="BO62" s="506">
        <v>45718</v>
      </c>
      <c r="BP62" s="511"/>
      <c r="BQ62" s="511"/>
      <c r="BR62" s="504"/>
      <c r="BS62" s="560"/>
      <c r="BT62" s="504"/>
      <c r="BU62" s="504"/>
      <c r="BV62" s="504"/>
      <c r="BW62" s="504">
        <f>U62</f>
        <v>121526389</v>
      </c>
      <c r="BX62" s="511">
        <f>V62</f>
        <v>0</v>
      </c>
      <c r="BY62" s="511">
        <f>W62</f>
        <v>6150</v>
      </c>
      <c r="BZ62" s="511">
        <f>BX62+BY62</f>
        <v>6150</v>
      </c>
      <c r="CA62" s="504"/>
      <c r="CB62" s="511"/>
      <c r="CC62" s="504"/>
      <c r="CD62" s="511"/>
      <c r="CE62" s="511"/>
      <c r="CF62" s="511">
        <f>CB62+CD62+CE62</f>
        <v>0</v>
      </c>
      <c r="CG62" s="528">
        <f>CF62-BZ62</f>
        <v>-6150</v>
      </c>
      <c r="CH62" s="510">
        <f>_xlfn.DAYS(BD62,BC62)+1</f>
        <v>1</v>
      </c>
    </row>
    <row r="63" spans="1:86" s="513" customFormat="1" ht="47.25" customHeight="1">
      <c r="A63" s="625">
        <v>10</v>
      </c>
      <c r="B63" s="601" t="s">
        <v>168</v>
      </c>
      <c r="C63" s="593" t="s">
        <v>198</v>
      </c>
      <c r="D63" s="654" t="s">
        <v>199</v>
      </c>
      <c r="E63" s="654" t="str">
        <f>VLOOKUP(D:D,'Material code'!A:B,2,FALSE)</f>
        <v>前玻</v>
      </c>
      <c r="F63" s="654" t="str">
        <f>VLOOKUP(D:D,'Material code'!C:D,2,FALSE)</f>
        <v>福莱特，超白压花双镀膜半钢化，2272*1128*2mm</v>
      </c>
      <c r="G63" s="655">
        <f>AC63</f>
        <v>1430</v>
      </c>
      <c r="H63" s="655" t="str">
        <f>AD63</f>
        <v>pc</v>
      </c>
      <c r="I63" s="655" t="str">
        <f>AL63</f>
        <v>MATS5466202000</v>
      </c>
      <c r="J63" s="655">
        <v>1</v>
      </c>
      <c r="K63" s="655" t="str">
        <f>AN63</f>
        <v>MATU2074498</v>
      </c>
      <c r="L63" s="655" t="str">
        <f>AM63</f>
        <v>HDWCHWSC25020366</v>
      </c>
      <c r="M63" s="655" t="str">
        <f>AO63</f>
        <v>SHANGHAI, CHINA</v>
      </c>
      <c r="N63" s="656">
        <f>AQ63</f>
        <v>45706</v>
      </c>
      <c r="O63" s="655" t="str">
        <f>AR63</f>
        <v>LOS ANGELES, CA</v>
      </c>
      <c r="P63" s="656">
        <f>AT63</f>
        <v>45718</v>
      </c>
      <c r="Q63" s="656">
        <f>AX63</f>
        <v>45724</v>
      </c>
      <c r="R63" s="504" t="s">
        <v>79</v>
      </c>
      <c r="S63" s="504" t="s">
        <v>200</v>
      </c>
      <c r="T63" s="504">
        <v>20250218004</v>
      </c>
      <c r="U63" s="504">
        <v>121526389</v>
      </c>
      <c r="V63" s="511"/>
      <c r="W63" s="511">
        <v>6150</v>
      </c>
      <c r="X63" s="506"/>
      <c r="Y63" s="506"/>
      <c r="Z63" s="506" t="s">
        <v>118</v>
      </c>
      <c r="AA63" s="507" t="s">
        <v>171</v>
      </c>
      <c r="AB63" s="507"/>
      <c r="AC63" s="514">
        <v>1430</v>
      </c>
      <c r="AD63" s="504" t="s">
        <v>201</v>
      </c>
      <c r="AE63" s="504">
        <v>11</v>
      </c>
      <c r="AF63" s="504">
        <v>18876</v>
      </c>
      <c r="AG63" s="504">
        <v>14</v>
      </c>
      <c r="AH63" s="506">
        <v>45706</v>
      </c>
      <c r="AI63" s="506">
        <v>45719</v>
      </c>
      <c r="AJ63" s="504" t="s">
        <v>112</v>
      </c>
      <c r="AK63" s="504" t="s">
        <v>174</v>
      </c>
      <c r="AL63" s="504" t="s">
        <v>202</v>
      </c>
      <c r="AM63" s="504" t="s">
        <v>203</v>
      </c>
      <c r="AN63" s="504" t="s">
        <v>207</v>
      </c>
      <c r="AO63" s="504" t="str">
        <f>AJ63</f>
        <v>SHANGHAI, CHINA</v>
      </c>
      <c r="AP63" s="506"/>
      <c r="AQ63" s="506">
        <f>AH63</f>
        <v>45706</v>
      </c>
      <c r="AR63" s="504" t="str">
        <f>AK63</f>
        <v>LOS ANGELES, CA</v>
      </c>
      <c r="AS63" s="506">
        <f>AI63</f>
        <v>45719</v>
      </c>
      <c r="AT63" s="637">
        <v>45718</v>
      </c>
      <c r="AU63" s="504" t="str">
        <f>AR63</f>
        <v>LOS ANGELES, CA</v>
      </c>
      <c r="AV63" s="509">
        <f>AT63</f>
        <v>45718</v>
      </c>
      <c r="AW63" s="505">
        <f>VLOOKUP(AR:AR,Database!A:B,2,)</f>
        <v>6</v>
      </c>
      <c r="AX63" s="506">
        <f>AV63+AW63</f>
        <v>45724</v>
      </c>
      <c r="AY63" s="514" t="str">
        <f>Z63</f>
        <v>FREEDOM</v>
      </c>
      <c r="AZ63" s="506">
        <v>45724</v>
      </c>
      <c r="BA63" s="506"/>
      <c r="BB63" s="506"/>
      <c r="BC63" s="506"/>
      <c r="BD63" s="506"/>
      <c r="BE63" s="504"/>
      <c r="BF63" s="504" t="str">
        <f>AL63</f>
        <v>MATS5466202000</v>
      </c>
      <c r="BG63" s="504" t="str">
        <f>AN63</f>
        <v>MATU2074498</v>
      </c>
      <c r="BH63" s="506">
        <v>45705</v>
      </c>
      <c r="BI63" s="506">
        <v>45709</v>
      </c>
      <c r="BJ63" s="506">
        <v>45713</v>
      </c>
      <c r="BK63" s="506">
        <v>45713</v>
      </c>
      <c r="BL63" s="506"/>
      <c r="BM63" s="506"/>
      <c r="BN63" s="504" t="s">
        <v>205</v>
      </c>
      <c r="BO63" s="506">
        <v>45718</v>
      </c>
      <c r="BP63" s="511"/>
      <c r="BQ63" s="511"/>
      <c r="BR63" s="504"/>
      <c r="BS63" s="560"/>
      <c r="BT63" s="504"/>
      <c r="BU63" s="504"/>
      <c r="BV63" s="504"/>
      <c r="BW63" s="504">
        <f>U63</f>
        <v>121526389</v>
      </c>
      <c r="BX63" s="511">
        <f>V63</f>
        <v>0</v>
      </c>
      <c r="BY63" s="511">
        <f>W63</f>
        <v>6150</v>
      </c>
      <c r="BZ63" s="511">
        <f>BX63+BY63</f>
        <v>6150</v>
      </c>
      <c r="CA63" s="504"/>
      <c r="CB63" s="511"/>
      <c r="CC63" s="504"/>
      <c r="CD63" s="511"/>
      <c r="CE63" s="511"/>
      <c r="CF63" s="511">
        <f>CB63+CD63+CE63</f>
        <v>0</v>
      </c>
      <c r="CG63" s="528">
        <f>CF63-BZ63</f>
        <v>-6150</v>
      </c>
      <c r="CH63" s="510">
        <f>_xlfn.DAYS(BD63,BC63)+1</f>
        <v>1</v>
      </c>
    </row>
    <row r="64" spans="1:86" s="513" customFormat="1" ht="47.25" customHeight="1">
      <c r="A64" s="625">
        <v>10</v>
      </c>
      <c r="B64" s="601" t="s">
        <v>168</v>
      </c>
      <c r="C64" s="593" t="s">
        <v>198</v>
      </c>
      <c r="D64" s="654" t="s">
        <v>199</v>
      </c>
      <c r="E64" s="654" t="str">
        <f>VLOOKUP(D:D,'Material code'!A:B,2,FALSE)</f>
        <v>前玻</v>
      </c>
      <c r="F64" s="654" t="str">
        <f>VLOOKUP(D:D,'Material code'!C:D,2,FALSE)</f>
        <v>福莱特，超白压花双镀膜半钢化，2272*1128*2mm</v>
      </c>
      <c r="G64" s="655">
        <f>AC64</f>
        <v>1430</v>
      </c>
      <c r="H64" s="655" t="str">
        <f>AD64</f>
        <v>pc</v>
      </c>
      <c r="I64" s="655" t="str">
        <f>AL64</f>
        <v>MATS5466202000</v>
      </c>
      <c r="J64" s="655">
        <v>1</v>
      </c>
      <c r="K64" s="655" t="str">
        <f>AN64</f>
        <v>MATU2080253</v>
      </c>
      <c r="L64" s="655" t="str">
        <f>AM64</f>
        <v>HDWCHWSC25020366</v>
      </c>
      <c r="M64" s="655" t="str">
        <f>AO64</f>
        <v>SHANGHAI, CHINA</v>
      </c>
      <c r="N64" s="656">
        <f>AQ64</f>
        <v>45706</v>
      </c>
      <c r="O64" s="655" t="str">
        <f>AR64</f>
        <v>LOS ANGELES, CA</v>
      </c>
      <c r="P64" s="656">
        <f>AT64</f>
        <v>45718</v>
      </c>
      <c r="Q64" s="656">
        <f>AX64</f>
        <v>45724</v>
      </c>
      <c r="R64" s="504" t="s">
        <v>79</v>
      </c>
      <c r="S64" s="504" t="s">
        <v>200</v>
      </c>
      <c r="T64" s="504">
        <v>20250218004</v>
      </c>
      <c r="U64" s="504">
        <v>121526389</v>
      </c>
      <c r="V64" s="511"/>
      <c r="W64" s="511">
        <v>6150</v>
      </c>
      <c r="X64" s="506"/>
      <c r="Y64" s="506"/>
      <c r="Z64" s="506" t="s">
        <v>118</v>
      </c>
      <c r="AA64" s="507" t="s">
        <v>171</v>
      </c>
      <c r="AB64" s="507"/>
      <c r="AC64" s="514">
        <v>1430</v>
      </c>
      <c r="AD64" s="504" t="s">
        <v>201</v>
      </c>
      <c r="AE64" s="504">
        <v>11</v>
      </c>
      <c r="AF64" s="504">
        <v>18876</v>
      </c>
      <c r="AG64" s="504">
        <v>14</v>
      </c>
      <c r="AH64" s="506">
        <v>45706</v>
      </c>
      <c r="AI64" s="506">
        <v>45719</v>
      </c>
      <c r="AJ64" s="504" t="s">
        <v>112</v>
      </c>
      <c r="AK64" s="504" t="s">
        <v>174</v>
      </c>
      <c r="AL64" s="504" t="s">
        <v>202</v>
      </c>
      <c r="AM64" s="504" t="s">
        <v>203</v>
      </c>
      <c r="AN64" s="504" t="s">
        <v>208</v>
      </c>
      <c r="AO64" s="504" t="str">
        <f>AJ64</f>
        <v>SHANGHAI, CHINA</v>
      </c>
      <c r="AP64" s="506"/>
      <c r="AQ64" s="506">
        <f>AH64</f>
        <v>45706</v>
      </c>
      <c r="AR64" s="504" t="str">
        <f>AK64</f>
        <v>LOS ANGELES, CA</v>
      </c>
      <c r="AS64" s="506">
        <f>AI64</f>
        <v>45719</v>
      </c>
      <c r="AT64" s="637">
        <v>45718</v>
      </c>
      <c r="AU64" s="504" t="str">
        <f>AR64</f>
        <v>LOS ANGELES, CA</v>
      </c>
      <c r="AV64" s="509">
        <f>AT64</f>
        <v>45718</v>
      </c>
      <c r="AW64" s="505">
        <f>VLOOKUP(AR:AR,Database!A:B,2,)</f>
        <v>6</v>
      </c>
      <c r="AX64" s="506">
        <f>AV64+AW64</f>
        <v>45724</v>
      </c>
      <c r="AY64" s="514" t="str">
        <f>Z64</f>
        <v>FREEDOM</v>
      </c>
      <c r="AZ64" s="506">
        <v>45724</v>
      </c>
      <c r="BA64" s="506"/>
      <c r="BB64" s="506"/>
      <c r="BC64" s="506"/>
      <c r="BD64" s="506"/>
      <c r="BE64" s="504"/>
      <c r="BF64" s="504" t="str">
        <f>AL64</f>
        <v>MATS5466202000</v>
      </c>
      <c r="BG64" s="504" t="str">
        <f>AN64</f>
        <v>MATU2080253</v>
      </c>
      <c r="BH64" s="506">
        <v>45705</v>
      </c>
      <c r="BI64" s="506">
        <v>45709</v>
      </c>
      <c r="BJ64" s="506">
        <v>45713</v>
      </c>
      <c r="BK64" s="506">
        <v>45713</v>
      </c>
      <c r="BL64" s="506"/>
      <c r="BM64" s="506"/>
      <c r="BN64" s="504" t="s">
        <v>205</v>
      </c>
      <c r="BO64" s="506">
        <v>45718</v>
      </c>
      <c r="BP64" s="511"/>
      <c r="BQ64" s="511"/>
      <c r="BR64" s="504"/>
      <c r="BS64" s="560"/>
      <c r="BT64" s="504"/>
      <c r="BU64" s="504"/>
      <c r="BV64" s="504"/>
      <c r="BW64" s="504">
        <f>U64</f>
        <v>121526389</v>
      </c>
      <c r="BX64" s="511">
        <f>V64</f>
        <v>0</v>
      </c>
      <c r="BY64" s="511">
        <f>W64</f>
        <v>6150</v>
      </c>
      <c r="BZ64" s="511">
        <f>BX64+BY64</f>
        <v>6150</v>
      </c>
      <c r="CA64" s="504"/>
      <c r="CB64" s="511"/>
      <c r="CC64" s="504"/>
      <c r="CD64" s="511"/>
      <c r="CE64" s="511"/>
      <c r="CF64" s="511">
        <f>CB64+CD64+CE64</f>
        <v>0</v>
      </c>
      <c r="CG64" s="528">
        <f>CF64-BZ64</f>
        <v>-6150</v>
      </c>
      <c r="CH64" s="510">
        <f>_xlfn.DAYS(BD64,BC64)+1</f>
        <v>1</v>
      </c>
    </row>
    <row r="65" spans="1:86" s="513" customFormat="1" ht="47.25" customHeight="1">
      <c r="A65" s="625">
        <v>10</v>
      </c>
      <c r="B65" s="601" t="s">
        <v>168</v>
      </c>
      <c r="C65" s="601" t="s">
        <v>198</v>
      </c>
      <c r="D65" s="654" t="s">
        <v>199</v>
      </c>
      <c r="E65" s="654" t="str">
        <f>VLOOKUP(D:D,'Material code'!A:B,2,FALSE)</f>
        <v>前玻</v>
      </c>
      <c r="F65" s="654" t="str">
        <f>VLOOKUP(D:D,'Material code'!C:D,2,FALSE)</f>
        <v>福莱特，超白压花双镀膜半钢化，2272*1128*2mm</v>
      </c>
      <c r="G65" s="655">
        <f>AC65</f>
        <v>1430</v>
      </c>
      <c r="H65" s="655" t="str">
        <f>AD65</f>
        <v>pc</v>
      </c>
      <c r="I65" s="655" t="str">
        <f>AL65</f>
        <v>MATS5466202000</v>
      </c>
      <c r="J65" s="655">
        <v>1</v>
      </c>
      <c r="K65" s="655" t="str">
        <f>AN65</f>
        <v>MATU2080551</v>
      </c>
      <c r="L65" s="655" t="str">
        <f>AM65</f>
        <v>HDWCHWSC25020366</v>
      </c>
      <c r="M65" s="655" t="str">
        <f>AO65</f>
        <v>SHANGHAI, CHINA</v>
      </c>
      <c r="N65" s="656">
        <f>AQ65</f>
        <v>45706</v>
      </c>
      <c r="O65" s="655" t="str">
        <f>AR65</f>
        <v>LOS ANGELES, CA</v>
      </c>
      <c r="P65" s="656">
        <f>AT65</f>
        <v>45718</v>
      </c>
      <c r="Q65" s="656">
        <f>AX65</f>
        <v>45724</v>
      </c>
      <c r="R65" s="504" t="s">
        <v>79</v>
      </c>
      <c r="S65" s="504" t="s">
        <v>200</v>
      </c>
      <c r="T65" s="504">
        <v>20250218004</v>
      </c>
      <c r="U65" s="504">
        <v>121526389</v>
      </c>
      <c r="V65" s="511"/>
      <c r="W65" s="511">
        <v>6150</v>
      </c>
      <c r="X65" s="506"/>
      <c r="Y65" s="506"/>
      <c r="Z65" s="506" t="s">
        <v>118</v>
      </c>
      <c r="AA65" s="507" t="s">
        <v>171</v>
      </c>
      <c r="AB65" s="507"/>
      <c r="AC65" s="514">
        <v>1430</v>
      </c>
      <c r="AD65" s="504" t="s">
        <v>201</v>
      </c>
      <c r="AE65" s="504">
        <v>11</v>
      </c>
      <c r="AF65" s="504">
        <v>18876</v>
      </c>
      <c r="AG65" s="504">
        <v>14</v>
      </c>
      <c r="AH65" s="506">
        <v>45706</v>
      </c>
      <c r="AI65" s="506">
        <v>45719</v>
      </c>
      <c r="AJ65" s="504" t="s">
        <v>112</v>
      </c>
      <c r="AK65" s="504" t="s">
        <v>174</v>
      </c>
      <c r="AL65" s="504" t="s">
        <v>202</v>
      </c>
      <c r="AM65" s="504" t="s">
        <v>203</v>
      </c>
      <c r="AN65" s="504" t="s">
        <v>209</v>
      </c>
      <c r="AO65" s="504" t="str">
        <f>AJ65</f>
        <v>SHANGHAI, CHINA</v>
      </c>
      <c r="AP65" s="506"/>
      <c r="AQ65" s="506">
        <f>AH65</f>
        <v>45706</v>
      </c>
      <c r="AR65" s="504" t="str">
        <f>AK65</f>
        <v>LOS ANGELES, CA</v>
      </c>
      <c r="AS65" s="506">
        <f>AI65</f>
        <v>45719</v>
      </c>
      <c r="AT65" s="637">
        <v>45718</v>
      </c>
      <c r="AU65" s="504" t="str">
        <f>AR65</f>
        <v>LOS ANGELES, CA</v>
      </c>
      <c r="AV65" s="509">
        <f>AT65</f>
        <v>45718</v>
      </c>
      <c r="AW65" s="505">
        <f>VLOOKUP(AR:AR,Database!A:B,2,)</f>
        <v>6</v>
      </c>
      <c r="AX65" s="506">
        <f>AV65+AW65</f>
        <v>45724</v>
      </c>
      <c r="AY65" s="504" t="str">
        <f>Z65</f>
        <v>FREEDOM</v>
      </c>
      <c r="AZ65" s="506">
        <v>45724</v>
      </c>
      <c r="BA65" s="506"/>
      <c r="BB65" s="506"/>
      <c r="BC65" s="506"/>
      <c r="BD65" s="506"/>
      <c r="BE65" s="504"/>
      <c r="BF65" s="504" t="str">
        <f>AL65</f>
        <v>MATS5466202000</v>
      </c>
      <c r="BG65" s="504" t="str">
        <f>AN65</f>
        <v>MATU2080551</v>
      </c>
      <c r="BH65" s="506">
        <v>45705</v>
      </c>
      <c r="BI65" s="506">
        <v>45709</v>
      </c>
      <c r="BJ65" s="506">
        <v>45713</v>
      </c>
      <c r="BK65" s="506">
        <v>45713</v>
      </c>
      <c r="BL65" s="506"/>
      <c r="BM65" s="506"/>
      <c r="BN65" s="504" t="s">
        <v>205</v>
      </c>
      <c r="BO65" s="506">
        <v>45718</v>
      </c>
      <c r="BP65" s="511"/>
      <c r="BQ65" s="511"/>
      <c r="BR65" s="504"/>
      <c r="BS65" s="560"/>
      <c r="BT65" s="504"/>
      <c r="BU65" s="504"/>
      <c r="BV65" s="504"/>
      <c r="BW65" s="504">
        <f>U65</f>
        <v>121526389</v>
      </c>
      <c r="BX65" s="511">
        <f>V65</f>
        <v>0</v>
      </c>
      <c r="BY65" s="511">
        <f>W65</f>
        <v>6150</v>
      </c>
      <c r="BZ65" s="511">
        <f>BX65+BY65</f>
        <v>6150</v>
      </c>
      <c r="CA65" s="504"/>
      <c r="CB65" s="511"/>
      <c r="CC65" s="504"/>
      <c r="CD65" s="511"/>
      <c r="CE65" s="511"/>
      <c r="CF65" s="511">
        <f>CB65+CD65+CE65</f>
        <v>0</v>
      </c>
      <c r="CG65" s="528">
        <f>CF65-BZ65</f>
        <v>-6150</v>
      </c>
      <c r="CH65" s="510">
        <f>_xlfn.DAYS(BD65,BC65)+1</f>
        <v>1</v>
      </c>
    </row>
    <row r="66" spans="1:86" s="513" customFormat="1" ht="47.25" customHeight="1">
      <c r="A66" s="625">
        <v>10</v>
      </c>
      <c r="B66" s="601" t="s">
        <v>168</v>
      </c>
      <c r="C66" s="593" t="s">
        <v>198</v>
      </c>
      <c r="D66" s="654" t="s">
        <v>199</v>
      </c>
      <c r="E66" s="654" t="str">
        <f>VLOOKUP(D:D,'Material code'!A:B,2,FALSE)</f>
        <v>前玻</v>
      </c>
      <c r="F66" s="654" t="str">
        <f>VLOOKUP(D:D,'Material code'!C:D,2,FALSE)</f>
        <v>福莱特，超白压花双镀膜半钢化，2272*1128*2mm</v>
      </c>
      <c r="G66" s="655">
        <f>AC66</f>
        <v>1430</v>
      </c>
      <c r="H66" s="655" t="str">
        <f>AD66</f>
        <v>pc</v>
      </c>
      <c r="I66" s="655" t="str">
        <f>AL66</f>
        <v>MATS5466202000</v>
      </c>
      <c r="J66" s="655">
        <v>1</v>
      </c>
      <c r="K66" s="655" t="str">
        <f>AN66</f>
        <v>MATU2099583</v>
      </c>
      <c r="L66" s="655" t="str">
        <f>AM66</f>
        <v>HDWCHWSC25020366</v>
      </c>
      <c r="M66" s="655" t="str">
        <f>AO66</f>
        <v>SHANGHAI, CHINA</v>
      </c>
      <c r="N66" s="656">
        <f>AQ66</f>
        <v>45706</v>
      </c>
      <c r="O66" s="655" t="str">
        <f>AR66</f>
        <v>LOS ANGELES, CA</v>
      </c>
      <c r="P66" s="656">
        <f>AT66</f>
        <v>45718</v>
      </c>
      <c r="Q66" s="656">
        <f>AX66</f>
        <v>45724</v>
      </c>
      <c r="R66" s="504" t="s">
        <v>79</v>
      </c>
      <c r="S66" s="504" t="s">
        <v>200</v>
      </c>
      <c r="T66" s="504">
        <v>20250218004</v>
      </c>
      <c r="U66" s="504">
        <v>121526389</v>
      </c>
      <c r="V66" s="511"/>
      <c r="W66" s="511">
        <v>6150</v>
      </c>
      <c r="X66" s="506"/>
      <c r="Y66" s="506"/>
      <c r="Z66" s="506" t="s">
        <v>118</v>
      </c>
      <c r="AA66" s="507" t="s">
        <v>171</v>
      </c>
      <c r="AB66" s="507"/>
      <c r="AC66" s="514">
        <v>1430</v>
      </c>
      <c r="AD66" s="504" t="s">
        <v>201</v>
      </c>
      <c r="AE66" s="504">
        <v>11</v>
      </c>
      <c r="AF66" s="504">
        <v>18876</v>
      </c>
      <c r="AG66" s="504">
        <v>14</v>
      </c>
      <c r="AH66" s="506">
        <v>45706</v>
      </c>
      <c r="AI66" s="506">
        <v>45719</v>
      </c>
      <c r="AJ66" s="504" t="s">
        <v>112</v>
      </c>
      <c r="AK66" s="504" t="s">
        <v>174</v>
      </c>
      <c r="AL66" s="504" t="s">
        <v>202</v>
      </c>
      <c r="AM66" s="504" t="s">
        <v>203</v>
      </c>
      <c r="AN66" s="504" t="s">
        <v>210</v>
      </c>
      <c r="AO66" s="504" t="str">
        <f>AJ66</f>
        <v>SHANGHAI, CHINA</v>
      </c>
      <c r="AP66" s="506"/>
      <c r="AQ66" s="506">
        <f>AH66</f>
        <v>45706</v>
      </c>
      <c r="AR66" s="504" t="str">
        <f>AK66</f>
        <v>LOS ANGELES, CA</v>
      </c>
      <c r="AS66" s="506">
        <f>AI66</f>
        <v>45719</v>
      </c>
      <c r="AT66" s="637">
        <v>45718</v>
      </c>
      <c r="AU66" s="504" t="str">
        <f>AR66</f>
        <v>LOS ANGELES, CA</v>
      </c>
      <c r="AV66" s="509">
        <f>AT66</f>
        <v>45718</v>
      </c>
      <c r="AW66" s="505">
        <f>VLOOKUP(AR:AR,Database!A:B,2,)</f>
        <v>6</v>
      </c>
      <c r="AX66" s="506">
        <f>AV66+AW66</f>
        <v>45724</v>
      </c>
      <c r="AY66" s="514" t="str">
        <f>Z66</f>
        <v>FREEDOM</v>
      </c>
      <c r="AZ66" s="506">
        <v>45724</v>
      </c>
      <c r="BA66" s="506"/>
      <c r="BB66" s="506"/>
      <c r="BC66" s="506"/>
      <c r="BD66" s="506"/>
      <c r="BE66" s="504"/>
      <c r="BF66" s="504" t="str">
        <f>AL66</f>
        <v>MATS5466202000</v>
      </c>
      <c r="BG66" s="504" t="str">
        <f>AN66</f>
        <v>MATU2099583</v>
      </c>
      <c r="BH66" s="506">
        <v>45705</v>
      </c>
      <c r="BI66" s="506">
        <v>45709</v>
      </c>
      <c r="BJ66" s="506">
        <v>45713</v>
      </c>
      <c r="BK66" s="506">
        <v>45713</v>
      </c>
      <c r="BL66" s="506"/>
      <c r="BM66" s="506"/>
      <c r="BN66" s="504" t="s">
        <v>205</v>
      </c>
      <c r="BO66" s="506">
        <v>45718</v>
      </c>
      <c r="BP66" s="511"/>
      <c r="BQ66" s="511"/>
      <c r="BR66" s="504"/>
      <c r="BS66" s="560"/>
      <c r="BT66" s="504"/>
      <c r="BU66" s="504"/>
      <c r="BV66" s="504"/>
      <c r="BW66" s="504">
        <f>U66</f>
        <v>121526389</v>
      </c>
      <c r="BX66" s="511">
        <f>V66</f>
        <v>0</v>
      </c>
      <c r="BY66" s="511">
        <f>W66</f>
        <v>6150</v>
      </c>
      <c r="BZ66" s="511">
        <f>BX66+BY66</f>
        <v>6150</v>
      </c>
      <c r="CA66" s="504"/>
      <c r="CB66" s="511"/>
      <c r="CC66" s="504"/>
      <c r="CD66" s="511"/>
      <c r="CE66" s="511"/>
      <c r="CF66" s="511">
        <f>CB66+CD66+CE66</f>
        <v>0</v>
      </c>
      <c r="CG66" s="528">
        <f>CF66-BZ66</f>
        <v>-6150</v>
      </c>
      <c r="CH66" s="510">
        <f>_xlfn.DAYS(BD66,BC66)+1</f>
        <v>1</v>
      </c>
    </row>
    <row r="67" spans="1:86" s="513" customFormat="1" ht="20.25" customHeight="1">
      <c r="A67" s="625">
        <v>10</v>
      </c>
      <c r="B67" s="601" t="s">
        <v>168</v>
      </c>
      <c r="C67" s="593" t="s">
        <v>198</v>
      </c>
      <c r="D67" s="654" t="s">
        <v>199</v>
      </c>
      <c r="E67" s="654" t="str">
        <f>VLOOKUP(D:D,'Material code'!A:B,2,FALSE)</f>
        <v>前玻</v>
      </c>
      <c r="F67" s="654" t="str">
        <f>VLOOKUP(D:D,'Material code'!C:D,2,FALSE)</f>
        <v>福莱特，超白压花双镀膜半钢化，2272*1128*2mm</v>
      </c>
      <c r="G67" s="655">
        <f>AC67</f>
        <v>1430</v>
      </c>
      <c r="H67" s="655" t="str">
        <f>AD67</f>
        <v>pc</v>
      </c>
      <c r="I67" s="655" t="str">
        <f>AL67</f>
        <v>MATS5466202000</v>
      </c>
      <c r="J67" s="655">
        <v>1</v>
      </c>
      <c r="K67" s="655" t="str">
        <f>AN67</f>
        <v>TEMU5885570</v>
      </c>
      <c r="L67" s="655" t="str">
        <f>AM67</f>
        <v>HDWCHWSC25020366</v>
      </c>
      <c r="M67" s="655" t="str">
        <f>AO67</f>
        <v>SHANGHAI, CHINA</v>
      </c>
      <c r="N67" s="656">
        <f>AQ67</f>
        <v>45706</v>
      </c>
      <c r="O67" s="655" t="str">
        <f>AR67</f>
        <v>LOS ANGELES, CA</v>
      </c>
      <c r="P67" s="656">
        <f>AT67</f>
        <v>45718</v>
      </c>
      <c r="Q67" s="656">
        <f>AX67</f>
        <v>45724</v>
      </c>
      <c r="R67" s="504" t="s">
        <v>79</v>
      </c>
      <c r="S67" s="504" t="s">
        <v>200</v>
      </c>
      <c r="T67" s="504">
        <v>20250218004</v>
      </c>
      <c r="U67" s="504">
        <v>121526389</v>
      </c>
      <c r="V67" s="511"/>
      <c r="W67" s="511">
        <v>6150</v>
      </c>
      <c r="X67" s="506"/>
      <c r="Y67" s="506"/>
      <c r="Z67" s="506" t="s">
        <v>118</v>
      </c>
      <c r="AA67" s="507" t="s">
        <v>171</v>
      </c>
      <c r="AB67" s="507"/>
      <c r="AC67" s="514">
        <v>1430</v>
      </c>
      <c r="AD67" s="504" t="s">
        <v>201</v>
      </c>
      <c r="AE67" s="504">
        <v>11</v>
      </c>
      <c r="AF67" s="504">
        <v>18876</v>
      </c>
      <c r="AG67" s="504">
        <v>14</v>
      </c>
      <c r="AH67" s="506">
        <v>45706</v>
      </c>
      <c r="AI67" s="506">
        <v>45719</v>
      </c>
      <c r="AJ67" s="504" t="s">
        <v>112</v>
      </c>
      <c r="AK67" s="504" t="s">
        <v>174</v>
      </c>
      <c r="AL67" s="504" t="s">
        <v>202</v>
      </c>
      <c r="AM67" s="504" t="s">
        <v>203</v>
      </c>
      <c r="AN67" s="504" t="s">
        <v>211</v>
      </c>
      <c r="AO67" s="504" t="str">
        <f>AJ67</f>
        <v>SHANGHAI, CHINA</v>
      </c>
      <c r="AP67" s="506"/>
      <c r="AQ67" s="506">
        <f>AH67</f>
        <v>45706</v>
      </c>
      <c r="AR67" s="504" t="str">
        <f>AK67</f>
        <v>LOS ANGELES, CA</v>
      </c>
      <c r="AS67" s="506">
        <f>AI67</f>
        <v>45719</v>
      </c>
      <c r="AT67" s="637">
        <v>45718</v>
      </c>
      <c r="AU67" s="504" t="str">
        <f>AR67</f>
        <v>LOS ANGELES, CA</v>
      </c>
      <c r="AV67" s="509">
        <f>AT67</f>
        <v>45718</v>
      </c>
      <c r="AW67" s="505">
        <f>VLOOKUP(AR:AR,Database!A:B,2,)</f>
        <v>6</v>
      </c>
      <c r="AX67" s="506">
        <f>AV67+AW67</f>
        <v>45724</v>
      </c>
      <c r="AY67" s="514" t="str">
        <f>Z67</f>
        <v>FREEDOM</v>
      </c>
      <c r="AZ67" s="506">
        <v>45724</v>
      </c>
      <c r="BA67" s="506"/>
      <c r="BB67" s="506"/>
      <c r="BC67" s="506"/>
      <c r="BD67" s="506"/>
      <c r="BE67" s="504"/>
      <c r="BF67" s="504" t="str">
        <f>AL67</f>
        <v>MATS5466202000</v>
      </c>
      <c r="BG67" s="504" t="str">
        <f>AN67</f>
        <v>TEMU5885570</v>
      </c>
      <c r="BH67" s="506">
        <v>45705</v>
      </c>
      <c r="BI67" s="506">
        <v>45709</v>
      </c>
      <c r="BJ67" s="506">
        <v>45713</v>
      </c>
      <c r="BK67" s="506">
        <v>45713</v>
      </c>
      <c r="BL67" s="506"/>
      <c r="BM67" s="506"/>
      <c r="BN67" s="504" t="s">
        <v>205</v>
      </c>
      <c r="BO67" s="506">
        <v>45718</v>
      </c>
      <c r="BP67" s="511"/>
      <c r="BQ67" s="511"/>
      <c r="BR67" s="504"/>
      <c r="BS67" s="560"/>
      <c r="BT67" s="504"/>
      <c r="BU67" s="504"/>
      <c r="BV67" s="504"/>
      <c r="BW67" s="504">
        <f>U67</f>
        <v>121526389</v>
      </c>
      <c r="BX67" s="511">
        <f>V67</f>
        <v>0</v>
      </c>
      <c r="BY67" s="511">
        <f>W67</f>
        <v>6150</v>
      </c>
      <c r="BZ67" s="511">
        <f>BX67+BY67</f>
        <v>6150</v>
      </c>
      <c r="CA67" s="504"/>
      <c r="CB67" s="511"/>
      <c r="CC67" s="504"/>
      <c r="CD67" s="511"/>
      <c r="CE67" s="511"/>
      <c r="CF67" s="511">
        <f>CB67+CD67+CE67</f>
        <v>0</v>
      </c>
      <c r="CG67" s="528">
        <f>CF67-BZ67</f>
        <v>-6150</v>
      </c>
      <c r="CH67" s="510">
        <f>_xlfn.DAYS(BD67,BC67)+1</f>
        <v>1</v>
      </c>
    </row>
    <row r="68" spans="1:86" s="513" customFormat="1" ht="21" customHeight="1">
      <c r="A68" s="230">
        <v>11</v>
      </c>
      <c r="B68" s="650" t="s">
        <v>168</v>
      </c>
      <c r="C68" s="665">
        <v>4100009627</v>
      </c>
      <c r="D68" s="654" t="s">
        <v>169</v>
      </c>
      <c r="E68" s="654" t="str">
        <f>VLOOKUP(D:D,'Material code'!A:B,2,FALSE)</f>
        <v>后玻</v>
      </c>
      <c r="F68" s="654" t="str">
        <f>VLOOKUP(D:D,'Material code'!C:D,2,FALSE)</f>
        <v>福莱特，压花半钢化白色全涂釉3孔，2272*1128*2mm，GL-16</v>
      </c>
      <c r="G68" s="655">
        <f>AC68</f>
        <v>1430</v>
      </c>
      <c r="H68" s="655" t="str">
        <f>AD68</f>
        <v>pc</v>
      </c>
      <c r="I68" s="655" t="str">
        <f>AL68</f>
        <v>MATS8274971000</v>
      </c>
      <c r="J68" s="655">
        <v>1</v>
      </c>
      <c r="K68" s="655" t="str">
        <f>AN68</f>
        <v>DFSU1708359</v>
      </c>
      <c r="L68" s="655" t="str">
        <f>AM68</f>
        <v>HDWCHWSC25020357</v>
      </c>
      <c r="M68" s="655" t="str">
        <f>AO68</f>
        <v>SHANGHAI, CHINA</v>
      </c>
      <c r="N68" s="656">
        <f>AQ68</f>
        <v>45706</v>
      </c>
      <c r="O68" s="655" t="str">
        <f>AR68</f>
        <v>LOS ANGELES, CA</v>
      </c>
      <c r="P68" s="656">
        <f>AT68</f>
        <v>45718</v>
      </c>
      <c r="Q68" s="656">
        <f>AX68</f>
        <v>45724</v>
      </c>
      <c r="R68" s="504" t="s">
        <v>79</v>
      </c>
      <c r="S68" s="504" t="s">
        <v>200</v>
      </c>
      <c r="T68" s="504">
        <v>20250218004</v>
      </c>
      <c r="U68" s="504">
        <v>121526389</v>
      </c>
      <c r="V68" s="511"/>
      <c r="W68" s="511">
        <v>6150</v>
      </c>
      <c r="X68" s="506"/>
      <c r="Y68" s="506"/>
      <c r="Z68" s="506" t="s">
        <v>118</v>
      </c>
      <c r="AA68" s="507" t="s">
        <v>171</v>
      </c>
      <c r="AB68" s="507"/>
      <c r="AC68" s="514">
        <v>1430</v>
      </c>
      <c r="AD68" s="504" t="s">
        <v>201</v>
      </c>
      <c r="AE68" s="504">
        <v>11</v>
      </c>
      <c r="AF68" s="504">
        <v>18876</v>
      </c>
      <c r="AG68" s="504">
        <v>14</v>
      </c>
      <c r="AH68" s="506">
        <v>45706</v>
      </c>
      <c r="AI68" s="506">
        <v>45719</v>
      </c>
      <c r="AJ68" s="504" t="s">
        <v>112</v>
      </c>
      <c r="AK68" s="504" t="s">
        <v>174</v>
      </c>
      <c r="AL68" s="504" t="s">
        <v>212</v>
      </c>
      <c r="AM68" s="504" t="s">
        <v>213</v>
      </c>
      <c r="AN68" s="504" t="s">
        <v>214</v>
      </c>
      <c r="AO68" s="504" t="str">
        <f>AJ68</f>
        <v>SHANGHAI, CHINA</v>
      </c>
      <c r="AP68" s="506"/>
      <c r="AQ68" s="506">
        <f>AH68</f>
        <v>45706</v>
      </c>
      <c r="AR68" s="504" t="str">
        <f>AK68</f>
        <v>LOS ANGELES, CA</v>
      </c>
      <c r="AS68" s="506">
        <f>AI68</f>
        <v>45719</v>
      </c>
      <c r="AT68" s="637">
        <v>45718</v>
      </c>
      <c r="AU68" s="504" t="str">
        <f>AR68</f>
        <v>LOS ANGELES, CA</v>
      </c>
      <c r="AV68" s="509">
        <f>AT68</f>
        <v>45718</v>
      </c>
      <c r="AW68" s="505">
        <f>VLOOKUP(AR:AR,Database!A:B,2,)</f>
        <v>6</v>
      </c>
      <c r="AX68" s="506">
        <f>AV68+AW68</f>
        <v>45724</v>
      </c>
      <c r="AY68" s="514" t="str">
        <f>Z68</f>
        <v>FREEDOM</v>
      </c>
      <c r="AZ68" s="506">
        <v>45723</v>
      </c>
      <c r="BA68" s="506"/>
      <c r="BB68" s="506"/>
      <c r="BC68" s="506"/>
      <c r="BD68" s="506"/>
      <c r="BE68" s="504"/>
      <c r="BF68" s="504" t="str">
        <f>AL68</f>
        <v>MATS8274971000</v>
      </c>
      <c r="BG68" s="504" t="str">
        <f>AN68</f>
        <v>DFSU1708359</v>
      </c>
      <c r="BH68" s="506">
        <v>45705</v>
      </c>
      <c r="BI68" s="506">
        <v>45709</v>
      </c>
      <c r="BJ68" s="506">
        <v>45713</v>
      </c>
      <c r="BK68" s="506">
        <v>45714</v>
      </c>
      <c r="BL68" s="506"/>
      <c r="BM68" s="506"/>
      <c r="BN68" s="504" t="s">
        <v>215</v>
      </c>
      <c r="BO68" s="506">
        <v>45718</v>
      </c>
      <c r="BP68" s="511">
        <v>16631.72</v>
      </c>
      <c r="BQ68" s="511"/>
      <c r="BR68" s="504"/>
      <c r="BS68" s="560"/>
      <c r="BT68" s="504"/>
      <c r="BU68" s="504"/>
      <c r="BV68" s="504"/>
      <c r="BW68" s="504">
        <f>U68</f>
        <v>121526389</v>
      </c>
      <c r="BX68" s="511">
        <f>V68</f>
        <v>0</v>
      </c>
      <c r="BY68" s="511">
        <f>W68</f>
        <v>6150</v>
      </c>
      <c r="BZ68" s="511">
        <f>BX68+BY68</f>
        <v>6150</v>
      </c>
      <c r="CA68" s="504"/>
      <c r="CB68" s="511"/>
      <c r="CC68" s="504"/>
      <c r="CD68" s="511"/>
      <c r="CE68" s="511"/>
      <c r="CF68" s="511">
        <f>CB68+CD68+CE68</f>
        <v>0</v>
      </c>
      <c r="CG68" s="528">
        <f>CF68-BZ68</f>
        <v>-6150</v>
      </c>
      <c r="CH68" s="510">
        <f>_xlfn.DAYS(BD68,BC68)+1</f>
        <v>1</v>
      </c>
    </row>
    <row r="69" spans="1:86" s="513" customFormat="1" ht="21" customHeight="1">
      <c r="A69" s="625">
        <v>11</v>
      </c>
      <c r="B69" s="601" t="s">
        <v>168</v>
      </c>
      <c r="C69" s="593">
        <v>4100009627</v>
      </c>
      <c r="D69" s="654" t="s">
        <v>169</v>
      </c>
      <c r="E69" s="654" t="str">
        <f>VLOOKUP(D:D,'Material code'!A:B,2,FALSE)</f>
        <v>后玻</v>
      </c>
      <c r="F69" s="654" t="str">
        <f>VLOOKUP(D:D,'Material code'!C:D,2,FALSE)</f>
        <v>福莱特，压花半钢化白色全涂釉3孔，2272*1128*2mm，GL-16</v>
      </c>
      <c r="G69" s="655">
        <f>AC69</f>
        <v>1430</v>
      </c>
      <c r="H69" s="655" t="str">
        <f>AD69</f>
        <v>pc</v>
      </c>
      <c r="I69" s="655" t="str">
        <f>AL69</f>
        <v>MATS8274971000</v>
      </c>
      <c r="J69" s="655">
        <v>1</v>
      </c>
      <c r="K69" s="655" t="str">
        <f>AN69</f>
        <v>MATU2081183</v>
      </c>
      <c r="L69" s="655" t="str">
        <f>AM69</f>
        <v>HDWCHWSC25020357</v>
      </c>
      <c r="M69" s="655" t="str">
        <f>AO69</f>
        <v>SHANGHAI, CHINA</v>
      </c>
      <c r="N69" s="656">
        <f>AQ69</f>
        <v>45706</v>
      </c>
      <c r="O69" s="655" t="str">
        <f>AR69</f>
        <v>LOS ANGELES, CA</v>
      </c>
      <c r="P69" s="656">
        <f>AT69</f>
        <v>45718</v>
      </c>
      <c r="Q69" s="656">
        <f>AX69</f>
        <v>45724</v>
      </c>
      <c r="R69" s="504" t="s">
        <v>79</v>
      </c>
      <c r="S69" s="504" t="s">
        <v>200</v>
      </c>
      <c r="T69" s="504">
        <v>20250218004</v>
      </c>
      <c r="U69" s="504">
        <v>121526389</v>
      </c>
      <c r="V69" s="511"/>
      <c r="W69" s="511">
        <v>6150</v>
      </c>
      <c r="X69" s="506"/>
      <c r="Y69" s="506"/>
      <c r="Z69" s="506" t="s">
        <v>118</v>
      </c>
      <c r="AA69" s="507" t="s">
        <v>171</v>
      </c>
      <c r="AB69" s="507"/>
      <c r="AC69" s="514">
        <v>1430</v>
      </c>
      <c r="AD69" s="504" t="s">
        <v>201</v>
      </c>
      <c r="AE69" s="504">
        <v>11</v>
      </c>
      <c r="AF69" s="504">
        <v>18876</v>
      </c>
      <c r="AG69" s="504">
        <v>14</v>
      </c>
      <c r="AH69" s="506">
        <v>45706</v>
      </c>
      <c r="AI69" s="506">
        <v>45719</v>
      </c>
      <c r="AJ69" s="504" t="s">
        <v>112</v>
      </c>
      <c r="AK69" s="504" t="s">
        <v>174</v>
      </c>
      <c r="AL69" s="504" t="s">
        <v>212</v>
      </c>
      <c r="AM69" s="504" t="s">
        <v>213</v>
      </c>
      <c r="AN69" s="674" t="s">
        <v>216</v>
      </c>
      <c r="AO69" s="504" t="str">
        <f>AJ69</f>
        <v>SHANGHAI, CHINA</v>
      </c>
      <c r="AP69" s="506"/>
      <c r="AQ69" s="506">
        <f>AH69</f>
        <v>45706</v>
      </c>
      <c r="AR69" s="504" t="str">
        <f>AK69</f>
        <v>LOS ANGELES, CA</v>
      </c>
      <c r="AS69" s="506">
        <f>AI69</f>
        <v>45719</v>
      </c>
      <c r="AT69" s="637">
        <v>45718</v>
      </c>
      <c r="AU69" s="504" t="str">
        <f>AR69</f>
        <v>LOS ANGELES, CA</v>
      </c>
      <c r="AV69" s="509">
        <f>AT69</f>
        <v>45718</v>
      </c>
      <c r="AW69" s="505">
        <f>VLOOKUP(AR:AR,Database!A:B,2,)</f>
        <v>6</v>
      </c>
      <c r="AX69" s="506">
        <f>AV69+AW69</f>
        <v>45724</v>
      </c>
      <c r="AY69" s="514" t="str">
        <f>Z69</f>
        <v>FREEDOM</v>
      </c>
      <c r="AZ69" s="506">
        <v>45723</v>
      </c>
      <c r="BA69" s="506"/>
      <c r="BB69" s="506"/>
      <c r="BC69" s="506"/>
      <c r="BD69" s="506"/>
      <c r="BE69" s="504"/>
      <c r="BF69" s="504" t="str">
        <f>AL69</f>
        <v>MATS8274971000</v>
      </c>
      <c r="BG69" s="504" t="str">
        <f>AN69</f>
        <v>MATU2081183</v>
      </c>
      <c r="BH69" s="506">
        <v>45705</v>
      </c>
      <c r="BI69" s="506">
        <v>45709</v>
      </c>
      <c r="BJ69" s="506">
        <v>45713</v>
      </c>
      <c r="BK69" s="506">
        <v>45714</v>
      </c>
      <c r="BL69" s="506"/>
      <c r="BM69" s="506"/>
      <c r="BN69" s="504" t="s">
        <v>215</v>
      </c>
      <c r="BO69" s="506">
        <v>45718</v>
      </c>
      <c r="BP69" s="511"/>
      <c r="BQ69" s="511"/>
      <c r="BR69" s="504"/>
      <c r="BS69" s="560"/>
      <c r="BT69" s="504"/>
      <c r="BU69" s="504"/>
      <c r="BV69" s="504"/>
      <c r="BW69" s="504">
        <f>U69</f>
        <v>121526389</v>
      </c>
      <c r="BX69" s="511">
        <f>V69</f>
        <v>0</v>
      </c>
      <c r="BY69" s="511">
        <f>W69</f>
        <v>6150</v>
      </c>
      <c r="BZ69" s="511">
        <f>BX69+BY69</f>
        <v>6150</v>
      </c>
      <c r="CA69" s="504"/>
      <c r="CB69" s="511"/>
      <c r="CC69" s="504"/>
      <c r="CD69" s="511"/>
      <c r="CE69" s="511"/>
      <c r="CF69" s="511">
        <f>CB69+CD69+CE69</f>
        <v>0</v>
      </c>
      <c r="CG69" s="528">
        <f>CF69-BZ69</f>
        <v>-6150</v>
      </c>
      <c r="CH69" s="510">
        <f>_xlfn.DAYS(BD69,BC69)+1</f>
        <v>1</v>
      </c>
    </row>
    <row r="70" spans="1:86" s="513" customFormat="1" ht="22.5" customHeight="1">
      <c r="A70" s="230">
        <v>11</v>
      </c>
      <c r="B70" s="650" t="s">
        <v>168</v>
      </c>
      <c r="C70" s="665">
        <v>4100009627</v>
      </c>
      <c r="D70" s="654" t="s">
        <v>169</v>
      </c>
      <c r="E70" s="654" t="str">
        <f>VLOOKUP(D:D,'Material code'!A:B,2,FALSE)</f>
        <v>后玻</v>
      </c>
      <c r="F70" s="654" t="str">
        <f>VLOOKUP(D:D,'Material code'!C:D,2,FALSE)</f>
        <v>福莱特，压花半钢化白色全涂釉3孔，2272*1128*2mm，GL-16</v>
      </c>
      <c r="G70" s="655">
        <f>AC70</f>
        <v>1430</v>
      </c>
      <c r="H70" s="655" t="str">
        <f>AD70</f>
        <v>pc</v>
      </c>
      <c r="I70" s="655" t="str">
        <f>AL70</f>
        <v>MATS8274971000</v>
      </c>
      <c r="J70" s="655">
        <v>1</v>
      </c>
      <c r="K70" s="655" t="str">
        <f>AN70</f>
        <v>MATU2085002</v>
      </c>
      <c r="L70" s="655" t="str">
        <f>AM70</f>
        <v>HDWCHWSC25020357</v>
      </c>
      <c r="M70" s="655" t="str">
        <f>AO70</f>
        <v>SHANGHAI, CHINA</v>
      </c>
      <c r="N70" s="656">
        <f>AQ70</f>
        <v>45706</v>
      </c>
      <c r="O70" s="655" t="str">
        <f>AR70</f>
        <v>LOS ANGELES, CA</v>
      </c>
      <c r="P70" s="656">
        <f>AT70</f>
        <v>45718</v>
      </c>
      <c r="Q70" s="656">
        <f>AX70</f>
        <v>45724</v>
      </c>
      <c r="R70" s="504" t="s">
        <v>79</v>
      </c>
      <c r="S70" s="504" t="s">
        <v>200</v>
      </c>
      <c r="T70" s="504">
        <v>20250218004</v>
      </c>
      <c r="U70" s="504">
        <v>121526389</v>
      </c>
      <c r="V70" s="511"/>
      <c r="W70" s="511">
        <v>6150</v>
      </c>
      <c r="X70" s="506"/>
      <c r="Y70" s="506"/>
      <c r="Z70" s="506" t="s">
        <v>118</v>
      </c>
      <c r="AA70" s="507" t="s">
        <v>171</v>
      </c>
      <c r="AB70" s="507"/>
      <c r="AC70" s="514">
        <v>1430</v>
      </c>
      <c r="AD70" s="504" t="s">
        <v>201</v>
      </c>
      <c r="AE70" s="504">
        <v>11</v>
      </c>
      <c r="AF70" s="504">
        <v>18876</v>
      </c>
      <c r="AG70" s="504">
        <v>14</v>
      </c>
      <c r="AH70" s="506">
        <v>45706</v>
      </c>
      <c r="AI70" s="506">
        <v>45719</v>
      </c>
      <c r="AJ70" s="504" t="s">
        <v>112</v>
      </c>
      <c r="AK70" s="504" t="s">
        <v>174</v>
      </c>
      <c r="AL70" s="504" t="s">
        <v>212</v>
      </c>
      <c r="AM70" s="504" t="s">
        <v>213</v>
      </c>
      <c r="AN70" s="674" t="s">
        <v>217</v>
      </c>
      <c r="AO70" s="504" t="str">
        <f>AJ70</f>
        <v>SHANGHAI, CHINA</v>
      </c>
      <c r="AP70" s="506"/>
      <c r="AQ70" s="506">
        <f>AH70</f>
        <v>45706</v>
      </c>
      <c r="AR70" s="504" t="str">
        <f>AK70</f>
        <v>LOS ANGELES, CA</v>
      </c>
      <c r="AS70" s="506">
        <f>AI70</f>
        <v>45719</v>
      </c>
      <c r="AT70" s="637">
        <v>45718</v>
      </c>
      <c r="AU70" s="504" t="str">
        <f>AR70</f>
        <v>LOS ANGELES, CA</v>
      </c>
      <c r="AV70" s="509">
        <f>AT70</f>
        <v>45718</v>
      </c>
      <c r="AW70" s="505">
        <f>VLOOKUP(AR:AR,Database!A:B,2,)</f>
        <v>6</v>
      </c>
      <c r="AX70" s="506">
        <f>AV70+AW70</f>
        <v>45724</v>
      </c>
      <c r="AY70" s="514" t="str">
        <f>Z70</f>
        <v>FREEDOM</v>
      </c>
      <c r="AZ70" s="506">
        <v>45723</v>
      </c>
      <c r="BA70" s="506"/>
      <c r="BB70" s="506"/>
      <c r="BC70" s="506"/>
      <c r="BD70" s="506"/>
      <c r="BE70" s="504"/>
      <c r="BF70" s="504" t="str">
        <f>AL70</f>
        <v>MATS8274971000</v>
      </c>
      <c r="BG70" s="504" t="str">
        <f>AN70</f>
        <v>MATU2085002</v>
      </c>
      <c r="BH70" s="506">
        <v>45705</v>
      </c>
      <c r="BI70" s="506">
        <v>45709</v>
      </c>
      <c r="BJ70" s="506">
        <v>45713</v>
      </c>
      <c r="BK70" s="506">
        <v>45714</v>
      </c>
      <c r="BL70" s="506"/>
      <c r="BM70" s="506"/>
      <c r="BN70" s="504" t="s">
        <v>215</v>
      </c>
      <c r="BO70" s="506">
        <v>45718</v>
      </c>
      <c r="BP70" s="511"/>
      <c r="BQ70" s="511"/>
      <c r="BR70" s="504"/>
      <c r="BS70" s="560"/>
      <c r="BT70" s="504"/>
      <c r="BU70" s="504"/>
      <c r="BV70" s="504"/>
      <c r="BW70" s="504">
        <f>U70</f>
        <v>121526389</v>
      </c>
      <c r="BX70" s="511">
        <f>V70</f>
        <v>0</v>
      </c>
      <c r="BY70" s="511">
        <f>W70</f>
        <v>6150</v>
      </c>
      <c r="BZ70" s="511">
        <f>BX70+BY70</f>
        <v>6150</v>
      </c>
      <c r="CA70" s="504"/>
      <c r="CB70" s="511"/>
      <c r="CC70" s="504"/>
      <c r="CD70" s="511"/>
      <c r="CE70" s="511"/>
      <c r="CF70" s="511">
        <f>CB70+CD70+CE70</f>
        <v>0</v>
      </c>
      <c r="CG70" s="528">
        <f>CF70-BZ70</f>
        <v>-6150</v>
      </c>
      <c r="CH70" s="510">
        <f>_xlfn.DAYS(BD70,BC70)+1</f>
        <v>1</v>
      </c>
    </row>
    <row r="71" spans="1:86" s="513" customFormat="1" ht="47.25" customHeight="1">
      <c r="A71" s="230">
        <v>11</v>
      </c>
      <c r="B71" s="650" t="s">
        <v>168</v>
      </c>
      <c r="C71" s="665">
        <v>4100009627</v>
      </c>
      <c r="D71" s="654" t="s">
        <v>169</v>
      </c>
      <c r="E71" s="654" t="str">
        <f>VLOOKUP(D:D,'Material code'!A:B,2,FALSE)</f>
        <v>后玻</v>
      </c>
      <c r="F71" s="654" t="str">
        <f>VLOOKUP(D:D,'Material code'!C:D,2,FALSE)</f>
        <v>福莱特，压花半钢化白色全涂釉3孔，2272*1128*2mm，GL-16</v>
      </c>
      <c r="G71" s="655">
        <f>AC71</f>
        <v>1430</v>
      </c>
      <c r="H71" s="655" t="str">
        <f>AD71</f>
        <v>pc</v>
      </c>
      <c r="I71" s="655" t="str">
        <f>AL71</f>
        <v>MATS8274971000</v>
      </c>
      <c r="J71" s="655">
        <v>1</v>
      </c>
      <c r="K71" s="655" t="str">
        <f>AN71</f>
        <v>MATU2091598</v>
      </c>
      <c r="L71" s="655" t="str">
        <f>AM71</f>
        <v>HDWCHWSC25020357</v>
      </c>
      <c r="M71" s="655" t="str">
        <f>AO71</f>
        <v>SHANGHAI, CHINA</v>
      </c>
      <c r="N71" s="656">
        <f>AQ71</f>
        <v>45706</v>
      </c>
      <c r="O71" s="655" t="str">
        <f>AR71</f>
        <v>LOS ANGELES, CA</v>
      </c>
      <c r="P71" s="656">
        <f>AT71</f>
        <v>45718</v>
      </c>
      <c r="Q71" s="656">
        <f>AX71</f>
        <v>45724</v>
      </c>
      <c r="R71" s="504" t="s">
        <v>79</v>
      </c>
      <c r="S71" s="504" t="s">
        <v>200</v>
      </c>
      <c r="T71" s="504">
        <v>20250218004</v>
      </c>
      <c r="U71" s="504">
        <v>121526389</v>
      </c>
      <c r="V71" s="511"/>
      <c r="W71" s="511">
        <v>6150</v>
      </c>
      <c r="X71" s="506"/>
      <c r="Y71" s="506"/>
      <c r="Z71" s="506" t="s">
        <v>118</v>
      </c>
      <c r="AA71" s="507" t="s">
        <v>171</v>
      </c>
      <c r="AB71" s="507"/>
      <c r="AC71" s="514">
        <v>1430</v>
      </c>
      <c r="AD71" s="504" t="s">
        <v>201</v>
      </c>
      <c r="AE71" s="504">
        <v>11</v>
      </c>
      <c r="AF71" s="504">
        <v>18876</v>
      </c>
      <c r="AG71" s="504">
        <v>14</v>
      </c>
      <c r="AH71" s="506">
        <v>45706</v>
      </c>
      <c r="AI71" s="506">
        <v>45719</v>
      </c>
      <c r="AJ71" s="504" t="s">
        <v>112</v>
      </c>
      <c r="AK71" s="504" t="s">
        <v>174</v>
      </c>
      <c r="AL71" s="504" t="s">
        <v>212</v>
      </c>
      <c r="AM71" s="504" t="s">
        <v>213</v>
      </c>
      <c r="AN71" s="674" t="s">
        <v>218</v>
      </c>
      <c r="AO71" s="504" t="str">
        <f>AJ71</f>
        <v>SHANGHAI, CHINA</v>
      </c>
      <c r="AP71" s="506"/>
      <c r="AQ71" s="506">
        <f>AH71</f>
        <v>45706</v>
      </c>
      <c r="AR71" s="504" t="str">
        <f>AK71</f>
        <v>LOS ANGELES, CA</v>
      </c>
      <c r="AS71" s="506">
        <f>AI71</f>
        <v>45719</v>
      </c>
      <c r="AT71" s="637">
        <v>45718</v>
      </c>
      <c r="AU71" s="504" t="str">
        <f>AR71</f>
        <v>LOS ANGELES, CA</v>
      </c>
      <c r="AV71" s="509">
        <f>AT71</f>
        <v>45718</v>
      </c>
      <c r="AW71" s="505">
        <f>VLOOKUP(AR:AR,Database!A:B,2,)</f>
        <v>6</v>
      </c>
      <c r="AX71" s="506">
        <f>AV71+AW71</f>
        <v>45724</v>
      </c>
      <c r="AY71" s="514" t="str">
        <f>Z71</f>
        <v>FREEDOM</v>
      </c>
      <c r="AZ71" s="506">
        <v>45723</v>
      </c>
      <c r="BA71" s="506"/>
      <c r="BB71" s="506"/>
      <c r="BC71" s="506"/>
      <c r="BD71" s="506"/>
      <c r="BE71" s="504"/>
      <c r="BF71" s="504" t="str">
        <f>AL71</f>
        <v>MATS8274971000</v>
      </c>
      <c r="BG71" s="504" t="str">
        <f>AN71</f>
        <v>MATU2091598</v>
      </c>
      <c r="BH71" s="506">
        <v>45705</v>
      </c>
      <c r="BI71" s="506">
        <v>45709</v>
      </c>
      <c r="BJ71" s="506">
        <v>45713</v>
      </c>
      <c r="BK71" s="506">
        <v>45714</v>
      </c>
      <c r="BL71" s="506"/>
      <c r="BM71" s="506"/>
      <c r="BN71" s="504" t="s">
        <v>215</v>
      </c>
      <c r="BO71" s="506">
        <v>45718</v>
      </c>
      <c r="BP71" s="511"/>
      <c r="BQ71" s="511"/>
      <c r="BR71" s="504"/>
      <c r="BS71" s="560"/>
      <c r="BT71" s="504"/>
      <c r="BU71" s="504"/>
      <c r="BV71" s="504"/>
      <c r="BW71" s="504">
        <f>U71</f>
        <v>121526389</v>
      </c>
      <c r="BX71" s="511">
        <f>V71</f>
        <v>0</v>
      </c>
      <c r="BY71" s="511">
        <f>W71</f>
        <v>6150</v>
      </c>
      <c r="BZ71" s="511">
        <f>BX71+BY71</f>
        <v>6150</v>
      </c>
      <c r="CA71" s="504"/>
      <c r="CB71" s="511"/>
      <c r="CC71" s="504"/>
      <c r="CD71" s="511"/>
      <c r="CE71" s="511"/>
      <c r="CF71" s="511">
        <f>CB71+CD71+CE71</f>
        <v>0</v>
      </c>
      <c r="CG71" s="528">
        <f>CF71-BZ71</f>
        <v>-6150</v>
      </c>
      <c r="CH71" s="510">
        <f>_xlfn.DAYS(BD71,BC71)+1</f>
        <v>1</v>
      </c>
    </row>
    <row r="72" spans="1:86" s="513" customFormat="1" ht="15" customHeight="1">
      <c r="A72" s="230">
        <v>11</v>
      </c>
      <c r="B72" s="650" t="s">
        <v>168</v>
      </c>
      <c r="C72" s="665">
        <v>4100009627</v>
      </c>
      <c r="D72" s="654" t="s">
        <v>169</v>
      </c>
      <c r="E72" s="654" t="str">
        <f>VLOOKUP(D:D,'Material code'!A:B,2,FALSE)</f>
        <v>后玻</v>
      </c>
      <c r="F72" s="654" t="str">
        <f>VLOOKUP(D:D,'Material code'!C:D,2,FALSE)</f>
        <v>福莱特，压花半钢化白色全涂釉3孔，2272*1128*2mm，GL-16</v>
      </c>
      <c r="G72" s="655">
        <f>AC72</f>
        <v>1430</v>
      </c>
      <c r="H72" s="655" t="str">
        <f>AD72</f>
        <v>pc</v>
      </c>
      <c r="I72" s="655" t="str">
        <f>AL72</f>
        <v>MATS8274971000</v>
      </c>
      <c r="J72" s="655">
        <v>1</v>
      </c>
      <c r="K72" s="655" t="str">
        <f>AN72</f>
        <v>MATU2092254</v>
      </c>
      <c r="L72" s="655" t="str">
        <f>AM72</f>
        <v>HDWCHWSC25020357</v>
      </c>
      <c r="M72" s="655" t="str">
        <f>AO72</f>
        <v>SHANGHAI, CHINA</v>
      </c>
      <c r="N72" s="656">
        <f>AQ72</f>
        <v>45706</v>
      </c>
      <c r="O72" s="655" t="str">
        <f>AR72</f>
        <v>LOS ANGELES, CA</v>
      </c>
      <c r="P72" s="656">
        <f>AT72</f>
        <v>45718</v>
      </c>
      <c r="Q72" s="656">
        <f>AX72</f>
        <v>45724</v>
      </c>
      <c r="R72" s="504" t="s">
        <v>79</v>
      </c>
      <c r="S72" s="504" t="s">
        <v>200</v>
      </c>
      <c r="T72" s="504">
        <v>20250218004</v>
      </c>
      <c r="U72" s="504">
        <v>121526389</v>
      </c>
      <c r="V72" s="511"/>
      <c r="W72" s="511">
        <v>6150</v>
      </c>
      <c r="X72" s="506"/>
      <c r="Y72" s="506"/>
      <c r="Z72" s="506" t="s">
        <v>118</v>
      </c>
      <c r="AA72" s="507" t="s">
        <v>171</v>
      </c>
      <c r="AB72" s="507"/>
      <c r="AC72" s="514">
        <v>1430</v>
      </c>
      <c r="AD72" s="504" t="s">
        <v>201</v>
      </c>
      <c r="AE72" s="504">
        <v>11</v>
      </c>
      <c r="AF72" s="504">
        <v>18876</v>
      </c>
      <c r="AG72" s="504">
        <v>14</v>
      </c>
      <c r="AH72" s="506">
        <v>45706</v>
      </c>
      <c r="AI72" s="506">
        <v>45719</v>
      </c>
      <c r="AJ72" s="504" t="s">
        <v>112</v>
      </c>
      <c r="AK72" s="504" t="s">
        <v>174</v>
      </c>
      <c r="AL72" s="504" t="s">
        <v>212</v>
      </c>
      <c r="AM72" s="504" t="s">
        <v>213</v>
      </c>
      <c r="AN72" s="674" t="s">
        <v>219</v>
      </c>
      <c r="AO72" s="504" t="str">
        <f>AJ72</f>
        <v>SHANGHAI, CHINA</v>
      </c>
      <c r="AP72" s="506"/>
      <c r="AQ72" s="506">
        <f>AH72</f>
        <v>45706</v>
      </c>
      <c r="AR72" s="504" t="str">
        <f>AK72</f>
        <v>LOS ANGELES, CA</v>
      </c>
      <c r="AS72" s="506">
        <f>AI72</f>
        <v>45719</v>
      </c>
      <c r="AT72" s="637">
        <v>45718</v>
      </c>
      <c r="AU72" s="504" t="str">
        <f>AR72</f>
        <v>LOS ANGELES, CA</v>
      </c>
      <c r="AV72" s="509">
        <f>AT72</f>
        <v>45718</v>
      </c>
      <c r="AW72" s="505">
        <f>VLOOKUP(AR:AR,Database!A:B,2,)</f>
        <v>6</v>
      </c>
      <c r="AX72" s="506">
        <f>AV72+AW72</f>
        <v>45724</v>
      </c>
      <c r="AY72" s="514" t="str">
        <f>Z72</f>
        <v>FREEDOM</v>
      </c>
      <c r="AZ72" s="506">
        <v>45723</v>
      </c>
      <c r="BA72" s="506"/>
      <c r="BB72" s="506"/>
      <c r="BC72" s="506"/>
      <c r="BD72" s="506"/>
      <c r="BE72" s="504"/>
      <c r="BF72" s="504" t="str">
        <f>AL72</f>
        <v>MATS8274971000</v>
      </c>
      <c r="BG72" s="504" t="str">
        <f>AN72</f>
        <v>MATU2092254</v>
      </c>
      <c r="BH72" s="506">
        <v>45705</v>
      </c>
      <c r="BI72" s="506">
        <v>45709</v>
      </c>
      <c r="BJ72" s="506">
        <v>45713</v>
      </c>
      <c r="BK72" s="506">
        <v>45714</v>
      </c>
      <c r="BL72" s="506"/>
      <c r="BM72" s="506"/>
      <c r="BN72" s="504" t="s">
        <v>215</v>
      </c>
      <c r="BO72" s="506">
        <v>45718</v>
      </c>
      <c r="BP72" s="511"/>
      <c r="BQ72" s="511"/>
      <c r="BR72" s="504"/>
      <c r="BS72" s="560"/>
      <c r="BT72" s="504"/>
      <c r="BU72" s="504"/>
      <c r="BV72" s="504"/>
      <c r="BW72" s="504">
        <f>U72</f>
        <v>121526389</v>
      </c>
      <c r="BX72" s="511">
        <f>V72</f>
        <v>0</v>
      </c>
      <c r="BY72" s="511">
        <f>W72</f>
        <v>6150</v>
      </c>
      <c r="BZ72" s="511">
        <f>BX72+BY72</f>
        <v>6150</v>
      </c>
      <c r="CA72" s="504"/>
      <c r="CB72" s="511"/>
      <c r="CC72" s="504"/>
      <c r="CD72" s="511"/>
      <c r="CE72" s="511"/>
      <c r="CF72" s="511">
        <f>CB72+CD72+CE72</f>
        <v>0</v>
      </c>
      <c r="CG72" s="528">
        <f>CF72-BZ72</f>
        <v>-6150</v>
      </c>
      <c r="CH72" s="510">
        <f>_xlfn.DAYS(BD72,BC72)+1</f>
        <v>1</v>
      </c>
    </row>
    <row r="73" spans="1:86" s="513" customFormat="1" ht="47.25" customHeight="1">
      <c r="A73" s="625">
        <v>11</v>
      </c>
      <c r="B73" s="601" t="s">
        <v>168</v>
      </c>
      <c r="C73" s="593">
        <v>4100009627</v>
      </c>
      <c r="D73" s="654" t="s">
        <v>169</v>
      </c>
      <c r="E73" s="654" t="str">
        <f>VLOOKUP(D:D,'Material code'!A:B,2,FALSE)</f>
        <v>后玻</v>
      </c>
      <c r="F73" s="654" t="str">
        <f>VLOOKUP(D:D,'Material code'!C:D,2,FALSE)</f>
        <v>福莱特，压花半钢化白色全涂釉3孔，2272*1128*2mm，GL-16</v>
      </c>
      <c r="G73" s="655">
        <f>AC73</f>
        <v>1430</v>
      </c>
      <c r="H73" s="655" t="str">
        <f>AD73</f>
        <v>pc</v>
      </c>
      <c r="I73" s="655" t="str">
        <f>AL73</f>
        <v>MATS8274971000</v>
      </c>
      <c r="J73" s="655">
        <v>1</v>
      </c>
      <c r="K73" s="655" t="str">
        <f>AN73</f>
        <v>MATU2096007</v>
      </c>
      <c r="L73" s="655" t="str">
        <f>AM73</f>
        <v>HDWCHWSC25020357</v>
      </c>
      <c r="M73" s="655" t="str">
        <f>AO73</f>
        <v>SHANGHAI, CHINA</v>
      </c>
      <c r="N73" s="656">
        <f>AQ73</f>
        <v>45706</v>
      </c>
      <c r="O73" s="655" t="str">
        <f>AR73</f>
        <v>LOS ANGELES, CA</v>
      </c>
      <c r="P73" s="656">
        <f>AT73</f>
        <v>45718</v>
      </c>
      <c r="Q73" s="656">
        <f>AX73</f>
        <v>45724</v>
      </c>
      <c r="R73" s="504" t="s">
        <v>79</v>
      </c>
      <c r="S73" s="504" t="s">
        <v>200</v>
      </c>
      <c r="T73" s="504">
        <v>20250218004</v>
      </c>
      <c r="U73" s="504">
        <v>121526389</v>
      </c>
      <c r="V73" s="511"/>
      <c r="W73" s="511">
        <v>6150</v>
      </c>
      <c r="X73" s="506"/>
      <c r="Y73" s="506"/>
      <c r="Z73" s="506" t="s">
        <v>118</v>
      </c>
      <c r="AA73" s="507" t="s">
        <v>171</v>
      </c>
      <c r="AB73" s="507"/>
      <c r="AC73" s="514">
        <v>1430</v>
      </c>
      <c r="AD73" s="504" t="s">
        <v>201</v>
      </c>
      <c r="AE73" s="504">
        <v>11</v>
      </c>
      <c r="AF73" s="504">
        <v>18876</v>
      </c>
      <c r="AG73" s="504">
        <v>14</v>
      </c>
      <c r="AH73" s="506">
        <v>45706</v>
      </c>
      <c r="AI73" s="506">
        <v>45719</v>
      </c>
      <c r="AJ73" s="504" t="s">
        <v>112</v>
      </c>
      <c r="AK73" s="504" t="s">
        <v>174</v>
      </c>
      <c r="AL73" s="504" t="s">
        <v>212</v>
      </c>
      <c r="AM73" s="504" t="s">
        <v>213</v>
      </c>
      <c r="AN73" s="674" t="s">
        <v>220</v>
      </c>
      <c r="AO73" s="504" t="str">
        <f>AJ73</f>
        <v>SHANGHAI, CHINA</v>
      </c>
      <c r="AP73" s="506"/>
      <c r="AQ73" s="506">
        <f>AH73</f>
        <v>45706</v>
      </c>
      <c r="AR73" s="504" t="str">
        <f>AK73</f>
        <v>LOS ANGELES, CA</v>
      </c>
      <c r="AS73" s="506">
        <f>AI73</f>
        <v>45719</v>
      </c>
      <c r="AT73" s="637">
        <v>45718</v>
      </c>
      <c r="AU73" s="504" t="str">
        <f>AR73</f>
        <v>LOS ANGELES, CA</v>
      </c>
      <c r="AV73" s="509">
        <f>AT73</f>
        <v>45718</v>
      </c>
      <c r="AW73" s="505">
        <f>VLOOKUP(AR:AR,Database!A:B,2,)</f>
        <v>6</v>
      </c>
      <c r="AX73" s="506">
        <f>AV73+AW73</f>
        <v>45724</v>
      </c>
      <c r="AY73" s="514" t="str">
        <f>Z73</f>
        <v>FREEDOM</v>
      </c>
      <c r="AZ73" s="506">
        <v>45724</v>
      </c>
      <c r="BA73" s="506"/>
      <c r="BB73" s="506"/>
      <c r="BC73" s="506"/>
      <c r="BD73" s="506"/>
      <c r="BE73" s="504"/>
      <c r="BF73" s="504" t="str">
        <f>AL73</f>
        <v>MATS8274971000</v>
      </c>
      <c r="BG73" s="504" t="str">
        <f>AN73</f>
        <v>MATU2096007</v>
      </c>
      <c r="BH73" s="506">
        <v>45705</v>
      </c>
      <c r="BI73" s="506">
        <v>45709</v>
      </c>
      <c r="BJ73" s="506">
        <v>45713</v>
      </c>
      <c r="BK73" s="506">
        <v>45714</v>
      </c>
      <c r="BL73" s="506"/>
      <c r="BM73" s="506"/>
      <c r="BN73" s="504" t="s">
        <v>215</v>
      </c>
      <c r="BO73" s="506">
        <v>45718</v>
      </c>
      <c r="BP73" s="511"/>
      <c r="BQ73" s="511"/>
      <c r="BR73" s="504"/>
      <c r="BS73" s="560"/>
      <c r="BT73" s="504"/>
      <c r="BU73" s="504"/>
      <c r="BV73" s="504"/>
      <c r="BW73" s="504">
        <f>U73</f>
        <v>121526389</v>
      </c>
      <c r="BX73" s="511">
        <f>V73</f>
        <v>0</v>
      </c>
      <c r="BY73" s="511">
        <f>W73</f>
        <v>6150</v>
      </c>
      <c r="BZ73" s="511">
        <f>BX73+BY73</f>
        <v>6150</v>
      </c>
      <c r="CA73" s="504"/>
      <c r="CB73" s="511"/>
      <c r="CC73" s="504"/>
      <c r="CD73" s="511"/>
      <c r="CE73" s="511"/>
      <c r="CF73" s="511">
        <f>CB73+CD73+CE73</f>
        <v>0</v>
      </c>
      <c r="CG73" s="528">
        <f>CF73-BZ73</f>
        <v>-6150</v>
      </c>
      <c r="CH73" s="510">
        <f>_xlfn.DAYS(BD73,BC73)+1</f>
        <v>1</v>
      </c>
    </row>
    <row r="74" spans="1:86" s="513" customFormat="1" ht="22.5" customHeight="1">
      <c r="A74" s="230">
        <v>11</v>
      </c>
      <c r="B74" s="650" t="s">
        <v>168</v>
      </c>
      <c r="C74" s="665">
        <v>4100009627</v>
      </c>
      <c r="D74" s="654" t="s">
        <v>169</v>
      </c>
      <c r="E74" s="654" t="str">
        <f>VLOOKUP(D:D,'Material code'!A:B,2,FALSE)</f>
        <v>后玻</v>
      </c>
      <c r="F74" s="654" t="str">
        <f>VLOOKUP(D:D,'Material code'!C:D,2,FALSE)</f>
        <v>福莱特，压花半钢化白色全涂釉3孔，2272*1128*2mm，GL-16</v>
      </c>
      <c r="G74" s="655">
        <f>AC74</f>
        <v>1430</v>
      </c>
      <c r="H74" s="655" t="str">
        <f>AD74</f>
        <v>pc</v>
      </c>
      <c r="I74" s="655" t="str">
        <f>AL74</f>
        <v>MATS8274971000</v>
      </c>
      <c r="J74" s="655">
        <v>1</v>
      </c>
      <c r="K74" s="655" t="str">
        <f>AN74</f>
        <v>MATU2096408</v>
      </c>
      <c r="L74" s="655" t="str">
        <f>AM74</f>
        <v>HDWCHWSC25020357</v>
      </c>
      <c r="M74" s="655" t="str">
        <f>AO74</f>
        <v>SHANGHAI, CHINA</v>
      </c>
      <c r="N74" s="656">
        <f>AQ74</f>
        <v>45706</v>
      </c>
      <c r="O74" s="655" t="str">
        <f>AR74</f>
        <v>LOS ANGELES, CA</v>
      </c>
      <c r="P74" s="656">
        <f>AT74</f>
        <v>45718</v>
      </c>
      <c r="Q74" s="656">
        <f>AX74</f>
        <v>45724</v>
      </c>
      <c r="R74" s="504" t="s">
        <v>79</v>
      </c>
      <c r="S74" s="504" t="s">
        <v>200</v>
      </c>
      <c r="T74" s="504">
        <v>20250218004</v>
      </c>
      <c r="U74" s="504">
        <v>121526389</v>
      </c>
      <c r="V74" s="511"/>
      <c r="W74" s="511">
        <v>6150</v>
      </c>
      <c r="X74" s="506"/>
      <c r="Y74" s="506"/>
      <c r="Z74" s="506" t="s">
        <v>118</v>
      </c>
      <c r="AA74" s="507" t="s">
        <v>171</v>
      </c>
      <c r="AB74" s="507"/>
      <c r="AC74" s="514">
        <v>1430</v>
      </c>
      <c r="AD74" s="504" t="s">
        <v>201</v>
      </c>
      <c r="AE74" s="504">
        <v>11</v>
      </c>
      <c r="AF74" s="504">
        <v>18876</v>
      </c>
      <c r="AG74" s="504">
        <v>14</v>
      </c>
      <c r="AH74" s="506">
        <v>45706</v>
      </c>
      <c r="AI74" s="506">
        <v>45719</v>
      </c>
      <c r="AJ74" s="504" t="s">
        <v>112</v>
      </c>
      <c r="AK74" s="504" t="s">
        <v>174</v>
      </c>
      <c r="AL74" s="504" t="s">
        <v>212</v>
      </c>
      <c r="AM74" s="504" t="s">
        <v>213</v>
      </c>
      <c r="AN74" s="674" t="s">
        <v>221</v>
      </c>
      <c r="AO74" s="504" t="str">
        <f>AJ74</f>
        <v>SHANGHAI, CHINA</v>
      </c>
      <c r="AP74" s="506"/>
      <c r="AQ74" s="506">
        <f>AH74</f>
        <v>45706</v>
      </c>
      <c r="AR74" s="504" t="str">
        <f>AK74</f>
        <v>LOS ANGELES, CA</v>
      </c>
      <c r="AS74" s="506">
        <f>AI74</f>
        <v>45719</v>
      </c>
      <c r="AT74" s="637">
        <v>45718</v>
      </c>
      <c r="AU74" s="504" t="str">
        <f>AR74</f>
        <v>LOS ANGELES, CA</v>
      </c>
      <c r="AV74" s="509">
        <f>AT74</f>
        <v>45718</v>
      </c>
      <c r="AW74" s="505">
        <f>VLOOKUP(AR:AR,Database!A:B,2,)</f>
        <v>6</v>
      </c>
      <c r="AX74" s="506">
        <f>AV74+AW74</f>
        <v>45724</v>
      </c>
      <c r="AY74" s="514" t="str">
        <f>Z74</f>
        <v>FREEDOM</v>
      </c>
      <c r="AZ74" s="506">
        <v>45723</v>
      </c>
      <c r="BA74" s="506"/>
      <c r="BB74" s="506"/>
      <c r="BC74" s="506"/>
      <c r="BD74" s="506"/>
      <c r="BE74" s="504"/>
      <c r="BF74" s="504" t="str">
        <f>AL74</f>
        <v>MATS8274971000</v>
      </c>
      <c r="BG74" s="504" t="str">
        <f>AN74</f>
        <v>MATU2096408</v>
      </c>
      <c r="BH74" s="506">
        <v>45705</v>
      </c>
      <c r="BI74" s="506">
        <v>45709</v>
      </c>
      <c r="BJ74" s="506">
        <v>45713</v>
      </c>
      <c r="BK74" s="506">
        <v>45714</v>
      </c>
      <c r="BL74" s="506"/>
      <c r="BM74" s="506"/>
      <c r="BN74" s="504" t="s">
        <v>215</v>
      </c>
      <c r="BO74" s="506">
        <v>45718</v>
      </c>
      <c r="BP74" s="511"/>
      <c r="BQ74" s="511"/>
      <c r="BR74" s="504"/>
      <c r="BS74" s="560"/>
      <c r="BT74" s="504"/>
      <c r="BU74" s="504"/>
      <c r="BV74" s="504"/>
      <c r="BW74" s="504">
        <f>U74</f>
        <v>121526389</v>
      </c>
      <c r="BX74" s="511">
        <f>V74</f>
        <v>0</v>
      </c>
      <c r="BY74" s="511">
        <f>W74</f>
        <v>6150</v>
      </c>
      <c r="BZ74" s="511">
        <f>BX74+BY74</f>
        <v>6150</v>
      </c>
      <c r="CA74" s="504"/>
      <c r="CB74" s="511"/>
      <c r="CC74" s="504"/>
      <c r="CD74" s="511"/>
      <c r="CE74" s="511"/>
      <c r="CF74" s="511">
        <f>CB74+CD74+CE74</f>
        <v>0</v>
      </c>
      <c r="CG74" s="528">
        <f>CF74-BZ74</f>
        <v>-6150</v>
      </c>
      <c r="CH74" s="510">
        <f>_xlfn.DAYS(BD74,BC74)+1</f>
        <v>1</v>
      </c>
    </row>
    <row r="75" spans="1:86" s="513" customFormat="1" ht="31.5" customHeight="1">
      <c r="A75" s="625">
        <v>14</v>
      </c>
      <c r="B75" s="601" t="s">
        <v>120</v>
      </c>
      <c r="C75" s="722" t="s">
        <v>222</v>
      </c>
      <c r="D75" s="654" t="s">
        <v>121</v>
      </c>
      <c r="E75" s="654" t="str">
        <f>VLOOKUP(D:D,'Material code'!A:B,2,FALSE)</f>
        <v>耐高温胶带</v>
      </c>
      <c r="F75" s="654" t="str">
        <f>VLOOKUP(D:D,'Material code'!C:D,2,FALSE)</f>
        <v>20mm*500m_1mm_无孔胶带耐高温</v>
      </c>
      <c r="G75" s="655">
        <f>AC75</f>
        <v>42000</v>
      </c>
      <c r="H75" s="655" t="str">
        <f>AD75</f>
        <v>M</v>
      </c>
      <c r="I75" s="655" t="str">
        <f>AL75</f>
        <v>OOLU4122821510</v>
      </c>
      <c r="J75" s="655">
        <v>1</v>
      </c>
      <c r="K75" s="655" t="str">
        <f>AN75</f>
        <v>CAIU8652250</v>
      </c>
      <c r="L75" s="655" t="str">
        <f>AM75</f>
        <v>CHKMSH25013484</v>
      </c>
      <c r="M75" s="655" t="str">
        <f>AO75</f>
        <v>SHANGHAI</v>
      </c>
      <c r="N75" s="656">
        <f>AQ75</f>
        <v>45687</v>
      </c>
      <c r="O75" s="655" t="str">
        <f>AR75</f>
        <v>NEW YORK CITY, NY</v>
      </c>
      <c r="P75" s="656">
        <f>AT75</f>
        <v>45719</v>
      </c>
      <c r="Q75" s="656">
        <f>AX75</f>
        <v>45733</v>
      </c>
      <c r="R75" s="504" t="s">
        <v>79</v>
      </c>
      <c r="S75" s="504" t="s">
        <v>109</v>
      </c>
      <c r="T75" s="504">
        <v>20250211002</v>
      </c>
      <c r="U75" s="504"/>
      <c r="V75" s="511"/>
      <c r="W75" s="511"/>
      <c r="X75" s="506"/>
      <c r="Y75" s="506"/>
      <c r="Z75" s="506" t="s">
        <v>129</v>
      </c>
      <c r="AA75" s="507" t="s">
        <v>223</v>
      </c>
      <c r="AB75" s="507"/>
      <c r="AC75" s="514">
        <v>42000</v>
      </c>
      <c r="AD75" s="504" t="s">
        <v>124</v>
      </c>
      <c r="AE75" s="504" t="s">
        <v>224</v>
      </c>
      <c r="AF75" s="504">
        <v>103</v>
      </c>
      <c r="AG75" s="504" t="s">
        <v>225</v>
      </c>
      <c r="AH75" s="506"/>
      <c r="AI75" s="506"/>
      <c r="AJ75" s="504"/>
      <c r="AK75" s="504"/>
      <c r="AL75" s="504" t="s">
        <v>226</v>
      </c>
      <c r="AM75" s="504" t="s">
        <v>227</v>
      </c>
      <c r="AN75" s="504" t="s">
        <v>228</v>
      </c>
      <c r="AO75" s="504" t="s">
        <v>229</v>
      </c>
      <c r="AP75" s="506">
        <v>45685</v>
      </c>
      <c r="AQ75" s="506">
        <v>45687</v>
      </c>
      <c r="AR75" s="504" t="s">
        <v>113</v>
      </c>
      <c r="AS75" s="506">
        <v>45720</v>
      </c>
      <c r="AT75" s="508">
        <v>45719</v>
      </c>
      <c r="AU75" s="504" t="s">
        <v>117</v>
      </c>
      <c r="AV75" s="683">
        <v>45728</v>
      </c>
      <c r="AW75" s="505">
        <f>VLOOKUP(AR:AR,Database!A:B,2,)</f>
        <v>5</v>
      </c>
      <c r="AX75" s="506">
        <f>AV75+AW75</f>
        <v>45733</v>
      </c>
      <c r="AY75" s="514" t="str">
        <f>Z75</f>
        <v>WFS</v>
      </c>
      <c r="AZ75" s="506">
        <v>45730</v>
      </c>
      <c r="BA75" s="506">
        <v>45730</v>
      </c>
      <c r="BB75" s="506"/>
      <c r="BC75" s="506"/>
      <c r="BD75" s="506"/>
      <c r="BE75" s="504"/>
      <c r="BF75" s="504" t="str">
        <f>AL75</f>
        <v>OOLU4122821510</v>
      </c>
      <c r="BG75" s="504" t="str">
        <f>AN75</f>
        <v>CAIU8652250</v>
      </c>
      <c r="BH75" s="506">
        <v>45694</v>
      </c>
      <c r="BI75" s="506">
        <v>45698</v>
      </c>
      <c r="BJ75" s="506">
        <v>45713</v>
      </c>
      <c r="BK75" s="506">
        <v>45721</v>
      </c>
      <c r="BL75" s="506"/>
      <c r="BM75" s="506"/>
      <c r="BN75" s="504" t="s">
        <v>230</v>
      </c>
      <c r="BO75" s="506">
        <v>45721</v>
      </c>
      <c r="BP75" s="651">
        <v>16867.259999999998</v>
      </c>
      <c r="BQ75" s="511"/>
      <c r="BR75" s="504"/>
      <c r="BS75" s="560"/>
      <c r="BT75" s="504"/>
      <c r="BU75" s="504"/>
      <c r="BV75" s="504"/>
      <c r="BW75" s="504">
        <f>U75</f>
        <v>0</v>
      </c>
      <c r="BX75" s="511">
        <f>V75</f>
        <v>0</v>
      </c>
      <c r="BY75" s="511">
        <f>W75</f>
        <v>0</v>
      </c>
      <c r="BZ75" s="511">
        <f>BX75+BY75</f>
        <v>0</v>
      </c>
      <c r="CA75" s="504"/>
      <c r="CB75" s="511"/>
      <c r="CC75" s="504"/>
      <c r="CD75" s="511"/>
      <c r="CE75" s="511"/>
      <c r="CF75" s="511">
        <f>CB75+CD75+CE75</f>
        <v>0</v>
      </c>
      <c r="CG75" s="528">
        <f>CF75-BZ75</f>
        <v>0</v>
      </c>
      <c r="CH75" s="510">
        <f>_xlfn.DAYS(BD75,BC75)+1</f>
        <v>1</v>
      </c>
    </row>
    <row r="76" spans="1:86" s="513" customFormat="1" ht="47.25" customHeight="1">
      <c r="A76" s="230">
        <v>14</v>
      </c>
      <c r="B76" s="650" t="s">
        <v>120</v>
      </c>
      <c r="C76" s="723" t="s">
        <v>222</v>
      </c>
      <c r="D76" s="654" t="s">
        <v>133</v>
      </c>
      <c r="E76" s="654" t="str">
        <f>VLOOKUP(D:D,'Material code'!A:B,2,FALSE)</f>
        <v>封边胶带</v>
      </c>
      <c r="F76" s="654" t="str">
        <f>VLOOKUP(D:D,'Material code'!C:D,2,FALSE)</f>
        <v>封边胶带，30mm*500m_1mm_4孔_孔间距80mm</v>
      </c>
      <c r="G76" s="655">
        <f>AC76</f>
        <v>2120000</v>
      </c>
      <c r="H76" s="655" t="str">
        <f>AD76</f>
        <v>M</v>
      </c>
      <c r="I76" s="655" t="str">
        <f>AL76</f>
        <v>OOLU4122821510</v>
      </c>
      <c r="J76" s="655">
        <v>1</v>
      </c>
      <c r="K76" s="655" t="str">
        <f>AN76</f>
        <v>CAIU8652250</v>
      </c>
      <c r="L76" s="655" t="str">
        <f>AM76</f>
        <v>CHKMSH25013484</v>
      </c>
      <c r="M76" s="655" t="str">
        <f>AO76</f>
        <v>SHANGHAI</v>
      </c>
      <c r="N76" s="656">
        <f>AQ76</f>
        <v>45687</v>
      </c>
      <c r="O76" s="655" t="str">
        <f>AR76</f>
        <v>NEW YORK CITY, NY</v>
      </c>
      <c r="P76" s="656">
        <f>AT76</f>
        <v>45719</v>
      </c>
      <c r="Q76" s="656">
        <f>AX76</f>
        <v>45733</v>
      </c>
      <c r="R76" s="504" t="s">
        <v>79</v>
      </c>
      <c r="S76" s="504" t="s">
        <v>109</v>
      </c>
      <c r="T76" s="504">
        <v>20250211002</v>
      </c>
      <c r="U76" s="504"/>
      <c r="V76" s="511"/>
      <c r="W76" s="511"/>
      <c r="X76" s="506"/>
      <c r="Y76" s="506"/>
      <c r="Z76" s="506" t="s">
        <v>129</v>
      </c>
      <c r="AA76" s="507" t="s">
        <v>231</v>
      </c>
      <c r="AB76" s="507"/>
      <c r="AC76" s="514">
        <v>2120000</v>
      </c>
      <c r="AD76" s="504" t="s">
        <v>124</v>
      </c>
      <c r="AE76" s="504"/>
      <c r="AF76" s="504">
        <v>5569</v>
      </c>
      <c r="AG76" s="504"/>
      <c r="AH76" s="506"/>
      <c r="AI76" s="506"/>
      <c r="AJ76" s="504"/>
      <c r="AK76" s="504"/>
      <c r="AL76" s="504" t="s">
        <v>226</v>
      </c>
      <c r="AM76" s="504" t="s">
        <v>227</v>
      </c>
      <c r="AN76" s="504" t="s">
        <v>228</v>
      </c>
      <c r="AO76" s="504" t="s">
        <v>229</v>
      </c>
      <c r="AP76" s="506">
        <v>45685</v>
      </c>
      <c r="AQ76" s="506">
        <v>45687</v>
      </c>
      <c r="AR76" s="504" t="s">
        <v>113</v>
      </c>
      <c r="AS76" s="506">
        <v>45720</v>
      </c>
      <c r="AT76" s="508">
        <v>45719</v>
      </c>
      <c r="AU76" s="504" t="s">
        <v>117</v>
      </c>
      <c r="AV76" s="683">
        <v>45728</v>
      </c>
      <c r="AW76" s="505">
        <f>VLOOKUP(AR:AR,Database!A:B,2,)</f>
        <v>5</v>
      </c>
      <c r="AX76" s="506">
        <f>AV76+AW76</f>
        <v>45733</v>
      </c>
      <c r="AY76" s="504" t="str">
        <f>Z76</f>
        <v>WFS</v>
      </c>
      <c r="AZ76" s="506">
        <v>45730</v>
      </c>
      <c r="BA76" s="506">
        <v>45730</v>
      </c>
      <c r="BB76" s="506"/>
      <c r="BC76" s="506"/>
      <c r="BD76" s="506"/>
      <c r="BE76" s="504"/>
      <c r="BF76" s="504" t="str">
        <f>AL76</f>
        <v>OOLU4122821510</v>
      </c>
      <c r="BG76" s="504" t="str">
        <f>AN76</f>
        <v>CAIU8652250</v>
      </c>
      <c r="BH76" s="506">
        <v>45694</v>
      </c>
      <c r="BI76" s="506">
        <v>45698</v>
      </c>
      <c r="BJ76" s="506">
        <v>45713</v>
      </c>
      <c r="BK76" s="506">
        <v>45721</v>
      </c>
      <c r="BL76" s="506"/>
      <c r="BM76" s="506"/>
      <c r="BN76" s="504" t="s">
        <v>230</v>
      </c>
      <c r="BO76" s="506">
        <v>45721</v>
      </c>
      <c r="BP76" s="511"/>
      <c r="BQ76" s="511"/>
      <c r="BR76" s="504"/>
      <c r="BS76" s="560"/>
      <c r="BT76" s="504"/>
      <c r="BU76" s="504"/>
      <c r="BV76" s="504"/>
      <c r="BW76" s="504">
        <f>U76</f>
        <v>0</v>
      </c>
      <c r="BX76" s="511">
        <f>V76</f>
        <v>0</v>
      </c>
      <c r="BY76" s="511">
        <f>W76</f>
        <v>0</v>
      </c>
      <c r="BZ76" s="511">
        <f>BX76+BY76</f>
        <v>0</v>
      </c>
      <c r="CA76" s="504"/>
      <c r="CB76" s="511"/>
      <c r="CC76" s="504"/>
      <c r="CD76" s="511"/>
      <c r="CE76" s="511"/>
      <c r="CF76" s="511">
        <f>CB76+CD76+CE76</f>
        <v>0</v>
      </c>
      <c r="CG76" s="528">
        <f>CF76-BZ76</f>
        <v>0</v>
      </c>
      <c r="CH76" s="510">
        <f>_xlfn.DAYS(BD76,BC76)+1</f>
        <v>1</v>
      </c>
    </row>
    <row r="77" spans="1:86" s="513" customFormat="1" ht="31.5" customHeight="1">
      <c r="A77" s="112">
        <v>13</v>
      </c>
      <c r="B77" s="575" t="s">
        <v>232</v>
      </c>
      <c r="C77" s="558">
        <v>4100009314</v>
      </c>
      <c r="D77" s="505" t="s">
        <v>233</v>
      </c>
      <c r="E77" s="505" t="str">
        <f>VLOOKUP(D:D,'Material code'!A:B,2,FALSE)</f>
        <v>铭牌</v>
      </c>
      <c r="F77" s="505" t="str">
        <f>VLOOKUP(D:D,'Material code'!C:D,2,FALSE)</f>
        <v>亚银175*20mm（TUV美标）,润阳logo，产地：美国一期，LA-52</v>
      </c>
      <c r="G77" s="504">
        <f>AC77</f>
        <v>350000</v>
      </c>
      <c r="H77" s="504" t="str">
        <f>AD77</f>
        <v>PC</v>
      </c>
      <c r="I77" s="504" t="str">
        <f>AL77</f>
        <v>EGLV142500145001</v>
      </c>
      <c r="J77" s="504">
        <v>1</v>
      </c>
      <c r="K77" s="504" t="str">
        <f>AN77</f>
        <v>EMCU8555569</v>
      </c>
      <c r="L77" s="504" t="str">
        <f>AM77</f>
        <v>HHSE5015422</v>
      </c>
      <c r="M77" s="504" t="str">
        <f>AO77</f>
        <v>SHANGHAI, CHINA</v>
      </c>
      <c r="N77" s="506">
        <f>AQ77</f>
        <v>45688</v>
      </c>
      <c r="O77" s="504" t="str">
        <f>AR77</f>
        <v>NEW YORK CITY, NY</v>
      </c>
      <c r="P77" s="506">
        <f>AT77</f>
        <v>45722</v>
      </c>
      <c r="Q77" s="506">
        <f>AX77</f>
        <v>45740</v>
      </c>
      <c r="R77" s="504" t="s">
        <v>79</v>
      </c>
      <c r="S77" s="504" t="s">
        <v>109</v>
      </c>
      <c r="T77" s="514">
        <v>20250207021</v>
      </c>
      <c r="U77" s="514"/>
      <c r="V77" s="511"/>
      <c r="W77" s="511"/>
      <c r="X77" s="506"/>
      <c r="Y77" s="506"/>
      <c r="Z77" s="506"/>
      <c r="AA77" s="507" t="s">
        <v>234</v>
      </c>
      <c r="AB77" s="507"/>
      <c r="AC77" s="514">
        <v>350000</v>
      </c>
      <c r="AD77" s="504" t="s">
        <v>172</v>
      </c>
      <c r="AE77" s="504" t="s">
        <v>235</v>
      </c>
      <c r="AF77" s="504" t="s">
        <v>236</v>
      </c>
      <c r="AG77" s="504" t="s">
        <v>235</v>
      </c>
      <c r="AH77" s="506">
        <v>45688</v>
      </c>
      <c r="AI77" s="506">
        <v>45717</v>
      </c>
      <c r="AJ77" s="504" t="s">
        <v>112</v>
      </c>
      <c r="AK77" s="504" t="s">
        <v>113</v>
      </c>
      <c r="AL77" s="504" t="s">
        <v>237</v>
      </c>
      <c r="AM77" s="504" t="s">
        <v>238</v>
      </c>
      <c r="AN77" s="504" t="s">
        <v>239</v>
      </c>
      <c r="AO77" s="504" t="str">
        <f>AJ77</f>
        <v>SHANGHAI, CHINA</v>
      </c>
      <c r="AP77" s="506"/>
      <c r="AQ77" s="506">
        <f>AH77</f>
        <v>45688</v>
      </c>
      <c r="AR77" s="504" t="str">
        <f>AK77</f>
        <v>NEW YORK CITY, NY</v>
      </c>
      <c r="AS77" s="506">
        <f>AI77</f>
        <v>45717</v>
      </c>
      <c r="AT77" s="571">
        <v>45722</v>
      </c>
      <c r="AU77" s="504" t="s">
        <v>117</v>
      </c>
      <c r="AV77" s="509">
        <v>45735</v>
      </c>
      <c r="AW77" s="505">
        <f>VLOOKUP(AR:AR,Database!A:B,2,)</f>
        <v>5</v>
      </c>
      <c r="AX77" s="506">
        <f>AV77+AW77</f>
        <v>45740</v>
      </c>
      <c r="AY77" s="504" t="s">
        <v>129</v>
      </c>
      <c r="AZ77" s="506">
        <v>45736</v>
      </c>
      <c r="BA77" s="506"/>
      <c r="BB77" s="506"/>
      <c r="BC77" s="506"/>
      <c r="BD77" s="506"/>
      <c r="BE77" s="504"/>
      <c r="BF77" s="504" t="str">
        <f>AL77</f>
        <v>EGLV142500145001</v>
      </c>
      <c r="BG77" s="504" t="str">
        <f>AN77</f>
        <v>EMCU8555569</v>
      </c>
      <c r="BH77" s="506">
        <v>45684</v>
      </c>
      <c r="BI77" s="506">
        <v>45683</v>
      </c>
      <c r="BJ77" s="506">
        <v>45713</v>
      </c>
      <c r="BK77" s="506">
        <v>45720</v>
      </c>
      <c r="BL77" s="506"/>
      <c r="BM77" s="506"/>
      <c r="BN77" s="514" t="s">
        <v>240</v>
      </c>
      <c r="BO77" s="506">
        <v>45719</v>
      </c>
      <c r="BP77" s="639">
        <v>4944.5</v>
      </c>
      <c r="BQ77" s="511"/>
      <c r="BR77" s="514"/>
      <c r="BS77" s="560"/>
      <c r="BT77" s="504"/>
      <c r="BU77" s="504"/>
      <c r="BV77" s="504"/>
      <c r="BW77" s="504">
        <f>U77</f>
        <v>0</v>
      </c>
      <c r="BX77" s="511">
        <f>V77</f>
        <v>0</v>
      </c>
      <c r="BY77" s="511">
        <f>W77</f>
        <v>0</v>
      </c>
      <c r="BZ77" s="511">
        <f>BX77+BY77</f>
        <v>0</v>
      </c>
      <c r="CA77" s="504"/>
      <c r="CB77" s="511"/>
      <c r="CC77" s="504"/>
      <c r="CD77" s="511"/>
      <c r="CE77" s="511"/>
      <c r="CF77" s="511">
        <f>CB77+CD77+CE77</f>
        <v>0</v>
      </c>
      <c r="CG77" s="528">
        <f>CF77-BZ77</f>
        <v>0</v>
      </c>
      <c r="CH77" s="510">
        <f>_xlfn.DAYS(BD77,BC77)+1</f>
        <v>1</v>
      </c>
    </row>
    <row r="78" spans="1:86" s="513" customFormat="1" ht="22.5" customHeight="1">
      <c r="A78" s="112">
        <v>13</v>
      </c>
      <c r="B78" s="575" t="s">
        <v>232</v>
      </c>
      <c r="C78" s="558">
        <v>4100009314</v>
      </c>
      <c r="D78" s="505" t="s">
        <v>241</v>
      </c>
      <c r="E78" s="505" t="str">
        <f>VLOOKUP(D:D,'Material code'!A:B,2,FALSE)</f>
        <v>碳带</v>
      </c>
      <c r="F78" s="505" t="str">
        <f>VLOOKUP(D:D,'Material code'!C:D,2,FALSE)</f>
        <v>碳带，宽幅40mm，长度300m，铭牌打印专用</v>
      </c>
      <c r="G78" s="504">
        <f>AC78</f>
        <v>2316</v>
      </c>
      <c r="H78" s="504" t="str">
        <f>AD78</f>
        <v>M2</v>
      </c>
      <c r="I78" s="504" t="str">
        <f>AL78</f>
        <v>EGLV142500145001</v>
      </c>
      <c r="J78" s="504">
        <v>1</v>
      </c>
      <c r="K78" s="504" t="str">
        <f>AN78</f>
        <v>EMCU8555569</v>
      </c>
      <c r="L78" s="504" t="str">
        <f>AM78</f>
        <v>HHSE5015422</v>
      </c>
      <c r="M78" s="504" t="str">
        <f>AO78</f>
        <v>SHANGHAI, CHINA</v>
      </c>
      <c r="N78" s="506">
        <f>AQ78</f>
        <v>45688</v>
      </c>
      <c r="O78" s="504" t="str">
        <f>AR78</f>
        <v>NEW YORK CITY, NY</v>
      </c>
      <c r="P78" s="506">
        <f>AT78</f>
        <v>45722</v>
      </c>
      <c r="Q78" s="506">
        <f>AX78</f>
        <v>45740</v>
      </c>
      <c r="R78" s="504" t="s">
        <v>79</v>
      </c>
      <c r="S78" s="504" t="s">
        <v>109</v>
      </c>
      <c r="T78" s="514">
        <v>20250207021</v>
      </c>
      <c r="U78" s="514"/>
      <c r="V78" s="511"/>
      <c r="W78" s="511"/>
      <c r="X78" s="506"/>
      <c r="Y78" s="506"/>
      <c r="Z78" s="506"/>
      <c r="AA78" s="507" t="s">
        <v>242</v>
      </c>
      <c r="AB78" s="507"/>
      <c r="AC78" s="514">
        <v>2316</v>
      </c>
      <c r="AD78" s="504" t="s">
        <v>243</v>
      </c>
      <c r="AE78" s="504" t="s">
        <v>235</v>
      </c>
      <c r="AF78" s="504" t="s">
        <v>236</v>
      </c>
      <c r="AG78" s="504" t="s">
        <v>235</v>
      </c>
      <c r="AH78" s="506">
        <v>45688</v>
      </c>
      <c r="AI78" s="506">
        <v>45717</v>
      </c>
      <c r="AJ78" s="504" t="s">
        <v>112</v>
      </c>
      <c r="AK78" s="504" t="s">
        <v>113</v>
      </c>
      <c r="AL78" s="504" t="s">
        <v>237</v>
      </c>
      <c r="AM78" s="504" t="s">
        <v>238</v>
      </c>
      <c r="AN78" s="504" t="s">
        <v>239</v>
      </c>
      <c r="AO78" s="504" t="str">
        <f>AJ78</f>
        <v>SHANGHAI, CHINA</v>
      </c>
      <c r="AP78" s="506"/>
      <c r="AQ78" s="506">
        <f>AH78</f>
        <v>45688</v>
      </c>
      <c r="AR78" s="504" t="str">
        <f>AK78</f>
        <v>NEW YORK CITY, NY</v>
      </c>
      <c r="AS78" s="506">
        <f>AI78</f>
        <v>45717</v>
      </c>
      <c r="AT78" s="571">
        <v>45722</v>
      </c>
      <c r="AU78" s="504" t="s">
        <v>117</v>
      </c>
      <c r="AV78" s="509">
        <v>45735</v>
      </c>
      <c r="AW78" s="505">
        <f>VLOOKUP(AR:AR,Database!A:B,2,)</f>
        <v>5</v>
      </c>
      <c r="AX78" s="506">
        <f>AV78+AW78</f>
        <v>45740</v>
      </c>
      <c r="AY78" s="504" t="s">
        <v>129</v>
      </c>
      <c r="AZ78" s="506">
        <v>45736</v>
      </c>
      <c r="BA78" s="506"/>
      <c r="BB78" s="506"/>
      <c r="BC78" s="506"/>
      <c r="BD78" s="506"/>
      <c r="BE78" s="504"/>
      <c r="BF78" s="504" t="str">
        <f>AL78</f>
        <v>EGLV142500145001</v>
      </c>
      <c r="BG78" s="504" t="str">
        <f>AN78</f>
        <v>EMCU8555569</v>
      </c>
      <c r="BH78" s="506">
        <v>45684</v>
      </c>
      <c r="BI78" s="506">
        <v>45683</v>
      </c>
      <c r="BJ78" s="506">
        <v>45713</v>
      </c>
      <c r="BK78" s="506">
        <v>45720</v>
      </c>
      <c r="BL78" s="506"/>
      <c r="BM78" s="506"/>
      <c r="BN78" s="514" t="s">
        <v>240</v>
      </c>
      <c r="BO78" s="506">
        <v>45719</v>
      </c>
      <c r="BP78" s="511"/>
      <c r="BQ78" s="511"/>
      <c r="BR78" s="514"/>
      <c r="BS78" s="560"/>
      <c r="BT78" s="504"/>
      <c r="BU78" s="504"/>
      <c r="BV78" s="504"/>
      <c r="BW78" s="504">
        <f>U78</f>
        <v>0</v>
      </c>
      <c r="BX78" s="511">
        <f>V78</f>
        <v>0</v>
      </c>
      <c r="BY78" s="511">
        <f>W78</f>
        <v>0</v>
      </c>
      <c r="BZ78" s="511">
        <f>BX78+BY78</f>
        <v>0</v>
      </c>
      <c r="CA78" s="504"/>
      <c r="CB78" s="511"/>
      <c r="CC78" s="504"/>
      <c r="CD78" s="511"/>
      <c r="CE78" s="511"/>
      <c r="CF78" s="511">
        <f>CB78+CD78+CE78</f>
        <v>0</v>
      </c>
      <c r="CG78" s="528">
        <f>CF78-BZ78</f>
        <v>0</v>
      </c>
      <c r="CH78" s="510">
        <f>_xlfn.DAYS(BD78,BC78)+1</f>
        <v>1</v>
      </c>
    </row>
    <row r="79" spans="1:86" s="513" customFormat="1" ht="15.75" customHeight="1">
      <c r="A79" s="112">
        <v>13</v>
      </c>
      <c r="B79" s="575" t="s">
        <v>232</v>
      </c>
      <c r="C79" s="558">
        <v>4100009314</v>
      </c>
      <c r="D79" s="505" t="s">
        <v>244</v>
      </c>
      <c r="E79" s="505" t="str">
        <f>VLOOKUP(D:D,'Material code'!A:B,2,FALSE)</f>
        <v>条码</v>
      </c>
      <c r="F79" s="505" t="str">
        <f>VLOOKUP(D:D,'Material code'!C:D,2,FALSE)</f>
        <v>条码，50*10mm；亮白</v>
      </c>
      <c r="G79" s="504">
        <f>AC79</f>
        <v>800000</v>
      </c>
      <c r="H79" s="504" t="str">
        <f>AD79</f>
        <v>PC</v>
      </c>
      <c r="I79" s="504" t="str">
        <f>AL79</f>
        <v>EGLV142500145001</v>
      </c>
      <c r="J79" s="504">
        <v>1</v>
      </c>
      <c r="K79" s="504" t="str">
        <f>AN79</f>
        <v>EMCU8555569</v>
      </c>
      <c r="L79" s="504" t="str">
        <f>AM79</f>
        <v>HHSE5015422</v>
      </c>
      <c r="M79" s="504" t="str">
        <f>AO79</f>
        <v>SHANGHAI, CHINA</v>
      </c>
      <c r="N79" s="506">
        <f>AQ79</f>
        <v>45688</v>
      </c>
      <c r="O79" s="504" t="str">
        <f>AR79</f>
        <v>NEW YORK CITY, NY</v>
      </c>
      <c r="P79" s="506">
        <f>AT79</f>
        <v>45722</v>
      </c>
      <c r="Q79" s="506">
        <f>AX79</f>
        <v>45740</v>
      </c>
      <c r="R79" s="504" t="s">
        <v>79</v>
      </c>
      <c r="S79" s="504" t="s">
        <v>109</v>
      </c>
      <c r="T79" s="514">
        <v>20250207021</v>
      </c>
      <c r="U79" s="514"/>
      <c r="V79" s="511"/>
      <c r="W79" s="511"/>
      <c r="X79" s="506"/>
      <c r="Y79" s="506"/>
      <c r="Z79" s="506"/>
      <c r="AA79" s="507" t="s">
        <v>245</v>
      </c>
      <c r="AB79" s="507"/>
      <c r="AC79" s="514">
        <v>800000</v>
      </c>
      <c r="AD79" s="504" t="s">
        <v>172</v>
      </c>
      <c r="AE79" s="504" t="s">
        <v>235</v>
      </c>
      <c r="AF79" s="504" t="s">
        <v>236</v>
      </c>
      <c r="AG79" s="504" t="s">
        <v>235</v>
      </c>
      <c r="AH79" s="506">
        <v>45688</v>
      </c>
      <c r="AI79" s="506">
        <v>45717</v>
      </c>
      <c r="AJ79" s="504" t="s">
        <v>112</v>
      </c>
      <c r="AK79" s="504" t="s">
        <v>113</v>
      </c>
      <c r="AL79" s="504" t="s">
        <v>237</v>
      </c>
      <c r="AM79" s="504" t="s">
        <v>238</v>
      </c>
      <c r="AN79" s="504" t="s">
        <v>239</v>
      </c>
      <c r="AO79" s="504" t="str">
        <f>AJ79</f>
        <v>SHANGHAI, CHINA</v>
      </c>
      <c r="AP79" s="506"/>
      <c r="AQ79" s="506">
        <f>AH79</f>
        <v>45688</v>
      </c>
      <c r="AR79" s="504" t="str">
        <f>AK79</f>
        <v>NEW YORK CITY, NY</v>
      </c>
      <c r="AS79" s="506">
        <f>AI79</f>
        <v>45717</v>
      </c>
      <c r="AT79" s="571">
        <v>45722</v>
      </c>
      <c r="AU79" s="504" t="s">
        <v>117</v>
      </c>
      <c r="AV79" s="509">
        <v>45735</v>
      </c>
      <c r="AW79" s="505">
        <f>VLOOKUP(AR:AR,Database!A:B,2,)</f>
        <v>5</v>
      </c>
      <c r="AX79" s="506">
        <f>AV79+AW79</f>
        <v>45740</v>
      </c>
      <c r="AY79" s="504" t="s">
        <v>129</v>
      </c>
      <c r="AZ79" s="506">
        <v>45736</v>
      </c>
      <c r="BA79" s="506"/>
      <c r="BB79" s="506"/>
      <c r="BC79" s="506"/>
      <c r="BD79" s="506"/>
      <c r="BE79" s="504"/>
      <c r="BF79" s="504" t="str">
        <f>AL79</f>
        <v>EGLV142500145001</v>
      </c>
      <c r="BG79" s="504" t="str">
        <f>AN79</f>
        <v>EMCU8555569</v>
      </c>
      <c r="BH79" s="506">
        <v>45684</v>
      </c>
      <c r="BI79" s="506">
        <v>45683</v>
      </c>
      <c r="BJ79" s="506">
        <v>45713</v>
      </c>
      <c r="BK79" s="506">
        <v>45720</v>
      </c>
      <c r="BL79" s="506"/>
      <c r="BM79" s="506"/>
      <c r="BN79" s="514" t="s">
        <v>240</v>
      </c>
      <c r="BO79" s="506">
        <v>45719</v>
      </c>
      <c r="BP79" s="511"/>
      <c r="BQ79" s="511"/>
      <c r="BR79" s="514"/>
      <c r="BS79" s="560"/>
      <c r="BT79" s="504"/>
      <c r="BU79" s="504"/>
      <c r="BV79" s="504"/>
      <c r="BW79" s="504">
        <f>U79</f>
        <v>0</v>
      </c>
      <c r="BX79" s="511">
        <f>V79</f>
        <v>0</v>
      </c>
      <c r="BY79" s="511">
        <f>W79</f>
        <v>0</v>
      </c>
      <c r="BZ79" s="511">
        <f>BX79+BY79</f>
        <v>0</v>
      </c>
      <c r="CA79" s="504"/>
      <c r="CB79" s="511"/>
      <c r="CC79" s="504"/>
      <c r="CD79" s="511"/>
      <c r="CE79" s="511"/>
      <c r="CF79" s="511">
        <f>CB79+CD79+CE79</f>
        <v>0</v>
      </c>
      <c r="CG79" s="528">
        <f>CF79-BZ79</f>
        <v>0</v>
      </c>
      <c r="CH79" s="510">
        <f>_xlfn.DAYS(BD79,BC79)+1</f>
        <v>1</v>
      </c>
    </row>
    <row r="80" spans="1:86" s="513" customFormat="1" ht="15.75" customHeight="1">
      <c r="A80" s="112">
        <v>13</v>
      </c>
      <c r="B80" s="575" t="s">
        <v>246</v>
      </c>
      <c r="C80" s="558">
        <v>4100009369</v>
      </c>
      <c r="D80" s="505" t="s">
        <v>247</v>
      </c>
      <c r="E80" s="505" t="str">
        <f>VLOOKUP(D:D,'Material code'!A:B,2,FALSE)</f>
        <v>定位胶带</v>
      </c>
      <c r="F80" s="505" t="str">
        <f>VLOOKUP(D:D,'Material code'!C:D,2,FALSE)</f>
        <v>融智，10mm*100m，D60F6-x（x=2），厚度85μm/L</v>
      </c>
      <c r="G80" s="504">
        <f>AC80</f>
        <v>140000</v>
      </c>
      <c r="H80" s="504" t="str">
        <f>AD80</f>
        <v>M</v>
      </c>
      <c r="I80" s="504" t="str">
        <f>AL80</f>
        <v>EGLV142500145001</v>
      </c>
      <c r="J80" s="504">
        <v>1</v>
      </c>
      <c r="K80" s="504" t="str">
        <f>AN80</f>
        <v>EMCU8555569</v>
      </c>
      <c r="L80" s="504" t="str">
        <f>AM80</f>
        <v>HHSE5015955</v>
      </c>
      <c r="M80" s="504" t="str">
        <f>AO80</f>
        <v>SHANGHAI, CHINA</v>
      </c>
      <c r="N80" s="506">
        <f>AQ80</f>
        <v>45688</v>
      </c>
      <c r="O80" s="504" t="str">
        <f>AR80</f>
        <v>NEW YORK CITY, NY</v>
      </c>
      <c r="P80" s="506">
        <f>AT80</f>
        <v>45722</v>
      </c>
      <c r="Q80" s="506">
        <f>AX80</f>
        <v>45740</v>
      </c>
      <c r="R80" s="504" t="s">
        <v>79</v>
      </c>
      <c r="S80" s="504" t="s">
        <v>109</v>
      </c>
      <c r="T80" s="514">
        <v>20250207021</v>
      </c>
      <c r="U80" s="514"/>
      <c r="V80" s="511"/>
      <c r="W80" s="511"/>
      <c r="X80" s="506"/>
      <c r="Y80" s="506"/>
      <c r="Z80" s="506"/>
      <c r="AA80" s="507" t="s">
        <v>248</v>
      </c>
      <c r="AB80" s="507" t="s">
        <v>249</v>
      </c>
      <c r="AC80" s="514">
        <v>140000</v>
      </c>
      <c r="AD80" s="504" t="s">
        <v>124</v>
      </c>
      <c r="AE80" s="504">
        <v>1</v>
      </c>
      <c r="AF80" s="504">
        <v>179</v>
      </c>
      <c r="AG80" s="504">
        <v>0.83</v>
      </c>
      <c r="AH80" s="300">
        <v>45688</v>
      </c>
      <c r="AI80" s="576">
        <v>45717</v>
      </c>
      <c r="AJ80" s="504" t="s">
        <v>112</v>
      </c>
      <c r="AK80" s="504" t="s">
        <v>113</v>
      </c>
      <c r="AL80" s="504" t="s">
        <v>237</v>
      </c>
      <c r="AM80" s="504" t="s">
        <v>250</v>
      </c>
      <c r="AN80" s="504" t="s">
        <v>239</v>
      </c>
      <c r="AO80" s="504" t="str">
        <f>AJ80</f>
        <v>SHANGHAI, CHINA</v>
      </c>
      <c r="AP80" s="506"/>
      <c r="AQ80" s="506">
        <f>AH80</f>
        <v>45688</v>
      </c>
      <c r="AR80" s="504" t="str">
        <f>AK80</f>
        <v>NEW YORK CITY, NY</v>
      </c>
      <c r="AS80" s="506">
        <f>AI80</f>
        <v>45717</v>
      </c>
      <c r="AT80" s="571">
        <v>45722</v>
      </c>
      <c r="AU80" s="504" t="s">
        <v>117</v>
      </c>
      <c r="AV80" s="509">
        <v>45735</v>
      </c>
      <c r="AW80" s="505">
        <f>VLOOKUP(AR:AR,Database!A:B,2,)</f>
        <v>5</v>
      </c>
      <c r="AX80" s="506">
        <f>AV80+AW80</f>
        <v>45740</v>
      </c>
      <c r="AY80" s="504" t="s">
        <v>129</v>
      </c>
      <c r="AZ80" s="506">
        <v>45736</v>
      </c>
      <c r="BA80" s="506"/>
      <c r="BB80" s="506"/>
      <c r="BC80" s="506"/>
      <c r="BD80" s="506"/>
      <c r="BE80" s="504"/>
      <c r="BF80" s="504" t="str">
        <f>AL80</f>
        <v>EGLV142500145001</v>
      </c>
      <c r="BG80" s="504" t="str">
        <f>AN80</f>
        <v>EMCU8555569</v>
      </c>
      <c r="BH80" s="506">
        <v>45687</v>
      </c>
      <c r="BI80" s="506">
        <v>45681</v>
      </c>
      <c r="BJ80" s="506">
        <v>45713</v>
      </c>
      <c r="BK80" s="506"/>
      <c r="BL80" s="506"/>
      <c r="BM80" s="506"/>
      <c r="BN80" s="514"/>
      <c r="BO80" s="506"/>
      <c r="BP80" s="511"/>
      <c r="BQ80" s="511"/>
      <c r="BR80" s="514"/>
      <c r="BS80" s="560"/>
      <c r="BT80" s="504"/>
      <c r="BU80" s="504"/>
      <c r="BV80" s="504"/>
      <c r="BW80" s="504">
        <f>U80</f>
        <v>0</v>
      </c>
      <c r="BX80" s="511">
        <f>V80</f>
        <v>0</v>
      </c>
      <c r="BY80" s="511">
        <f>W80</f>
        <v>0</v>
      </c>
      <c r="BZ80" s="511">
        <f>BX80+BY80</f>
        <v>0</v>
      </c>
      <c r="CA80" s="504"/>
      <c r="CB80" s="511"/>
      <c r="CC80" s="504"/>
      <c r="CD80" s="511"/>
      <c r="CE80" s="511"/>
      <c r="CF80" s="511">
        <f>CB80+CD80+CE80</f>
        <v>0</v>
      </c>
      <c r="CG80" s="528">
        <f>CF80-BZ80</f>
        <v>0</v>
      </c>
      <c r="CH80" s="510">
        <f>_xlfn.DAYS(BD80,BC80)+1</f>
        <v>1</v>
      </c>
    </row>
    <row r="81" spans="1:86" s="513" customFormat="1" ht="15.75" customHeight="1">
      <c r="A81" s="230">
        <v>16</v>
      </c>
      <c r="B81" s="650" t="s">
        <v>168</v>
      </c>
      <c r="C81" s="665" t="s">
        <v>251</v>
      </c>
      <c r="D81" s="577" t="s">
        <v>199</v>
      </c>
      <c r="E81" s="505" t="str">
        <f>VLOOKUP(D:D,'Material code'!A:B,2,FALSE)</f>
        <v>前玻</v>
      </c>
      <c r="F81" s="505" t="str">
        <f>VLOOKUP(D:D,'Material code'!C:D,2,FALSE)</f>
        <v>福莱特，超白压花双镀膜半钢化，2272*1128*2mm</v>
      </c>
      <c r="G81" s="504">
        <f>AC81</f>
        <v>1430</v>
      </c>
      <c r="H81" s="504" t="str">
        <f>AD81</f>
        <v>pc</v>
      </c>
      <c r="I81" s="504" t="str">
        <f>AL81</f>
        <v>EGLV143581002742</v>
      </c>
      <c r="J81" s="504">
        <v>1</v>
      </c>
      <c r="K81" s="504" t="str">
        <f>AN81</f>
        <v>EGHU3536978</v>
      </c>
      <c r="L81" s="504" t="str">
        <f>AM81</f>
        <v>NBQC25020041</v>
      </c>
      <c r="M81" s="504" t="str">
        <f>AO81</f>
        <v>NINGBO, CHINA</v>
      </c>
      <c r="N81" s="506">
        <f>AQ81</f>
        <v>45703</v>
      </c>
      <c r="O81" s="504" t="str">
        <f>AR81</f>
        <v>LOS ANGELES, CA</v>
      </c>
      <c r="P81" s="506">
        <f>AT81</f>
        <v>45722</v>
      </c>
      <c r="Q81" s="506">
        <f>AX81</f>
        <v>45728</v>
      </c>
      <c r="R81" s="504" t="s">
        <v>79</v>
      </c>
      <c r="S81" s="504" t="s">
        <v>252</v>
      </c>
      <c r="T81" s="504"/>
      <c r="U81" s="504"/>
      <c r="V81" s="511"/>
      <c r="W81" s="511"/>
      <c r="X81" s="506"/>
      <c r="Y81" s="506"/>
      <c r="Z81" s="506"/>
      <c r="AA81" s="477" t="s">
        <v>171</v>
      </c>
      <c r="AB81" s="507"/>
      <c r="AC81" s="514">
        <v>1430</v>
      </c>
      <c r="AD81" s="504" t="s">
        <v>201</v>
      </c>
      <c r="AE81" s="504">
        <v>11</v>
      </c>
      <c r="AF81" s="577">
        <v>18876</v>
      </c>
      <c r="AG81" s="504">
        <v>14</v>
      </c>
      <c r="AH81" s="506">
        <v>45703</v>
      </c>
      <c r="AI81" s="506">
        <v>45723</v>
      </c>
      <c r="AJ81" s="504" t="s">
        <v>173</v>
      </c>
      <c r="AK81" s="504" t="s">
        <v>174</v>
      </c>
      <c r="AL81" s="504" t="s">
        <v>253</v>
      </c>
      <c r="AM81" s="504" t="s">
        <v>254</v>
      </c>
      <c r="AN81" s="504" t="s">
        <v>255</v>
      </c>
      <c r="AO81" s="504" t="str">
        <f>AJ81</f>
        <v>NINGBO, CHINA</v>
      </c>
      <c r="AP81" s="506">
        <v>45703</v>
      </c>
      <c r="AQ81" s="506">
        <f>AH81</f>
        <v>45703</v>
      </c>
      <c r="AR81" s="504" t="str">
        <f>AK81</f>
        <v>LOS ANGELES, CA</v>
      </c>
      <c r="AS81" s="506">
        <f>AI81</f>
        <v>45723</v>
      </c>
      <c r="AT81" s="508">
        <v>45722</v>
      </c>
      <c r="AU81" s="504" t="str">
        <f>AR81</f>
        <v>LOS ANGELES, CA</v>
      </c>
      <c r="AV81" s="509">
        <f>AT81</f>
        <v>45722</v>
      </c>
      <c r="AW81" s="505">
        <f>VLOOKUP(AR:AR,Database!A:B,2,)</f>
        <v>6</v>
      </c>
      <c r="AX81" s="506">
        <f>AV81+AW81</f>
        <v>45728</v>
      </c>
      <c r="AY81" s="504" t="s">
        <v>118</v>
      </c>
      <c r="AZ81" s="506">
        <v>45731</v>
      </c>
      <c r="BA81" s="506">
        <v>45731</v>
      </c>
      <c r="BB81" s="506"/>
      <c r="BC81" s="506"/>
      <c r="BD81" s="506"/>
      <c r="BE81" s="504"/>
      <c r="BF81" s="504" t="str">
        <f>AL81</f>
        <v>EGLV143581002742</v>
      </c>
      <c r="BG81" s="504" t="str">
        <f>AN81</f>
        <v>EGHU3536978</v>
      </c>
      <c r="BH81" s="506">
        <v>45702</v>
      </c>
      <c r="BI81" s="506">
        <v>45709</v>
      </c>
      <c r="BJ81" s="506">
        <v>45713</v>
      </c>
      <c r="BK81" s="506">
        <v>45719</v>
      </c>
      <c r="BL81" s="506"/>
      <c r="BM81" s="506"/>
      <c r="BN81" s="504" t="s">
        <v>256</v>
      </c>
      <c r="BO81" s="506">
        <v>45723</v>
      </c>
      <c r="BP81" s="511">
        <v>59757.63</v>
      </c>
      <c r="BQ81" s="511"/>
      <c r="BR81" s="504"/>
      <c r="BS81" s="560"/>
      <c r="BT81" s="504"/>
      <c r="BU81" s="504"/>
      <c r="BV81" s="504"/>
      <c r="BW81" s="504">
        <f>U81</f>
        <v>0</v>
      </c>
      <c r="BX81" s="511">
        <f>V81</f>
        <v>0</v>
      </c>
      <c r="BY81" s="511">
        <f>W81</f>
        <v>0</v>
      </c>
      <c r="BZ81" s="511">
        <f>BX81+BY81</f>
        <v>0</v>
      </c>
      <c r="CA81" s="504"/>
      <c r="CB81" s="511"/>
      <c r="CC81" s="504"/>
      <c r="CD81" s="511"/>
      <c r="CE81" s="511"/>
      <c r="CF81" s="511">
        <f>CB81+CD81+CE81</f>
        <v>0</v>
      </c>
      <c r="CG81" s="528">
        <f>CF81-BZ81</f>
        <v>0</v>
      </c>
      <c r="CH81" s="510">
        <f>_xlfn.DAYS(BD81,BC81)+1</f>
        <v>1</v>
      </c>
    </row>
    <row r="82" spans="1:86" s="513" customFormat="1" ht="31.5" customHeight="1">
      <c r="A82" s="625">
        <v>16</v>
      </c>
      <c r="B82" s="601" t="s">
        <v>168</v>
      </c>
      <c r="C82" s="593" t="s">
        <v>251</v>
      </c>
      <c r="D82" s="577" t="s">
        <v>199</v>
      </c>
      <c r="E82" s="505" t="str">
        <f>VLOOKUP(D:D,'Material code'!A:B,2,FALSE)</f>
        <v>前玻</v>
      </c>
      <c r="F82" s="505" t="str">
        <f>VLOOKUP(D:D,'Material code'!C:D,2,FALSE)</f>
        <v>福莱特，超白压花双镀膜半钢化，2272*1128*2mm</v>
      </c>
      <c r="G82" s="504">
        <f>AC82</f>
        <v>1430</v>
      </c>
      <c r="H82" s="504" t="str">
        <f>AD82</f>
        <v>pc</v>
      </c>
      <c r="I82" s="504" t="str">
        <f>AL82</f>
        <v>EGLV143581002742</v>
      </c>
      <c r="J82" s="504">
        <v>1</v>
      </c>
      <c r="K82" s="504" t="str">
        <f>AN82</f>
        <v>EGSU3223513</v>
      </c>
      <c r="L82" s="504" t="str">
        <f>AM82</f>
        <v>NBQC25020041</v>
      </c>
      <c r="M82" s="504" t="str">
        <f>AO82</f>
        <v>NINGBO, CHINA</v>
      </c>
      <c r="N82" s="506">
        <f>AQ82</f>
        <v>45703</v>
      </c>
      <c r="O82" s="504" t="str">
        <f>AR82</f>
        <v>LOS ANGELES, CA</v>
      </c>
      <c r="P82" s="506">
        <f>AT82</f>
        <v>45722</v>
      </c>
      <c r="Q82" s="506">
        <f>AX82</f>
        <v>45728</v>
      </c>
      <c r="R82" s="504" t="s">
        <v>79</v>
      </c>
      <c r="S82" s="504" t="s">
        <v>252</v>
      </c>
      <c r="T82" s="504"/>
      <c r="U82" s="504"/>
      <c r="V82" s="511"/>
      <c r="W82" s="511"/>
      <c r="X82" s="506"/>
      <c r="Y82" s="506"/>
      <c r="Z82" s="506"/>
      <c r="AA82" s="477" t="s">
        <v>171</v>
      </c>
      <c r="AB82" s="507"/>
      <c r="AC82" s="514">
        <v>1430</v>
      </c>
      <c r="AD82" s="504" t="s">
        <v>201</v>
      </c>
      <c r="AE82" s="504">
        <v>11</v>
      </c>
      <c r="AF82" s="577">
        <v>18876</v>
      </c>
      <c r="AG82" s="504">
        <v>14</v>
      </c>
      <c r="AH82" s="506">
        <v>45703</v>
      </c>
      <c r="AI82" s="506">
        <v>45723</v>
      </c>
      <c r="AJ82" s="504" t="s">
        <v>173</v>
      </c>
      <c r="AK82" s="504" t="s">
        <v>174</v>
      </c>
      <c r="AL82" s="504" t="s">
        <v>253</v>
      </c>
      <c r="AM82" s="504" t="s">
        <v>254</v>
      </c>
      <c r="AN82" s="504" t="s">
        <v>257</v>
      </c>
      <c r="AO82" s="504" t="str">
        <f>AJ82</f>
        <v>NINGBO, CHINA</v>
      </c>
      <c r="AP82" s="506">
        <v>45703</v>
      </c>
      <c r="AQ82" s="506">
        <f>AH82</f>
        <v>45703</v>
      </c>
      <c r="AR82" s="504" t="str">
        <f>AK82</f>
        <v>LOS ANGELES, CA</v>
      </c>
      <c r="AS82" s="506">
        <f>AI82</f>
        <v>45723</v>
      </c>
      <c r="AT82" s="508">
        <v>45722</v>
      </c>
      <c r="AU82" s="504" t="str">
        <f>AR82</f>
        <v>LOS ANGELES, CA</v>
      </c>
      <c r="AV82" s="509">
        <f>AT82</f>
        <v>45722</v>
      </c>
      <c r="AW82" s="505">
        <f>VLOOKUP(AR:AR,Database!A:B,2,)</f>
        <v>6</v>
      </c>
      <c r="AX82" s="506">
        <f>AV82+AW82</f>
        <v>45728</v>
      </c>
      <c r="AY82" s="504" t="s">
        <v>118</v>
      </c>
      <c r="AZ82" s="506">
        <v>45735</v>
      </c>
      <c r="BA82" s="506"/>
      <c r="BB82" s="506"/>
      <c r="BC82" s="506"/>
      <c r="BD82" s="506"/>
      <c r="BE82" s="504"/>
      <c r="BF82" s="504" t="str">
        <f>AL82</f>
        <v>EGLV143581002742</v>
      </c>
      <c r="BG82" s="504" t="str">
        <f>AN82</f>
        <v>EGSU3223513</v>
      </c>
      <c r="BH82" s="506">
        <v>45702</v>
      </c>
      <c r="BI82" s="506">
        <v>45709</v>
      </c>
      <c r="BJ82" s="506">
        <v>45713</v>
      </c>
      <c r="BK82" s="506">
        <v>45719</v>
      </c>
      <c r="BL82" s="506"/>
      <c r="BM82" s="506"/>
      <c r="BN82" s="504" t="s">
        <v>256</v>
      </c>
      <c r="BO82" s="506">
        <v>45723</v>
      </c>
      <c r="BP82" s="511"/>
      <c r="BQ82" s="511"/>
      <c r="BR82" s="504"/>
      <c r="BS82" s="560"/>
      <c r="BT82" s="504"/>
      <c r="BU82" s="504"/>
      <c r="BV82" s="504"/>
      <c r="BW82" s="504">
        <f>U82</f>
        <v>0</v>
      </c>
      <c r="BX82" s="511">
        <f>V82</f>
        <v>0</v>
      </c>
      <c r="BY82" s="511">
        <f>W82</f>
        <v>0</v>
      </c>
      <c r="BZ82" s="511">
        <f>BX82+BY82</f>
        <v>0</v>
      </c>
      <c r="CA82" s="504"/>
      <c r="CB82" s="511"/>
      <c r="CC82" s="504"/>
      <c r="CD82" s="511"/>
      <c r="CE82" s="511"/>
      <c r="CF82" s="511">
        <f>CB82+CD82+CE82</f>
        <v>0</v>
      </c>
      <c r="CG82" s="528">
        <f>CF82-BZ82</f>
        <v>0</v>
      </c>
      <c r="CH82" s="510">
        <f>_xlfn.DAYS(BD82,BC82)+1</f>
        <v>1</v>
      </c>
    </row>
    <row r="83" spans="1:86" s="513" customFormat="1" ht="47.25" customHeight="1">
      <c r="A83" s="230">
        <v>16</v>
      </c>
      <c r="B83" s="650" t="s">
        <v>168</v>
      </c>
      <c r="C83" s="665" t="s">
        <v>251</v>
      </c>
      <c r="D83" s="577" t="s">
        <v>199</v>
      </c>
      <c r="E83" s="505" t="str">
        <f>VLOOKUP(D:D,'Material code'!A:B,2,FALSE)</f>
        <v>前玻</v>
      </c>
      <c r="F83" s="505" t="str">
        <f>VLOOKUP(D:D,'Material code'!C:D,2,FALSE)</f>
        <v>福莱特，超白压花双镀膜半钢化，2272*1128*2mm</v>
      </c>
      <c r="G83" s="504">
        <f>AC83</f>
        <v>1430</v>
      </c>
      <c r="H83" s="504" t="str">
        <f>AD83</f>
        <v>pc</v>
      </c>
      <c r="I83" s="504" t="str">
        <f>AL83</f>
        <v>EGLV143581002742</v>
      </c>
      <c r="J83" s="504">
        <v>1</v>
      </c>
      <c r="K83" s="504" t="str">
        <f>AN83</f>
        <v>EMCU6316483</v>
      </c>
      <c r="L83" s="504" t="str">
        <f>AM83</f>
        <v>NBQC25020041</v>
      </c>
      <c r="M83" s="504" t="str">
        <f>AO83</f>
        <v>NINGBO, CHINA</v>
      </c>
      <c r="N83" s="506">
        <f>AQ83</f>
        <v>45703</v>
      </c>
      <c r="O83" s="504" t="str">
        <f>AR83</f>
        <v>LOS ANGELES, CA</v>
      </c>
      <c r="P83" s="506">
        <f>AT83</f>
        <v>45722</v>
      </c>
      <c r="Q83" s="506">
        <f>AX83</f>
        <v>45728</v>
      </c>
      <c r="R83" s="504" t="s">
        <v>79</v>
      </c>
      <c r="S83" s="504" t="s">
        <v>252</v>
      </c>
      <c r="T83" s="504"/>
      <c r="U83" s="504"/>
      <c r="V83" s="511"/>
      <c r="W83" s="511"/>
      <c r="X83" s="506"/>
      <c r="Y83" s="506"/>
      <c r="Z83" s="506"/>
      <c r="AA83" s="477" t="s">
        <v>171</v>
      </c>
      <c r="AB83" s="507"/>
      <c r="AC83" s="514">
        <v>1430</v>
      </c>
      <c r="AD83" s="504" t="s">
        <v>201</v>
      </c>
      <c r="AE83" s="504">
        <v>11</v>
      </c>
      <c r="AF83" s="577">
        <v>18876</v>
      </c>
      <c r="AG83" s="504">
        <v>14</v>
      </c>
      <c r="AH83" s="506">
        <v>45703</v>
      </c>
      <c r="AI83" s="506">
        <v>45723</v>
      </c>
      <c r="AJ83" s="504" t="s">
        <v>173</v>
      </c>
      <c r="AK83" s="504" t="s">
        <v>174</v>
      </c>
      <c r="AL83" s="504" t="s">
        <v>253</v>
      </c>
      <c r="AM83" s="504" t="s">
        <v>254</v>
      </c>
      <c r="AN83" s="504" t="s">
        <v>258</v>
      </c>
      <c r="AO83" s="504" t="str">
        <f>AJ83</f>
        <v>NINGBO, CHINA</v>
      </c>
      <c r="AP83" s="506">
        <v>45703</v>
      </c>
      <c r="AQ83" s="506">
        <f>AH83</f>
        <v>45703</v>
      </c>
      <c r="AR83" s="504" t="str">
        <f>AK83</f>
        <v>LOS ANGELES, CA</v>
      </c>
      <c r="AS83" s="506">
        <f>AI83</f>
        <v>45723</v>
      </c>
      <c r="AT83" s="508">
        <v>45722</v>
      </c>
      <c r="AU83" s="504" t="str">
        <f>AR83</f>
        <v>LOS ANGELES, CA</v>
      </c>
      <c r="AV83" s="509">
        <f>AT83</f>
        <v>45722</v>
      </c>
      <c r="AW83" s="505">
        <f>VLOOKUP(AR:AR,Database!A:B,2,)</f>
        <v>6</v>
      </c>
      <c r="AX83" s="506">
        <f>AV83+AW83</f>
        <v>45728</v>
      </c>
      <c r="AY83" s="504" t="s">
        <v>118</v>
      </c>
      <c r="AZ83" s="506">
        <v>45731</v>
      </c>
      <c r="BA83" s="506">
        <v>45732</v>
      </c>
      <c r="BB83" s="506"/>
      <c r="BC83" s="506"/>
      <c r="BD83" s="506"/>
      <c r="BE83" s="504"/>
      <c r="BF83" s="504" t="str">
        <f>AL83</f>
        <v>EGLV143581002742</v>
      </c>
      <c r="BG83" s="504" t="str">
        <f>AN83</f>
        <v>EMCU6316483</v>
      </c>
      <c r="BH83" s="506">
        <v>45702</v>
      </c>
      <c r="BI83" s="506">
        <v>45709</v>
      </c>
      <c r="BJ83" s="506">
        <v>45713</v>
      </c>
      <c r="BK83" s="506">
        <v>45719</v>
      </c>
      <c r="BL83" s="506"/>
      <c r="BM83" s="506"/>
      <c r="BN83" s="504" t="s">
        <v>256</v>
      </c>
      <c r="BO83" s="506">
        <v>45723</v>
      </c>
      <c r="BP83" s="511"/>
      <c r="BQ83" s="511"/>
      <c r="BR83" s="504"/>
      <c r="BS83" s="560"/>
      <c r="BT83" s="504"/>
      <c r="BU83" s="504"/>
      <c r="BV83" s="504"/>
      <c r="BW83" s="504">
        <f>U83</f>
        <v>0</v>
      </c>
      <c r="BX83" s="511">
        <f>V83</f>
        <v>0</v>
      </c>
      <c r="BY83" s="511">
        <f>W83</f>
        <v>0</v>
      </c>
      <c r="BZ83" s="511">
        <f>BX83+BY83</f>
        <v>0</v>
      </c>
      <c r="CA83" s="504"/>
      <c r="CB83" s="511"/>
      <c r="CC83" s="504"/>
      <c r="CD83" s="511"/>
      <c r="CE83" s="511"/>
      <c r="CF83" s="511">
        <f>CB83+CD83+CE83</f>
        <v>0</v>
      </c>
      <c r="CG83" s="528">
        <f>CF83-BZ83</f>
        <v>0</v>
      </c>
      <c r="CH83" s="510">
        <f>_xlfn.DAYS(BD83,BC83)+1</f>
        <v>1</v>
      </c>
    </row>
    <row r="84" spans="1:86" s="513" customFormat="1" ht="47.25" customHeight="1">
      <c r="A84" s="625">
        <v>16</v>
      </c>
      <c r="B84" s="601" t="s">
        <v>168</v>
      </c>
      <c r="C84" s="593" t="s">
        <v>251</v>
      </c>
      <c r="D84" s="577" t="s">
        <v>199</v>
      </c>
      <c r="E84" s="505" t="str">
        <f>VLOOKUP(D:D,'Material code'!A:B,2,FALSE)</f>
        <v>前玻</v>
      </c>
      <c r="F84" s="505" t="str">
        <f>VLOOKUP(D:D,'Material code'!C:D,2,FALSE)</f>
        <v>福莱特，超白压花双镀膜半钢化，2272*1128*2mm</v>
      </c>
      <c r="G84" s="504">
        <f>AC84</f>
        <v>1430</v>
      </c>
      <c r="H84" s="504" t="str">
        <f>AD84</f>
        <v>pc</v>
      </c>
      <c r="I84" s="504" t="str">
        <f>AL84</f>
        <v>EGLV143581002742</v>
      </c>
      <c r="J84" s="504">
        <v>1</v>
      </c>
      <c r="K84" s="504" t="str">
        <f>AN84</f>
        <v>MAGU2164414</v>
      </c>
      <c r="L84" s="504" t="str">
        <f>AM84</f>
        <v>NBQC25020041</v>
      </c>
      <c r="M84" s="504" t="str">
        <f>AO84</f>
        <v>NINGBO, CHINA</v>
      </c>
      <c r="N84" s="506">
        <f>AQ84</f>
        <v>45703</v>
      </c>
      <c r="O84" s="504" t="str">
        <f>AR84</f>
        <v>LOS ANGELES, CA</v>
      </c>
      <c r="P84" s="506">
        <f>AT84</f>
        <v>45722</v>
      </c>
      <c r="Q84" s="506">
        <f>AX84</f>
        <v>45728</v>
      </c>
      <c r="R84" s="504" t="s">
        <v>79</v>
      </c>
      <c r="S84" s="504" t="s">
        <v>252</v>
      </c>
      <c r="T84" s="504"/>
      <c r="U84" s="504"/>
      <c r="V84" s="511"/>
      <c r="W84" s="511"/>
      <c r="X84" s="506"/>
      <c r="Y84" s="506"/>
      <c r="Z84" s="506"/>
      <c r="AA84" s="477" t="s">
        <v>171</v>
      </c>
      <c r="AB84" s="507"/>
      <c r="AC84" s="514">
        <v>1430</v>
      </c>
      <c r="AD84" s="504" t="s">
        <v>201</v>
      </c>
      <c r="AE84" s="504">
        <v>11</v>
      </c>
      <c r="AF84" s="577">
        <v>18876</v>
      </c>
      <c r="AG84" s="504">
        <v>14</v>
      </c>
      <c r="AH84" s="506">
        <v>45703</v>
      </c>
      <c r="AI84" s="506">
        <v>45723</v>
      </c>
      <c r="AJ84" s="504" t="s">
        <v>173</v>
      </c>
      <c r="AK84" s="504" t="s">
        <v>174</v>
      </c>
      <c r="AL84" s="504" t="s">
        <v>253</v>
      </c>
      <c r="AM84" s="504" t="s">
        <v>254</v>
      </c>
      <c r="AN84" s="504" t="s">
        <v>259</v>
      </c>
      <c r="AO84" s="504" t="str">
        <f>AJ84</f>
        <v>NINGBO, CHINA</v>
      </c>
      <c r="AP84" s="506">
        <v>45703</v>
      </c>
      <c r="AQ84" s="506">
        <f>AH84</f>
        <v>45703</v>
      </c>
      <c r="AR84" s="504" t="str">
        <f>AK84</f>
        <v>LOS ANGELES, CA</v>
      </c>
      <c r="AS84" s="506">
        <f>AI84</f>
        <v>45723</v>
      </c>
      <c r="AT84" s="508">
        <v>45722</v>
      </c>
      <c r="AU84" s="504" t="str">
        <f>AR84</f>
        <v>LOS ANGELES, CA</v>
      </c>
      <c r="AV84" s="509">
        <f>AT84</f>
        <v>45722</v>
      </c>
      <c r="AW84" s="505">
        <f>VLOOKUP(AR:AR,Database!A:B,2,)</f>
        <v>6</v>
      </c>
      <c r="AX84" s="506">
        <f>AV84+AW84</f>
        <v>45728</v>
      </c>
      <c r="AY84" s="504" t="s">
        <v>118</v>
      </c>
      <c r="AZ84" s="506">
        <v>45735</v>
      </c>
      <c r="BA84" s="506"/>
      <c r="BB84" s="506"/>
      <c r="BC84" s="506"/>
      <c r="BD84" s="506"/>
      <c r="BE84" s="504"/>
      <c r="BF84" s="504" t="str">
        <f>AL84</f>
        <v>EGLV143581002742</v>
      </c>
      <c r="BG84" s="504" t="str">
        <f>AN84</f>
        <v>MAGU2164414</v>
      </c>
      <c r="BH84" s="506">
        <v>45702</v>
      </c>
      <c r="BI84" s="506">
        <v>45709</v>
      </c>
      <c r="BJ84" s="506">
        <v>45713</v>
      </c>
      <c r="BK84" s="506">
        <v>45719</v>
      </c>
      <c r="BL84" s="506"/>
      <c r="BM84" s="506"/>
      <c r="BN84" s="504" t="s">
        <v>256</v>
      </c>
      <c r="BO84" s="506">
        <v>45723</v>
      </c>
      <c r="BP84" s="511"/>
      <c r="BQ84" s="511"/>
      <c r="BR84" s="504"/>
      <c r="BS84" s="560"/>
      <c r="BT84" s="504"/>
      <c r="BU84" s="504"/>
      <c r="BV84" s="504"/>
      <c r="BW84" s="504">
        <f>U84</f>
        <v>0</v>
      </c>
      <c r="BX84" s="511">
        <f>V84</f>
        <v>0</v>
      </c>
      <c r="BY84" s="511">
        <f>W84</f>
        <v>0</v>
      </c>
      <c r="BZ84" s="511">
        <f>BX84+BY84</f>
        <v>0</v>
      </c>
      <c r="CA84" s="504"/>
      <c r="CB84" s="511"/>
      <c r="CC84" s="504"/>
      <c r="CD84" s="511"/>
      <c r="CE84" s="511"/>
      <c r="CF84" s="511">
        <f>CB84+CD84+CE84</f>
        <v>0</v>
      </c>
      <c r="CG84" s="528">
        <f>CF84-BZ84</f>
        <v>0</v>
      </c>
      <c r="CH84" s="510">
        <f>_xlfn.DAYS(BD84,BC84)+1</f>
        <v>1</v>
      </c>
    </row>
    <row r="85" spans="1:86" s="513" customFormat="1" ht="47.25" customHeight="1">
      <c r="A85" s="230">
        <v>16</v>
      </c>
      <c r="B85" s="650" t="s">
        <v>168</v>
      </c>
      <c r="C85" s="665" t="s">
        <v>251</v>
      </c>
      <c r="D85" s="577" t="s">
        <v>199</v>
      </c>
      <c r="E85" s="505" t="str">
        <f>VLOOKUP(D:D,'Material code'!A:B,2,FALSE)</f>
        <v>前玻</v>
      </c>
      <c r="F85" s="505" t="str">
        <f>VLOOKUP(D:D,'Material code'!C:D,2,FALSE)</f>
        <v>福莱特，超白压花双镀膜半钢化，2272*1128*2mm</v>
      </c>
      <c r="G85" s="504">
        <f>AC85</f>
        <v>1430</v>
      </c>
      <c r="H85" s="504" t="str">
        <f>AD85</f>
        <v>pc</v>
      </c>
      <c r="I85" s="504" t="str">
        <f>AL85</f>
        <v>EGLV143581002742</v>
      </c>
      <c r="J85" s="504">
        <v>1</v>
      </c>
      <c r="K85" s="504" t="str">
        <f>AN85</f>
        <v>EGHU3205183</v>
      </c>
      <c r="L85" s="504" t="str">
        <f>AM85</f>
        <v>NBQC25020041</v>
      </c>
      <c r="M85" s="504" t="str">
        <f>AO85</f>
        <v>NINGBO, CHINA</v>
      </c>
      <c r="N85" s="506">
        <f>AQ85</f>
        <v>45703</v>
      </c>
      <c r="O85" s="504" t="str">
        <f>AR85</f>
        <v>LOS ANGELES, CA</v>
      </c>
      <c r="P85" s="506">
        <f>AT85</f>
        <v>45722</v>
      </c>
      <c r="Q85" s="506">
        <f>AX85</f>
        <v>45728</v>
      </c>
      <c r="R85" s="504" t="s">
        <v>79</v>
      </c>
      <c r="S85" s="504" t="s">
        <v>252</v>
      </c>
      <c r="T85" s="504"/>
      <c r="U85" s="504"/>
      <c r="V85" s="511"/>
      <c r="W85" s="511"/>
      <c r="X85" s="506"/>
      <c r="Y85" s="506"/>
      <c r="Z85" s="506"/>
      <c r="AA85" s="477" t="s">
        <v>171</v>
      </c>
      <c r="AB85" s="507"/>
      <c r="AC85" s="514">
        <v>1430</v>
      </c>
      <c r="AD85" s="504" t="s">
        <v>201</v>
      </c>
      <c r="AE85" s="504">
        <v>11</v>
      </c>
      <c r="AF85" s="577">
        <v>18876</v>
      </c>
      <c r="AG85" s="504">
        <v>14</v>
      </c>
      <c r="AH85" s="506">
        <v>45703</v>
      </c>
      <c r="AI85" s="506">
        <v>45723</v>
      </c>
      <c r="AJ85" s="504" t="s">
        <v>173</v>
      </c>
      <c r="AK85" s="504" t="s">
        <v>174</v>
      </c>
      <c r="AL85" s="504" t="s">
        <v>253</v>
      </c>
      <c r="AM85" s="504" t="s">
        <v>254</v>
      </c>
      <c r="AN85" s="504" t="s">
        <v>260</v>
      </c>
      <c r="AO85" s="504" t="str">
        <f>AJ85</f>
        <v>NINGBO, CHINA</v>
      </c>
      <c r="AP85" s="506">
        <v>45703</v>
      </c>
      <c r="AQ85" s="506">
        <f>AH85</f>
        <v>45703</v>
      </c>
      <c r="AR85" s="504" t="str">
        <f>AK85</f>
        <v>LOS ANGELES, CA</v>
      </c>
      <c r="AS85" s="506">
        <f>AI85</f>
        <v>45723</v>
      </c>
      <c r="AT85" s="508">
        <v>45722</v>
      </c>
      <c r="AU85" s="504" t="str">
        <f>AR85</f>
        <v>LOS ANGELES, CA</v>
      </c>
      <c r="AV85" s="509">
        <f>AT85</f>
        <v>45722</v>
      </c>
      <c r="AW85" s="505">
        <f>VLOOKUP(AR:AR,Database!A:B,2,)</f>
        <v>6</v>
      </c>
      <c r="AX85" s="506">
        <f>AV85+AW85</f>
        <v>45728</v>
      </c>
      <c r="AY85" s="504" t="s">
        <v>118</v>
      </c>
      <c r="AZ85" s="506">
        <v>45733</v>
      </c>
      <c r="BA85" s="506">
        <v>45733</v>
      </c>
      <c r="BB85" s="506"/>
      <c r="BC85" s="506"/>
      <c r="BD85" s="506"/>
      <c r="BE85" s="504"/>
      <c r="BF85" s="504" t="str">
        <f>AL85</f>
        <v>EGLV143581002742</v>
      </c>
      <c r="BG85" s="504" t="str">
        <f>AN85</f>
        <v>EGHU3205183</v>
      </c>
      <c r="BH85" s="506">
        <v>45702</v>
      </c>
      <c r="BI85" s="506">
        <v>45709</v>
      </c>
      <c r="BJ85" s="506">
        <v>45713</v>
      </c>
      <c r="BK85" s="506">
        <v>45719</v>
      </c>
      <c r="BL85" s="506"/>
      <c r="BM85" s="506"/>
      <c r="BN85" s="504" t="s">
        <v>256</v>
      </c>
      <c r="BO85" s="506">
        <v>45723</v>
      </c>
      <c r="BP85" s="511"/>
      <c r="BQ85" s="511"/>
      <c r="BR85" s="504"/>
      <c r="BS85" s="560"/>
      <c r="BT85" s="504"/>
      <c r="BU85" s="504"/>
      <c r="BV85" s="504"/>
      <c r="BW85" s="504">
        <f>U85</f>
        <v>0</v>
      </c>
      <c r="BX85" s="511">
        <f>V85</f>
        <v>0</v>
      </c>
      <c r="BY85" s="511">
        <f>W85</f>
        <v>0</v>
      </c>
      <c r="BZ85" s="511">
        <f>BX85+BY85</f>
        <v>0</v>
      </c>
      <c r="CA85" s="504"/>
      <c r="CB85" s="511"/>
      <c r="CC85" s="504"/>
      <c r="CD85" s="511"/>
      <c r="CE85" s="511"/>
      <c r="CF85" s="511">
        <f>CB85+CD85+CE85</f>
        <v>0</v>
      </c>
      <c r="CG85" s="528">
        <f>CF85-BZ85</f>
        <v>0</v>
      </c>
      <c r="CH85" s="510">
        <f>_xlfn.DAYS(BD85,BC85)+1</f>
        <v>1</v>
      </c>
    </row>
    <row r="86" spans="1:86" s="513" customFormat="1" ht="47.25" customHeight="1">
      <c r="A86" s="625">
        <v>16</v>
      </c>
      <c r="B86" s="601" t="s">
        <v>168</v>
      </c>
      <c r="C86" s="593" t="s">
        <v>251</v>
      </c>
      <c r="D86" s="577" t="s">
        <v>199</v>
      </c>
      <c r="E86" s="505" t="str">
        <f>VLOOKUP(D:D,'Material code'!A:B,2,FALSE)</f>
        <v>前玻</v>
      </c>
      <c r="F86" s="505" t="str">
        <f>VLOOKUP(D:D,'Material code'!C:D,2,FALSE)</f>
        <v>福莱特，超白压花双镀膜半钢化，2272*1128*2mm</v>
      </c>
      <c r="G86" s="504">
        <f>AC86</f>
        <v>1430</v>
      </c>
      <c r="H86" s="504" t="str">
        <f>AD86</f>
        <v>pc</v>
      </c>
      <c r="I86" s="504" t="str">
        <f>AL86</f>
        <v>EGLV143581002742</v>
      </c>
      <c r="J86" s="504">
        <v>1</v>
      </c>
      <c r="K86" s="504" t="str">
        <f>AN86</f>
        <v>EGSU3329275</v>
      </c>
      <c r="L86" s="504" t="str">
        <f>AM86</f>
        <v>NBQC25020041</v>
      </c>
      <c r="M86" s="504" t="str">
        <f>AO86</f>
        <v>NINGBO, CHINA</v>
      </c>
      <c r="N86" s="506">
        <f>AQ86</f>
        <v>45703</v>
      </c>
      <c r="O86" s="504" t="str">
        <f>AR86</f>
        <v>LOS ANGELES, CA</v>
      </c>
      <c r="P86" s="506">
        <f>AT86</f>
        <v>45722</v>
      </c>
      <c r="Q86" s="506">
        <f>AX86</f>
        <v>45728</v>
      </c>
      <c r="R86" s="504" t="s">
        <v>79</v>
      </c>
      <c r="S86" s="504" t="s">
        <v>252</v>
      </c>
      <c r="T86" s="504"/>
      <c r="U86" s="504"/>
      <c r="V86" s="511"/>
      <c r="W86" s="511"/>
      <c r="X86" s="506"/>
      <c r="Y86" s="506"/>
      <c r="Z86" s="506"/>
      <c r="AA86" s="477" t="s">
        <v>171</v>
      </c>
      <c r="AB86" s="507"/>
      <c r="AC86" s="514">
        <v>1430</v>
      </c>
      <c r="AD86" s="504" t="s">
        <v>201</v>
      </c>
      <c r="AE86" s="504">
        <v>11</v>
      </c>
      <c r="AF86" s="577">
        <v>18876</v>
      </c>
      <c r="AG86" s="504">
        <v>14</v>
      </c>
      <c r="AH86" s="506">
        <v>45703</v>
      </c>
      <c r="AI86" s="506">
        <v>45723</v>
      </c>
      <c r="AJ86" s="504" t="s">
        <v>173</v>
      </c>
      <c r="AK86" s="504" t="s">
        <v>174</v>
      </c>
      <c r="AL86" s="504" t="s">
        <v>253</v>
      </c>
      <c r="AM86" s="504" t="s">
        <v>254</v>
      </c>
      <c r="AN86" s="504" t="s">
        <v>261</v>
      </c>
      <c r="AO86" s="504" t="str">
        <f>AJ86</f>
        <v>NINGBO, CHINA</v>
      </c>
      <c r="AP86" s="506">
        <v>45703</v>
      </c>
      <c r="AQ86" s="506">
        <f>AH86</f>
        <v>45703</v>
      </c>
      <c r="AR86" s="504" t="str">
        <f>AK86</f>
        <v>LOS ANGELES, CA</v>
      </c>
      <c r="AS86" s="506">
        <f>AI86</f>
        <v>45723</v>
      </c>
      <c r="AT86" s="508">
        <v>45722</v>
      </c>
      <c r="AU86" s="504" t="str">
        <f>AR86</f>
        <v>LOS ANGELES, CA</v>
      </c>
      <c r="AV86" s="509">
        <f>AT86</f>
        <v>45722</v>
      </c>
      <c r="AW86" s="505">
        <f>VLOOKUP(AR:AR,Database!A:B,2,)</f>
        <v>6</v>
      </c>
      <c r="AX86" s="506">
        <f>AV86+AW86</f>
        <v>45728</v>
      </c>
      <c r="AY86" s="504" t="s">
        <v>118</v>
      </c>
      <c r="AZ86" s="506">
        <v>45735</v>
      </c>
      <c r="BA86" s="506"/>
      <c r="BB86" s="506"/>
      <c r="BC86" s="506"/>
      <c r="BD86" s="506"/>
      <c r="BE86" s="504"/>
      <c r="BF86" s="504" t="str">
        <f>AL86</f>
        <v>EGLV143581002742</v>
      </c>
      <c r="BG86" s="504" t="str">
        <f>AN86</f>
        <v>EGSU3329275</v>
      </c>
      <c r="BH86" s="506">
        <v>45702</v>
      </c>
      <c r="BI86" s="506">
        <v>45709</v>
      </c>
      <c r="BJ86" s="506">
        <v>45713</v>
      </c>
      <c r="BK86" s="506">
        <v>45719</v>
      </c>
      <c r="BL86" s="506"/>
      <c r="BM86" s="506"/>
      <c r="BN86" s="504" t="s">
        <v>256</v>
      </c>
      <c r="BO86" s="506">
        <v>45723</v>
      </c>
      <c r="BP86" s="511"/>
      <c r="BQ86" s="511"/>
      <c r="BR86" s="504"/>
      <c r="BS86" s="560"/>
      <c r="BT86" s="504"/>
      <c r="BU86" s="504"/>
      <c r="BV86" s="504"/>
      <c r="BW86" s="504">
        <f>U86</f>
        <v>0</v>
      </c>
      <c r="BX86" s="511">
        <f>V86</f>
        <v>0</v>
      </c>
      <c r="BY86" s="511">
        <f>W86</f>
        <v>0</v>
      </c>
      <c r="BZ86" s="511">
        <f>BX86+BY86</f>
        <v>0</v>
      </c>
      <c r="CA86" s="504"/>
      <c r="CB86" s="511"/>
      <c r="CC86" s="504"/>
      <c r="CD86" s="511"/>
      <c r="CE86" s="511"/>
      <c r="CF86" s="511">
        <f>CB86+CD86+CE86</f>
        <v>0</v>
      </c>
      <c r="CG86" s="528">
        <f>CF86-BZ86</f>
        <v>0</v>
      </c>
      <c r="CH86" s="510">
        <f>_xlfn.DAYS(BD86,BC86)+1</f>
        <v>1</v>
      </c>
    </row>
    <row r="87" spans="1:86" s="513" customFormat="1" ht="47.25" customHeight="1">
      <c r="A87" s="625">
        <v>16</v>
      </c>
      <c r="B87" s="601" t="s">
        <v>168</v>
      </c>
      <c r="C87" s="593" t="s">
        <v>251</v>
      </c>
      <c r="D87" s="577" t="s">
        <v>199</v>
      </c>
      <c r="E87" s="505" t="str">
        <f>VLOOKUP(D:D,'Material code'!A:B,2,FALSE)</f>
        <v>前玻</v>
      </c>
      <c r="F87" s="505" t="str">
        <f>VLOOKUP(D:D,'Material code'!C:D,2,FALSE)</f>
        <v>福莱特，超白压花双镀膜半钢化，2272*1128*2mm</v>
      </c>
      <c r="G87" s="504">
        <f>AC87</f>
        <v>1430</v>
      </c>
      <c r="H87" s="504" t="str">
        <f>AD87</f>
        <v>pc</v>
      </c>
      <c r="I87" s="504" t="str">
        <f>AL87</f>
        <v>EGLV143581002742</v>
      </c>
      <c r="J87" s="504">
        <v>1</v>
      </c>
      <c r="K87" s="504" t="str">
        <f>AN87</f>
        <v>EITU3123039</v>
      </c>
      <c r="L87" s="504" t="str">
        <f>AM87</f>
        <v>NBQC25020041</v>
      </c>
      <c r="M87" s="504" t="str">
        <f>AO87</f>
        <v>NINGBO, CHINA</v>
      </c>
      <c r="N87" s="506">
        <f>AQ87</f>
        <v>45703</v>
      </c>
      <c r="O87" s="504" t="str">
        <f>AR87</f>
        <v>LOS ANGELES, CA</v>
      </c>
      <c r="P87" s="506">
        <f>AT87</f>
        <v>45722</v>
      </c>
      <c r="Q87" s="506">
        <f>AX87</f>
        <v>45728</v>
      </c>
      <c r="R87" s="504" t="s">
        <v>79</v>
      </c>
      <c r="S87" s="504" t="s">
        <v>252</v>
      </c>
      <c r="T87" s="504"/>
      <c r="U87" s="504"/>
      <c r="V87" s="511"/>
      <c r="W87" s="511"/>
      <c r="X87" s="506"/>
      <c r="Y87" s="506"/>
      <c r="Z87" s="506"/>
      <c r="AA87" s="477" t="s">
        <v>171</v>
      </c>
      <c r="AB87" s="507"/>
      <c r="AC87" s="514">
        <v>1430</v>
      </c>
      <c r="AD87" s="504" t="s">
        <v>201</v>
      </c>
      <c r="AE87" s="504">
        <v>11</v>
      </c>
      <c r="AF87" s="577">
        <v>18876</v>
      </c>
      <c r="AG87" s="504">
        <v>14</v>
      </c>
      <c r="AH87" s="506">
        <v>45703</v>
      </c>
      <c r="AI87" s="506">
        <v>45723</v>
      </c>
      <c r="AJ87" s="504" t="s">
        <v>173</v>
      </c>
      <c r="AK87" s="504" t="s">
        <v>174</v>
      </c>
      <c r="AL87" s="504" t="s">
        <v>253</v>
      </c>
      <c r="AM87" s="504" t="s">
        <v>254</v>
      </c>
      <c r="AN87" s="504" t="s">
        <v>262</v>
      </c>
      <c r="AO87" s="504" t="str">
        <f>AJ87</f>
        <v>NINGBO, CHINA</v>
      </c>
      <c r="AP87" s="506">
        <v>45703</v>
      </c>
      <c r="AQ87" s="506">
        <f>AH87</f>
        <v>45703</v>
      </c>
      <c r="AR87" s="504" t="str">
        <f>AK87</f>
        <v>LOS ANGELES, CA</v>
      </c>
      <c r="AS87" s="506">
        <f>AI87</f>
        <v>45723</v>
      </c>
      <c r="AT87" s="508">
        <v>45722</v>
      </c>
      <c r="AU87" s="504" t="str">
        <f>AR87</f>
        <v>LOS ANGELES, CA</v>
      </c>
      <c r="AV87" s="509">
        <f>AT87</f>
        <v>45722</v>
      </c>
      <c r="AW87" s="505">
        <f>VLOOKUP(AR:AR,Database!A:B,2,)</f>
        <v>6</v>
      </c>
      <c r="AX87" s="506">
        <f>AV87+AW87</f>
        <v>45728</v>
      </c>
      <c r="AY87" s="504" t="s">
        <v>118</v>
      </c>
      <c r="AZ87" s="506">
        <v>45730</v>
      </c>
      <c r="BA87" s="506">
        <v>45730</v>
      </c>
      <c r="BB87" s="506"/>
      <c r="BC87" s="506"/>
      <c r="BD87" s="506"/>
      <c r="BE87" s="504"/>
      <c r="BF87" s="504" t="str">
        <f>AL87</f>
        <v>EGLV143581002742</v>
      </c>
      <c r="BG87" s="504" t="str">
        <f>AN87</f>
        <v>EITU3123039</v>
      </c>
      <c r="BH87" s="506">
        <v>45702</v>
      </c>
      <c r="BI87" s="506">
        <v>45709</v>
      </c>
      <c r="BJ87" s="506">
        <v>45713</v>
      </c>
      <c r="BK87" s="506">
        <v>45719</v>
      </c>
      <c r="BL87" s="506"/>
      <c r="BM87" s="506"/>
      <c r="BN87" s="504" t="s">
        <v>256</v>
      </c>
      <c r="BO87" s="506">
        <v>45723</v>
      </c>
      <c r="BP87" s="511"/>
      <c r="BQ87" s="511"/>
      <c r="BR87" s="504"/>
      <c r="BS87" s="560"/>
      <c r="BT87" s="504"/>
      <c r="BU87" s="504"/>
      <c r="BV87" s="504"/>
      <c r="BW87" s="504">
        <f>U87</f>
        <v>0</v>
      </c>
      <c r="BX87" s="511">
        <f>V87</f>
        <v>0</v>
      </c>
      <c r="BY87" s="511">
        <f>W87</f>
        <v>0</v>
      </c>
      <c r="BZ87" s="511">
        <f>BX87+BY87</f>
        <v>0</v>
      </c>
      <c r="CA87" s="504"/>
      <c r="CB87" s="511"/>
      <c r="CC87" s="504"/>
      <c r="CD87" s="511"/>
      <c r="CE87" s="511"/>
      <c r="CF87" s="511">
        <f>CB87+CD87+CE87</f>
        <v>0</v>
      </c>
      <c r="CG87" s="528">
        <f>CF87-BZ87</f>
        <v>0</v>
      </c>
      <c r="CH87" s="510">
        <f>_xlfn.DAYS(BD87,BC87)+1</f>
        <v>1</v>
      </c>
    </row>
    <row r="88" spans="1:86" s="513" customFormat="1" ht="47.25" customHeight="1">
      <c r="A88" s="230">
        <v>16</v>
      </c>
      <c r="B88" s="650" t="s">
        <v>168</v>
      </c>
      <c r="C88" s="665" t="s">
        <v>251</v>
      </c>
      <c r="D88" s="577" t="s">
        <v>199</v>
      </c>
      <c r="E88" s="505" t="str">
        <f>VLOOKUP(D:D,'Material code'!A:B,2,FALSE)</f>
        <v>前玻</v>
      </c>
      <c r="F88" s="505" t="str">
        <f>VLOOKUP(D:D,'Material code'!C:D,2,FALSE)</f>
        <v>福莱特，超白压花双镀膜半钢化，2272*1128*2mm</v>
      </c>
      <c r="G88" s="504">
        <f>AC88</f>
        <v>1430</v>
      </c>
      <c r="H88" s="504" t="str">
        <f>AD88</f>
        <v>pc</v>
      </c>
      <c r="I88" s="504" t="str">
        <f>AL88</f>
        <v>EGLV143581002742</v>
      </c>
      <c r="J88" s="504">
        <v>1</v>
      </c>
      <c r="K88" s="504" t="str">
        <f>AN88</f>
        <v>EITU3126418</v>
      </c>
      <c r="L88" s="504" t="str">
        <f>AM88</f>
        <v>NBQC25020041</v>
      </c>
      <c r="M88" s="504" t="str">
        <f>AO88</f>
        <v>NINGBO, CHINA</v>
      </c>
      <c r="N88" s="506">
        <f>AQ88</f>
        <v>45703</v>
      </c>
      <c r="O88" s="504" t="str">
        <f>AR88</f>
        <v>LOS ANGELES, CA</v>
      </c>
      <c r="P88" s="506">
        <f>AT88</f>
        <v>45722</v>
      </c>
      <c r="Q88" s="506">
        <f>AX88</f>
        <v>45728</v>
      </c>
      <c r="R88" s="504" t="s">
        <v>79</v>
      </c>
      <c r="S88" s="504" t="s">
        <v>252</v>
      </c>
      <c r="T88" s="504"/>
      <c r="U88" s="504"/>
      <c r="V88" s="511"/>
      <c r="W88" s="511"/>
      <c r="X88" s="506"/>
      <c r="Y88" s="506"/>
      <c r="Z88" s="506"/>
      <c r="AA88" s="477" t="s">
        <v>171</v>
      </c>
      <c r="AB88" s="507"/>
      <c r="AC88" s="514">
        <v>1430</v>
      </c>
      <c r="AD88" s="504" t="s">
        <v>201</v>
      </c>
      <c r="AE88" s="504">
        <v>11</v>
      </c>
      <c r="AF88" s="577">
        <v>18876</v>
      </c>
      <c r="AG88" s="504">
        <v>14</v>
      </c>
      <c r="AH88" s="506">
        <v>45703</v>
      </c>
      <c r="AI88" s="506">
        <v>45723</v>
      </c>
      <c r="AJ88" s="504" t="s">
        <v>173</v>
      </c>
      <c r="AK88" s="504" t="s">
        <v>174</v>
      </c>
      <c r="AL88" s="504" t="s">
        <v>253</v>
      </c>
      <c r="AM88" s="504" t="s">
        <v>254</v>
      </c>
      <c r="AN88" s="504" t="s">
        <v>263</v>
      </c>
      <c r="AO88" s="504" t="str">
        <f>AJ88</f>
        <v>NINGBO, CHINA</v>
      </c>
      <c r="AP88" s="506">
        <v>45703</v>
      </c>
      <c r="AQ88" s="506">
        <f>AH88</f>
        <v>45703</v>
      </c>
      <c r="AR88" s="504" t="str">
        <f>AK88</f>
        <v>LOS ANGELES, CA</v>
      </c>
      <c r="AS88" s="506">
        <f>AI88</f>
        <v>45723</v>
      </c>
      <c r="AT88" s="508">
        <v>45722</v>
      </c>
      <c r="AU88" s="504" t="str">
        <f>AR88</f>
        <v>LOS ANGELES, CA</v>
      </c>
      <c r="AV88" s="509">
        <f>AT88</f>
        <v>45722</v>
      </c>
      <c r="AW88" s="505">
        <f>VLOOKUP(AR:AR,Database!A:B,2,)</f>
        <v>6</v>
      </c>
      <c r="AX88" s="506">
        <f>AV88+AW88</f>
        <v>45728</v>
      </c>
      <c r="AY88" s="504" t="s">
        <v>118</v>
      </c>
      <c r="AZ88" s="506">
        <v>45731</v>
      </c>
      <c r="BA88" s="506">
        <v>45731</v>
      </c>
      <c r="BB88" s="506"/>
      <c r="BC88" s="506"/>
      <c r="BD88" s="506"/>
      <c r="BE88" s="504"/>
      <c r="BF88" s="504" t="str">
        <f>AL88</f>
        <v>EGLV143581002742</v>
      </c>
      <c r="BG88" s="504" t="str">
        <f>AN88</f>
        <v>EITU3126418</v>
      </c>
      <c r="BH88" s="506">
        <v>45702</v>
      </c>
      <c r="BI88" s="506">
        <v>45709</v>
      </c>
      <c r="BJ88" s="506">
        <v>45713</v>
      </c>
      <c r="BK88" s="506">
        <v>45719</v>
      </c>
      <c r="BL88" s="506"/>
      <c r="BM88" s="506"/>
      <c r="BN88" s="504" t="s">
        <v>256</v>
      </c>
      <c r="BO88" s="506">
        <v>45723</v>
      </c>
      <c r="BP88" s="511"/>
      <c r="BQ88" s="511"/>
      <c r="BR88" s="504"/>
      <c r="BS88" s="560"/>
      <c r="BT88" s="504"/>
      <c r="BU88" s="504"/>
      <c r="BV88" s="504"/>
      <c r="BW88" s="504">
        <f>U88</f>
        <v>0</v>
      </c>
      <c r="BX88" s="511">
        <f>V88</f>
        <v>0</v>
      </c>
      <c r="BY88" s="511">
        <f>W88</f>
        <v>0</v>
      </c>
      <c r="BZ88" s="511">
        <f>BX88+BY88</f>
        <v>0</v>
      </c>
      <c r="CA88" s="504"/>
      <c r="CB88" s="511"/>
      <c r="CC88" s="504"/>
      <c r="CD88" s="511"/>
      <c r="CE88" s="511"/>
      <c r="CF88" s="511">
        <f>CB88+CD88+CE88</f>
        <v>0</v>
      </c>
      <c r="CG88" s="528">
        <f>CF88-BZ88</f>
        <v>0</v>
      </c>
      <c r="CH88" s="510">
        <f>_xlfn.DAYS(BD88,BC88)+1</f>
        <v>1</v>
      </c>
    </row>
    <row r="89" spans="1:86" s="513" customFormat="1" ht="47.25" customHeight="1">
      <c r="A89" s="230">
        <v>16</v>
      </c>
      <c r="B89" s="650" t="s">
        <v>168</v>
      </c>
      <c r="C89" s="665" t="s">
        <v>251</v>
      </c>
      <c r="D89" s="577" t="s">
        <v>199</v>
      </c>
      <c r="E89" s="505" t="str">
        <f>VLOOKUP(D:D,'Material code'!A:B,2,FALSE)</f>
        <v>前玻</v>
      </c>
      <c r="F89" s="505" t="str">
        <f>VLOOKUP(D:D,'Material code'!C:D,2,FALSE)</f>
        <v>福莱特，超白压花双镀膜半钢化，2272*1128*2mm</v>
      </c>
      <c r="G89" s="504">
        <f>AC89</f>
        <v>1430</v>
      </c>
      <c r="H89" s="504" t="str">
        <f>AD89</f>
        <v>pc</v>
      </c>
      <c r="I89" s="504" t="str">
        <f>AL89</f>
        <v>EGLV143581002742</v>
      </c>
      <c r="J89" s="504">
        <v>1</v>
      </c>
      <c r="K89" s="504" t="str">
        <f>AN89</f>
        <v>TRHU1310782</v>
      </c>
      <c r="L89" s="504" t="str">
        <f>AM89</f>
        <v>NBQC25020041</v>
      </c>
      <c r="M89" s="504" t="str">
        <f>AO89</f>
        <v>NINGBO, CHINA</v>
      </c>
      <c r="N89" s="506">
        <f>AQ89</f>
        <v>45703</v>
      </c>
      <c r="O89" s="504" t="str">
        <f>AR89</f>
        <v>LOS ANGELES, CA</v>
      </c>
      <c r="P89" s="506">
        <f>AT89</f>
        <v>45722</v>
      </c>
      <c r="Q89" s="506">
        <f>AX89</f>
        <v>45728</v>
      </c>
      <c r="R89" s="504" t="s">
        <v>79</v>
      </c>
      <c r="S89" s="504" t="s">
        <v>252</v>
      </c>
      <c r="T89" s="504"/>
      <c r="U89" s="504"/>
      <c r="V89" s="511"/>
      <c r="W89" s="511"/>
      <c r="X89" s="506"/>
      <c r="Y89" s="506"/>
      <c r="Z89" s="506"/>
      <c r="AA89" s="477" t="s">
        <v>171</v>
      </c>
      <c r="AB89" s="507"/>
      <c r="AC89" s="514">
        <v>1430</v>
      </c>
      <c r="AD89" s="504" t="s">
        <v>201</v>
      </c>
      <c r="AE89" s="504">
        <v>11</v>
      </c>
      <c r="AF89" s="577">
        <v>18876</v>
      </c>
      <c r="AG89" s="504">
        <v>14</v>
      </c>
      <c r="AH89" s="506">
        <v>45703</v>
      </c>
      <c r="AI89" s="506">
        <v>45723</v>
      </c>
      <c r="AJ89" s="504" t="s">
        <v>173</v>
      </c>
      <c r="AK89" s="504" t="s">
        <v>174</v>
      </c>
      <c r="AL89" s="504" t="s">
        <v>253</v>
      </c>
      <c r="AM89" s="504" t="s">
        <v>254</v>
      </c>
      <c r="AN89" s="504" t="s">
        <v>264</v>
      </c>
      <c r="AO89" s="504" t="str">
        <f>AJ89</f>
        <v>NINGBO, CHINA</v>
      </c>
      <c r="AP89" s="506">
        <v>45703</v>
      </c>
      <c r="AQ89" s="506">
        <f>AH89</f>
        <v>45703</v>
      </c>
      <c r="AR89" s="504" t="str">
        <f>AK89</f>
        <v>LOS ANGELES, CA</v>
      </c>
      <c r="AS89" s="506">
        <f>AI89</f>
        <v>45723</v>
      </c>
      <c r="AT89" s="508">
        <v>45722</v>
      </c>
      <c r="AU89" s="504" t="str">
        <f>AR89</f>
        <v>LOS ANGELES, CA</v>
      </c>
      <c r="AV89" s="509">
        <f>AT89</f>
        <v>45722</v>
      </c>
      <c r="AW89" s="505">
        <f>VLOOKUP(AR:AR,Database!A:B,2,)</f>
        <v>6</v>
      </c>
      <c r="AX89" s="506">
        <f>AV89+AW89</f>
        <v>45728</v>
      </c>
      <c r="AY89" s="504" t="s">
        <v>118</v>
      </c>
      <c r="AZ89" s="506">
        <v>45731</v>
      </c>
      <c r="BA89" s="506">
        <v>45732</v>
      </c>
      <c r="BB89" s="506"/>
      <c r="BC89" s="506"/>
      <c r="BD89" s="506"/>
      <c r="BE89" s="504"/>
      <c r="BF89" s="504" t="str">
        <f>AL89</f>
        <v>EGLV143581002742</v>
      </c>
      <c r="BG89" s="504" t="str">
        <f>AN89</f>
        <v>TRHU1310782</v>
      </c>
      <c r="BH89" s="506">
        <v>45702</v>
      </c>
      <c r="BI89" s="506">
        <v>45709</v>
      </c>
      <c r="BJ89" s="506">
        <v>45713</v>
      </c>
      <c r="BK89" s="506">
        <v>45719</v>
      </c>
      <c r="BL89" s="506"/>
      <c r="BM89" s="506"/>
      <c r="BN89" s="504" t="s">
        <v>256</v>
      </c>
      <c r="BO89" s="506">
        <v>45723</v>
      </c>
      <c r="BP89" s="511"/>
      <c r="BQ89" s="511"/>
      <c r="BR89" s="504"/>
      <c r="BS89" s="560"/>
      <c r="BT89" s="504"/>
      <c r="BU89" s="504"/>
      <c r="BV89" s="504"/>
      <c r="BW89" s="504">
        <f>U89</f>
        <v>0</v>
      </c>
      <c r="BX89" s="511">
        <f>V89</f>
        <v>0</v>
      </c>
      <c r="BY89" s="511">
        <f>W89</f>
        <v>0</v>
      </c>
      <c r="BZ89" s="511">
        <f>BX89+BY89</f>
        <v>0</v>
      </c>
      <c r="CA89" s="504"/>
      <c r="CB89" s="511"/>
      <c r="CC89" s="504"/>
      <c r="CD89" s="511"/>
      <c r="CE89" s="511"/>
      <c r="CF89" s="511">
        <f>CB89+CD89+CE89</f>
        <v>0</v>
      </c>
      <c r="CG89" s="528">
        <f>CF89-BZ89</f>
        <v>0</v>
      </c>
      <c r="CH89" s="510">
        <f>_xlfn.DAYS(BD89,BC89)+1</f>
        <v>1</v>
      </c>
    </row>
    <row r="90" spans="1:86" s="513" customFormat="1" ht="47.25" customHeight="1">
      <c r="A90" s="625">
        <v>16</v>
      </c>
      <c r="B90" s="601" t="s">
        <v>168</v>
      </c>
      <c r="C90" s="593" t="s">
        <v>251</v>
      </c>
      <c r="D90" s="577" t="s">
        <v>199</v>
      </c>
      <c r="E90" s="505" t="str">
        <f>VLOOKUP(D:D,'Material code'!A:B,2,FALSE)</f>
        <v>前玻</v>
      </c>
      <c r="F90" s="505" t="str">
        <f>VLOOKUP(D:D,'Material code'!C:D,2,FALSE)</f>
        <v>福莱特，超白压花双镀膜半钢化，2272*1128*2mm</v>
      </c>
      <c r="G90" s="504">
        <f>AC90</f>
        <v>1430</v>
      </c>
      <c r="H90" s="504" t="str">
        <f>AD90</f>
        <v>pc</v>
      </c>
      <c r="I90" s="504" t="str">
        <f>AL90</f>
        <v>EGLV143581002742</v>
      </c>
      <c r="J90" s="504">
        <v>1</v>
      </c>
      <c r="K90" s="504" t="str">
        <f>AN90</f>
        <v>EITU3163319</v>
      </c>
      <c r="L90" s="504" t="str">
        <f>AM90</f>
        <v>NBQC25020041</v>
      </c>
      <c r="M90" s="504" t="str">
        <f>AO90</f>
        <v>NINGBO, CHINA</v>
      </c>
      <c r="N90" s="506">
        <f>AQ90</f>
        <v>45703</v>
      </c>
      <c r="O90" s="504" t="str">
        <f>AR90</f>
        <v>LOS ANGELES, CA</v>
      </c>
      <c r="P90" s="506">
        <f>AT90</f>
        <v>45722</v>
      </c>
      <c r="Q90" s="506">
        <f>AX90</f>
        <v>45728</v>
      </c>
      <c r="R90" s="504" t="s">
        <v>79</v>
      </c>
      <c r="S90" s="504" t="s">
        <v>252</v>
      </c>
      <c r="T90" s="504"/>
      <c r="U90" s="504"/>
      <c r="V90" s="511"/>
      <c r="W90" s="511"/>
      <c r="X90" s="506"/>
      <c r="Y90" s="506"/>
      <c r="Z90" s="506"/>
      <c r="AA90" s="477" t="s">
        <v>171</v>
      </c>
      <c r="AB90" s="507"/>
      <c r="AC90" s="514">
        <v>1430</v>
      </c>
      <c r="AD90" s="504" t="s">
        <v>201</v>
      </c>
      <c r="AE90" s="504">
        <v>11</v>
      </c>
      <c r="AF90" s="577">
        <v>18876</v>
      </c>
      <c r="AG90" s="504">
        <v>14</v>
      </c>
      <c r="AH90" s="506">
        <v>45703</v>
      </c>
      <c r="AI90" s="506">
        <v>45723</v>
      </c>
      <c r="AJ90" s="504" t="s">
        <v>173</v>
      </c>
      <c r="AK90" s="504" t="s">
        <v>174</v>
      </c>
      <c r="AL90" s="504" t="s">
        <v>253</v>
      </c>
      <c r="AM90" s="504" t="s">
        <v>254</v>
      </c>
      <c r="AN90" s="504" t="s">
        <v>265</v>
      </c>
      <c r="AO90" s="504" t="str">
        <f>AJ90</f>
        <v>NINGBO, CHINA</v>
      </c>
      <c r="AP90" s="506">
        <v>45703</v>
      </c>
      <c r="AQ90" s="506">
        <f>AH90</f>
        <v>45703</v>
      </c>
      <c r="AR90" s="504" t="str">
        <f>AK90</f>
        <v>LOS ANGELES, CA</v>
      </c>
      <c r="AS90" s="506">
        <f>AI90</f>
        <v>45723</v>
      </c>
      <c r="AT90" s="508">
        <v>45722</v>
      </c>
      <c r="AU90" s="504" t="str">
        <f>AR90</f>
        <v>LOS ANGELES, CA</v>
      </c>
      <c r="AV90" s="509">
        <f>AT90</f>
        <v>45722</v>
      </c>
      <c r="AW90" s="505">
        <f>VLOOKUP(AR:AR,Database!A:B,2,)</f>
        <v>6</v>
      </c>
      <c r="AX90" s="506">
        <f>AV90+AW90</f>
        <v>45728</v>
      </c>
      <c r="AY90" s="504" t="s">
        <v>118</v>
      </c>
      <c r="AZ90" s="506">
        <v>45730</v>
      </c>
      <c r="BA90" s="506">
        <v>45730</v>
      </c>
      <c r="BB90" s="506"/>
      <c r="BC90" s="506"/>
      <c r="BD90" s="506"/>
      <c r="BE90" s="504"/>
      <c r="BF90" s="504" t="str">
        <f>AL90</f>
        <v>EGLV143581002742</v>
      </c>
      <c r="BG90" s="504" t="str">
        <f>AN90</f>
        <v>EITU3163319</v>
      </c>
      <c r="BH90" s="506">
        <v>45702</v>
      </c>
      <c r="BI90" s="506">
        <v>45709</v>
      </c>
      <c r="BJ90" s="506">
        <v>45713</v>
      </c>
      <c r="BK90" s="506">
        <v>45719</v>
      </c>
      <c r="BL90" s="506"/>
      <c r="BM90" s="506"/>
      <c r="BN90" s="504" t="s">
        <v>256</v>
      </c>
      <c r="BO90" s="506">
        <v>45723</v>
      </c>
      <c r="BP90" s="511"/>
      <c r="BQ90" s="511"/>
      <c r="BR90" s="504"/>
      <c r="BS90" s="560"/>
      <c r="BT90" s="504"/>
      <c r="BU90" s="504"/>
      <c r="BV90" s="504"/>
      <c r="BW90" s="504">
        <f>U90</f>
        <v>0</v>
      </c>
      <c r="BX90" s="511">
        <f>V90</f>
        <v>0</v>
      </c>
      <c r="BY90" s="511">
        <f>W90</f>
        <v>0</v>
      </c>
      <c r="BZ90" s="511">
        <f>BX90+BY90</f>
        <v>0</v>
      </c>
      <c r="CA90" s="504"/>
      <c r="CB90" s="511"/>
      <c r="CC90" s="504"/>
      <c r="CD90" s="511"/>
      <c r="CE90" s="511"/>
      <c r="CF90" s="511">
        <f>CB90+CD90+CE90</f>
        <v>0</v>
      </c>
      <c r="CG90" s="528">
        <f>CF90-BZ90</f>
        <v>0</v>
      </c>
      <c r="CH90" s="510">
        <f>_xlfn.DAYS(BD90,BC90)+1</f>
        <v>1</v>
      </c>
    </row>
    <row r="91" spans="1:86" s="513" customFormat="1" ht="47.25" customHeight="1">
      <c r="A91" s="625">
        <v>16</v>
      </c>
      <c r="B91" s="601" t="s">
        <v>168</v>
      </c>
      <c r="C91" s="593" t="s">
        <v>251</v>
      </c>
      <c r="D91" s="577" t="s">
        <v>199</v>
      </c>
      <c r="E91" s="505" t="str">
        <f>VLOOKUP(D:D,'Material code'!A:B,2,FALSE)</f>
        <v>前玻</v>
      </c>
      <c r="F91" s="505" t="str">
        <f>VLOOKUP(D:D,'Material code'!C:D,2,FALSE)</f>
        <v>福莱特，超白压花双镀膜半钢化，2272*1128*2mm</v>
      </c>
      <c r="G91" s="504">
        <f>AC91</f>
        <v>1430</v>
      </c>
      <c r="H91" s="504" t="str">
        <f>AD91</f>
        <v>pc</v>
      </c>
      <c r="I91" s="504" t="str">
        <f>AL91</f>
        <v>EGLV143581002742</v>
      </c>
      <c r="J91" s="504">
        <v>1</v>
      </c>
      <c r="K91" s="504" t="str">
        <f>AN91</f>
        <v>EGSU3294081</v>
      </c>
      <c r="L91" s="504" t="str">
        <f>AM91</f>
        <v>NBQC25020041</v>
      </c>
      <c r="M91" s="504" t="str">
        <f>AO91</f>
        <v>NINGBO, CHINA</v>
      </c>
      <c r="N91" s="506">
        <f>AQ91</f>
        <v>45703</v>
      </c>
      <c r="O91" s="504" t="str">
        <f>AR91</f>
        <v>LOS ANGELES, CA</v>
      </c>
      <c r="P91" s="506">
        <f>AT91</f>
        <v>45722</v>
      </c>
      <c r="Q91" s="506">
        <f>AX91</f>
        <v>45728</v>
      </c>
      <c r="R91" s="504" t="s">
        <v>79</v>
      </c>
      <c r="S91" s="504" t="s">
        <v>252</v>
      </c>
      <c r="T91" s="504"/>
      <c r="U91" s="504"/>
      <c r="V91" s="511"/>
      <c r="W91" s="511"/>
      <c r="X91" s="506"/>
      <c r="Y91" s="506"/>
      <c r="Z91" s="506"/>
      <c r="AA91" s="477" t="s">
        <v>171</v>
      </c>
      <c r="AB91" s="507"/>
      <c r="AC91" s="514">
        <v>1430</v>
      </c>
      <c r="AD91" s="504" t="s">
        <v>201</v>
      </c>
      <c r="AE91" s="504">
        <v>11</v>
      </c>
      <c r="AF91" s="577">
        <v>18876</v>
      </c>
      <c r="AG91" s="504">
        <v>14</v>
      </c>
      <c r="AH91" s="506">
        <v>45703</v>
      </c>
      <c r="AI91" s="506">
        <v>45723</v>
      </c>
      <c r="AJ91" s="504" t="s">
        <v>173</v>
      </c>
      <c r="AK91" s="504" t="s">
        <v>174</v>
      </c>
      <c r="AL91" s="504" t="s">
        <v>253</v>
      </c>
      <c r="AM91" s="504" t="s">
        <v>254</v>
      </c>
      <c r="AN91" s="504" t="s">
        <v>266</v>
      </c>
      <c r="AO91" s="504" t="str">
        <f>AJ91</f>
        <v>NINGBO, CHINA</v>
      </c>
      <c r="AP91" s="506">
        <v>45703</v>
      </c>
      <c r="AQ91" s="506">
        <f>AH91</f>
        <v>45703</v>
      </c>
      <c r="AR91" s="504" t="str">
        <f>AK91</f>
        <v>LOS ANGELES, CA</v>
      </c>
      <c r="AS91" s="506">
        <f>AI91</f>
        <v>45723</v>
      </c>
      <c r="AT91" s="508">
        <v>45722</v>
      </c>
      <c r="AU91" s="504" t="str">
        <f>AR91</f>
        <v>LOS ANGELES, CA</v>
      </c>
      <c r="AV91" s="509">
        <f>AT91</f>
        <v>45722</v>
      </c>
      <c r="AW91" s="505">
        <f>VLOOKUP(AR:AR,Database!A:B,2,)</f>
        <v>6</v>
      </c>
      <c r="AX91" s="506">
        <f>AV91+AW91</f>
        <v>45728</v>
      </c>
      <c r="AY91" s="504" t="s">
        <v>118</v>
      </c>
      <c r="AZ91" s="506">
        <v>45735</v>
      </c>
      <c r="BA91" s="506"/>
      <c r="BB91" s="506"/>
      <c r="BC91" s="506"/>
      <c r="BD91" s="506"/>
      <c r="BE91" s="504"/>
      <c r="BF91" s="504" t="str">
        <f>AL91</f>
        <v>EGLV143581002742</v>
      </c>
      <c r="BG91" s="504" t="str">
        <f>AN91</f>
        <v>EGSU3294081</v>
      </c>
      <c r="BH91" s="506">
        <v>45702</v>
      </c>
      <c r="BI91" s="506">
        <v>45709</v>
      </c>
      <c r="BJ91" s="506">
        <v>45713</v>
      </c>
      <c r="BK91" s="506">
        <v>45719</v>
      </c>
      <c r="BL91" s="506"/>
      <c r="BM91" s="506"/>
      <c r="BN91" s="504" t="s">
        <v>256</v>
      </c>
      <c r="BO91" s="506">
        <v>45723</v>
      </c>
      <c r="BP91" s="511"/>
      <c r="BQ91" s="511"/>
      <c r="BR91" s="504"/>
      <c r="BS91" s="560"/>
      <c r="BT91" s="504"/>
      <c r="BU91" s="504"/>
      <c r="BV91" s="504"/>
      <c r="BW91" s="504">
        <f>U91</f>
        <v>0</v>
      </c>
      <c r="BX91" s="511">
        <f>V91</f>
        <v>0</v>
      </c>
      <c r="BY91" s="511">
        <f>W91</f>
        <v>0</v>
      </c>
      <c r="BZ91" s="511">
        <f>BX91+BY91</f>
        <v>0</v>
      </c>
      <c r="CA91" s="504"/>
      <c r="CB91" s="511"/>
      <c r="CC91" s="504"/>
      <c r="CD91" s="511"/>
      <c r="CE91" s="511"/>
      <c r="CF91" s="511">
        <f>CB91+CD91+CE91</f>
        <v>0</v>
      </c>
      <c r="CG91" s="528">
        <f>CF91-BZ91</f>
        <v>0</v>
      </c>
      <c r="CH91" s="510">
        <f>_xlfn.DAYS(BD91,BC91)+1</f>
        <v>1</v>
      </c>
    </row>
    <row r="92" spans="1:86" s="513" customFormat="1" ht="47.25" customHeight="1">
      <c r="A92" s="112">
        <v>16</v>
      </c>
      <c r="B92" s="575" t="s">
        <v>168</v>
      </c>
      <c r="C92" s="558" t="s">
        <v>251</v>
      </c>
      <c r="D92" s="577" t="s">
        <v>199</v>
      </c>
      <c r="E92" s="505" t="str">
        <f>VLOOKUP(D:D,'Material code'!A:B,2,FALSE)</f>
        <v>前玻</v>
      </c>
      <c r="F92" s="505" t="str">
        <f>VLOOKUP(D:D,'Material code'!C:D,2,FALSE)</f>
        <v>福莱特，超白压花双镀膜半钢化，2272*1128*2mm</v>
      </c>
      <c r="G92" s="504">
        <f>AC92</f>
        <v>1430</v>
      </c>
      <c r="H92" s="504" t="str">
        <f>AD92</f>
        <v>pc</v>
      </c>
      <c r="I92" s="504" t="str">
        <f>AL92</f>
        <v>EGLV143581002742</v>
      </c>
      <c r="J92" s="504">
        <v>1</v>
      </c>
      <c r="K92" s="504" t="str">
        <f>AN92</f>
        <v>EGSU3306541</v>
      </c>
      <c r="L92" s="504" t="str">
        <f>AM92</f>
        <v>NBQC25020041</v>
      </c>
      <c r="M92" s="504" t="str">
        <f>AO92</f>
        <v>NINGBO, CHINA</v>
      </c>
      <c r="N92" s="506">
        <f>AQ92</f>
        <v>45703</v>
      </c>
      <c r="O92" s="504" t="str">
        <f>AR92</f>
        <v>LOS ANGELES, CA</v>
      </c>
      <c r="P92" s="506">
        <f>AT92</f>
        <v>45722</v>
      </c>
      <c r="Q92" s="506">
        <f>AX92</f>
        <v>45728</v>
      </c>
      <c r="R92" s="504" t="s">
        <v>79</v>
      </c>
      <c r="S92" s="504" t="s">
        <v>252</v>
      </c>
      <c r="T92" s="504"/>
      <c r="U92" s="504"/>
      <c r="V92" s="511"/>
      <c r="W92" s="511"/>
      <c r="X92" s="506"/>
      <c r="Y92" s="506"/>
      <c r="Z92" s="506"/>
      <c r="AA92" s="477" t="s">
        <v>171</v>
      </c>
      <c r="AB92" s="507"/>
      <c r="AC92" s="514">
        <v>1430</v>
      </c>
      <c r="AD92" s="504" t="s">
        <v>201</v>
      </c>
      <c r="AE92" s="504">
        <v>11</v>
      </c>
      <c r="AF92" s="577">
        <v>18876</v>
      </c>
      <c r="AG92" s="504">
        <v>14</v>
      </c>
      <c r="AH92" s="506">
        <v>45703</v>
      </c>
      <c r="AI92" s="506">
        <v>45723</v>
      </c>
      <c r="AJ92" s="504" t="s">
        <v>173</v>
      </c>
      <c r="AK92" s="504" t="s">
        <v>174</v>
      </c>
      <c r="AL92" s="504" t="s">
        <v>253</v>
      </c>
      <c r="AM92" s="504" t="s">
        <v>254</v>
      </c>
      <c r="AN92" s="504" t="s">
        <v>267</v>
      </c>
      <c r="AO92" s="504" t="str">
        <f>AJ92</f>
        <v>NINGBO, CHINA</v>
      </c>
      <c r="AP92" s="506">
        <v>45703</v>
      </c>
      <c r="AQ92" s="506">
        <f>AH92</f>
        <v>45703</v>
      </c>
      <c r="AR92" s="504" t="str">
        <f>AK92</f>
        <v>LOS ANGELES, CA</v>
      </c>
      <c r="AS92" s="506">
        <f>AI92</f>
        <v>45723</v>
      </c>
      <c r="AT92" s="508">
        <v>45722</v>
      </c>
      <c r="AU92" s="504" t="str">
        <f>AR92</f>
        <v>LOS ANGELES, CA</v>
      </c>
      <c r="AV92" s="509">
        <f>AT92</f>
        <v>45722</v>
      </c>
      <c r="AW92" s="505">
        <f>VLOOKUP(AR:AR,Database!A:B,2,)</f>
        <v>6</v>
      </c>
      <c r="AX92" s="506">
        <f>AV92+AW92</f>
        <v>45728</v>
      </c>
      <c r="AY92" s="504" t="s">
        <v>118</v>
      </c>
      <c r="AZ92" s="506">
        <v>45736</v>
      </c>
      <c r="BA92" s="506"/>
      <c r="BB92" s="506"/>
      <c r="BC92" s="506"/>
      <c r="BD92" s="506"/>
      <c r="BE92" s="504"/>
      <c r="BF92" s="504" t="str">
        <f>AL92</f>
        <v>EGLV143581002742</v>
      </c>
      <c r="BG92" s="504" t="str">
        <f>AN92</f>
        <v>EGSU3306541</v>
      </c>
      <c r="BH92" s="506">
        <v>45702</v>
      </c>
      <c r="BI92" s="506">
        <v>45709</v>
      </c>
      <c r="BJ92" s="506">
        <v>45713</v>
      </c>
      <c r="BK92" s="506">
        <v>45719</v>
      </c>
      <c r="BL92" s="506"/>
      <c r="BM92" s="506"/>
      <c r="BN92" s="504" t="s">
        <v>256</v>
      </c>
      <c r="BO92" s="506">
        <v>45723</v>
      </c>
      <c r="BP92" s="511"/>
      <c r="BQ92" s="511"/>
      <c r="BR92" s="504"/>
      <c r="BS92" s="560"/>
      <c r="BT92" s="504"/>
      <c r="BU92" s="504"/>
      <c r="BV92" s="504"/>
      <c r="BW92" s="504">
        <f>U92</f>
        <v>0</v>
      </c>
      <c r="BX92" s="511">
        <f>V92</f>
        <v>0</v>
      </c>
      <c r="BY92" s="511">
        <f>W92</f>
        <v>0</v>
      </c>
      <c r="BZ92" s="511">
        <f>BX92+BY92</f>
        <v>0</v>
      </c>
      <c r="CA92" s="504"/>
      <c r="CB92" s="511"/>
      <c r="CC92" s="504"/>
      <c r="CD92" s="511"/>
      <c r="CE92" s="511"/>
      <c r="CF92" s="511">
        <f>CB92+CD92+CE92</f>
        <v>0</v>
      </c>
      <c r="CG92" s="528">
        <f>CF92-BZ92</f>
        <v>0</v>
      </c>
      <c r="CH92" s="510">
        <f>_xlfn.DAYS(BD92,BC92)+1</f>
        <v>1</v>
      </c>
    </row>
    <row r="93" spans="1:86" s="513" customFormat="1" ht="47.25" customHeight="1">
      <c r="A93" s="230">
        <v>16</v>
      </c>
      <c r="B93" s="650" t="s">
        <v>168</v>
      </c>
      <c r="C93" s="665" t="s">
        <v>251</v>
      </c>
      <c r="D93" s="577" t="s">
        <v>199</v>
      </c>
      <c r="E93" s="505" t="str">
        <f>VLOOKUP(D:D,'Material code'!A:B,2,FALSE)</f>
        <v>前玻</v>
      </c>
      <c r="F93" s="505" t="str">
        <f>VLOOKUP(D:D,'Material code'!C:D,2,FALSE)</f>
        <v>福莱特，超白压花双镀膜半钢化，2272*1128*2mm</v>
      </c>
      <c r="G93" s="504">
        <f>AC93</f>
        <v>1430</v>
      </c>
      <c r="H93" s="504" t="str">
        <f>AD93</f>
        <v>pc</v>
      </c>
      <c r="I93" s="504" t="str">
        <f>AL93</f>
        <v>EGLV143581002742</v>
      </c>
      <c r="J93" s="504">
        <v>1</v>
      </c>
      <c r="K93" s="504" t="str">
        <f>AN93</f>
        <v>EMCU6285171</v>
      </c>
      <c r="L93" s="504" t="str">
        <f>AM93</f>
        <v>NBQC25020041</v>
      </c>
      <c r="M93" s="504" t="str">
        <f>AO93</f>
        <v>NINGBO, CHINA</v>
      </c>
      <c r="N93" s="506">
        <f>AQ93</f>
        <v>45703</v>
      </c>
      <c r="O93" s="504" t="str">
        <f>AR93</f>
        <v>LOS ANGELES, CA</v>
      </c>
      <c r="P93" s="506">
        <f>AT93</f>
        <v>45722</v>
      </c>
      <c r="Q93" s="506">
        <f>AX93</f>
        <v>45728</v>
      </c>
      <c r="R93" s="504" t="s">
        <v>79</v>
      </c>
      <c r="S93" s="504" t="s">
        <v>252</v>
      </c>
      <c r="T93" s="504"/>
      <c r="U93" s="504"/>
      <c r="V93" s="511"/>
      <c r="W93" s="511"/>
      <c r="X93" s="506"/>
      <c r="Y93" s="506"/>
      <c r="Z93" s="506"/>
      <c r="AA93" s="477" t="s">
        <v>171</v>
      </c>
      <c r="AB93" s="507"/>
      <c r="AC93" s="514">
        <v>1430</v>
      </c>
      <c r="AD93" s="504" t="s">
        <v>201</v>
      </c>
      <c r="AE93" s="504">
        <v>11</v>
      </c>
      <c r="AF93" s="577">
        <v>18876</v>
      </c>
      <c r="AG93" s="504">
        <v>14</v>
      </c>
      <c r="AH93" s="506">
        <v>45703</v>
      </c>
      <c r="AI93" s="506">
        <v>45723</v>
      </c>
      <c r="AJ93" s="504" t="s">
        <v>173</v>
      </c>
      <c r="AK93" s="504" t="s">
        <v>174</v>
      </c>
      <c r="AL93" s="504" t="s">
        <v>253</v>
      </c>
      <c r="AM93" s="504" t="s">
        <v>254</v>
      </c>
      <c r="AN93" s="504" t="s">
        <v>268</v>
      </c>
      <c r="AO93" s="504" t="str">
        <f>AJ93</f>
        <v>NINGBO, CHINA</v>
      </c>
      <c r="AP93" s="506">
        <v>45703</v>
      </c>
      <c r="AQ93" s="506">
        <f>AH93</f>
        <v>45703</v>
      </c>
      <c r="AR93" s="504" t="str">
        <f>AK93</f>
        <v>LOS ANGELES, CA</v>
      </c>
      <c r="AS93" s="506">
        <f>AI93</f>
        <v>45723</v>
      </c>
      <c r="AT93" s="508">
        <v>45722</v>
      </c>
      <c r="AU93" s="504" t="str">
        <f>AR93</f>
        <v>LOS ANGELES, CA</v>
      </c>
      <c r="AV93" s="509">
        <f>AT93</f>
        <v>45722</v>
      </c>
      <c r="AW93" s="505">
        <f>VLOOKUP(AR:AR,Database!A:B,2,)</f>
        <v>6</v>
      </c>
      <c r="AX93" s="506">
        <f>AV93+AW93</f>
        <v>45728</v>
      </c>
      <c r="AY93" s="504" t="s">
        <v>118</v>
      </c>
      <c r="AZ93" s="506">
        <v>45731</v>
      </c>
      <c r="BA93" s="506">
        <v>45731</v>
      </c>
      <c r="BB93" s="506"/>
      <c r="BC93" s="506"/>
      <c r="BD93" s="506"/>
      <c r="BE93" s="504"/>
      <c r="BF93" s="504" t="str">
        <f>AL93</f>
        <v>EGLV143581002742</v>
      </c>
      <c r="BG93" s="504" t="str">
        <f>AN93</f>
        <v>EMCU6285171</v>
      </c>
      <c r="BH93" s="506">
        <v>45702</v>
      </c>
      <c r="BI93" s="506">
        <v>45709</v>
      </c>
      <c r="BJ93" s="506">
        <v>45713</v>
      </c>
      <c r="BK93" s="506">
        <v>45719</v>
      </c>
      <c r="BL93" s="506"/>
      <c r="BM93" s="506"/>
      <c r="BN93" s="504" t="s">
        <v>256</v>
      </c>
      <c r="BO93" s="506">
        <v>45723</v>
      </c>
      <c r="BP93" s="511"/>
      <c r="BQ93" s="511"/>
      <c r="BR93" s="504"/>
      <c r="BS93" s="560"/>
      <c r="BT93" s="504"/>
      <c r="BU93" s="504"/>
      <c r="BV93" s="504"/>
      <c r="BW93" s="504">
        <f>U93</f>
        <v>0</v>
      </c>
      <c r="BX93" s="511">
        <f>V93</f>
        <v>0</v>
      </c>
      <c r="BY93" s="511">
        <f>W93</f>
        <v>0</v>
      </c>
      <c r="BZ93" s="511">
        <f>BX93+BY93</f>
        <v>0</v>
      </c>
      <c r="CA93" s="504"/>
      <c r="CB93" s="511"/>
      <c r="CC93" s="504"/>
      <c r="CD93" s="511"/>
      <c r="CE93" s="511"/>
      <c r="CF93" s="511">
        <f>CB93+CD93+CE93</f>
        <v>0</v>
      </c>
      <c r="CG93" s="528">
        <f>CF93-BZ93</f>
        <v>0</v>
      </c>
      <c r="CH93" s="510">
        <f>_xlfn.DAYS(BD93,BC93)+1</f>
        <v>1</v>
      </c>
    </row>
    <row r="94" spans="1:86" s="513" customFormat="1" ht="47.25" customHeight="1">
      <c r="A94" s="230">
        <v>16</v>
      </c>
      <c r="B94" s="650" t="s">
        <v>168</v>
      </c>
      <c r="C94" s="665" t="s">
        <v>251</v>
      </c>
      <c r="D94" s="577" t="s">
        <v>199</v>
      </c>
      <c r="E94" s="505" t="str">
        <f>VLOOKUP(D:D,'Material code'!A:B,2,FALSE)</f>
        <v>前玻</v>
      </c>
      <c r="F94" s="505" t="str">
        <f>VLOOKUP(D:D,'Material code'!C:D,2,FALSE)</f>
        <v>福莱特，超白压花双镀膜半钢化，2272*1128*2mm</v>
      </c>
      <c r="G94" s="504">
        <f>AC94</f>
        <v>1430</v>
      </c>
      <c r="H94" s="504" t="str">
        <f>AD94</f>
        <v>pc</v>
      </c>
      <c r="I94" s="504" t="str">
        <f>AL94</f>
        <v>EGLV143581002742</v>
      </c>
      <c r="J94" s="504">
        <v>1</v>
      </c>
      <c r="K94" s="504" t="str">
        <f>AN94</f>
        <v>TCLU6932453</v>
      </c>
      <c r="L94" s="504" t="str">
        <f>AM94</f>
        <v>NBQC25020041</v>
      </c>
      <c r="M94" s="504" t="str">
        <f>AO94</f>
        <v>NINGBO, CHINA</v>
      </c>
      <c r="N94" s="506">
        <f>AQ94</f>
        <v>45703</v>
      </c>
      <c r="O94" s="504" t="str">
        <f>AR94</f>
        <v>LOS ANGELES, CA</v>
      </c>
      <c r="P94" s="506">
        <f>AT94</f>
        <v>45722</v>
      </c>
      <c r="Q94" s="506">
        <f>AX94</f>
        <v>45728</v>
      </c>
      <c r="R94" s="504" t="s">
        <v>79</v>
      </c>
      <c r="S94" s="504" t="s">
        <v>252</v>
      </c>
      <c r="T94" s="504"/>
      <c r="U94" s="504"/>
      <c r="V94" s="511"/>
      <c r="W94" s="511"/>
      <c r="X94" s="506"/>
      <c r="Y94" s="506"/>
      <c r="Z94" s="506"/>
      <c r="AA94" s="477" t="s">
        <v>171</v>
      </c>
      <c r="AB94" s="507"/>
      <c r="AC94" s="514">
        <v>1430</v>
      </c>
      <c r="AD94" s="504" t="s">
        <v>201</v>
      </c>
      <c r="AE94" s="504">
        <v>11</v>
      </c>
      <c r="AF94" s="577">
        <v>18876</v>
      </c>
      <c r="AG94" s="504">
        <v>14</v>
      </c>
      <c r="AH94" s="506">
        <v>45703</v>
      </c>
      <c r="AI94" s="506">
        <v>45723</v>
      </c>
      <c r="AJ94" s="504" t="s">
        <v>173</v>
      </c>
      <c r="AK94" s="504" t="s">
        <v>174</v>
      </c>
      <c r="AL94" s="504" t="s">
        <v>253</v>
      </c>
      <c r="AM94" s="504" t="s">
        <v>254</v>
      </c>
      <c r="AN94" s="504" t="s">
        <v>269</v>
      </c>
      <c r="AO94" s="504" t="str">
        <f>AJ94</f>
        <v>NINGBO, CHINA</v>
      </c>
      <c r="AP94" s="506">
        <v>45703</v>
      </c>
      <c r="AQ94" s="506">
        <f>AH94</f>
        <v>45703</v>
      </c>
      <c r="AR94" s="504" t="str">
        <f>AK94</f>
        <v>LOS ANGELES, CA</v>
      </c>
      <c r="AS94" s="506">
        <f>AI94</f>
        <v>45723</v>
      </c>
      <c r="AT94" s="508">
        <v>45722</v>
      </c>
      <c r="AU94" s="504" t="str">
        <f>AR94</f>
        <v>LOS ANGELES, CA</v>
      </c>
      <c r="AV94" s="509">
        <f>AT94</f>
        <v>45722</v>
      </c>
      <c r="AW94" s="505">
        <f>VLOOKUP(AR:AR,Database!A:B,2,)</f>
        <v>6</v>
      </c>
      <c r="AX94" s="506">
        <f>AV94+AW94</f>
        <v>45728</v>
      </c>
      <c r="AY94" s="504" t="s">
        <v>118</v>
      </c>
      <c r="AZ94" s="506">
        <v>45735</v>
      </c>
      <c r="BA94" s="506">
        <v>45735</v>
      </c>
      <c r="BB94" s="506"/>
      <c r="BC94" s="506"/>
      <c r="BD94" s="506"/>
      <c r="BE94" s="504"/>
      <c r="BF94" s="504" t="str">
        <f>AL94</f>
        <v>EGLV143581002742</v>
      </c>
      <c r="BG94" s="504" t="str">
        <f>AN94</f>
        <v>TCLU6932453</v>
      </c>
      <c r="BH94" s="506">
        <v>45702</v>
      </c>
      <c r="BI94" s="506">
        <v>45709</v>
      </c>
      <c r="BJ94" s="506">
        <v>45713</v>
      </c>
      <c r="BK94" s="506">
        <v>45719</v>
      </c>
      <c r="BL94" s="506"/>
      <c r="BM94" s="506"/>
      <c r="BN94" s="504" t="s">
        <v>256</v>
      </c>
      <c r="BO94" s="506">
        <v>45723</v>
      </c>
      <c r="BP94" s="511"/>
      <c r="BQ94" s="511"/>
      <c r="BR94" s="504"/>
      <c r="BS94" s="560"/>
      <c r="BT94" s="504"/>
      <c r="BU94" s="504"/>
      <c r="BV94" s="504"/>
      <c r="BW94" s="504">
        <f>U94</f>
        <v>0</v>
      </c>
      <c r="BX94" s="511">
        <f>V94</f>
        <v>0</v>
      </c>
      <c r="BY94" s="511">
        <f>W94</f>
        <v>0</v>
      </c>
      <c r="BZ94" s="511">
        <f>BX94+BY94</f>
        <v>0</v>
      </c>
      <c r="CA94" s="504"/>
      <c r="CB94" s="511"/>
      <c r="CC94" s="504"/>
      <c r="CD94" s="511"/>
      <c r="CE94" s="511"/>
      <c r="CF94" s="511">
        <f>CB94+CD94+CE94</f>
        <v>0</v>
      </c>
      <c r="CG94" s="528">
        <f>CF94-BZ94</f>
        <v>0</v>
      </c>
      <c r="CH94" s="510">
        <f>_xlfn.DAYS(BD94,BC94)+1</f>
        <v>1</v>
      </c>
    </row>
    <row r="95" spans="1:86" s="513" customFormat="1" ht="47.25" customHeight="1">
      <c r="A95" s="230">
        <v>16</v>
      </c>
      <c r="B95" s="650" t="s">
        <v>168</v>
      </c>
      <c r="C95" s="665" t="s">
        <v>251</v>
      </c>
      <c r="D95" s="577" t="s">
        <v>199</v>
      </c>
      <c r="E95" s="505" t="str">
        <f>VLOOKUP(D:D,'Material code'!A:B,2,FALSE)</f>
        <v>前玻</v>
      </c>
      <c r="F95" s="505" t="str">
        <f>VLOOKUP(D:D,'Material code'!C:D,2,FALSE)</f>
        <v>福莱特，超白压花双镀膜半钢化，2272*1128*2mm</v>
      </c>
      <c r="G95" s="504">
        <f>AC95</f>
        <v>1430</v>
      </c>
      <c r="H95" s="504" t="str">
        <f>AD95</f>
        <v>pc</v>
      </c>
      <c r="I95" s="504" t="str">
        <f>AL95</f>
        <v>EGLV143581002742</v>
      </c>
      <c r="J95" s="504">
        <v>1</v>
      </c>
      <c r="K95" s="504" t="str">
        <f>AN95</f>
        <v>EGHU3238192</v>
      </c>
      <c r="L95" s="504" t="str">
        <f>AM95</f>
        <v>NBQC25020041</v>
      </c>
      <c r="M95" s="504" t="str">
        <f>AO95</f>
        <v>NINGBO, CHINA</v>
      </c>
      <c r="N95" s="506">
        <f>AQ95</f>
        <v>45703</v>
      </c>
      <c r="O95" s="504" t="str">
        <f>AR95</f>
        <v>LOS ANGELES, CA</v>
      </c>
      <c r="P95" s="506">
        <f>AT95</f>
        <v>45722</v>
      </c>
      <c r="Q95" s="506">
        <f>AX95</f>
        <v>45728</v>
      </c>
      <c r="R95" s="504" t="s">
        <v>79</v>
      </c>
      <c r="S95" s="504" t="s">
        <v>252</v>
      </c>
      <c r="T95" s="504"/>
      <c r="U95" s="504"/>
      <c r="V95" s="511"/>
      <c r="W95" s="511"/>
      <c r="X95" s="506"/>
      <c r="Y95" s="506"/>
      <c r="Z95" s="506"/>
      <c r="AA95" s="477" t="s">
        <v>171</v>
      </c>
      <c r="AB95" s="507"/>
      <c r="AC95" s="514">
        <v>1430</v>
      </c>
      <c r="AD95" s="504" t="s">
        <v>201</v>
      </c>
      <c r="AE95" s="504">
        <v>11</v>
      </c>
      <c r="AF95" s="577">
        <v>18876</v>
      </c>
      <c r="AG95" s="504">
        <v>14</v>
      </c>
      <c r="AH95" s="506">
        <v>45703</v>
      </c>
      <c r="AI95" s="506">
        <v>45723</v>
      </c>
      <c r="AJ95" s="504" t="s">
        <v>173</v>
      </c>
      <c r="AK95" s="504" t="s">
        <v>174</v>
      </c>
      <c r="AL95" s="504" t="s">
        <v>253</v>
      </c>
      <c r="AM95" s="504" t="s">
        <v>254</v>
      </c>
      <c r="AN95" s="504" t="s">
        <v>270</v>
      </c>
      <c r="AO95" s="504" t="str">
        <f>AJ95</f>
        <v>NINGBO, CHINA</v>
      </c>
      <c r="AP95" s="506">
        <v>45703</v>
      </c>
      <c r="AQ95" s="506">
        <f>AH95</f>
        <v>45703</v>
      </c>
      <c r="AR95" s="504" t="str">
        <f>AK95</f>
        <v>LOS ANGELES, CA</v>
      </c>
      <c r="AS95" s="506">
        <f>AI95</f>
        <v>45723</v>
      </c>
      <c r="AT95" s="508">
        <v>45722</v>
      </c>
      <c r="AU95" s="504" t="str">
        <f>AR95</f>
        <v>LOS ANGELES, CA</v>
      </c>
      <c r="AV95" s="509">
        <f>AT95</f>
        <v>45722</v>
      </c>
      <c r="AW95" s="505">
        <f>VLOOKUP(AR:AR,Database!A:B,2,)</f>
        <v>6</v>
      </c>
      <c r="AX95" s="506">
        <f>AV95+AW95</f>
        <v>45728</v>
      </c>
      <c r="AY95" s="504" t="s">
        <v>118</v>
      </c>
      <c r="AZ95" s="506">
        <v>45733</v>
      </c>
      <c r="BA95" s="506">
        <v>45733</v>
      </c>
      <c r="BB95" s="506"/>
      <c r="BC95" s="506"/>
      <c r="BD95" s="506"/>
      <c r="BE95" s="504"/>
      <c r="BF95" s="504" t="str">
        <f>AL95</f>
        <v>EGLV143581002742</v>
      </c>
      <c r="BG95" s="504" t="str">
        <f>AN95</f>
        <v>EGHU3238192</v>
      </c>
      <c r="BH95" s="506">
        <v>45702</v>
      </c>
      <c r="BI95" s="506">
        <v>45709</v>
      </c>
      <c r="BJ95" s="506">
        <v>45713</v>
      </c>
      <c r="BK95" s="506">
        <v>45719</v>
      </c>
      <c r="BL95" s="506"/>
      <c r="BM95" s="506"/>
      <c r="BN95" s="504" t="s">
        <v>256</v>
      </c>
      <c r="BO95" s="506">
        <v>45723</v>
      </c>
      <c r="BP95" s="511"/>
      <c r="BQ95" s="511"/>
      <c r="BR95" s="504"/>
      <c r="BS95" s="560"/>
      <c r="BT95" s="504"/>
      <c r="BU95" s="504"/>
      <c r="BV95" s="504"/>
      <c r="BW95" s="504">
        <f>U95</f>
        <v>0</v>
      </c>
      <c r="BX95" s="511">
        <f>V95</f>
        <v>0</v>
      </c>
      <c r="BY95" s="511">
        <f>W95</f>
        <v>0</v>
      </c>
      <c r="BZ95" s="511">
        <f>BX95+BY95</f>
        <v>0</v>
      </c>
      <c r="CA95" s="504"/>
      <c r="CB95" s="511"/>
      <c r="CC95" s="504"/>
      <c r="CD95" s="511"/>
      <c r="CE95" s="511"/>
      <c r="CF95" s="511">
        <f>CB95+CD95+CE95</f>
        <v>0</v>
      </c>
      <c r="CG95" s="528">
        <f>CF95-BZ95</f>
        <v>0</v>
      </c>
      <c r="CH95" s="510">
        <f>_xlfn.DAYS(BD95,BC95)+1</f>
        <v>1</v>
      </c>
    </row>
    <row r="96" spans="1:86" s="513" customFormat="1" ht="47.25" customHeight="1">
      <c r="A96" s="230">
        <v>16</v>
      </c>
      <c r="B96" s="650" t="s">
        <v>168</v>
      </c>
      <c r="C96" s="665" t="s">
        <v>251</v>
      </c>
      <c r="D96" s="577" t="s">
        <v>199</v>
      </c>
      <c r="E96" s="505" t="str">
        <f>VLOOKUP(D:D,'Material code'!A:B,2,FALSE)</f>
        <v>前玻</v>
      </c>
      <c r="F96" s="505" t="str">
        <f>VLOOKUP(D:D,'Material code'!C:D,2,FALSE)</f>
        <v>福莱特，超白压花双镀膜半钢化，2272*1128*2mm</v>
      </c>
      <c r="G96" s="504">
        <f>AC96</f>
        <v>1430</v>
      </c>
      <c r="H96" s="504" t="str">
        <f>AD96</f>
        <v>pc</v>
      </c>
      <c r="I96" s="504" t="str">
        <f>AL96</f>
        <v>EGLV143581002742</v>
      </c>
      <c r="J96" s="504">
        <v>1</v>
      </c>
      <c r="K96" s="504" t="str">
        <f>AN96</f>
        <v>EGHU3772422</v>
      </c>
      <c r="L96" s="504" t="str">
        <f>AM96</f>
        <v>NBQC25020041</v>
      </c>
      <c r="M96" s="504" t="str">
        <f>AO96</f>
        <v>NINGBO, CHINA</v>
      </c>
      <c r="N96" s="506">
        <f>AQ96</f>
        <v>45703</v>
      </c>
      <c r="O96" s="504" t="str">
        <f>AR96</f>
        <v>LOS ANGELES, CA</v>
      </c>
      <c r="P96" s="506">
        <f>AT96</f>
        <v>45722</v>
      </c>
      <c r="Q96" s="506">
        <f>AX96</f>
        <v>45728</v>
      </c>
      <c r="R96" s="504" t="s">
        <v>79</v>
      </c>
      <c r="S96" s="504" t="s">
        <v>252</v>
      </c>
      <c r="T96" s="504"/>
      <c r="U96" s="504"/>
      <c r="V96" s="511"/>
      <c r="W96" s="511"/>
      <c r="X96" s="506"/>
      <c r="Y96" s="506"/>
      <c r="Z96" s="506"/>
      <c r="AA96" s="477" t="s">
        <v>171</v>
      </c>
      <c r="AB96" s="507"/>
      <c r="AC96" s="514">
        <v>1430</v>
      </c>
      <c r="AD96" s="504" t="s">
        <v>201</v>
      </c>
      <c r="AE96" s="504">
        <v>11</v>
      </c>
      <c r="AF96" s="577">
        <v>18876</v>
      </c>
      <c r="AG96" s="504">
        <v>14</v>
      </c>
      <c r="AH96" s="506">
        <v>45703</v>
      </c>
      <c r="AI96" s="506">
        <v>45723</v>
      </c>
      <c r="AJ96" s="504" t="s">
        <v>173</v>
      </c>
      <c r="AK96" s="504" t="s">
        <v>174</v>
      </c>
      <c r="AL96" s="504" t="s">
        <v>253</v>
      </c>
      <c r="AM96" s="504" t="s">
        <v>254</v>
      </c>
      <c r="AN96" s="504" t="s">
        <v>271</v>
      </c>
      <c r="AO96" s="504" t="str">
        <f>AJ96</f>
        <v>NINGBO, CHINA</v>
      </c>
      <c r="AP96" s="506">
        <v>45703</v>
      </c>
      <c r="AQ96" s="506">
        <f>AH96</f>
        <v>45703</v>
      </c>
      <c r="AR96" s="504" t="str">
        <f>AK96</f>
        <v>LOS ANGELES, CA</v>
      </c>
      <c r="AS96" s="506">
        <f>AI96</f>
        <v>45723</v>
      </c>
      <c r="AT96" s="508">
        <v>45722</v>
      </c>
      <c r="AU96" s="504" t="str">
        <f>AR96</f>
        <v>LOS ANGELES, CA</v>
      </c>
      <c r="AV96" s="509">
        <f>AT96</f>
        <v>45722</v>
      </c>
      <c r="AW96" s="505">
        <f>VLOOKUP(AR:AR,Database!A:B,2,)</f>
        <v>6</v>
      </c>
      <c r="AX96" s="506">
        <f>AV96+AW96</f>
        <v>45728</v>
      </c>
      <c r="AY96" s="504" t="s">
        <v>118</v>
      </c>
      <c r="AZ96" s="506">
        <v>45733</v>
      </c>
      <c r="BA96" s="506">
        <v>45733</v>
      </c>
      <c r="BB96" s="506"/>
      <c r="BC96" s="506"/>
      <c r="BD96" s="506"/>
      <c r="BE96" s="504"/>
      <c r="BF96" s="504" t="str">
        <f>AL96</f>
        <v>EGLV143581002742</v>
      </c>
      <c r="BG96" s="504" t="str">
        <f>AN96</f>
        <v>EGHU3772422</v>
      </c>
      <c r="BH96" s="506">
        <v>45702</v>
      </c>
      <c r="BI96" s="506">
        <v>45709</v>
      </c>
      <c r="BJ96" s="506">
        <v>45713</v>
      </c>
      <c r="BK96" s="506">
        <v>45719</v>
      </c>
      <c r="BL96" s="506"/>
      <c r="BM96" s="506"/>
      <c r="BN96" s="504" t="s">
        <v>256</v>
      </c>
      <c r="BO96" s="506">
        <v>45723</v>
      </c>
      <c r="BP96" s="511"/>
      <c r="BQ96" s="511"/>
      <c r="BR96" s="504"/>
      <c r="BS96" s="560"/>
      <c r="BT96" s="504"/>
      <c r="BU96" s="504"/>
      <c r="BV96" s="504"/>
      <c r="BW96" s="504">
        <f>U96</f>
        <v>0</v>
      </c>
      <c r="BX96" s="511">
        <f>V96</f>
        <v>0</v>
      </c>
      <c r="BY96" s="511">
        <f>W96</f>
        <v>0</v>
      </c>
      <c r="BZ96" s="511">
        <f>BX96+BY96</f>
        <v>0</v>
      </c>
      <c r="CA96" s="504"/>
      <c r="CB96" s="511"/>
      <c r="CC96" s="504"/>
      <c r="CD96" s="511"/>
      <c r="CE96" s="511"/>
      <c r="CF96" s="511">
        <f>CB96+CD96+CE96</f>
        <v>0</v>
      </c>
      <c r="CG96" s="528">
        <f>CF96-BZ96</f>
        <v>0</v>
      </c>
      <c r="CH96" s="510">
        <f>_xlfn.DAYS(BD96,BC96)+1</f>
        <v>1</v>
      </c>
    </row>
    <row r="97" spans="1:86" s="513" customFormat="1" ht="47.25" customHeight="1">
      <c r="A97" s="625">
        <v>16</v>
      </c>
      <c r="B97" s="601" t="s">
        <v>168</v>
      </c>
      <c r="C97" s="593" t="s">
        <v>251</v>
      </c>
      <c r="D97" s="577" t="s">
        <v>199</v>
      </c>
      <c r="E97" s="505" t="str">
        <f>VLOOKUP(D:D,'Material code'!A:B,2,FALSE)</f>
        <v>前玻</v>
      </c>
      <c r="F97" s="505" t="str">
        <f>VLOOKUP(D:D,'Material code'!C:D,2,FALSE)</f>
        <v>福莱特，超白压花双镀膜半钢化，2272*1128*2mm</v>
      </c>
      <c r="G97" s="504">
        <f>AC97</f>
        <v>1430</v>
      </c>
      <c r="H97" s="504" t="str">
        <f>AD97</f>
        <v>pc</v>
      </c>
      <c r="I97" s="504" t="str">
        <f>AL97</f>
        <v>EGLV143581002742</v>
      </c>
      <c r="J97" s="504">
        <v>1</v>
      </c>
      <c r="K97" s="504" t="str">
        <f>AN97</f>
        <v>BEAU2513313</v>
      </c>
      <c r="L97" s="504" t="str">
        <f>AM97</f>
        <v>NBQC25020041</v>
      </c>
      <c r="M97" s="504" t="str">
        <f>AO97</f>
        <v>NINGBO, CHINA</v>
      </c>
      <c r="N97" s="506">
        <f>AQ97</f>
        <v>45703</v>
      </c>
      <c r="O97" s="504" t="str">
        <f>AR97</f>
        <v>LOS ANGELES, CA</v>
      </c>
      <c r="P97" s="506">
        <f>AT97</f>
        <v>45722</v>
      </c>
      <c r="Q97" s="506">
        <f>AX97</f>
        <v>45728</v>
      </c>
      <c r="R97" s="504" t="s">
        <v>79</v>
      </c>
      <c r="S97" s="504" t="s">
        <v>252</v>
      </c>
      <c r="T97" s="504"/>
      <c r="U97" s="504"/>
      <c r="V97" s="511"/>
      <c r="W97" s="511"/>
      <c r="X97" s="506"/>
      <c r="Y97" s="506"/>
      <c r="Z97" s="506"/>
      <c r="AA97" s="477" t="s">
        <v>171</v>
      </c>
      <c r="AB97" s="507"/>
      <c r="AC97" s="514">
        <v>1430</v>
      </c>
      <c r="AD97" s="504" t="s">
        <v>201</v>
      </c>
      <c r="AE97" s="504">
        <v>11</v>
      </c>
      <c r="AF97" s="577">
        <v>18876</v>
      </c>
      <c r="AG97" s="504">
        <v>14</v>
      </c>
      <c r="AH97" s="506">
        <v>45703</v>
      </c>
      <c r="AI97" s="506">
        <v>45723</v>
      </c>
      <c r="AJ97" s="504" t="s">
        <v>173</v>
      </c>
      <c r="AK97" s="504" t="s">
        <v>174</v>
      </c>
      <c r="AL97" s="504" t="s">
        <v>253</v>
      </c>
      <c r="AM97" s="504" t="s">
        <v>254</v>
      </c>
      <c r="AN97" s="504" t="s">
        <v>272</v>
      </c>
      <c r="AO97" s="504" t="str">
        <f>AJ97</f>
        <v>NINGBO, CHINA</v>
      </c>
      <c r="AP97" s="506">
        <v>45703</v>
      </c>
      <c r="AQ97" s="506">
        <f>AH97</f>
        <v>45703</v>
      </c>
      <c r="AR97" s="504" t="str">
        <f>AK97</f>
        <v>LOS ANGELES, CA</v>
      </c>
      <c r="AS97" s="506">
        <f>AI97</f>
        <v>45723</v>
      </c>
      <c r="AT97" s="508">
        <v>45722</v>
      </c>
      <c r="AU97" s="504" t="str">
        <f>AR97</f>
        <v>LOS ANGELES, CA</v>
      </c>
      <c r="AV97" s="509">
        <f>AT97</f>
        <v>45722</v>
      </c>
      <c r="AW97" s="505">
        <f>VLOOKUP(AR:AR,Database!A:B,2,)</f>
        <v>6</v>
      </c>
      <c r="AX97" s="506">
        <f>AV97+AW97</f>
        <v>45728</v>
      </c>
      <c r="AY97" s="504" t="s">
        <v>118</v>
      </c>
      <c r="AZ97" s="506">
        <v>45735</v>
      </c>
      <c r="BA97" s="506"/>
      <c r="BB97" s="506"/>
      <c r="BC97" s="506"/>
      <c r="BD97" s="506"/>
      <c r="BE97" s="504"/>
      <c r="BF97" s="504" t="str">
        <f>AL97</f>
        <v>EGLV143581002742</v>
      </c>
      <c r="BG97" s="504" t="str">
        <f>AN97</f>
        <v>BEAU2513313</v>
      </c>
      <c r="BH97" s="506">
        <v>45702</v>
      </c>
      <c r="BI97" s="506">
        <v>45709</v>
      </c>
      <c r="BJ97" s="506">
        <v>45713</v>
      </c>
      <c r="BK97" s="506">
        <v>45719</v>
      </c>
      <c r="BL97" s="506"/>
      <c r="BM97" s="506"/>
      <c r="BN97" s="504" t="s">
        <v>256</v>
      </c>
      <c r="BO97" s="506">
        <v>45723</v>
      </c>
      <c r="BP97" s="511"/>
      <c r="BQ97" s="511"/>
      <c r="BR97" s="504"/>
      <c r="BS97" s="560"/>
      <c r="BT97" s="504"/>
      <c r="BU97" s="504"/>
      <c r="BV97" s="504"/>
      <c r="BW97" s="504">
        <f>U97</f>
        <v>0</v>
      </c>
      <c r="BX97" s="511">
        <f>V97</f>
        <v>0</v>
      </c>
      <c r="BY97" s="511">
        <f>W97</f>
        <v>0</v>
      </c>
      <c r="BZ97" s="511">
        <f>BX97+BY97</f>
        <v>0</v>
      </c>
      <c r="CA97" s="504"/>
      <c r="CB97" s="511"/>
      <c r="CC97" s="504"/>
      <c r="CD97" s="511"/>
      <c r="CE97" s="511"/>
      <c r="CF97" s="511">
        <f>CB97+CD97+CE97</f>
        <v>0</v>
      </c>
      <c r="CG97" s="528">
        <f>CF97-BZ97</f>
        <v>0</v>
      </c>
      <c r="CH97" s="510">
        <f>_xlfn.DAYS(BD97,BC97)+1</f>
        <v>1</v>
      </c>
    </row>
    <row r="98" spans="1:86" s="513" customFormat="1" ht="47.25" customHeight="1">
      <c r="A98" s="112">
        <v>16</v>
      </c>
      <c r="B98" s="575" t="s">
        <v>168</v>
      </c>
      <c r="C98" s="558" t="s">
        <v>251</v>
      </c>
      <c r="D98" s="577" t="s">
        <v>199</v>
      </c>
      <c r="E98" s="505" t="str">
        <f>VLOOKUP(D:D,'Material code'!A:B,2,FALSE)</f>
        <v>前玻</v>
      </c>
      <c r="F98" s="505" t="str">
        <f>VLOOKUP(D:D,'Material code'!C:D,2,FALSE)</f>
        <v>福莱特，超白压花双镀膜半钢化，2272*1128*2mm</v>
      </c>
      <c r="G98" s="504">
        <f>AC98</f>
        <v>1430</v>
      </c>
      <c r="H98" s="504" t="str">
        <f>AD98</f>
        <v>pc</v>
      </c>
      <c r="I98" s="504" t="str">
        <f>AL98</f>
        <v>EGLV143581002742</v>
      </c>
      <c r="J98" s="504">
        <v>1</v>
      </c>
      <c r="K98" s="504" t="str">
        <f>AN98</f>
        <v>DRYU2702890</v>
      </c>
      <c r="L98" s="504" t="str">
        <f>AM98</f>
        <v>NBQC25020041</v>
      </c>
      <c r="M98" s="504" t="str">
        <f>AO98</f>
        <v>NINGBO, CHINA</v>
      </c>
      <c r="N98" s="506">
        <f>AQ98</f>
        <v>45703</v>
      </c>
      <c r="O98" s="504" t="str">
        <f>AR98</f>
        <v>LOS ANGELES, CA</v>
      </c>
      <c r="P98" s="506">
        <f>AT98</f>
        <v>45722</v>
      </c>
      <c r="Q98" s="506">
        <f>AX98</f>
        <v>45728</v>
      </c>
      <c r="R98" s="504" t="s">
        <v>79</v>
      </c>
      <c r="S98" s="504" t="s">
        <v>252</v>
      </c>
      <c r="T98" s="504"/>
      <c r="U98" s="504"/>
      <c r="V98" s="511"/>
      <c r="W98" s="511"/>
      <c r="X98" s="506"/>
      <c r="Y98" s="506"/>
      <c r="Z98" s="506"/>
      <c r="AA98" s="477" t="s">
        <v>171</v>
      </c>
      <c r="AB98" s="507"/>
      <c r="AC98" s="514">
        <v>1430</v>
      </c>
      <c r="AD98" s="504" t="s">
        <v>201</v>
      </c>
      <c r="AE98" s="504">
        <v>11</v>
      </c>
      <c r="AF98" s="577">
        <v>18876</v>
      </c>
      <c r="AG98" s="504">
        <v>14</v>
      </c>
      <c r="AH98" s="506">
        <v>45703</v>
      </c>
      <c r="AI98" s="506">
        <v>45723</v>
      </c>
      <c r="AJ98" s="504" t="s">
        <v>173</v>
      </c>
      <c r="AK98" s="504" t="s">
        <v>174</v>
      </c>
      <c r="AL98" s="504" t="s">
        <v>253</v>
      </c>
      <c r="AM98" s="504" t="s">
        <v>254</v>
      </c>
      <c r="AN98" s="504" t="s">
        <v>273</v>
      </c>
      <c r="AO98" s="504" t="str">
        <f>AJ98</f>
        <v>NINGBO, CHINA</v>
      </c>
      <c r="AP98" s="506">
        <v>45703</v>
      </c>
      <c r="AQ98" s="506">
        <f>AH98</f>
        <v>45703</v>
      </c>
      <c r="AR98" s="504" t="str">
        <f>AK98</f>
        <v>LOS ANGELES, CA</v>
      </c>
      <c r="AS98" s="506">
        <f>AI98</f>
        <v>45723</v>
      </c>
      <c r="AT98" s="508">
        <v>45722</v>
      </c>
      <c r="AU98" s="504" t="str">
        <f>AR98</f>
        <v>LOS ANGELES, CA</v>
      </c>
      <c r="AV98" s="509">
        <f>AT98</f>
        <v>45722</v>
      </c>
      <c r="AW98" s="505">
        <f>VLOOKUP(AR:AR,Database!A:B,2,)</f>
        <v>6</v>
      </c>
      <c r="AX98" s="506">
        <f>AV98+AW98</f>
        <v>45728</v>
      </c>
      <c r="AY98" s="504" t="s">
        <v>118</v>
      </c>
      <c r="AZ98" s="506">
        <v>45735</v>
      </c>
      <c r="BA98" s="506"/>
      <c r="BB98" s="506"/>
      <c r="BC98" s="506"/>
      <c r="BD98" s="506"/>
      <c r="BE98" s="504"/>
      <c r="BF98" s="504" t="str">
        <f>AL98</f>
        <v>EGLV143581002742</v>
      </c>
      <c r="BG98" s="504" t="str">
        <f>AN98</f>
        <v>DRYU2702890</v>
      </c>
      <c r="BH98" s="506">
        <v>45702</v>
      </c>
      <c r="BI98" s="506">
        <v>45709</v>
      </c>
      <c r="BJ98" s="506">
        <v>45713</v>
      </c>
      <c r="BK98" s="506">
        <v>45719</v>
      </c>
      <c r="BL98" s="506"/>
      <c r="BM98" s="506"/>
      <c r="BN98" s="504" t="s">
        <v>256</v>
      </c>
      <c r="BO98" s="506">
        <v>45723</v>
      </c>
      <c r="BP98" s="511"/>
      <c r="BQ98" s="511"/>
      <c r="BR98" s="504"/>
      <c r="BS98" s="560"/>
      <c r="BT98" s="504"/>
      <c r="BU98" s="504"/>
      <c r="BV98" s="504"/>
      <c r="BW98" s="504">
        <f>U98</f>
        <v>0</v>
      </c>
      <c r="BX98" s="511">
        <f>V98</f>
        <v>0</v>
      </c>
      <c r="BY98" s="511">
        <f>W98</f>
        <v>0</v>
      </c>
      <c r="BZ98" s="511">
        <f>BX98+BY98</f>
        <v>0</v>
      </c>
      <c r="CA98" s="504"/>
      <c r="CB98" s="511"/>
      <c r="CC98" s="504"/>
      <c r="CD98" s="511"/>
      <c r="CE98" s="511"/>
      <c r="CF98" s="511">
        <f>CB98+CD98+CE98</f>
        <v>0</v>
      </c>
      <c r="CG98" s="528">
        <f>CF98-BZ98</f>
        <v>0</v>
      </c>
      <c r="CH98" s="510">
        <f>_xlfn.DAYS(BD98,BC98)+1</f>
        <v>1</v>
      </c>
    </row>
    <row r="99" spans="1:86" s="513" customFormat="1" ht="47.25" customHeight="1">
      <c r="A99" s="625">
        <v>16</v>
      </c>
      <c r="B99" s="601" t="s">
        <v>168</v>
      </c>
      <c r="C99" s="593" t="s">
        <v>251</v>
      </c>
      <c r="D99" s="577" t="s">
        <v>199</v>
      </c>
      <c r="E99" s="505" t="str">
        <f>VLOOKUP(D:D,'Material code'!A:B,2,FALSE)</f>
        <v>前玻</v>
      </c>
      <c r="F99" s="505" t="str">
        <f>VLOOKUP(D:D,'Material code'!C:D,2,FALSE)</f>
        <v>福莱特，超白压花双镀膜半钢化，2272*1128*2mm</v>
      </c>
      <c r="G99" s="504">
        <f>AC99</f>
        <v>1430</v>
      </c>
      <c r="H99" s="504" t="str">
        <f>AD99</f>
        <v>pc</v>
      </c>
      <c r="I99" s="504" t="str">
        <f>AL99</f>
        <v>EGLV143581002742</v>
      </c>
      <c r="J99" s="504">
        <v>1</v>
      </c>
      <c r="K99" s="504" t="str">
        <f>AN99</f>
        <v>EMCU6266124</v>
      </c>
      <c r="L99" s="504" t="str">
        <f>AM99</f>
        <v>NBQC25020041</v>
      </c>
      <c r="M99" s="504" t="str">
        <f>AO99</f>
        <v>NINGBO, CHINA</v>
      </c>
      <c r="N99" s="506">
        <f>AQ99</f>
        <v>45703</v>
      </c>
      <c r="O99" s="504" t="str">
        <f>AR99</f>
        <v>LOS ANGELES, CA</v>
      </c>
      <c r="P99" s="506">
        <f>AT99</f>
        <v>45722</v>
      </c>
      <c r="Q99" s="506">
        <f>AX99</f>
        <v>45728</v>
      </c>
      <c r="R99" s="504" t="s">
        <v>79</v>
      </c>
      <c r="S99" s="504" t="s">
        <v>252</v>
      </c>
      <c r="T99" s="504"/>
      <c r="U99" s="504"/>
      <c r="V99" s="511"/>
      <c r="W99" s="511"/>
      <c r="X99" s="506"/>
      <c r="Y99" s="506"/>
      <c r="Z99" s="506"/>
      <c r="AA99" s="477" t="s">
        <v>171</v>
      </c>
      <c r="AB99" s="507"/>
      <c r="AC99" s="514">
        <v>1430</v>
      </c>
      <c r="AD99" s="504" t="s">
        <v>201</v>
      </c>
      <c r="AE99" s="504">
        <v>11</v>
      </c>
      <c r="AF99" s="577">
        <v>18876</v>
      </c>
      <c r="AG99" s="504">
        <v>14</v>
      </c>
      <c r="AH99" s="506">
        <v>45703</v>
      </c>
      <c r="AI99" s="506">
        <v>45723</v>
      </c>
      <c r="AJ99" s="504" t="s">
        <v>173</v>
      </c>
      <c r="AK99" s="504" t="s">
        <v>174</v>
      </c>
      <c r="AL99" s="504" t="s">
        <v>253</v>
      </c>
      <c r="AM99" s="504" t="s">
        <v>254</v>
      </c>
      <c r="AN99" s="504" t="s">
        <v>274</v>
      </c>
      <c r="AO99" s="504" t="str">
        <f>AJ99</f>
        <v>NINGBO, CHINA</v>
      </c>
      <c r="AP99" s="506">
        <v>45703</v>
      </c>
      <c r="AQ99" s="506">
        <f>AH99</f>
        <v>45703</v>
      </c>
      <c r="AR99" s="504" t="str">
        <f>AK99</f>
        <v>LOS ANGELES, CA</v>
      </c>
      <c r="AS99" s="506">
        <f>AI99</f>
        <v>45723</v>
      </c>
      <c r="AT99" s="508">
        <v>45722</v>
      </c>
      <c r="AU99" s="504" t="str">
        <f>AR99</f>
        <v>LOS ANGELES, CA</v>
      </c>
      <c r="AV99" s="509">
        <f>AT99</f>
        <v>45722</v>
      </c>
      <c r="AW99" s="505">
        <f>VLOOKUP(AR:AR,Database!A:B,2,)</f>
        <v>6</v>
      </c>
      <c r="AX99" s="506">
        <f>AV99+AW99</f>
        <v>45728</v>
      </c>
      <c r="AY99" s="504" t="s">
        <v>118</v>
      </c>
      <c r="AZ99" s="506">
        <v>45730</v>
      </c>
      <c r="BA99" s="506">
        <v>45730</v>
      </c>
      <c r="BB99" s="506"/>
      <c r="BC99" s="506"/>
      <c r="BD99" s="506"/>
      <c r="BE99" s="504"/>
      <c r="BF99" s="504" t="str">
        <f>AL99</f>
        <v>EGLV143581002742</v>
      </c>
      <c r="BG99" s="504" t="str">
        <f>AN99</f>
        <v>EMCU6266124</v>
      </c>
      <c r="BH99" s="506">
        <v>45702</v>
      </c>
      <c r="BI99" s="506">
        <v>45709</v>
      </c>
      <c r="BJ99" s="506">
        <v>45713</v>
      </c>
      <c r="BK99" s="506">
        <v>45719</v>
      </c>
      <c r="BL99" s="506"/>
      <c r="BM99" s="506"/>
      <c r="BN99" s="504" t="s">
        <v>256</v>
      </c>
      <c r="BO99" s="506">
        <v>45723</v>
      </c>
      <c r="BP99" s="511"/>
      <c r="BQ99" s="511"/>
      <c r="BR99" s="504"/>
      <c r="BS99" s="560"/>
      <c r="BT99" s="504"/>
      <c r="BU99" s="504"/>
      <c r="BV99" s="504"/>
      <c r="BW99" s="504">
        <f>U99</f>
        <v>0</v>
      </c>
      <c r="BX99" s="511">
        <f>V99</f>
        <v>0</v>
      </c>
      <c r="BY99" s="511">
        <f>W99</f>
        <v>0</v>
      </c>
      <c r="BZ99" s="511">
        <f>BX99+BY99</f>
        <v>0</v>
      </c>
      <c r="CA99" s="504"/>
      <c r="CB99" s="511"/>
      <c r="CC99" s="504"/>
      <c r="CD99" s="511"/>
      <c r="CE99" s="511"/>
      <c r="CF99" s="511">
        <f>CB99+CD99+CE99</f>
        <v>0</v>
      </c>
      <c r="CG99" s="528">
        <f>CF99-BZ99</f>
        <v>0</v>
      </c>
      <c r="CH99" s="510">
        <f>_xlfn.DAYS(BD99,BC99)+1</f>
        <v>1</v>
      </c>
    </row>
    <row r="100" spans="1:86" s="513" customFormat="1" ht="47.25" customHeight="1">
      <c r="A100" s="625">
        <v>16</v>
      </c>
      <c r="B100" s="601" t="s">
        <v>168</v>
      </c>
      <c r="C100" s="593" t="s">
        <v>251</v>
      </c>
      <c r="D100" s="577" t="s">
        <v>199</v>
      </c>
      <c r="E100" s="505" t="str">
        <f>VLOOKUP(D:D,'Material code'!A:B,2,FALSE)</f>
        <v>前玻</v>
      </c>
      <c r="F100" s="505" t="str">
        <f>VLOOKUP(D:D,'Material code'!C:D,2,FALSE)</f>
        <v>福莱特，超白压花双镀膜半钢化，2272*1128*2mm</v>
      </c>
      <c r="G100" s="504">
        <f>AC100</f>
        <v>1430</v>
      </c>
      <c r="H100" s="504" t="str">
        <f>AD100</f>
        <v>pc</v>
      </c>
      <c r="I100" s="504" t="str">
        <f>AL100</f>
        <v>EGLV143581002742</v>
      </c>
      <c r="J100" s="504">
        <v>1</v>
      </c>
      <c r="K100" s="504" t="str">
        <f>AN100</f>
        <v>WFHU1421446</v>
      </c>
      <c r="L100" s="504" t="str">
        <f>AM100</f>
        <v>NBQC25020041</v>
      </c>
      <c r="M100" s="504" t="str">
        <f>AO100</f>
        <v>NINGBO, CHINA</v>
      </c>
      <c r="N100" s="506">
        <f>AQ100</f>
        <v>45703</v>
      </c>
      <c r="O100" s="504" t="str">
        <f>AR100</f>
        <v>LOS ANGELES, CA</v>
      </c>
      <c r="P100" s="506">
        <f>AT100</f>
        <v>45722</v>
      </c>
      <c r="Q100" s="506">
        <f>AX100</f>
        <v>45728</v>
      </c>
      <c r="R100" s="504" t="s">
        <v>79</v>
      </c>
      <c r="S100" s="504" t="s">
        <v>252</v>
      </c>
      <c r="T100" s="504"/>
      <c r="U100" s="504"/>
      <c r="V100" s="511"/>
      <c r="W100" s="511"/>
      <c r="X100" s="506"/>
      <c r="Y100" s="506"/>
      <c r="Z100" s="506"/>
      <c r="AA100" s="477" t="s">
        <v>171</v>
      </c>
      <c r="AB100" s="507"/>
      <c r="AC100" s="514">
        <v>1430</v>
      </c>
      <c r="AD100" s="504" t="s">
        <v>201</v>
      </c>
      <c r="AE100" s="504">
        <v>11</v>
      </c>
      <c r="AF100" s="577">
        <v>18876</v>
      </c>
      <c r="AG100" s="504">
        <v>14</v>
      </c>
      <c r="AH100" s="506">
        <v>45703</v>
      </c>
      <c r="AI100" s="506">
        <v>45723</v>
      </c>
      <c r="AJ100" s="504" t="s">
        <v>173</v>
      </c>
      <c r="AK100" s="504" t="s">
        <v>174</v>
      </c>
      <c r="AL100" s="504" t="s">
        <v>253</v>
      </c>
      <c r="AM100" s="504" t="s">
        <v>254</v>
      </c>
      <c r="AN100" s="504" t="s">
        <v>275</v>
      </c>
      <c r="AO100" s="504" t="str">
        <f>AJ100</f>
        <v>NINGBO, CHINA</v>
      </c>
      <c r="AP100" s="506">
        <v>45703</v>
      </c>
      <c r="AQ100" s="506">
        <f>AH100</f>
        <v>45703</v>
      </c>
      <c r="AR100" s="504" t="str">
        <f>AK100</f>
        <v>LOS ANGELES, CA</v>
      </c>
      <c r="AS100" s="506">
        <f>AI100</f>
        <v>45723</v>
      </c>
      <c r="AT100" s="508">
        <v>45722</v>
      </c>
      <c r="AU100" s="504" t="str">
        <f>AR100</f>
        <v>LOS ANGELES, CA</v>
      </c>
      <c r="AV100" s="509">
        <f>AT100</f>
        <v>45722</v>
      </c>
      <c r="AW100" s="505">
        <f>VLOOKUP(AR:AR,Database!A:B,2,)</f>
        <v>6</v>
      </c>
      <c r="AX100" s="506">
        <f>AV100+AW100</f>
        <v>45728</v>
      </c>
      <c r="AY100" s="504" t="s">
        <v>118</v>
      </c>
      <c r="AZ100" s="506">
        <v>45735</v>
      </c>
      <c r="BA100" s="506"/>
      <c r="BB100" s="506"/>
      <c r="BC100" s="506"/>
      <c r="BD100" s="506"/>
      <c r="BE100" s="504"/>
      <c r="BF100" s="504" t="str">
        <f>AL100</f>
        <v>EGLV143581002742</v>
      </c>
      <c r="BG100" s="504" t="str">
        <f>AN100</f>
        <v>WFHU1421446</v>
      </c>
      <c r="BH100" s="506">
        <v>45702</v>
      </c>
      <c r="BI100" s="506">
        <v>45709</v>
      </c>
      <c r="BJ100" s="506">
        <v>45713</v>
      </c>
      <c r="BK100" s="506">
        <v>45719</v>
      </c>
      <c r="BL100" s="506"/>
      <c r="BM100" s="506"/>
      <c r="BN100" s="504" t="s">
        <v>256</v>
      </c>
      <c r="BO100" s="506">
        <v>45723</v>
      </c>
      <c r="BP100" s="511"/>
      <c r="BQ100" s="511"/>
      <c r="BR100" s="504"/>
      <c r="BS100" s="560"/>
      <c r="BT100" s="504"/>
      <c r="BU100" s="504"/>
      <c r="BV100" s="504"/>
      <c r="BW100" s="504">
        <f>U100</f>
        <v>0</v>
      </c>
      <c r="BX100" s="511">
        <f>V100</f>
        <v>0</v>
      </c>
      <c r="BY100" s="511">
        <f>W100</f>
        <v>0</v>
      </c>
      <c r="BZ100" s="511">
        <f>BX100+BY100</f>
        <v>0</v>
      </c>
      <c r="CA100" s="504"/>
      <c r="CB100" s="511"/>
      <c r="CC100" s="504"/>
      <c r="CD100" s="511"/>
      <c r="CE100" s="511"/>
      <c r="CF100" s="511">
        <f>CB100+CD100+CE100</f>
        <v>0</v>
      </c>
      <c r="CG100" s="528">
        <f>CF100-BZ100</f>
        <v>0</v>
      </c>
      <c r="CH100" s="510">
        <f>_xlfn.DAYS(BD100,BC100)+1</f>
        <v>1</v>
      </c>
    </row>
    <row r="101" spans="1:86" s="513" customFormat="1" ht="47.25" customHeight="1">
      <c r="A101" s="112">
        <v>17</v>
      </c>
      <c r="B101" s="599" t="s">
        <v>168</v>
      </c>
      <c r="C101" s="558" t="s">
        <v>251</v>
      </c>
      <c r="D101" s="577" t="s">
        <v>199</v>
      </c>
      <c r="E101" s="505" t="str">
        <f>VLOOKUP(D:D,'Material code'!A:B,2,FALSE)</f>
        <v>前玻</v>
      </c>
      <c r="F101" s="505" t="str">
        <f>VLOOKUP(D:D,'Material code'!C:D,2,FALSE)</f>
        <v>福莱特，超白压花双镀膜半钢化，2272*1128*2mm</v>
      </c>
      <c r="G101" s="504">
        <f>AC101</f>
        <v>1430</v>
      </c>
      <c r="H101" s="504" t="str">
        <f>AD101</f>
        <v>pc</v>
      </c>
      <c r="I101" s="504" t="str">
        <f>AL101</f>
        <v>EGLV143581002751</v>
      </c>
      <c r="J101" s="504">
        <v>1</v>
      </c>
      <c r="K101" s="504" t="str">
        <f>AN101</f>
        <v>EGHU3340389</v>
      </c>
      <c r="L101" s="504" t="str">
        <f>AM101</f>
        <v>NBQC25020069</v>
      </c>
      <c r="M101" s="504" t="str">
        <f>AO101</f>
        <v>NINGBO, CHINA</v>
      </c>
      <c r="N101" s="506">
        <f>AQ101</f>
        <v>45703</v>
      </c>
      <c r="O101" s="504" t="str">
        <f>AR101</f>
        <v>LOS ANGELES, CA</v>
      </c>
      <c r="P101" s="506">
        <f>AT101</f>
        <v>45722</v>
      </c>
      <c r="Q101" s="506">
        <f>AX101</f>
        <v>45728</v>
      </c>
      <c r="R101" s="504" t="s">
        <v>79</v>
      </c>
      <c r="S101" s="504" t="s">
        <v>276</v>
      </c>
      <c r="T101" s="504"/>
      <c r="U101" s="504"/>
      <c r="V101" s="511"/>
      <c r="W101" s="511"/>
      <c r="X101" s="506"/>
      <c r="Y101" s="506"/>
      <c r="Z101" s="506" t="s">
        <v>118</v>
      </c>
      <c r="AA101" s="507" t="s">
        <v>171</v>
      </c>
      <c r="AB101" s="507"/>
      <c r="AC101" s="514">
        <v>1430</v>
      </c>
      <c r="AD101" s="504" t="s">
        <v>201</v>
      </c>
      <c r="AE101" s="504">
        <v>11</v>
      </c>
      <c r="AF101" s="504">
        <v>18876</v>
      </c>
      <c r="AG101" s="504">
        <v>14</v>
      </c>
      <c r="AH101" s="506">
        <v>45703</v>
      </c>
      <c r="AI101" s="506">
        <v>45723</v>
      </c>
      <c r="AJ101" s="504" t="s">
        <v>173</v>
      </c>
      <c r="AK101" s="504" t="s">
        <v>174</v>
      </c>
      <c r="AL101" s="504" t="s">
        <v>277</v>
      </c>
      <c r="AM101" s="577" t="s">
        <v>278</v>
      </c>
      <c r="AN101" s="504" t="s">
        <v>279</v>
      </c>
      <c r="AO101" s="504" t="str">
        <f>AJ101</f>
        <v>NINGBO, CHINA</v>
      </c>
      <c r="AP101" s="506"/>
      <c r="AQ101" s="506">
        <f>AH101</f>
        <v>45703</v>
      </c>
      <c r="AR101" s="504" t="str">
        <f>AK101</f>
        <v>LOS ANGELES, CA</v>
      </c>
      <c r="AS101" s="506">
        <f>AI101</f>
        <v>45723</v>
      </c>
      <c r="AT101" s="508">
        <v>45722</v>
      </c>
      <c r="AU101" s="504" t="str">
        <f>AR101</f>
        <v>LOS ANGELES, CA</v>
      </c>
      <c r="AV101" s="509">
        <f>AT101</f>
        <v>45722</v>
      </c>
      <c r="AW101" s="505">
        <f>VLOOKUP(AR:AR,Database!A:B,2,)</f>
        <v>6</v>
      </c>
      <c r="AX101" s="506">
        <f>AV101+AW101</f>
        <v>45728</v>
      </c>
      <c r="AY101" s="514" t="str">
        <f>Z101</f>
        <v>FREEDOM</v>
      </c>
      <c r="AZ101" s="506">
        <v>45736</v>
      </c>
      <c r="BA101" s="506"/>
      <c r="BB101" s="506"/>
      <c r="BC101" s="506"/>
      <c r="BD101" s="506"/>
      <c r="BE101" s="504"/>
      <c r="BF101" s="504" t="str">
        <f>AL101</f>
        <v>EGLV143581002751</v>
      </c>
      <c r="BG101" s="504" t="str">
        <f>AN101</f>
        <v>EGHU3340389</v>
      </c>
      <c r="BH101" s="506">
        <v>45702</v>
      </c>
      <c r="BI101" s="506">
        <v>45709</v>
      </c>
      <c r="BJ101" s="506">
        <v>45713</v>
      </c>
      <c r="BK101" s="506">
        <v>45719</v>
      </c>
      <c r="BL101" s="506"/>
      <c r="BM101" s="506"/>
      <c r="BN101" s="504" t="s">
        <v>280</v>
      </c>
      <c r="BO101" s="506">
        <v>45723</v>
      </c>
      <c r="BP101" s="511">
        <v>50793.91</v>
      </c>
      <c r="BQ101" s="511"/>
      <c r="BR101" s="504"/>
      <c r="BS101" s="560"/>
      <c r="BT101" s="504"/>
      <c r="BU101" s="504"/>
      <c r="BV101" s="504"/>
      <c r="BW101" s="504">
        <f>U101</f>
        <v>0</v>
      </c>
      <c r="BX101" s="511">
        <f>V101</f>
        <v>0</v>
      </c>
      <c r="BY101" s="511">
        <f>W101</f>
        <v>0</v>
      </c>
      <c r="BZ101" s="511">
        <f>BX101+BY101</f>
        <v>0</v>
      </c>
      <c r="CA101" s="504"/>
      <c r="CB101" s="511"/>
      <c r="CC101" s="504"/>
      <c r="CD101" s="511"/>
      <c r="CE101" s="511"/>
      <c r="CF101" s="511">
        <f>CB101+CD101+CE101</f>
        <v>0</v>
      </c>
      <c r="CG101" s="528">
        <f>CF101-BZ101</f>
        <v>0</v>
      </c>
      <c r="CH101" s="510">
        <f>_xlfn.DAYS(BD101,BC101)+1</f>
        <v>1</v>
      </c>
    </row>
    <row r="102" spans="1:86" s="513" customFormat="1" ht="47.25" customHeight="1">
      <c r="A102" s="625">
        <v>17</v>
      </c>
      <c r="B102" s="601" t="s">
        <v>168</v>
      </c>
      <c r="C102" s="593" t="s">
        <v>251</v>
      </c>
      <c r="D102" s="577" t="s">
        <v>199</v>
      </c>
      <c r="E102" s="505" t="str">
        <f>VLOOKUP(D:D,'Material code'!A:B,2,FALSE)</f>
        <v>前玻</v>
      </c>
      <c r="F102" s="505" t="str">
        <f>VLOOKUP(D:D,'Material code'!C:D,2,FALSE)</f>
        <v>福莱特，超白压花双镀膜半钢化，2272*1128*2mm</v>
      </c>
      <c r="G102" s="504">
        <f>AC102</f>
        <v>1430</v>
      </c>
      <c r="H102" s="504" t="str">
        <f>AD102</f>
        <v>pc</v>
      </c>
      <c r="I102" s="504" t="str">
        <f>AL102</f>
        <v>EGLV143581002751</v>
      </c>
      <c r="J102" s="504">
        <v>1</v>
      </c>
      <c r="K102" s="504" t="str">
        <f>AN102</f>
        <v>EGHU3786679</v>
      </c>
      <c r="L102" s="504" t="str">
        <f>AM102</f>
        <v>NBQC25020069</v>
      </c>
      <c r="M102" s="504" t="str">
        <f>AO102</f>
        <v>NINGBO, CHINA</v>
      </c>
      <c r="N102" s="506">
        <f>AQ102</f>
        <v>45703</v>
      </c>
      <c r="O102" s="504" t="str">
        <f>AR102</f>
        <v>LOS ANGELES, CA</v>
      </c>
      <c r="P102" s="506">
        <f>AT102</f>
        <v>45722</v>
      </c>
      <c r="Q102" s="506">
        <f>AX102</f>
        <v>45728</v>
      </c>
      <c r="R102" s="504" t="s">
        <v>79</v>
      </c>
      <c r="S102" s="504" t="s">
        <v>276</v>
      </c>
      <c r="T102" s="504"/>
      <c r="U102" s="504"/>
      <c r="V102" s="511"/>
      <c r="W102" s="511"/>
      <c r="X102" s="506"/>
      <c r="Y102" s="506"/>
      <c r="Z102" s="506" t="s">
        <v>118</v>
      </c>
      <c r="AA102" s="507" t="s">
        <v>171</v>
      </c>
      <c r="AB102" s="507"/>
      <c r="AC102" s="514">
        <v>1430</v>
      </c>
      <c r="AD102" s="504" t="s">
        <v>201</v>
      </c>
      <c r="AE102" s="504">
        <v>11</v>
      </c>
      <c r="AF102" s="504">
        <v>18876</v>
      </c>
      <c r="AG102" s="504">
        <v>14</v>
      </c>
      <c r="AH102" s="506">
        <v>45703</v>
      </c>
      <c r="AI102" s="506">
        <v>45723</v>
      </c>
      <c r="AJ102" s="504" t="s">
        <v>173</v>
      </c>
      <c r="AK102" s="504" t="s">
        <v>174</v>
      </c>
      <c r="AL102" s="504" t="s">
        <v>277</v>
      </c>
      <c r="AM102" s="577" t="s">
        <v>278</v>
      </c>
      <c r="AN102" s="504" t="s">
        <v>281</v>
      </c>
      <c r="AO102" s="504" t="str">
        <f>AJ102</f>
        <v>NINGBO, CHINA</v>
      </c>
      <c r="AP102" s="506"/>
      <c r="AQ102" s="506">
        <f>AH102</f>
        <v>45703</v>
      </c>
      <c r="AR102" s="504" t="str">
        <f>AK102</f>
        <v>LOS ANGELES, CA</v>
      </c>
      <c r="AS102" s="506">
        <f>AI102</f>
        <v>45723</v>
      </c>
      <c r="AT102" s="508">
        <v>45722</v>
      </c>
      <c r="AU102" s="504" t="str">
        <f>AR102</f>
        <v>LOS ANGELES, CA</v>
      </c>
      <c r="AV102" s="509">
        <f>AT102</f>
        <v>45722</v>
      </c>
      <c r="AW102" s="505">
        <f>VLOOKUP(AR:AR,Database!A:B,2,)</f>
        <v>6</v>
      </c>
      <c r="AX102" s="506">
        <f>AV102+AW102</f>
        <v>45728</v>
      </c>
      <c r="AY102" s="514" t="str">
        <f>Z102</f>
        <v>FREEDOM</v>
      </c>
      <c r="AZ102" s="506">
        <v>45730</v>
      </c>
      <c r="BA102" s="506">
        <v>45730</v>
      </c>
      <c r="BB102" s="506"/>
      <c r="BC102" s="506"/>
      <c r="BD102" s="506"/>
      <c r="BE102" s="504"/>
      <c r="BF102" s="504" t="str">
        <f>AL102</f>
        <v>EGLV143581002751</v>
      </c>
      <c r="BG102" s="504" t="str">
        <f>AN102</f>
        <v>EGHU3786679</v>
      </c>
      <c r="BH102" s="506">
        <v>45702</v>
      </c>
      <c r="BI102" s="506">
        <v>45709</v>
      </c>
      <c r="BJ102" s="506">
        <v>45713</v>
      </c>
      <c r="BK102" s="506">
        <v>45719</v>
      </c>
      <c r="BL102" s="506"/>
      <c r="BM102" s="506"/>
      <c r="BN102" s="504" t="s">
        <v>280</v>
      </c>
      <c r="BO102" s="506">
        <v>45723</v>
      </c>
      <c r="BP102" s="511"/>
      <c r="BQ102" s="511"/>
      <c r="BR102" s="504"/>
      <c r="BS102" s="560"/>
      <c r="BT102" s="504"/>
      <c r="BU102" s="504"/>
      <c r="BV102" s="504"/>
      <c r="BW102" s="504">
        <f>U102</f>
        <v>0</v>
      </c>
      <c r="BX102" s="511">
        <f>V102</f>
        <v>0</v>
      </c>
      <c r="BY102" s="511">
        <f>W102</f>
        <v>0</v>
      </c>
      <c r="BZ102" s="511">
        <f>BX102+BY102</f>
        <v>0</v>
      </c>
      <c r="CA102" s="504"/>
      <c r="CB102" s="511"/>
      <c r="CC102" s="504"/>
      <c r="CD102" s="511"/>
      <c r="CE102" s="511"/>
      <c r="CF102" s="511">
        <f>CB102+CD102+CE102</f>
        <v>0</v>
      </c>
      <c r="CG102" s="528">
        <f>CF102-BZ102</f>
        <v>0</v>
      </c>
      <c r="CH102" s="510">
        <f>_xlfn.DAYS(BD102,BC102)+1</f>
        <v>1</v>
      </c>
    </row>
    <row r="103" spans="1:86" s="513" customFormat="1" ht="47.25" customHeight="1">
      <c r="A103" s="230">
        <v>17</v>
      </c>
      <c r="B103" s="673" t="s">
        <v>168</v>
      </c>
      <c r="C103" s="665" t="s">
        <v>251</v>
      </c>
      <c r="D103" s="577" t="s">
        <v>199</v>
      </c>
      <c r="E103" s="505" t="str">
        <f>VLOOKUP(D:D,'Material code'!A:B,2,FALSE)</f>
        <v>前玻</v>
      </c>
      <c r="F103" s="505" t="str">
        <f>VLOOKUP(D:D,'Material code'!C:D,2,FALSE)</f>
        <v>福莱特，超白压花双镀膜半钢化，2272*1128*2mm</v>
      </c>
      <c r="G103" s="504">
        <f>AC103</f>
        <v>1430</v>
      </c>
      <c r="H103" s="504" t="str">
        <f>AD103</f>
        <v>pc</v>
      </c>
      <c r="I103" s="504" t="str">
        <f>AL103</f>
        <v>EGLV143581002751</v>
      </c>
      <c r="J103" s="504">
        <v>1</v>
      </c>
      <c r="K103" s="504" t="str">
        <f>AN103</f>
        <v>EGSU3198431</v>
      </c>
      <c r="L103" s="504" t="str">
        <f>AM103</f>
        <v>NBQC25020069</v>
      </c>
      <c r="M103" s="504" t="str">
        <f>AO103</f>
        <v>NINGBO, CHINA</v>
      </c>
      <c r="N103" s="506">
        <f>AQ103</f>
        <v>45703</v>
      </c>
      <c r="O103" s="504" t="str">
        <f>AR103</f>
        <v>LOS ANGELES, CA</v>
      </c>
      <c r="P103" s="506">
        <f>AT103</f>
        <v>45722</v>
      </c>
      <c r="Q103" s="506">
        <f>AX103</f>
        <v>45728</v>
      </c>
      <c r="R103" s="504" t="s">
        <v>79</v>
      </c>
      <c r="S103" s="504" t="s">
        <v>276</v>
      </c>
      <c r="T103" s="504"/>
      <c r="U103" s="504"/>
      <c r="V103" s="511"/>
      <c r="W103" s="511"/>
      <c r="X103" s="506"/>
      <c r="Y103" s="506"/>
      <c r="Z103" s="506" t="s">
        <v>118</v>
      </c>
      <c r="AA103" s="507" t="s">
        <v>171</v>
      </c>
      <c r="AB103" s="507"/>
      <c r="AC103" s="514">
        <v>1430</v>
      </c>
      <c r="AD103" s="504" t="s">
        <v>201</v>
      </c>
      <c r="AE103" s="504">
        <v>11</v>
      </c>
      <c r="AF103" s="504">
        <v>18876</v>
      </c>
      <c r="AG103" s="504">
        <v>14</v>
      </c>
      <c r="AH103" s="506">
        <v>45703</v>
      </c>
      <c r="AI103" s="506">
        <v>45723</v>
      </c>
      <c r="AJ103" s="504" t="s">
        <v>173</v>
      </c>
      <c r="AK103" s="504" t="s">
        <v>174</v>
      </c>
      <c r="AL103" s="504" t="s">
        <v>277</v>
      </c>
      <c r="AM103" s="577" t="s">
        <v>278</v>
      </c>
      <c r="AN103" s="504" t="s">
        <v>282</v>
      </c>
      <c r="AO103" s="504" t="str">
        <f>AJ103</f>
        <v>NINGBO, CHINA</v>
      </c>
      <c r="AP103" s="506"/>
      <c r="AQ103" s="506">
        <f>AH103</f>
        <v>45703</v>
      </c>
      <c r="AR103" s="504" t="str">
        <f>AK103</f>
        <v>LOS ANGELES, CA</v>
      </c>
      <c r="AS103" s="506">
        <f>AI103</f>
        <v>45723</v>
      </c>
      <c r="AT103" s="508">
        <v>45722</v>
      </c>
      <c r="AU103" s="504" t="str">
        <f>AR103</f>
        <v>LOS ANGELES, CA</v>
      </c>
      <c r="AV103" s="509">
        <f>AT103</f>
        <v>45722</v>
      </c>
      <c r="AW103" s="505">
        <f>VLOOKUP(AR:AR,Database!A:B,2,)</f>
        <v>6</v>
      </c>
      <c r="AX103" s="506">
        <f>AV103+AW103</f>
        <v>45728</v>
      </c>
      <c r="AY103" s="514" t="str">
        <f>Z103</f>
        <v>FREEDOM</v>
      </c>
      <c r="AZ103" s="506">
        <v>45729</v>
      </c>
      <c r="BA103" s="506">
        <v>45729</v>
      </c>
      <c r="BB103" s="506"/>
      <c r="BC103" s="506"/>
      <c r="BD103" s="506"/>
      <c r="BE103" s="504"/>
      <c r="BF103" s="504" t="str">
        <f>AL103</f>
        <v>EGLV143581002751</v>
      </c>
      <c r="BG103" s="504" t="str">
        <f>AN103</f>
        <v>EGSU3198431</v>
      </c>
      <c r="BH103" s="506">
        <v>45702</v>
      </c>
      <c r="BI103" s="506">
        <v>45709</v>
      </c>
      <c r="BJ103" s="506">
        <v>45713</v>
      </c>
      <c r="BK103" s="506">
        <v>45719</v>
      </c>
      <c r="BL103" s="506"/>
      <c r="BM103" s="506"/>
      <c r="BN103" s="504" t="s">
        <v>280</v>
      </c>
      <c r="BO103" s="506">
        <v>45723</v>
      </c>
      <c r="BP103" s="511"/>
      <c r="BQ103" s="511"/>
      <c r="BR103" s="504"/>
      <c r="BS103" s="560"/>
      <c r="BT103" s="504"/>
      <c r="BU103" s="504"/>
      <c r="BV103" s="504"/>
      <c r="BW103" s="504">
        <f>U103</f>
        <v>0</v>
      </c>
      <c r="BX103" s="511">
        <f>V103</f>
        <v>0</v>
      </c>
      <c r="BY103" s="511">
        <f>W103</f>
        <v>0</v>
      </c>
      <c r="BZ103" s="511">
        <f>BX103+BY103</f>
        <v>0</v>
      </c>
      <c r="CA103" s="504"/>
      <c r="CB103" s="511"/>
      <c r="CC103" s="504"/>
      <c r="CD103" s="511"/>
      <c r="CE103" s="511"/>
      <c r="CF103" s="511">
        <f>CB103+CD103+CE103</f>
        <v>0</v>
      </c>
      <c r="CG103" s="528">
        <f>CF103-BZ103</f>
        <v>0</v>
      </c>
      <c r="CH103" s="510">
        <f>_xlfn.DAYS(BD103,BC103)+1</f>
        <v>1</v>
      </c>
    </row>
    <row r="104" spans="1:86" s="513" customFormat="1" ht="48.75" customHeight="1">
      <c r="A104" s="625">
        <v>17</v>
      </c>
      <c r="B104" s="601" t="s">
        <v>168</v>
      </c>
      <c r="C104" s="593" t="s">
        <v>251</v>
      </c>
      <c r="D104" s="577" t="s">
        <v>199</v>
      </c>
      <c r="E104" s="505" t="str">
        <f>VLOOKUP(D:D,'Material code'!A:B,2,FALSE)</f>
        <v>前玻</v>
      </c>
      <c r="F104" s="505" t="str">
        <f>VLOOKUP(D:D,'Material code'!C:D,2,FALSE)</f>
        <v>福莱特，超白压花双镀膜半钢化，2272*1128*2mm</v>
      </c>
      <c r="G104" s="504">
        <f>AC104</f>
        <v>1430</v>
      </c>
      <c r="H104" s="504" t="str">
        <f>AD104</f>
        <v>pc</v>
      </c>
      <c r="I104" s="504" t="str">
        <f>AL104</f>
        <v>EGLV143581002751</v>
      </c>
      <c r="J104" s="504">
        <v>1</v>
      </c>
      <c r="K104" s="504" t="str">
        <f>AN104</f>
        <v>BEAU2518790</v>
      </c>
      <c r="L104" s="504" t="str">
        <f>AM104</f>
        <v>NBQC25020069</v>
      </c>
      <c r="M104" s="504" t="str">
        <f>AO104</f>
        <v>NINGBO, CHINA</v>
      </c>
      <c r="N104" s="506">
        <f>AQ104</f>
        <v>45703</v>
      </c>
      <c r="O104" s="504" t="str">
        <f>AR104</f>
        <v>LOS ANGELES, CA</v>
      </c>
      <c r="P104" s="506">
        <f>AT104</f>
        <v>45722</v>
      </c>
      <c r="Q104" s="506">
        <f>AX104</f>
        <v>45728</v>
      </c>
      <c r="R104" s="504" t="s">
        <v>79</v>
      </c>
      <c r="S104" s="504" t="s">
        <v>276</v>
      </c>
      <c r="T104" s="504"/>
      <c r="U104" s="504"/>
      <c r="V104" s="511"/>
      <c r="W104" s="511"/>
      <c r="X104" s="506"/>
      <c r="Y104" s="506"/>
      <c r="Z104" s="506" t="s">
        <v>118</v>
      </c>
      <c r="AA104" s="507" t="s">
        <v>171</v>
      </c>
      <c r="AB104" s="507"/>
      <c r="AC104" s="514">
        <v>1430</v>
      </c>
      <c r="AD104" s="504" t="s">
        <v>201</v>
      </c>
      <c r="AE104" s="504">
        <v>11</v>
      </c>
      <c r="AF104" s="504">
        <v>18876</v>
      </c>
      <c r="AG104" s="504">
        <v>14</v>
      </c>
      <c r="AH104" s="506">
        <v>45703</v>
      </c>
      <c r="AI104" s="506">
        <v>45723</v>
      </c>
      <c r="AJ104" s="504" t="s">
        <v>173</v>
      </c>
      <c r="AK104" s="504" t="s">
        <v>174</v>
      </c>
      <c r="AL104" s="504" t="s">
        <v>277</v>
      </c>
      <c r="AM104" s="577" t="s">
        <v>278</v>
      </c>
      <c r="AN104" s="504" t="s">
        <v>283</v>
      </c>
      <c r="AO104" s="504" t="str">
        <f>AJ104</f>
        <v>NINGBO, CHINA</v>
      </c>
      <c r="AP104" s="506"/>
      <c r="AQ104" s="506">
        <f>AH104</f>
        <v>45703</v>
      </c>
      <c r="AR104" s="504" t="str">
        <f>AK104</f>
        <v>LOS ANGELES, CA</v>
      </c>
      <c r="AS104" s="506">
        <f>AI104</f>
        <v>45723</v>
      </c>
      <c r="AT104" s="508">
        <v>45722</v>
      </c>
      <c r="AU104" s="504" t="str">
        <f>AR104</f>
        <v>LOS ANGELES, CA</v>
      </c>
      <c r="AV104" s="509">
        <f>AT104</f>
        <v>45722</v>
      </c>
      <c r="AW104" s="505">
        <f>VLOOKUP(AR:AR,Database!A:B,2,)</f>
        <v>6</v>
      </c>
      <c r="AX104" s="506">
        <f>AV104+AW104</f>
        <v>45728</v>
      </c>
      <c r="AY104" s="514" t="str">
        <f>Z104</f>
        <v>FREEDOM</v>
      </c>
      <c r="AZ104" s="506">
        <v>45730</v>
      </c>
      <c r="BA104" s="506">
        <v>45730</v>
      </c>
      <c r="BB104" s="506"/>
      <c r="BC104" s="506"/>
      <c r="BD104" s="506"/>
      <c r="BE104" s="504"/>
      <c r="BF104" s="504" t="str">
        <f>AL104</f>
        <v>EGLV143581002751</v>
      </c>
      <c r="BG104" s="504" t="str">
        <f>AN104</f>
        <v>BEAU2518790</v>
      </c>
      <c r="BH104" s="506">
        <v>45702</v>
      </c>
      <c r="BI104" s="506">
        <v>45709</v>
      </c>
      <c r="BJ104" s="506">
        <v>45713</v>
      </c>
      <c r="BK104" s="506">
        <v>45719</v>
      </c>
      <c r="BL104" s="506"/>
      <c r="BM104" s="506"/>
      <c r="BN104" s="504" t="s">
        <v>280</v>
      </c>
      <c r="BO104" s="506">
        <v>45723</v>
      </c>
      <c r="BP104" s="511"/>
      <c r="BQ104" s="511"/>
      <c r="BR104" s="504"/>
      <c r="BS104" s="560"/>
      <c r="BT104" s="504"/>
      <c r="BU104" s="504"/>
      <c r="BV104" s="504"/>
      <c r="BW104" s="504">
        <f>U104</f>
        <v>0</v>
      </c>
      <c r="BX104" s="511">
        <f>V104</f>
        <v>0</v>
      </c>
      <c r="BY104" s="511">
        <f>W104</f>
        <v>0</v>
      </c>
      <c r="BZ104" s="511">
        <f>BX104+BY104</f>
        <v>0</v>
      </c>
      <c r="CA104" s="504"/>
      <c r="CB104" s="511"/>
      <c r="CC104" s="504"/>
      <c r="CD104" s="511"/>
      <c r="CE104" s="511"/>
      <c r="CF104" s="511">
        <f>CB104+CD104+CE104</f>
        <v>0</v>
      </c>
      <c r="CG104" s="528">
        <f>CF104-BZ104</f>
        <v>0</v>
      </c>
      <c r="CH104" s="510">
        <f>_xlfn.DAYS(BD104,BC104)+1</f>
        <v>1</v>
      </c>
    </row>
    <row r="105" spans="1:86" s="513" customFormat="1" ht="47.25" customHeight="1">
      <c r="A105" s="625">
        <v>17</v>
      </c>
      <c r="B105" s="601" t="s">
        <v>168</v>
      </c>
      <c r="C105" s="593" t="s">
        <v>251</v>
      </c>
      <c r="D105" s="577" t="s">
        <v>199</v>
      </c>
      <c r="E105" s="505" t="str">
        <f>VLOOKUP(D:D,'Material code'!A:B,2,FALSE)</f>
        <v>前玻</v>
      </c>
      <c r="F105" s="505" t="str">
        <f>VLOOKUP(D:D,'Material code'!C:D,2,FALSE)</f>
        <v>福莱特，超白压花双镀膜半钢化，2272*1128*2mm</v>
      </c>
      <c r="G105" s="504">
        <f>AC105</f>
        <v>1430</v>
      </c>
      <c r="H105" s="504" t="str">
        <f>AD105</f>
        <v>pc</v>
      </c>
      <c r="I105" s="504" t="str">
        <f>AL105</f>
        <v>EGLV143581002751</v>
      </c>
      <c r="J105" s="504">
        <v>1</v>
      </c>
      <c r="K105" s="504" t="str">
        <f>AN105</f>
        <v xml:space="preserve">DRYU2726361	</v>
      </c>
      <c r="L105" s="504" t="str">
        <f>AM105</f>
        <v>NBQC25020069</v>
      </c>
      <c r="M105" s="504" t="str">
        <f>AO105</f>
        <v>NINGBO, CHINA</v>
      </c>
      <c r="N105" s="506">
        <f>AQ105</f>
        <v>45703</v>
      </c>
      <c r="O105" s="504" t="str">
        <f>AR105</f>
        <v>LOS ANGELES, CA</v>
      </c>
      <c r="P105" s="506">
        <f>AT105</f>
        <v>45722</v>
      </c>
      <c r="Q105" s="506">
        <f>AX105</f>
        <v>45728</v>
      </c>
      <c r="R105" s="504" t="s">
        <v>79</v>
      </c>
      <c r="S105" s="504" t="s">
        <v>276</v>
      </c>
      <c r="T105" s="504"/>
      <c r="U105" s="504"/>
      <c r="V105" s="511"/>
      <c r="W105" s="511"/>
      <c r="X105" s="506"/>
      <c r="Y105" s="506"/>
      <c r="Z105" s="506" t="s">
        <v>118</v>
      </c>
      <c r="AA105" s="507" t="s">
        <v>171</v>
      </c>
      <c r="AB105" s="507"/>
      <c r="AC105" s="514">
        <v>1430</v>
      </c>
      <c r="AD105" s="504" t="s">
        <v>201</v>
      </c>
      <c r="AE105" s="504">
        <v>11</v>
      </c>
      <c r="AF105" s="504">
        <v>18876</v>
      </c>
      <c r="AG105" s="504">
        <v>14</v>
      </c>
      <c r="AH105" s="506">
        <v>45703</v>
      </c>
      <c r="AI105" s="506">
        <v>45723</v>
      </c>
      <c r="AJ105" s="504" t="s">
        <v>173</v>
      </c>
      <c r="AK105" s="504" t="s">
        <v>174</v>
      </c>
      <c r="AL105" s="504" t="s">
        <v>277</v>
      </c>
      <c r="AM105" s="577" t="s">
        <v>278</v>
      </c>
      <c r="AN105" s="504" t="s">
        <v>284</v>
      </c>
      <c r="AO105" s="504" t="str">
        <f>AJ105</f>
        <v>NINGBO, CHINA</v>
      </c>
      <c r="AP105" s="506"/>
      <c r="AQ105" s="506">
        <f>AH105</f>
        <v>45703</v>
      </c>
      <c r="AR105" s="504" t="str">
        <f>AK105</f>
        <v>LOS ANGELES, CA</v>
      </c>
      <c r="AS105" s="506">
        <f>AI105</f>
        <v>45723</v>
      </c>
      <c r="AT105" s="508">
        <v>45722</v>
      </c>
      <c r="AU105" s="504" t="str">
        <f>AR105</f>
        <v>LOS ANGELES, CA</v>
      </c>
      <c r="AV105" s="509">
        <f>AT105</f>
        <v>45722</v>
      </c>
      <c r="AW105" s="505">
        <f>VLOOKUP(AR:AR,Database!A:B,2,)</f>
        <v>6</v>
      </c>
      <c r="AX105" s="506">
        <f>AV105+AW105</f>
        <v>45728</v>
      </c>
      <c r="AY105" s="514" t="str">
        <f>Z105</f>
        <v>FREEDOM</v>
      </c>
      <c r="AZ105" s="506">
        <v>45730</v>
      </c>
      <c r="BA105" s="506">
        <v>45730</v>
      </c>
      <c r="BB105" s="506"/>
      <c r="BC105" s="506"/>
      <c r="BD105" s="506"/>
      <c r="BE105" s="504"/>
      <c r="BF105" s="504" t="str">
        <f>AL105</f>
        <v>EGLV143581002751</v>
      </c>
      <c r="BG105" s="504" t="str">
        <f>AN105</f>
        <v xml:space="preserve">DRYU2726361	</v>
      </c>
      <c r="BH105" s="506">
        <v>45702</v>
      </c>
      <c r="BI105" s="506">
        <v>45709</v>
      </c>
      <c r="BJ105" s="506">
        <v>45713</v>
      </c>
      <c r="BK105" s="506">
        <v>45719</v>
      </c>
      <c r="BL105" s="506"/>
      <c r="BM105" s="506"/>
      <c r="BN105" s="504" t="s">
        <v>280</v>
      </c>
      <c r="BO105" s="506">
        <v>45723</v>
      </c>
      <c r="BP105" s="511"/>
      <c r="BQ105" s="511"/>
      <c r="BR105" s="504"/>
      <c r="BS105" s="560"/>
      <c r="BT105" s="504"/>
      <c r="BU105" s="504"/>
      <c r="BV105" s="504"/>
      <c r="BW105" s="504">
        <f>U105</f>
        <v>0</v>
      </c>
      <c r="BX105" s="511">
        <f>V105</f>
        <v>0</v>
      </c>
      <c r="BY105" s="511">
        <f>W105</f>
        <v>0</v>
      </c>
      <c r="BZ105" s="511">
        <f>BX105+BY105</f>
        <v>0</v>
      </c>
      <c r="CA105" s="504"/>
      <c r="CB105" s="511"/>
      <c r="CC105" s="504"/>
      <c r="CD105" s="511"/>
      <c r="CE105" s="511"/>
      <c r="CF105" s="511">
        <f>CB105+CD105+CE105</f>
        <v>0</v>
      </c>
      <c r="CG105" s="528">
        <f>CF105-BZ105</f>
        <v>0</v>
      </c>
      <c r="CH105" s="510">
        <f>_xlfn.DAYS(BD105,BC105)+1</f>
        <v>1</v>
      </c>
    </row>
    <row r="106" spans="1:86" s="513" customFormat="1" ht="47.25" customHeight="1">
      <c r="A106" s="112">
        <v>17</v>
      </c>
      <c r="B106" s="575" t="s">
        <v>168</v>
      </c>
      <c r="C106" s="558" t="s">
        <v>251</v>
      </c>
      <c r="D106" s="577" t="s">
        <v>199</v>
      </c>
      <c r="E106" s="505" t="str">
        <f>VLOOKUP(D:D,'Material code'!A:B,2,FALSE)</f>
        <v>前玻</v>
      </c>
      <c r="F106" s="505" t="str">
        <f>VLOOKUP(D:D,'Material code'!C:D,2,FALSE)</f>
        <v>福莱特，超白压花双镀膜半钢化，2272*1128*2mm</v>
      </c>
      <c r="G106" s="504">
        <f>AC106</f>
        <v>1430</v>
      </c>
      <c r="H106" s="504" t="str">
        <f>AD106</f>
        <v>pc</v>
      </c>
      <c r="I106" s="504" t="str">
        <f>AL106</f>
        <v>EGLV143581002751</v>
      </c>
      <c r="J106" s="504">
        <v>1</v>
      </c>
      <c r="K106" s="504" t="str">
        <f>AN106</f>
        <v>TEMU4132973</v>
      </c>
      <c r="L106" s="504" t="str">
        <f>AM106</f>
        <v>NBQC25020069</v>
      </c>
      <c r="M106" s="504" t="str">
        <f>AO106</f>
        <v>NINGBO, CHINA</v>
      </c>
      <c r="N106" s="506">
        <f>AQ106</f>
        <v>45703</v>
      </c>
      <c r="O106" s="504" t="str">
        <f>AR106</f>
        <v>LOS ANGELES, CA</v>
      </c>
      <c r="P106" s="506">
        <f>AT106</f>
        <v>45722</v>
      </c>
      <c r="Q106" s="506">
        <f>AX106</f>
        <v>45728</v>
      </c>
      <c r="R106" s="504" t="s">
        <v>79</v>
      </c>
      <c r="S106" s="504" t="s">
        <v>276</v>
      </c>
      <c r="T106" s="504"/>
      <c r="U106" s="504"/>
      <c r="V106" s="511"/>
      <c r="W106" s="511"/>
      <c r="X106" s="506"/>
      <c r="Y106" s="506"/>
      <c r="Z106" s="506" t="s">
        <v>118</v>
      </c>
      <c r="AA106" s="507" t="s">
        <v>171</v>
      </c>
      <c r="AB106" s="507"/>
      <c r="AC106" s="514">
        <v>1430</v>
      </c>
      <c r="AD106" s="504" t="s">
        <v>201</v>
      </c>
      <c r="AE106" s="504">
        <v>11</v>
      </c>
      <c r="AF106" s="504">
        <v>18876</v>
      </c>
      <c r="AG106" s="504">
        <v>14</v>
      </c>
      <c r="AH106" s="506">
        <v>45703</v>
      </c>
      <c r="AI106" s="506">
        <v>45723</v>
      </c>
      <c r="AJ106" s="504" t="s">
        <v>173</v>
      </c>
      <c r="AK106" s="504" t="s">
        <v>174</v>
      </c>
      <c r="AL106" s="504" t="s">
        <v>277</v>
      </c>
      <c r="AM106" s="577" t="s">
        <v>278</v>
      </c>
      <c r="AN106" s="504" t="s">
        <v>285</v>
      </c>
      <c r="AO106" s="504" t="str">
        <f>AJ106</f>
        <v>NINGBO, CHINA</v>
      </c>
      <c r="AP106" s="506"/>
      <c r="AQ106" s="506">
        <f>AH106</f>
        <v>45703</v>
      </c>
      <c r="AR106" s="504" t="str">
        <f>AK106</f>
        <v>LOS ANGELES, CA</v>
      </c>
      <c r="AS106" s="506">
        <f>AI106</f>
        <v>45723</v>
      </c>
      <c r="AT106" s="508">
        <v>45722</v>
      </c>
      <c r="AU106" s="504" t="str">
        <f>AR106</f>
        <v>LOS ANGELES, CA</v>
      </c>
      <c r="AV106" s="509">
        <f>AT106</f>
        <v>45722</v>
      </c>
      <c r="AW106" s="505">
        <f>VLOOKUP(AR:AR,Database!A:B,2,)</f>
        <v>6</v>
      </c>
      <c r="AX106" s="506">
        <f>AV106+AW106</f>
        <v>45728</v>
      </c>
      <c r="AY106" s="514" t="str">
        <f>Z106</f>
        <v>FREEDOM</v>
      </c>
      <c r="AZ106" s="506">
        <v>45736</v>
      </c>
      <c r="BA106" s="506"/>
      <c r="BB106" s="506"/>
      <c r="BC106" s="506"/>
      <c r="BD106" s="506"/>
      <c r="BE106" s="504"/>
      <c r="BF106" s="504" t="str">
        <f>AL106</f>
        <v>EGLV143581002751</v>
      </c>
      <c r="BG106" s="504" t="str">
        <f>AN106</f>
        <v>TEMU4132973</v>
      </c>
      <c r="BH106" s="506">
        <v>45702</v>
      </c>
      <c r="BI106" s="506">
        <v>45709</v>
      </c>
      <c r="BJ106" s="506">
        <v>45713</v>
      </c>
      <c r="BK106" s="506">
        <v>45719</v>
      </c>
      <c r="BL106" s="506"/>
      <c r="BM106" s="506"/>
      <c r="BN106" s="504" t="s">
        <v>280</v>
      </c>
      <c r="BO106" s="506">
        <v>45723</v>
      </c>
      <c r="BP106" s="511"/>
      <c r="BQ106" s="511"/>
      <c r="BR106" s="504"/>
      <c r="BS106" s="560"/>
      <c r="BT106" s="504"/>
      <c r="BU106" s="504"/>
      <c r="BV106" s="504"/>
      <c r="BW106" s="504">
        <f>U106</f>
        <v>0</v>
      </c>
      <c r="BX106" s="511">
        <f>V106</f>
        <v>0</v>
      </c>
      <c r="BY106" s="511">
        <f>W106</f>
        <v>0</v>
      </c>
      <c r="BZ106" s="511">
        <f>BX106+BY106</f>
        <v>0</v>
      </c>
      <c r="CA106" s="504"/>
      <c r="CB106" s="511"/>
      <c r="CC106" s="504"/>
      <c r="CD106" s="511"/>
      <c r="CE106" s="511"/>
      <c r="CF106" s="511">
        <f>CB106+CD106+CE106</f>
        <v>0</v>
      </c>
      <c r="CG106" s="528">
        <f>CF106-BZ106</f>
        <v>0</v>
      </c>
      <c r="CH106" s="510">
        <f>_xlfn.DAYS(BD106,BC106)+1</f>
        <v>1</v>
      </c>
    </row>
    <row r="107" spans="1:86" s="513" customFormat="1" ht="47.25" customHeight="1">
      <c r="A107" s="625">
        <v>17</v>
      </c>
      <c r="B107" s="601" t="s">
        <v>168</v>
      </c>
      <c r="C107" s="593" t="s">
        <v>251</v>
      </c>
      <c r="D107" s="577" t="s">
        <v>199</v>
      </c>
      <c r="E107" s="505" t="str">
        <f>VLOOKUP(D:D,'Material code'!A:B,2,FALSE)</f>
        <v>前玻</v>
      </c>
      <c r="F107" s="505" t="str">
        <f>VLOOKUP(D:D,'Material code'!C:D,2,FALSE)</f>
        <v>福莱特，超白压花双镀膜半钢化，2272*1128*2mm</v>
      </c>
      <c r="G107" s="504">
        <f>AC107</f>
        <v>1430</v>
      </c>
      <c r="H107" s="504" t="str">
        <f>AD107</f>
        <v>pc</v>
      </c>
      <c r="I107" s="504" t="str">
        <f>AL107</f>
        <v>EGLV143581002751</v>
      </c>
      <c r="J107" s="504">
        <v>1</v>
      </c>
      <c r="K107" s="504" t="str">
        <f>AN107</f>
        <v>EMCU6189579</v>
      </c>
      <c r="L107" s="504" t="str">
        <f>AM107</f>
        <v>NBQC25020069</v>
      </c>
      <c r="M107" s="504" t="str">
        <f>AO107</f>
        <v>NINGBO, CHINA</v>
      </c>
      <c r="N107" s="506">
        <f>AQ107</f>
        <v>45703</v>
      </c>
      <c r="O107" s="504" t="str">
        <f>AR107</f>
        <v>LOS ANGELES, CA</v>
      </c>
      <c r="P107" s="506">
        <f>AT107</f>
        <v>45722</v>
      </c>
      <c r="Q107" s="506">
        <f>AX107</f>
        <v>45728</v>
      </c>
      <c r="R107" s="504" t="s">
        <v>79</v>
      </c>
      <c r="S107" s="504" t="s">
        <v>276</v>
      </c>
      <c r="T107" s="504"/>
      <c r="U107" s="504"/>
      <c r="V107" s="511"/>
      <c r="W107" s="511"/>
      <c r="X107" s="506"/>
      <c r="Y107" s="506"/>
      <c r="Z107" s="506" t="s">
        <v>118</v>
      </c>
      <c r="AA107" s="507" t="s">
        <v>171</v>
      </c>
      <c r="AB107" s="507"/>
      <c r="AC107" s="514">
        <v>1430</v>
      </c>
      <c r="AD107" s="504" t="s">
        <v>201</v>
      </c>
      <c r="AE107" s="504">
        <v>11</v>
      </c>
      <c r="AF107" s="504">
        <v>18876</v>
      </c>
      <c r="AG107" s="504">
        <v>14</v>
      </c>
      <c r="AH107" s="506">
        <v>45703</v>
      </c>
      <c r="AI107" s="506">
        <v>45723</v>
      </c>
      <c r="AJ107" s="504" t="s">
        <v>173</v>
      </c>
      <c r="AK107" s="504" t="s">
        <v>174</v>
      </c>
      <c r="AL107" s="504" t="s">
        <v>277</v>
      </c>
      <c r="AM107" s="577" t="s">
        <v>278</v>
      </c>
      <c r="AN107" s="504" t="s">
        <v>286</v>
      </c>
      <c r="AO107" s="504" t="str">
        <f>AJ107</f>
        <v>NINGBO, CHINA</v>
      </c>
      <c r="AP107" s="506"/>
      <c r="AQ107" s="506">
        <f>AH107</f>
        <v>45703</v>
      </c>
      <c r="AR107" s="504" t="str">
        <f>AK107</f>
        <v>LOS ANGELES, CA</v>
      </c>
      <c r="AS107" s="506">
        <f>AI107</f>
        <v>45723</v>
      </c>
      <c r="AT107" s="508">
        <v>45722</v>
      </c>
      <c r="AU107" s="504" t="str">
        <f>AR107</f>
        <v>LOS ANGELES, CA</v>
      </c>
      <c r="AV107" s="509">
        <f>AT107</f>
        <v>45722</v>
      </c>
      <c r="AW107" s="505">
        <f>VLOOKUP(AR:AR,Database!A:B,2,)</f>
        <v>6</v>
      </c>
      <c r="AX107" s="506">
        <f>AV107+AW107</f>
        <v>45728</v>
      </c>
      <c r="AY107" s="514" t="str">
        <f>Z107</f>
        <v>FREEDOM</v>
      </c>
      <c r="AZ107" s="506">
        <v>45731</v>
      </c>
      <c r="BA107" s="506">
        <v>45733</v>
      </c>
      <c r="BB107" s="506"/>
      <c r="BC107" s="506"/>
      <c r="BD107" s="506"/>
      <c r="BE107" s="504"/>
      <c r="BF107" s="504" t="str">
        <f>AL107</f>
        <v>EGLV143581002751</v>
      </c>
      <c r="BG107" s="504" t="str">
        <f>AN107</f>
        <v>EMCU6189579</v>
      </c>
      <c r="BH107" s="506">
        <v>45702</v>
      </c>
      <c r="BI107" s="506">
        <v>45709</v>
      </c>
      <c r="BJ107" s="506">
        <v>45713</v>
      </c>
      <c r="BK107" s="506">
        <v>45719</v>
      </c>
      <c r="BL107" s="506"/>
      <c r="BM107" s="506"/>
      <c r="BN107" s="504" t="s">
        <v>280</v>
      </c>
      <c r="BO107" s="506">
        <v>45723</v>
      </c>
      <c r="BP107" s="511"/>
      <c r="BQ107" s="511"/>
      <c r="BR107" s="504"/>
      <c r="BS107" s="560"/>
      <c r="BT107" s="504"/>
      <c r="BU107" s="504"/>
      <c r="BV107" s="504"/>
      <c r="BW107" s="504">
        <f>U107</f>
        <v>0</v>
      </c>
      <c r="BX107" s="511">
        <f>V107</f>
        <v>0</v>
      </c>
      <c r="BY107" s="511">
        <f>W107</f>
        <v>0</v>
      </c>
      <c r="BZ107" s="511">
        <f>BX107+BY107</f>
        <v>0</v>
      </c>
      <c r="CA107" s="504"/>
      <c r="CB107" s="511"/>
      <c r="CC107" s="504"/>
      <c r="CD107" s="511"/>
      <c r="CE107" s="511"/>
      <c r="CF107" s="511">
        <f>CB107+CD107+CE107</f>
        <v>0</v>
      </c>
      <c r="CG107" s="528">
        <f>CF107-BZ107</f>
        <v>0</v>
      </c>
      <c r="CH107" s="510">
        <f>_xlfn.DAYS(BD107,BC107)+1</f>
        <v>1</v>
      </c>
    </row>
    <row r="108" spans="1:86" s="513" customFormat="1" ht="47.25" customHeight="1">
      <c r="A108" s="625">
        <v>17</v>
      </c>
      <c r="B108" s="601" t="s">
        <v>168</v>
      </c>
      <c r="C108" s="593" t="s">
        <v>251</v>
      </c>
      <c r="D108" s="577" t="s">
        <v>199</v>
      </c>
      <c r="E108" s="505" t="str">
        <f>VLOOKUP(D:D,'Material code'!A:B,2,FALSE)</f>
        <v>前玻</v>
      </c>
      <c r="F108" s="505" t="str">
        <f>VLOOKUP(D:D,'Material code'!C:D,2,FALSE)</f>
        <v>福莱特，超白压花双镀膜半钢化，2272*1128*2mm</v>
      </c>
      <c r="G108" s="504">
        <f>AC108</f>
        <v>1430</v>
      </c>
      <c r="H108" s="504" t="str">
        <f>AD108</f>
        <v>pc</v>
      </c>
      <c r="I108" s="504" t="str">
        <f>AL108</f>
        <v>EGLV143581002751</v>
      </c>
      <c r="J108" s="504">
        <v>1</v>
      </c>
      <c r="K108" s="504" t="str">
        <f>AN108</f>
        <v>TCLU1984979</v>
      </c>
      <c r="L108" s="504" t="str">
        <f>AM108</f>
        <v>NBQC25020069</v>
      </c>
      <c r="M108" s="504" t="str">
        <f>AO108</f>
        <v>NINGBO, CHINA</v>
      </c>
      <c r="N108" s="506">
        <f>AQ108</f>
        <v>45703</v>
      </c>
      <c r="O108" s="504" t="str">
        <f>AR108</f>
        <v>LOS ANGELES, CA</v>
      </c>
      <c r="P108" s="506">
        <f>AT108</f>
        <v>45722</v>
      </c>
      <c r="Q108" s="506">
        <f>AX108</f>
        <v>45728</v>
      </c>
      <c r="R108" s="504" t="s">
        <v>79</v>
      </c>
      <c r="S108" s="504" t="s">
        <v>276</v>
      </c>
      <c r="T108" s="504"/>
      <c r="U108" s="504"/>
      <c r="V108" s="511"/>
      <c r="W108" s="511"/>
      <c r="X108" s="506"/>
      <c r="Y108" s="506"/>
      <c r="Z108" s="506" t="s">
        <v>118</v>
      </c>
      <c r="AA108" s="507" t="s">
        <v>171</v>
      </c>
      <c r="AB108" s="507"/>
      <c r="AC108" s="514">
        <v>1430</v>
      </c>
      <c r="AD108" s="504" t="s">
        <v>201</v>
      </c>
      <c r="AE108" s="504">
        <v>11</v>
      </c>
      <c r="AF108" s="504">
        <v>18876</v>
      </c>
      <c r="AG108" s="504">
        <v>14</v>
      </c>
      <c r="AH108" s="506">
        <v>45703</v>
      </c>
      <c r="AI108" s="506">
        <v>45723</v>
      </c>
      <c r="AJ108" s="504" t="s">
        <v>173</v>
      </c>
      <c r="AK108" s="504" t="s">
        <v>174</v>
      </c>
      <c r="AL108" s="504" t="s">
        <v>277</v>
      </c>
      <c r="AM108" s="577" t="s">
        <v>278</v>
      </c>
      <c r="AN108" s="504" t="s">
        <v>287</v>
      </c>
      <c r="AO108" s="504" t="str">
        <f>AJ108</f>
        <v>NINGBO, CHINA</v>
      </c>
      <c r="AP108" s="506"/>
      <c r="AQ108" s="506">
        <f>AH108</f>
        <v>45703</v>
      </c>
      <c r="AR108" s="504" t="str">
        <f>AK108</f>
        <v>LOS ANGELES, CA</v>
      </c>
      <c r="AS108" s="506">
        <f>AI108</f>
        <v>45723</v>
      </c>
      <c r="AT108" s="508">
        <v>45722</v>
      </c>
      <c r="AU108" s="504" t="str">
        <f>AR108</f>
        <v>LOS ANGELES, CA</v>
      </c>
      <c r="AV108" s="509">
        <f>AT108</f>
        <v>45722</v>
      </c>
      <c r="AW108" s="505">
        <f>VLOOKUP(AR:AR,Database!A:B,2,)</f>
        <v>6</v>
      </c>
      <c r="AX108" s="506">
        <f>AV108+AW108</f>
        <v>45728</v>
      </c>
      <c r="AY108" s="514" t="str">
        <f>Z108</f>
        <v>FREEDOM</v>
      </c>
      <c r="AZ108" s="506">
        <v>45730</v>
      </c>
      <c r="BA108" s="506">
        <v>45730</v>
      </c>
      <c r="BB108" s="506"/>
      <c r="BC108" s="506"/>
      <c r="BD108" s="506"/>
      <c r="BE108" s="504"/>
      <c r="BF108" s="504" t="str">
        <f>AL108</f>
        <v>EGLV143581002751</v>
      </c>
      <c r="BG108" s="504" t="str">
        <f>AN108</f>
        <v>TCLU1984979</v>
      </c>
      <c r="BH108" s="506">
        <v>45702</v>
      </c>
      <c r="BI108" s="506">
        <v>45709</v>
      </c>
      <c r="BJ108" s="506">
        <v>45713</v>
      </c>
      <c r="BK108" s="506">
        <v>45719</v>
      </c>
      <c r="BL108" s="506"/>
      <c r="BM108" s="506"/>
      <c r="BN108" s="504" t="s">
        <v>280</v>
      </c>
      <c r="BO108" s="506">
        <v>45723</v>
      </c>
      <c r="BP108" s="511"/>
      <c r="BQ108" s="511"/>
      <c r="BR108" s="504"/>
      <c r="BS108" s="560"/>
      <c r="BT108" s="504"/>
      <c r="BU108" s="504"/>
      <c r="BV108" s="504"/>
      <c r="BW108" s="504">
        <f>U108</f>
        <v>0</v>
      </c>
      <c r="BX108" s="511">
        <f>V108</f>
        <v>0</v>
      </c>
      <c r="BY108" s="511">
        <f>W108</f>
        <v>0</v>
      </c>
      <c r="BZ108" s="511">
        <f>BX108+BY108</f>
        <v>0</v>
      </c>
      <c r="CA108" s="504"/>
      <c r="CB108" s="511"/>
      <c r="CC108" s="504"/>
      <c r="CD108" s="511"/>
      <c r="CE108" s="511"/>
      <c r="CF108" s="511">
        <f>CB108+CD108+CE108</f>
        <v>0</v>
      </c>
      <c r="CG108" s="528">
        <f>CF108-BZ108</f>
        <v>0</v>
      </c>
      <c r="CH108" s="510">
        <f>_xlfn.DAYS(BD108,BC108)+1</f>
        <v>1</v>
      </c>
    </row>
    <row r="109" spans="1:86" s="513" customFormat="1" ht="47.25" customHeight="1">
      <c r="A109" s="625">
        <v>17</v>
      </c>
      <c r="B109" s="601" t="s">
        <v>168</v>
      </c>
      <c r="C109" s="593" t="s">
        <v>251</v>
      </c>
      <c r="D109" s="577" t="s">
        <v>199</v>
      </c>
      <c r="E109" s="505" t="str">
        <f>VLOOKUP(D:D,'Material code'!A:B,2,FALSE)</f>
        <v>前玻</v>
      </c>
      <c r="F109" s="505" t="str">
        <f>VLOOKUP(D:D,'Material code'!C:D,2,FALSE)</f>
        <v>福莱特，超白压花双镀膜半钢化，2272*1128*2mm</v>
      </c>
      <c r="G109" s="504">
        <f>AC109</f>
        <v>1430</v>
      </c>
      <c r="H109" s="504" t="str">
        <f>AD109</f>
        <v>pc</v>
      </c>
      <c r="I109" s="504" t="str">
        <f>AL109</f>
        <v>EGLV143581002751</v>
      </c>
      <c r="J109" s="504">
        <v>1</v>
      </c>
      <c r="K109" s="504" t="str">
        <f>AN109</f>
        <v>EMCU6351484</v>
      </c>
      <c r="L109" s="504" t="str">
        <f>AM109</f>
        <v>NBQC25020069</v>
      </c>
      <c r="M109" s="504" t="str">
        <f>AO109</f>
        <v>NINGBO, CHINA</v>
      </c>
      <c r="N109" s="506">
        <f>AQ109</f>
        <v>45703</v>
      </c>
      <c r="O109" s="504" t="str">
        <f>AR109</f>
        <v>LOS ANGELES, CA</v>
      </c>
      <c r="P109" s="506">
        <f>AT109</f>
        <v>45722</v>
      </c>
      <c r="Q109" s="506">
        <f>AX109</f>
        <v>45728</v>
      </c>
      <c r="R109" s="504" t="s">
        <v>79</v>
      </c>
      <c r="S109" s="504" t="s">
        <v>276</v>
      </c>
      <c r="T109" s="504"/>
      <c r="U109" s="504"/>
      <c r="V109" s="511"/>
      <c r="W109" s="511"/>
      <c r="X109" s="506"/>
      <c r="Y109" s="506"/>
      <c r="Z109" s="506" t="s">
        <v>118</v>
      </c>
      <c r="AA109" s="507" t="s">
        <v>171</v>
      </c>
      <c r="AB109" s="507"/>
      <c r="AC109" s="514">
        <v>1430</v>
      </c>
      <c r="AD109" s="504" t="s">
        <v>201</v>
      </c>
      <c r="AE109" s="504">
        <v>11</v>
      </c>
      <c r="AF109" s="504">
        <v>18876</v>
      </c>
      <c r="AG109" s="504">
        <v>14</v>
      </c>
      <c r="AH109" s="506">
        <v>45703</v>
      </c>
      <c r="AI109" s="506">
        <v>45723</v>
      </c>
      <c r="AJ109" s="504" t="s">
        <v>173</v>
      </c>
      <c r="AK109" s="504" t="s">
        <v>174</v>
      </c>
      <c r="AL109" s="504" t="s">
        <v>277</v>
      </c>
      <c r="AM109" s="577" t="s">
        <v>278</v>
      </c>
      <c r="AN109" s="504" t="s">
        <v>288</v>
      </c>
      <c r="AO109" s="504" t="str">
        <f>AJ109</f>
        <v>NINGBO, CHINA</v>
      </c>
      <c r="AP109" s="506"/>
      <c r="AQ109" s="506">
        <f>AH109</f>
        <v>45703</v>
      </c>
      <c r="AR109" s="504" t="str">
        <f>AK109</f>
        <v>LOS ANGELES, CA</v>
      </c>
      <c r="AS109" s="506">
        <f>AI109</f>
        <v>45723</v>
      </c>
      <c r="AT109" s="508">
        <v>45722</v>
      </c>
      <c r="AU109" s="504" t="str">
        <f>AR109</f>
        <v>LOS ANGELES, CA</v>
      </c>
      <c r="AV109" s="509">
        <f>AT109</f>
        <v>45722</v>
      </c>
      <c r="AW109" s="505">
        <f>VLOOKUP(AR:AR,Database!A:B,2,)</f>
        <v>6</v>
      </c>
      <c r="AX109" s="506">
        <f>AV109+AW109</f>
        <v>45728</v>
      </c>
      <c r="AY109" s="514" t="str">
        <f>Z109</f>
        <v>FREEDOM</v>
      </c>
      <c r="AZ109" s="506">
        <v>45731</v>
      </c>
      <c r="BA109" s="506">
        <v>45732</v>
      </c>
      <c r="BB109" s="506"/>
      <c r="BC109" s="506"/>
      <c r="BD109" s="506"/>
      <c r="BE109" s="504"/>
      <c r="BF109" s="504" t="str">
        <f>AL109</f>
        <v>EGLV143581002751</v>
      </c>
      <c r="BG109" s="504" t="str">
        <f>AN109</f>
        <v>EMCU6351484</v>
      </c>
      <c r="BH109" s="506">
        <v>45702</v>
      </c>
      <c r="BI109" s="506">
        <v>45709</v>
      </c>
      <c r="BJ109" s="506">
        <v>45713</v>
      </c>
      <c r="BK109" s="506">
        <v>45719</v>
      </c>
      <c r="BL109" s="506"/>
      <c r="BM109" s="506"/>
      <c r="BN109" s="504" t="s">
        <v>280</v>
      </c>
      <c r="BO109" s="506">
        <v>45723</v>
      </c>
      <c r="BP109" s="511"/>
      <c r="BQ109" s="511"/>
      <c r="BR109" s="504"/>
      <c r="BS109" s="560"/>
      <c r="BT109" s="504"/>
      <c r="BU109" s="504"/>
      <c r="BV109" s="504"/>
      <c r="BW109" s="504">
        <f>U109</f>
        <v>0</v>
      </c>
      <c r="BX109" s="511">
        <f>V109</f>
        <v>0</v>
      </c>
      <c r="BY109" s="511">
        <f>W109</f>
        <v>0</v>
      </c>
      <c r="BZ109" s="511">
        <f>BX109+BY109</f>
        <v>0</v>
      </c>
      <c r="CA109" s="504"/>
      <c r="CB109" s="511"/>
      <c r="CC109" s="504"/>
      <c r="CD109" s="511"/>
      <c r="CE109" s="511"/>
      <c r="CF109" s="511">
        <f>CB109+CD109+CE109</f>
        <v>0</v>
      </c>
      <c r="CG109" s="528">
        <f>CF109-BZ109</f>
        <v>0</v>
      </c>
      <c r="CH109" s="510">
        <f>_xlfn.DAYS(BD109,BC109)+1</f>
        <v>1</v>
      </c>
    </row>
    <row r="110" spans="1:86" s="513" customFormat="1" ht="47.25" customHeight="1">
      <c r="A110" s="625">
        <v>17</v>
      </c>
      <c r="B110" s="601" t="s">
        <v>168</v>
      </c>
      <c r="C110" s="593" t="s">
        <v>251</v>
      </c>
      <c r="D110" s="577" t="s">
        <v>199</v>
      </c>
      <c r="E110" s="505" t="str">
        <f>VLOOKUP(D:D,'Material code'!A:B,2,FALSE)</f>
        <v>前玻</v>
      </c>
      <c r="F110" s="505" t="str">
        <f>VLOOKUP(D:D,'Material code'!C:D,2,FALSE)</f>
        <v>福莱特，超白压花双镀膜半钢化，2272*1128*2mm</v>
      </c>
      <c r="G110" s="504">
        <f>AC110</f>
        <v>1430</v>
      </c>
      <c r="H110" s="504" t="str">
        <f>AD110</f>
        <v>pc</v>
      </c>
      <c r="I110" s="504" t="str">
        <f>AL110</f>
        <v>EGLV143581002751</v>
      </c>
      <c r="J110" s="504">
        <v>1</v>
      </c>
      <c r="K110" s="504" t="str">
        <f>AN110</f>
        <v>TEMU4531994</v>
      </c>
      <c r="L110" s="504" t="str">
        <f>AM110</f>
        <v>NBQC25020069</v>
      </c>
      <c r="M110" s="504" t="str">
        <f>AO110</f>
        <v>NINGBO, CHINA</v>
      </c>
      <c r="N110" s="506">
        <f>AQ110</f>
        <v>45703</v>
      </c>
      <c r="O110" s="504" t="str">
        <f>AR110</f>
        <v>LOS ANGELES, CA</v>
      </c>
      <c r="P110" s="506">
        <f>AT110</f>
        <v>45722</v>
      </c>
      <c r="Q110" s="506">
        <f>AX110</f>
        <v>45728</v>
      </c>
      <c r="R110" s="504" t="s">
        <v>79</v>
      </c>
      <c r="S110" s="504" t="s">
        <v>276</v>
      </c>
      <c r="T110" s="504"/>
      <c r="U110" s="504"/>
      <c r="V110" s="511"/>
      <c r="W110" s="511"/>
      <c r="X110" s="506"/>
      <c r="Y110" s="506"/>
      <c r="Z110" s="506" t="s">
        <v>118</v>
      </c>
      <c r="AA110" s="507" t="s">
        <v>171</v>
      </c>
      <c r="AB110" s="507"/>
      <c r="AC110" s="514">
        <v>1430</v>
      </c>
      <c r="AD110" s="504" t="s">
        <v>201</v>
      </c>
      <c r="AE110" s="504">
        <v>11</v>
      </c>
      <c r="AF110" s="504">
        <v>18876</v>
      </c>
      <c r="AG110" s="504">
        <v>14</v>
      </c>
      <c r="AH110" s="506">
        <v>45703</v>
      </c>
      <c r="AI110" s="506">
        <v>45723</v>
      </c>
      <c r="AJ110" s="504" t="s">
        <v>173</v>
      </c>
      <c r="AK110" s="504" t="s">
        <v>174</v>
      </c>
      <c r="AL110" s="504" t="s">
        <v>277</v>
      </c>
      <c r="AM110" s="577" t="s">
        <v>278</v>
      </c>
      <c r="AN110" s="504" t="s">
        <v>289</v>
      </c>
      <c r="AO110" s="504" t="str">
        <f>AJ110</f>
        <v>NINGBO, CHINA</v>
      </c>
      <c r="AP110" s="506"/>
      <c r="AQ110" s="506">
        <f>AH110</f>
        <v>45703</v>
      </c>
      <c r="AR110" s="504" t="str">
        <f>AK110</f>
        <v>LOS ANGELES, CA</v>
      </c>
      <c r="AS110" s="506">
        <f>AI110</f>
        <v>45723</v>
      </c>
      <c r="AT110" s="508">
        <v>45722</v>
      </c>
      <c r="AU110" s="504" t="str">
        <f>AR110</f>
        <v>LOS ANGELES, CA</v>
      </c>
      <c r="AV110" s="509">
        <f>AT110</f>
        <v>45722</v>
      </c>
      <c r="AW110" s="505">
        <f>VLOOKUP(AR:AR,Database!A:B,2,)</f>
        <v>6</v>
      </c>
      <c r="AX110" s="506">
        <f>AV110+AW110</f>
        <v>45728</v>
      </c>
      <c r="AY110" s="514" t="str">
        <f>Z110</f>
        <v>FREEDOM</v>
      </c>
      <c r="AZ110" s="506">
        <v>45731</v>
      </c>
      <c r="BA110" s="506">
        <v>45733</v>
      </c>
      <c r="BB110" s="506"/>
      <c r="BC110" s="506"/>
      <c r="BD110" s="506"/>
      <c r="BE110" s="504"/>
      <c r="BF110" s="504" t="str">
        <f>AL110</f>
        <v>EGLV143581002751</v>
      </c>
      <c r="BG110" s="504" t="str">
        <f>AN110</f>
        <v>TEMU4531994</v>
      </c>
      <c r="BH110" s="506">
        <v>45702</v>
      </c>
      <c r="BI110" s="506">
        <v>45709</v>
      </c>
      <c r="BJ110" s="506">
        <v>45713</v>
      </c>
      <c r="BK110" s="506">
        <v>45719</v>
      </c>
      <c r="BL110" s="506"/>
      <c r="BM110" s="506"/>
      <c r="BN110" s="504" t="s">
        <v>280</v>
      </c>
      <c r="BO110" s="506">
        <v>45723</v>
      </c>
      <c r="BP110" s="511"/>
      <c r="BQ110" s="511"/>
      <c r="BR110" s="504"/>
      <c r="BS110" s="560"/>
      <c r="BT110" s="504"/>
      <c r="BU110" s="504"/>
      <c r="BV110" s="504"/>
      <c r="BW110" s="504">
        <f>U110</f>
        <v>0</v>
      </c>
      <c r="BX110" s="511">
        <f>V110</f>
        <v>0</v>
      </c>
      <c r="BY110" s="511">
        <f>W110</f>
        <v>0</v>
      </c>
      <c r="BZ110" s="511">
        <f>BX110+BY110</f>
        <v>0</v>
      </c>
      <c r="CA110" s="504"/>
      <c r="CB110" s="511"/>
      <c r="CC110" s="504"/>
      <c r="CD110" s="511"/>
      <c r="CE110" s="511"/>
      <c r="CF110" s="511">
        <f>CB110+CD110+CE110</f>
        <v>0</v>
      </c>
      <c r="CG110" s="528">
        <f>CF110-BZ110</f>
        <v>0</v>
      </c>
      <c r="CH110" s="510">
        <f>_xlfn.DAYS(BD110,BC110)+1</f>
        <v>1</v>
      </c>
    </row>
    <row r="111" spans="1:86" s="513" customFormat="1" ht="47.25" customHeight="1">
      <c r="A111" s="625">
        <v>17</v>
      </c>
      <c r="B111" s="601" t="s">
        <v>168</v>
      </c>
      <c r="C111" s="593" t="s">
        <v>251</v>
      </c>
      <c r="D111" s="577" t="s">
        <v>199</v>
      </c>
      <c r="E111" s="505" t="str">
        <f>VLOOKUP(D:D,'Material code'!A:B,2,FALSE)</f>
        <v>前玻</v>
      </c>
      <c r="F111" s="505" t="str">
        <f>VLOOKUP(D:D,'Material code'!C:D,2,FALSE)</f>
        <v>福莱特，超白压花双镀膜半钢化，2272*1128*2mm</v>
      </c>
      <c r="G111" s="504">
        <f>AC111</f>
        <v>1430</v>
      </c>
      <c r="H111" s="504" t="str">
        <f>AD111</f>
        <v>pc</v>
      </c>
      <c r="I111" s="504" t="str">
        <f>AL111</f>
        <v>EGLV143581002751</v>
      </c>
      <c r="J111" s="504">
        <v>1</v>
      </c>
      <c r="K111" s="504" t="str">
        <f>AN111</f>
        <v>EGHU3351399</v>
      </c>
      <c r="L111" s="504" t="str">
        <f>AM111</f>
        <v>NBQC25020069</v>
      </c>
      <c r="M111" s="504" t="str">
        <f>AO111</f>
        <v>NINGBO, CHINA</v>
      </c>
      <c r="N111" s="506">
        <f>AQ111</f>
        <v>45703</v>
      </c>
      <c r="O111" s="504" t="str">
        <f>AR111</f>
        <v>LOS ANGELES, CA</v>
      </c>
      <c r="P111" s="506">
        <f>AT111</f>
        <v>45722</v>
      </c>
      <c r="Q111" s="506">
        <f>AX111</f>
        <v>45728</v>
      </c>
      <c r="R111" s="504" t="s">
        <v>79</v>
      </c>
      <c r="S111" s="504" t="s">
        <v>276</v>
      </c>
      <c r="T111" s="504"/>
      <c r="U111" s="504"/>
      <c r="V111" s="511"/>
      <c r="W111" s="511"/>
      <c r="X111" s="506"/>
      <c r="Y111" s="506"/>
      <c r="Z111" s="506" t="s">
        <v>118</v>
      </c>
      <c r="AA111" s="507" t="s">
        <v>171</v>
      </c>
      <c r="AB111" s="507"/>
      <c r="AC111" s="514">
        <v>1430</v>
      </c>
      <c r="AD111" s="504" t="s">
        <v>201</v>
      </c>
      <c r="AE111" s="504">
        <v>11</v>
      </c>
      <c r="AF111" s="504">
        <v>18876</v>
      </c>
      <c r="AG111" s="504">
        <v>14</v>
      </c>
      <c r="AH111" s="506">
        <v>45703</v>
      </c>
      <c r="AI111" s="506">
        <v>45723</v>
      </c>
      <c r="AJ111" s="504" t="s">
        <v>173</v>
      </c>
      <c r="AK111" s="504" t="s">
        <v>174</v>
      </c>
      <c r="AL111" s="504" t="s">
        <v>277</v>
      </c>
      <c r="AM111" s="577" t="s">
        <v>278</v>
      </c>
      <c r="AN111" s="504" t="s">
        <v>290</v>
      </c>
      <c r="AO111" s="504" t="str">
        <f>AJ111</f>
        <v>NINGBO, CHINA</v>
      </c>
      <c r="AP111" s="506"/>
      <c r="AQ111" s="506">
        <f>AH111</f>
        <v>45703</v>
      </c>
      <c r="AR111" s="504" t="str">
        <f>AK111</f>
        <v>LOS ANGELES, CA</v>
      </c>
      <c r="AS111" s="506">
        <f>AI111</f>
        <v>45723</v>
      </c>
      <c r="AT111" s="508">
        <v>45722</v>
      </c>
      <c r="AU111" s="504" t="str">
        <f>AR111</f>
        <v>LOS ANGELES, CA</v>
      </c>
      <c r="AV111" s="509">
        <f>AT111</f>
        <v>45722</v>
      </c>
      <c r="AW111" s="505">
        <f>VLOOKUP(AR:AR,Database!A:B,2,)</f>
        <v>6</v>
      </c>
      <c r="AX111" s="506">
        <f>AV111+AW111</f>
        <v>45728</v>
      </c>
      <c r="AY111" s="514" t="str">
        <f>Z111</f>
        <v>FREEDOM</v>
      </c>
      <c r="AZ111" s="506">
        <v>45731</v>
      </c>
      <c r="BA111" s="506">
        <v>45732</v>
      </c>
      <c r="BB111" s="506"/>
      <c r="BC111" s="506"/>
      <c r="BD111" s="506"/>
      <c r="BE111" s="504"/>
      <c r="BF111" s="504" t="str">
        <f>AL111</f>
        <v>EGLV143581002751</v>
      </c>
      <c r="BG111" s="504" t="str">
        <f>AN111</f>
        <v>EGHU3351399</v>
      </c>
      <c r="BH111" s="506">
        <v>45702</v>
      </c>
      <c r="BI111" s="506">
        <v>45709</v>
      </c>
      <c r="BJ111" s="506">
        <v>45713</v>
      </c>
      <c r="BK111" s="506">
        <v>45719</v>
      </c>
      <c r="BL111" s="506"/>
      <c r="BM111" s="506"/>
      <c r="BN111" s="504" t="s">
        <v>280</v>
      </c>
      <c r="BO111" s="506">
        <v>45723</v>
      </c>
      <c r="BP111" s="511"/>
      <c r="BQ111" s="511"/>
      <c r="BR111" s="504"/>
      <c r="BS111" s="560"/>
      <c r="BT111" s="504"/>
      <c r="BU111" s="504"/>
      <c r="BV111" s="504"/>
      <c r="BW111" s="504">
        <f>U111</f>
        <v>0</v>
      </c>
      <c r="BX111" s="511">
        <f>V111</f>
        <v>0</v>
      </c>
      <c r="BY111" s="511">
        <f>W111</f>
        <v>0</v>
      </c>
      <c r="BZ111" s="511">
        <f>BX111+BY111</f>
        <v>0</v>
      </c>
      <c r="CA111" s="504"/>
      <c r="CB111" s="511"/>
      <c r="CC111" s="504"/>
      <c r="CD111" s="511"/>
      <c r="CE111" s="511"/>
      <c r="CF111" s="511">
        <f>CB111+CD111+CE111</f>
        <v>0</v>
      </c>
      <c r="CG111" s="528">
        <f>CF111-BZ111</f>
        <v>0</v>
      </c>
      <c r="CH111" s="510">
        <f>_xlfn.DAYS(BD111,BC111)+1</f>
        <v>1</v>
      </c>
    </row>
    <row r="112" spans="1:86" s="513" customFormat="1" ht="47.25" customHeight="1">
      <c r="A112" s="625">
        <v>17</v>
      </c>
      <c r="B112" s="601" t="s">
        <v>168</v>
      </c>
      <c r="C112" s="593" t="s">
        <v>251</v>
      </c>
      <c r="D112" s="577" t="s">
        <v>199</v>
      </c>
      <c r="E112" s="505" t="str">
        <f>VLOOKUP(D:D,'Material code'!A:B,2,FALSE)</f>
        <v>前玻</v>
      </c>
      <c r="F112" s="505" t="str">
        <f>VLOOKUP(D:D,'Material code'!C:D,2,FALSE)</f>
        <v>福莱特，超白压花双镀膜半钢化，2272*1128*2mm</v>
      </c>
      <c r="G112" s="504">
        <f>AC112</f>
        <v>1430</v>
      </c>
      <c r="H112" s="504" t="str">
        <f>AD112</f>
        <v>pc</v>
      </c>
      <c r="I112" s="504" t="str">
        <f>AL112</f>
        <v>EGLV143581002751</v>
      </c>
      <c r="J112" s="504">
        <v>1</v>
      </c>
      <c r="K112" s="504" t="str">
        <f>AN112</f>
        <v>EGHU3445570</v>
      </c>
      <c r="L112" s="504" t="str">
        <f>AM112</f>
        <v>NBQC25020069</v>
      </c>
      <c r="M112" s="504" t="str">
        <f>AO112</f>
        <v>NINGBO, CHINA</v>
      </c>
      <c r="N112" s="506">
        <f>AQ112</f>
        <v>45703</v>
      </c>
      <c r="O112" s="504" t="str">
        <f>AR112</f>
        <v>LOS ANGELES, CA</v>
      </c>
      <c r="P112" s="506">
        <f>AT112</f>
        <v>45722</v>
      </c>
      <c r="Q112" s="506">
        <f>AX112</f>
        <v>45728</v>
      </c>
      <c r="R112" s="504" t="s">
        <v>79</v>
      </c>
      <c r="S112" s="504" t="s">
        <v>276</v>
      </c>
      <c r="T112" s="504"/>
      <c r="U112" s="504"/>
      <c r="V112" s="511"/>
      <c r="W112" s="511"/>
      <c r="X112" s="506"/>
      <c r="Y112" s="506"/>
      <c r="Z112" s="506" t="s">
        <v>118</v>
      </c>
      <c r="AA112" s="507" t="s">
        <v>171</v>
      </c>
      <c r="AB112" s="507"/>
      <c r="AC112" s="514">
        <v>1430</v>
      </c>
      <c r="AD112" s="504" t="s">
        <v>201</v>
      </c>
      <c r="AE112" s="504">
        <v>11</v>
      </c>
      <c r="AF112" s="504">
        <v>18876</v>
      </c>
      <c r="AG112" s="504">
        <v>14</v>
      </c>
      <c r="AH112" s="506">
        <v>45703</v>
      </c>
      <c r="AI112" s="506">
        <v>45723</v>
      </c>
      <c r="AJ112" s="504" t="s">
        <v>173</v>
      </c>
      <c r="AK112" s="504" t="s">
        <v>174</v>
      </c>
      <c r="AL112" s="504" t="s">
        <v>277</v>
      </c>
      <c r="AM112" s="577" t="s">
        <v>278</v>
      </c>
      <c r="AN112" s="504" t="s">
        <v>291</v>
      </c>
      <c r="AO112" s="504" t="str">
        <f>AJ112</f>
        <v>NINGBO, CHINA</v>
      </c>
      <c r="AP112" s="506"/>
      <c r="AQ112" s="506">
        <f>AH112</f>
        <v>45703</v>
      </c>
      <c r="AR112" s="504" t="str">
        <f>AK112</f>
        <v>LOS ANGELES, CA</v>
      </c>
      <c r="AS112" s="506">
        <f>AI112</f>
        <v>45723</v>
      </c>
      <c r="AT112" s="508">
        <v>45722</v>
      </c>
      <c r="AU112" s="504" t="str">
        <f>AR112</f>
        <v>LOS ANGELES, CA</v>
      </c>
      <c r="AV112" s="509">
        <f>AT112</f>
        <v>45722</v>
      </c>
      <c r="AW112" s="505">
        <f>VLOOKUP(AR:AR,Database!A:B,2,)</f>
        <v>6</v>
      </c>
      <c r="AX112" s="506">
        <f>AV112+AW112</f>
        <v>45728</v>
      </c>
      <c r="AY112" s="514" t="str">
        <f>Z112</f>
        <v>FREEDOM</v>
      </c>
      <c r="AZ112" s="506">
        <v>45730</v>
      </c>
      <c r="BA112" s="506">
        <v>45730</v>
      </c>
      <c r="BB112" s="506"/>
      <c r="BC112" s="506"/>
      <c r="BD112" s="506"/>
      <c r="BE112" s="504"/>
      <c r="BF112" s="504" t="str">
        <f>AL112</f>
        <v>EGLV143581002751</v>
      </c>
      <c r="BG112" s="504" t="str">
        <f>AN112</f>
        <v>EGHU3445570</v>
      </c>
      <c r="BH112" s="506">
        <v>45702</v>
      </c>
      <c r="BI112" s="506">
        <v>45709</v>
      </c>
      <c r="BJ112" s="506">
        <v>45713</v>
      </c>
      <c r="BK112" s="506">
        <v>45719</v>
      </c>
      <c r="BL112" s="506"/>
      <c r="BM112" s="506"/>
      <c r="BN112" s="504" t="s">
        <v>280</v>
      </c>
      <c r="BO112" s="506">
        <v>45723</v>
      </c>
      <c r="BP112" s="511"/>
      <c r="BQ112" s="511"/>
      <c r="BR112" s="504"/>
      <c r="BS112" s="560"/>
      <c r="BT112" s="504"/>
      <c r="BU112" s="504"/>
      <c r="BV112" s="504"/>
      <c r="BW112" s="504">
        <f>U112</f>
        <v>0</v>
      </c>
      <c r="BX112" s="511">
        <f>V112</f>
        <v>0</v>
      </c>
      <c r="BY112" s="511">
        <f>W112</f>
        <v>0</v>
      </c>
      <c r="BZ112" s="511">
        <f>BX112+BY112</f>
        <v>0</v>
      </c>
      <c r="CA112" s="504"/>
      <c r="CB112" s="511"/>
      <c r="CC112" s="504"/>
      <c r="CD112" s="511"/>
      <c r="CE112" s="511"/>
      <c r="CF112" s="511">
        <f>CB112+CD112+CE112</f>
        <v>0</v>
      </c>
      <c r="CG112" s="528">
        <f>CF112-BZ112</f>
        <v>0</v>
      </c>
      <c r="CH112" s="510">
        <f>_xlfn.DAYS(BD112,BC112)+1</f>
        <v>1</v>
      </c>
    </row>
    <row r="113" spans="1:86" s="513" customFormat="1" ht="47.25" customHeight="1">
      <c r="A113" s="230">
        <v>17</v>
      </c>
      <c r="B113" s="650" t="s">
        <v>168</v>
      </c>
      <c r="C113" s="665" t="s">
        <v>251</v>
      </c>
      <c r="D113" s="577" t="s">
        <v>199</v>
      </c>
      <c r="E113" s="505" t="str">
        <f>VLOOKUP(D:D,'Material code'!A:B,2,FALSE)</f>
        <v>前玻</v>
      </c>
      <c r="F113" s="505" t="str">
        <f>VLOOKUP(D:D,'Material code'!C:D,2,FALSE)</f>
        <v>福莱特，超白压花双镀膜半钢化，2272*1128*2mm</v>
      </c>
      <c r="G113" s="504">
        <f>AC113</f>
        <v>1430</v>
      </c>
      <c r="H113" s="504" t="str">
        <f>AD113</f>
        <v>pc</v>
      </c>
      <c r="I113" s="504" t="str">
        <f>AL113</f>
        <v>EGLV143581002751</v>
      </c>
      <c r="J113" s="504">
        <v>1</v>
      </c>
      <c r="K113" s="504" t="str">
        <f>AN113</f>
        <v>EGHU3827802</v>
      </c>
      <c r="L113" s="504" t="str">
        <f>AM113</f>
        <v>NBQC25020069</v>
      </c>
      <c r="M113" s="504" t="str">
        <f>AO113</f>
        <v>NINGBO, CHINA</v>
      </c>
      <c r="N113" s="506">
        <f>AQ113</f>
        <v>45703</v>
      </c>
      <c r="O113" s="504" t="str">
        <f>AR113</f>
        <v>LOS ANGELES, CA</v>
      </c>
      <c r="P113" s="506">
        <f>AT113</f>
        <v>45722</v>
      </c>
      <c r="Q113" s="506">
        <f>AX113</f>
        <v>45728</v>
      </c>
      <c r="R113" s="504" t="s">
        <v>79</v>
      </c>
      <c r="S113" s="504" t="s">
        <v>276</v>
      </c>
      <c r="T113" s="504"/>
      <c r="U113" s="504"/>
      <c r="V113" s="511"/>
      <c r="W113" s="511"/>
      <c r="X113" s="506"/>
      <c r="Y113" s="506"/>
      <c r="Z113" s="506" t="s">
        <v>118</v>
      </c>
      <c r="AA113" s="507" t="s">
        <v>171</v>
      </c>
      <c r="AB113" s="507"/>
      <c r="AC113" s="514">
        <v>1430</v>
      </c>
      <c r="AD113" s="504" t="s">
        <v>201</v>
      </c>
      <c r="AE113" s="504">
        <v>11</v>
      </c>
      <c r="AF113" s="504">
        <v>18876</v>
      </c>
      <c r="AG113" s="504">
        <v>14</v>
      </c>
      <c r="AH113" s="506">
        <v>45703</v>
      </c>
      <c r="AI113" s="506">
        <v>45723</v>
      </c>
      <c r="AJ113" s="504" t="s">
        <v>173</v>
      </c>
      <c r="AK113" s="504" t="s">
        <v>174</v>
      </c>
      <c r="AL113" s="504" t="s">
        <v>277</v>
      </c>
      <c r="AM113" s="577" t="s">
        <v>278</v>
      </c>
      <c r="AN113" s="504" t="s">
        <v>292</v>
      </c>
      <c r="AO113" s="504" t="str">
        <f>AJ113</f>
        <v>NINGBO, CHINA</v>
      </c>
      <c r="AP113" s="506"/>
      <c r="AQ113" s="506">
        <f>AH113</f>
        <v>45703</v>
      </c>
      <c r="AR113" s="504" t="str">
        <f>AK113</f>
        <v>LOS ANGELES, CA</v>
      </c>
      <c r="AS113" s="506">
        <f>AI113</f>
        <v>45723</v>
      </c>
      <c r="AT113" s="508">
        <v>45722</v>
      </c>
      <c r="AU113" s="504" t="str">
        <f>AR113</f>
        <v>LOS ANGELES, CA</v>
      </c>
      <c r="AV113" s="509">
        <f>AT113</f>
        <v>45722</v>
      </c>
      <c r="AW113" s="505">
        <f>VLOOKUP(AR:AR,Database!A:B,2,)</f>
        <v>6</v>
      </c>
      <c r="AX113" s="506">
        <f>AV113+AW113</f>
        <v>45728</v>
      </c>
      <c r="AY113" s="514" t="str">
        <f>Z113</f>
        <v>FREEDOM</v>
      </c>
      <c r="AZ113" s="506">
        <v>45729</v>
      </c>
      <c r="BA113" s="506">
        <v>45729</v>
      </c>
      <c r="BB113" s="506"/>
      <c r="BC113" s="506"/>
      <c r="BD113" s="506"/>
      <c r="BE113" s="504"/>
      <c r="BF113" s="504" t="str">
        <f>AL113</f>
        <v>EGLV143581002751</v>
      </c>
      <c r="BG113" s="504" t="str">
        <f>AN113</f>
        <v>EGHU3827802</v>
      </c>
      <c r="BH113" s="506">
        <v>45702</v>
      </c>
      <c r="BI113" s="506">
        <v>45709</v>
      </c>
      <c r="BJ113" s="506">
        <v>45713</v>
      </c>
      <c r="BK113" s="506">
        <v>45719</v>
      </c>
      <c r="BL113" s="506"/>
      <c r="BM113" s="506"/>
      <c r="BN113" s="504" t="s">
        <v>280</v>
      </c>
      <c r="BO113" s="506">
        <v>45723</v>
      </c>
      <c r="BP113" s="511"/>
      <c r="BQ113" s="511"/>
      <c r="BR113" s="504"/>
      <c r="BS113" s="560"/>
      <c r="BT113" s="504"/>
      <c r="BU113" s="504"/>
      <c r="BV113" s="504"/>
      <c r="BW113" s="504">
        <f>U113</f>
        <v>0</v>
      </c>
      <c r="BX113" s="511">
        <f>V113</f>
        <v>0</v>
      </c>
      <c r="BY113" s="511">
        <f>W113</f>
        <v>0</v>
      </c>
      <c r="BZ113" s="511">
        <f>BX113+BY113</f>
        <v>0</v>
      </c>
      <c r="CA113" s="504"/>
      <c r="CB113" s="511"/>
      <c r="CC113" s="504"/>
      <c r="CD113" s="511"/>
      <c r="CE113" s="511"/>
      <c r="CF113" s="511">
        <f>CB113+CD113+CE113</f>
        <v>0</v>
      </c>
      <c r="CG113" s="528">
        <f>CF113-BZ113</f>
        <v>0</v>
      </c>
      <c r="CH113" s="510">
        <f>_xlfn.DAYS(BD113,BC113)+1</f>
        <v>1</v>
      </c>
    </row>
    <row r="114" spans="1:86" s="513" customFormat="1" ht="47.25" customHeight="1">
      <c r="A114" s="625">
        <v>17</v>
      </c>
      <c r="B114" s="601" t="s">
        <v>168</v>
      </c>
      <c r="C114" s="593" t="s">
        <v>251</v>
      </c>
      <c r="D114" s="577" t="s">
        <v>199</v>
      </c>
      <c r="E114" s="505" t="str">
        <f>VLOOKUP(D:D,'Material code'!A:B,2,FALSE)</f>
        <v>前玻</v>
      </c>
      <c r="F114" s="505" t="str">
        <f>VLOOKUP(D:D,'Material code'!C:D,2,FALSE)</f>
        <v>福莱特，超白压花双镀膜半钢化，2272*1128*2mm</v>
      </c>
      <c r="G114" s="504">
        <f>AC114</f>
        <v>1430</v>
      </c>
      <c r="H114" s="504" t="str">
        <f>AD114</f>
        <v>pc</v>
      </c>
      <c r="I114" s="504" t="str">
        <f>AL114</f>
        <v>EGLV143581002751</v>
      </c>
      <c r="J114" s="504">
        <v>1</v>
      </c>
      <c r="K114" s="504" t="str">
        <f>AN114</f>
        <v>EITU3039123</v>
      </c>
      <c r="L114" s="504" t="str">
        <f>AM114</f>
        <v>NBQC25020069</v>
      </c>
      <c r="M114" s="504" t="str">
        <f>AO114</f>
        <v>NINGBO, CHINA</v>
      </c>
      <c r="N114" s="506">
        <f>AQ114</f>
        <v>45703</v>
      </c>
      <c r="O114" s="504" t="str">
        <f>AR114</f>
        <v>LOS ANGELES, CA</v>
      </c>
      <c r="P114" s="506">
        <f>AT114</f>
        <v>45722</v>
      </c>
      <c r="Q114" s="506">
        <f>AX114</f>
        <v>45728</v>
      </c>
      <c r="R114" s="504" t="s">
        <v>79</v>
      </c>
      <c r="S114" s="504" t="s">
        <v>276</v>
      </c>
      <c r="T114" s="504"/>
      <c r="U114" s="504"/>
      <c r="V114" s="511"/>
      <c r="W114" s="511"/>
      <c r="X114" s="506"/>
      <c r="Y114" s="506"/>
      <c r="Z114" s="506" t="s">
        <v>118</v>
      </c>
      <c r="AA114" s="507" t="s">
        <v>171</v>
      </c>
      <c r="AB114" s="507"/>
      <c r="AC114" s="514">
        <v>1430</v>
      </c>
      <c r="AD114" s="504" t="s">
        <v>201</v>
      </c>
      <c r="AE114" s="504">
        <v>11</v>
      </c>
      <c r="AF114" s="504">
        <v>18876</v>
      </c>
      <c r="AG114" s="504">
        <v>14</v>
      </c>
      <c r="AH114" s="506">
        <v>45703</v>
      </c>
      <c r="AI114" s="506">
        <v>45723</v>
      </c>
      <c r="AJ114" s="504" t="s">
        <v>173</v>
      </c>
      <c r="AK114" s="504" t="s">
        <v>174</v>
      </c>
      <c r="AL114" s="504" t="s">
        <v>277</v>
      </c>
      <c r="AM114" s="577" t="s">
        <v>278</v>
      </c>
      <c r="AN114" s="504" t="s">
        <v>293</v>
      </c>
      <c r="AO114" s="504" t="str">
        <f>AJ114</f>
        <v>NINGBO, CHINA</v>
      </c>
      <c r="AP114" s="506"/>
      <c r="AQ114" s="506">
        <f>AH114</f>
        <v>45703</v>
      </c>
      <c r="AR114" s="504" t="str">
        <f>AK114</f>
        <v>LOS ANGELES, CA</v>
      </c>
      <c r="AS114" s="506">
        <f>AI114</f>
        <v>45723</v>
      </c>
      <c r="AT114" s="508">
        <v>45722</v>
      </c>
      <c r="AU114" s="504" t="str">
        <f>AR114</f>
        <v>LOS ANGELES, CA</v>
      </c>
      <c r="AV114" s="509">
        <f>AT114</f>
        <v>45722</v>
      </c>
      <c r="AW114" s="505">
        <f>VLOOKUP(AR:AR,Database!A:B,2,)</f>
        <v>6</v>
      </c>
      <c r="AX114" s="506">
        <f>AV114+AW114</f>
        <v>45728</v>
      </c>
      <c r="AY114" s="514" t="str">
        <f>Z114</f>
        <v>FREEDOM</v>
      </c>
      <c r="AZ114" s="506">
        <v>45730</v>
      </c>
      <c r="BA114" s="506">
        <v>45730</v>
      </c>
      <c r="BB114" s="506"/>
      <c r="BC114" s="506"/>
      <c r="BD114" s="506"/>
      <c r="BE114" s="504"/>
      <c r="BF114" s="504" t="str">
        <f>AL114</f>
        <v>EGLV143581002751</v>
      </c>
      <c r="BG114" s="504" t="str">
        <f>AN114</f>
        <v>EITU3039123</v>
      </c>
      <c r="BH114" s="506">
        <v>45702</v>
      </c>
      <c r="BI114" s="506">
        <v>45709</v>
      </c>
      <c r="BJ114" s="506">
        <v>45713</v>
      </c>
      <c r="BK114" s="506">
        <v>45719</v>
      </c>
      <c r="BL114" s="506"/>
      <c r="BM114" s="506"/>
      <c r="BN114" s="504" t="s">
        <v>280</v>
      </c>
      <c r="BO114" s="506">
        <v>45723</v>
      </c>
      <c r="BP114" s="511"/>
      <c r="BQ114" s="511"/>
      <c r="BR114" s="504"/>
      <c r="BS114" s="560"/>
      <c r="BT114" s="504"/>
      <c r="BU114" s="504"/>
      <c r="BV114" s="504"/>
      <c r="BW114" s="504">
        <f>U114</f>
        <v>0</v>
      </c>
      <c r="BX114" s="511">
        <f>V114</f>
        <v>0</v>
      </c>
      <c r="BY114" s="511">
        <f>W114</f>
        <v>0</v>
      </c>
      <c r="BZ114" s="511">
        <f>BX114+BY114</f>
        <v>0</v>
      </c>
      <c r="CA114" s="504"/>
      <c r="CB114" s="511"/>
      <c r="CC114" s="504"/>
      <c r="CD114" s="511"/>
      <c r="CE114" s="511"/>
      <c r="CF114" s="511">
        <f>CB114+CD114+CE114</f>
        <v>0</v>
      </c>
      <c r="CG114" s="528">
        <f>CF114-BZ114</f>
        <v>0</v>
      </c>
      <c r="CH114" s="510">
        <f>_xlfn.DAYS(BD114,BC114)+1</f>
        <v>1</v>
      </c>
    </row>
    <row r="115" spans="1:86" s="513" customFormat="1" ht="47.25" customHeight="1">
      <c r="A115" s="112">
        <v>17</v>
      </c>
      <c r="B115" s="575" t="s">
        <v>168</v>
      </c>
      <c r="C115" s="558" t="s">
        <v>251</v>
      </c>
      <c r="D115" s="577" t="s">
        <v>199</v>
      </c>
      <c r="E115" s="505" t="str">
        <f>VLOOKUP(D:D,'Material code'!A:B,2,FALSE)</f>
        <v>前玻</v>
      </c>
      <c r="F115" s="505" t="str">
        <f>VLOOKUP(D:D,'Material code'!C:D,2,FALSE)</f>
        <v>福莱特，超白压花双镀膜半钢化，2272*1128*2mm</v>
      </c>
      <c r="G115" s="504">
        <f>AC115</f>
        <v>1430</v>
      </c>
      <c r="H115" s="504" t="str">
        <f>AD115</f>
        <v>pc</v>
      </c>
      <c r="I115" s="504" t="str">
        <f>AL115</f>
        <v>EGLV143581002751</v>
      </c>
      <c r="J115" s="504">
        <v>1</v>
      </c>
      <c r="K115" s="504" t="str">
        <f>AN115</f>
        <v>EMCU3987256</v>
      </c>
      <c r="L115" s="504" t="str">
        <f>AM115</f>
        <v>NBQC25020069</v>
      </c>
      <c r="M115" s="504" t="str">
        <f>AO115</f>
        <v>NINGBO, CHINA</v>
      </c>
      <c r="N115" s="506">
        <f>AQ115</f>
        <v>45703</v>
      </c>
      <c r="O115" s="504" t="str">
        <f>AR115</f>
        <v>LOS ANGELES, CA</v>
      </c>
      <c r="P115" s="506">
        <f>AT115</f>
        <v>45722</v>
      </c>
      <c r="Q115" s="506">
        <f>AX115</f>
        <v>45728</v>
      </c>
      <c r="R115" s="504" t="s">
        <v>79</v>
      </c>
      <c r="S115" s="504" t="s">
        <v>276</v>
      </c>
      <c r="T115" s="504"/>
      <c r="U115" s="504"/>
      <c r="V115" s="511"/>
      <c r="W115" s="511"/>
      <c r="X115" s="506"/>
      <c r="Y115" s="506"/>
      <c r="Z115" s="506" t="s">
        <v>118</v>
      </c>
      <c r="AA115" s="507" t="s">
        <v>171</v>
      </c>
      <c r="AB115" s="507"/>
      <c r="AC115" s="514">
        <v>1430</v>
      </c>
      <c r="AD115" s="504" t="s">
        <v>201</v>
      </c>
      <c r="AE115" s="504">
        <v>11</v>
      </c>
      <c r="AF115" s="504">
        <v>18876</v>
      </c>
      <c r="AG115" s="504">
        <v>14</v>
      </c>
      <c r="AH115" s="506">
        <v>45703</v>
      </c>
      <c r="AI115" s="506">
        <v>45723</v>
      </c>
      <c r="AJ115" s="504" t="s">
        <v>173</v>
      </c>
      <c r="AK115" s="504" t="s">
        <v>174</v>
      </c>
      <c r="AL115" s="504" t="s">
        <v>277</v>
      </c>
      <c r="AM115" s="577" t="s">
        <v>278</v>
      </c>
      <c r="AN115" s="504" t="s">
        <v>294</v>
      </c>
      <c r="AO115" s="504" t="str">
        <f>AJ115</f>
        <v>NINGBO, CHINA</v>
      </c>
      <c r="AP115" s="506"/>
      <c r="AQ115" s="506">
        <f>AH115</f>
        <v>45703</v>
      </c>
      <c r="AR115" s="504" t="str">
        <f>AK115</f>
        <v>LOS ANGELES, CA</v>
      </c>
      <c r="AS115" s="506">
        <f>AI115</f>
        <v>45723</v>
      </c>
      <c r="AT115" s="508">
        <v>45722</v>
      </c>
      <c r="AU115" s="504" t="str">
        <f>AR115</f>
        <v>LOS ANGELES, CA</v>
      </c>
      <c r="AV115" s="509">
        <f>AT115</f>
        <v>45722</v>
      </c>
      <c r="AW115" s="505">
        <f>VLOOKUP(AR:AR,Database!A:B,2,)</f>
        <v>6</v>
      </c>
      <c r="AX115" s="506">
        <f>AV115+AW115</f>
        <v>45728</v>
      </c>
      <c r="AY115" s="514" t="str">
        <f>Z115</f>
        <v>FREEDOM</v>
      </c>
      <c r="AZ115" s="506">
        <v>45736</v>
      </c>
      <c r="BA115" s="506"/>
      <c r="BB115" s="506"/>
      <c r="BC115" s="506"/>
      <c r="BD115" s="506"/>
      <c r="BE115" s="504"/>
      <c r="BF115" s="504" t="str">
        <f>AL115</f>
        <v>EGLV143581002751</v>
      </c>
      <c r="BG115" s="504" t="str">
        <f>AN115</f>
        <v>EMCU3987256</v>
      </c>
      <c r="BH115" s="506">
        <v>45702</v>
      </c>
      <c r="BI115" s="506">
        <v>45709</v>
      </c>
      <c r="BJ115" s="506">
        <v>45713</v>
      </c>
      <c r="BK115" s="506">
        <v>45719</v>
      </c>
      <c r="BL115" s="506"/>
      <c r="BM115" s="506"/>
      <c r="BN115" s="504" t="s">
        <v>280</v>
      </c>
      <c r="BO115" s="506">
        <v>45723</v>
      </c>
      <c r="BP115" s="511"/>
      <c r="BQ115" s="511"/>
      <c r="BR115" s="504"/>
      <c r="BS115" s="560"/>
      <c r="BT115" s="504"/>
      <c r="BU115" s="504"/>
      <c r="BV115" s="504"/>
      <c r="BW115" s="504">
        <f>U115</f>
        <v>0</v>
      </c>
      <c r="BX115" s="511">
        <f>V115</f>
        <v>0</v>
      </c>
      <c r="BY115" s="511">
        <f>W115</f>
        <v>0</v>
      </c>
      <c r="BZ115" s="511">
        <f>BX115+BY115</f>
        <v>0</v>
      </c>
      <c r="CA115" s="504"/>
      <c r="CB115" s="511"/>
      <c r="CC115" s="504"/>
      <c r="CD115" s="511"/>
      <c r="CE115" s="511"/>
      <c r="CF115" s="511">
        <f>CB115+CD115+CE115</f>
        <v>0</v>
      </c>
      <c r="CG115" s="528">
        <f>CF115-BZ115</f>
        <v>0</v>
      </c>
      <c r="CH115" s="510">
        <f>_xlfn.DAYS(BD115,BC115)+1</f>
        <v>1</v>
      </c>
    </row>
    <row r="116" spans="1:86" s="513" customFormat="1" ht="47.25" customHeight="1">
      <c r="A116" s="625">
        <v>17</v>
      </c>
      <c r="B116" s="601" t="s">
        <v>168</v>
      </c>
      <c r="C116" s="593" t="s">
        <v>251</v>
      </c>
      <c r="D116" s="577" t="s">
        <v>199</v>
      </c>
      <c r="E116" s="505" t="str">
        <f>VLOOKUP(D:D,'Material code'!A:B,2,FALSE)</f>
        <v>前玻</v>
      </c>
      <c r="F116" s="505" t="str">
        <f>VLOOKUP(D:D,'Material code'!C:D,2,FALSE)</f>
        <v>福莱特，超白压花双镀膜半钢化，2272*1128*2mm</v>
      </c>
      <c r="G116" s="504">
        <f>AC116</f>
        <v>1430</v>
      </c>
      <c r="H116" s="504" t="str">
        <f>AD116</f>
        <v>pc</v>
      </c>
      <c r="I116" s="504" t="str">
        <f>AL116</f>
        <v>EGLV143581002751</v>
      </c>
      <c r="J116" s="504">
        <v>1</v>
      </c>
      <c r="K116" s="504" t="str">
        <f>AN116</f>
        <v>EGHU3621350</v>
      </c>
      <c r="L116" s="504" t="str">
        <f>AM116</f>
        <v>NBQC25020069</v>
      </c>
      <c r="M116" s="504" t="str">
        <f>AO116</f>
        <v>NINGBO, CHINA</v>
      </c>
      <c r="N116" s="506">
        <f>AQ116</f>
        <v>45703</v>
      </c>
      <c r="O116" s="504" t="str">
        <f>AR116</f>
        <v>LOS ANGELES, CA</v>
      </c>
      <c r="P116" s="506">
        <f>AT116</f>
        <v>45722</v>
      </c>
      <c r="Q116" s="506">
        <f>AX116</f>
        <v>45728</v>
      </c>
      <c r="R116" s="504" t="s">
        <v>79</v>
      </c>
      <c r="S116" s="504" t="s">
        <v>276</v>
      </c>
      <c r="T116" s="504"/>
      <c r="U116" s="504"/>
      <c r="V116" s="511"/>
      <c r="W116" s="511"/>
      <c r="X116" s="506"/>
      <c r="Y116" s="506"/>
      <c r="Z116" s="506" t="s">
        <v>118</v>
      </c>
      <c r="AA116" s="507" t="s">
        <v>171</v>
      </c>
      <c r="AB116" s="507"/>
      <c r="AC116" s="514">
        <v>1430</v>
      </c>
      <c r="AD116" s="504" t="s">
        <v>201</v>
      </c>
      <c r="AE116" s="504">
        <v>11</v>
      </c>
      <c r="AF116" s="504">
        <v>18876</v>
      </c>
      <c r="AG116" s="504">
        <v>14</v>
      </c>
      <c r="AH116" s="506">
        <v>45703</v>
      </c>
      <c r="AI116" s="506">
        <v>45723</v>
      </c>
      <c r="AJ116" s="504" t="s">
        <v>173</v>
      </c>
      <c r="AK116" s="504" t="s">
        <v>174</v>
      </c>
      <c r="AL116" s="504" t="s">
        <v>277</v>
      </c>
      <c r="AM116" s="577" t="s">
        <v>278</v>
      </c>
      <c r="AN116" s="504" t="s">
        <v>295</v>
      </c>
      <c r="AO116" s="504" t="str">
        <f>AJ116</f>
        <v>NINGBO, CHINA</v>
      </c>
      <c r="AP116" s="506"/>
      <c r="AQ116" s="506">
        <f>AH116</f>
        <v>45703</v>
      </c>
      <c r="AR116" s="504" t="str">
        <f>AK116</f>
        <v>LOS ANGELES, CA</v>
      </c>
      <c r="AS116" s="506">
        <f>AI116</f>
        <v>45723</v>
      </c>
      <c r="AT116" s="508">
        <v>45722</v>
      </c>
      <c r="AU116" s="504" t="str">
        <f>AR116</f>
        <v>LOS ANGELES, CA</v>
      </c>
      <c r="AV116" s="509">
        <f>AT116</f>
        <v>45722</v>
      </c>
      <c r="AW116" s="505">
        <f>VLOOKUP(AR:AR,Database!A:B,2,)</f>
        <v>6</v>
      </c>
      <c r="AX116" s="506">
        <f>AV116+AW116</f>
        <v>45728</v>
      </c>
      <c r="AY116" s="514" t="str">
        <f>Z116</f>
        <v>FREEDOM</v>
      </c>
      <c r="AZ116" s="506">
        <v>45730</v>
      </c>
      <c r="BA116" s="506">
        <v>45730</v>
      </c>
      <c r="BB116" s="506"/>
      <c r="BC116" s="506"/>
      <c r="BD116" s="506"/>
      <c r="BE116" s="504"/>
      <c r="BF116" s="504" t="str">
        <f>AL116</f>
        <v>EGLV143581002751</v>
      </c>
      <c r="BG116" s="504" t="str">
        <f>AN116</f>
        <v>EGHU3621350</v>
      </c>
      <c r="BH116" s="506">
        <v>45702</v>
      </c>
      <c r="BI116" s="506">
        <v>45709</v>
      </c>
      <c r="BJ116" s="506">
        <v>45713</v>
      </c>
      <c r="BK116" s="506">
        <v>45719</v>
      </c>
      <c r="BL116" s="506"/>
      <c r="BM116" s="506"/>
      <c r="BN116" s="504" t="s">
        <v>280</v>
      </c>
      <c r="BO116" s="506">
        <v>45723</v>
      </c>
      <c r="BP116" s="511"/>
      <c r="BQ116" s="511"/>
      <c r="BR116" s="504"/>
      <c r="BS116" s="560"/>
      <c r="BT116" s="504"/>
      <c r="BU116" s="504"/>
      <c r="BV116" s="504"/>
      <c r="BW116" s="504">
        <f>U116</f>
        <v>0</v>
      </c>
      <c r="BX116" s="511">
        <f>V116</f>
        <v>0</v>
      </c>
      <c r="BY116" s="511">
        <f>W116</f>
        <v>0</v>
      </c>
      <c r="BZ116" s="511">
        <f>BX116+BY116</f>
        <v>0</v>
      </c>
      <c r="CA116" s="504"/>
      <c r="CB116" s="511"/>
      <c r="CC116" s="504"/>
      <c r="CD116" s="511"/>
      <c r="CE116" s="511"/>
      <c r="CF116" s="511">
        <f>CB116+CD116+CE116</f>
        <v>0</v>
      </c>
      <c r="CG116" s="528">
        <f>CF116-BZ116</f>
        <v>0</v>
      </c>
      <c r="CH116" s="510">
        <f>_xlfn.DAYS(BD116,BC116)+1</f>
        <v>1</v>
      </c>
    </row>
    <row r="117" spans="1:86" s="513" customFormat="1" ht="47.25" customHeight="1">
      <c r="A117" s="625">
        <v>17</v>
      </c>
      <c r="B117" s="601" t="s">
        <v>168</v>
      </c>
      <c r="C117" s="593" t="s">
        <v>251</v>
      </c>
      <c r="D117" s="577" t="s">
        <v>199</v>
      </c>
      <c r="E117" s="505" t="str">
        <f>VLOOKUP(D:D,'Material code'!A:B,2,FALSE)</f>
        <v>前玻</v>
      </c>
      <c r="F117" s="505" t="str">
        <f>VLOOKUP(D:D,'Material code'!C:D,2,FALSE)</f>
        <v>福莱特，超白压花双镀膜半钢化，2272*1128*2mm</v>
      </c>
      <c r="G117" s="504">
        <f>AC117</f>
        <v>1430</v>
      </c>
      <c r="H117" s="504" t="str">
        <f>AD117</f>
        <v>pc</v>
      </c>
      <c r="I117" s="504" t="str">
        <f>AL117</f>
        <v>EGLV143581002751</v>
      </c>
      <c r="J117" s="504">
        <v>1</v>
      </c>
      <c r="K117" s="504" t="str">
        <f>AN117</f>
        <v>EMCU6241281</v>
      </c>
      <c r="L117" s="504" t="str">
        <f>AM117</f>
        <v>NBQC25020069</v>
      </c>
      <c r="M117" s="504" t="str">
        <f>AO117</f>
        <v>NINGBO, CHINA</v>
      </c>
      <c r="N117" s="506">
        <f>AQ117</f>
        <v>45703</v>
      </c>
      <c r="O117" s="504" t="str">
        <f>AR117</f>
        <v>LOS ANGELES, CA</v>
      </c>
      <c r="P117" s="506">
        <f>AT117</f>
        <v>45722</v>
      </c>
      <c r="Q117" s="506">
        <f>AX117</f>
        <v>45728</v>
      </c>
      <c r="R117" s="504" t="s">
        <v>79</v>
      </c>
      <c r="S117" s="504" t="s">
        <v>276</v>
      </c>
      <c r="T117" s="504"/>
      <c r="U117" s="504"/>
      <c r="V117" s="511"/>
      <c r="W117" s="511"/>
      <c r="X117" s="506"/>
      <c r="Y117" s="506"/>
      <c r="Z117" s="506" t="s">
        <v>118</v>
      </c>
      <c r="AA117" s="507" t="s">
        <v>171</v>
      </c>
      <c r="AB117" s="507"/>
      <c r="AC117" s="514">
        <v>1430</v>
      </c>
      <c r="AD117" s="504" t="s">
        <v>201</v>
      </c>
      <c r="AE117" s="504">
        <v>11</v>
      </c>
      <c r="AF117" s="504">
        <v>18876</v>
      </c>
      <c r="AG117" s="504">
        <v>14</v>
      </c>
      <c r="AH117" s="506">
        <v>45703</v>
      </c>
      <c r="AI117" s="506">
        <v>45723</v>
      </c>
      <c r="AJ117" s="504" t="s">
        <v>173</v>
      </c>
      <c r="AK117" s="504" t="s">
        <v>174</v>
      </c>
      <c r="AL117" s="504" t="s">
        <v>277</v>
      </c>
      <c r="AM117" s="577" t="s">
        <v>278</v>
      </c>
      <c r="AN117" s="504" t="s">
        <v>296</v>
      </c>
      <c r="AO117" s="504" t="str">
        <f>AJ117</f>
        <v>NINGBO, CHINA</v>
      </c>
      <c r="AP117" s="506"/>
      <c r="AQ117" s="506">
        <f>AH117</f>
        <v>45703</v>
      </c>
      <c r="AR117" s="504" t="str">
        <f>AK117</f>
        <v>LOS ANGELES, CA</v>
      </c>
      <c r="AS117" s="506">
        <f>AI117</f>
        <v>45723</v>
      </c>
      <c r="AT117" s="508">
        <v>45722</v>
      </c>
      <c r="AU117" s="504" t="str">
        <f>AR117</f>
        <v>LOS ANGELES, CA</v>
      </c>
      <c r="AV117" s="509">
        <f>AT117</f>
        <v>45722</v>
      </c>
      <c r="AW117" s="505">
        <f>VLOOKUP(AR:AR,Database!A:B,2,)</f>
        <v>6</v>
      </c>
      <c r="AX117" s="506">
        <f>AV117+AW117</f>
        <v>45728</v>
      </c>
      <c r="AY117" s="514" t="str">
        <f>Z117</f>
        <v>FREEDOM</v>
      </c>
      <c r="AZ117" s="506">
        <v>45730</v>
      </c>
      <c r="BA117" s="506">
        <v>45730</v>
      </c>
      <c r="BB117" s="506"/>
      <c r="BC117" s="506"/>
      <c r="BD117" s="506"/>
      <c r="BE117" s="504"/>
      <c r="BF117" s="504" t="str">
        <f>AL117</f>
        <v>EGLV143581002751</v>
      </c>
      <c r="BG117" s="504" t="str">
        <f>AN117</f>
        <v>EMCU6241281</v>
      </c>
      <c r="BH117" s="506">
        <v>45702</v>
      </c>
      <c r="BI117" s="506">
        <v>45709</v>
      </c>
      <c r="BJ117" s="506">
        <v>45713</v>
      </c>
      <c r="BK117" s="506">
        <v>45719</v>
      </c>
      <c r="BL117" s="506"/>
      <c r="BM117" s="506"/>
      <c r="BN117" s="504" t="s">
        <v>280</v>
      </c>
      <c r="BO117" s="506">
        <v>45723</v>
      </c>
      <c r="BP117" s="511"/>
      <c r="BQ117" s="511"/>
      <c r="BR117" s="504"/>
      <c r="BS117" s="560"/>
      <c r="BT117" s="504"/>
      <c r="BU117" s="504"/>
      <c r="BV117" s="504"/>
      <c r="BW117" s="504">
        <f>U117</f>
        <v>0</v>
      </c>
      <c r="BX117" s="511">
        <f>V117</f>
        <v>0</v>
      </c>
      <c r="BY117" s="511">
        <f>W117</f>
        <v>0</v>
      </c>
      <c r="BZ117" s="511">
        <f>BX117+BY117</f>
        <v>0</v>
      </c>
      <c r="CA117" s="504"/>
      <c r="CB117" s="511"/>
      <c r="CC117" s="504"/>
      <c r="CD117" s="511"/>
      <c r="CE117" s="511"/>
      <c r="CF117" s="511">
        <f>CB117+CD117+CE117</f>
        <v>0</v>
      </c>
      <c r="CG117" s="528">
        <f>CF117-BZ117</f>
        <v>0</v>
      </c>
      <c r="CH117" s="510">
        <f>_xlfn.DAYS(BD117,BC117)+1</f>
        <v>1</v>
      </c>
    </row>
    <row r="118" spans="1:86" s="513" customFormat="1" ht="47.25" customHeight="1">
      <c r="A118" s="230">
        <v>15</v>
      </c>
      <c r="B118" s="673" t="s">
        <v>168</v>
      </c>
      <c r="C118" s="665">
        <v>4100009378</v>
      </c>
      <c r="D118" s="654" t="s">
        <v>199</v>
      </c>
      <c r="E118" s="654" t="str">
        <f>VLOOKUP(D:D,'Material code'!A:B,2,FALSE)</f>
        <v>前玻</v>
      </c>
      <c r="F118" s="654" t="str">
        <f>VLOOKUP(D:D,'Material code'!C:D,2,FALSE)</f>
        <v>福莱特，超白压花双镀膜半钢化，2272*1128*2mm</v>
      </c>
      <c r="G118" s="655">
        <f>AC118</f>
        <v>1430</v>
      </c>
      <c r="H118" s="655" t="str">
        <f>AD118</f>
        <v>PC</v>
      </c>
      <c r="I118" s="655" t="str">
        <f>AL118</f>
        <v>EGLV143581002254</v>
      </c>
      <c r="J118" s="655">
        <v>1</v>
      </c>
      <c r="K118" s="655" t="str">
        <f>AN118</f>
        <v>EGHU3227562</v>
      </c>
      <c r="L118" s="655" t="str">
        <f>AM118</f>
        <v>NQICNBQC25010750</v>
      </c>
      <c r="M118" s="655" t="str">
        <f>AO118</f>
        <v>NINGBO, CHINA</v>
      </c>
      <c r="N118" s="656">
        <f>AQ118</f>
        <v>45680</v>
      </c>
      <c r="O118" s="655" t="str">
        <f>AR118</f>
        <v>SAVANNAH,GA</v>
      </c>
      <c r="P118" s="656">
        <f>AT118</f>
        <v>45723</v>
      </c>
      <c r="Q118" s="656">
        <f>AX118</f>
        <v>45727</v>
      </c>
      <c r="R118" s="577" t="s">
        <v>79</v>
      </c>
      <c r="S118" s="504" t="s">
        <v>252</v>
      </c>
      <c r="T118" s="514"/>
      <c r="U118" s="514"/>
      <c r="V118" s="511"/>
      <c r="W118" s="511"/>
      <c r="X118" s="506"/>
      <c r="Y118" s="506"/>
      <c r="Z118" s="506"/>
      <c r="AA118" s="507" t="s">
        <v>171</v>
      </c>
      <c r="AB118" s="507"/>
      <c r="AC118" s="514">
        <v>1430</v>
      </c>
      <c r="AD118" s="504" t="s">
        <v>172</v>
      </c>
      <c r="AE118" s="504">
        <v>11</v>
      </c>
      <c r="AF118" s="504">
        <v>18876</v>
      </c>
      <c r="AG118" s="504">
        <v>14</v>
      </c>
      <c r="AH118" s="506">
        <v>45680</v>
      </c>
      <c r="AI118" s="506">
        <v>45722</v>
      </c>
      <c r="AJ118" s="504" t="s">
        <v>173</v>
      </c>
      <c r="AK118" s="504" t="s">
        <v>117</v>
      </c>
      <c r="AL118" s="504" t="s">
        <v>297</v>
      </c>
      <c r="AM118" s="504" t="s">
        <v>298</v>
      </c>
      <c r="AN118" s="504" t="s">
        <v>299</v>
      </c>
      <c r="AO118" s="504" t="str">
        <f>AJ118</f>
        <v>NINGBO, CHINA</v>
      </c>
      <c r="AP118" s="506"/>
      <c r="AQ118" s="506">
        <f>AH118</f>
        <v>45680</v>
      </c>
      <c r="AR118" s="504" t="str">
        <f>AK118</f>
        <v>SAVANNAH,GA</v>
      </c>
      <c r="AS118" s="506">
        <f>AI118</f>
        <v>45722</v>
      </c>
      <c r="AT118" s="508">
        <v>45723</v>
      </c>
      <c r="AU118" s="504" t="str">
        <f>AR118</f>
        <v>SAVANNAH,GA</v>
      </c>
      <c r="AV118" s="509">
        <f>AT118</f>
        <v>45723</v>
      </c>
      <c r="AW118" s="505">
        <f>VLOOKUP(AR:AR,Database!A:B,2,)</f>
        <v>4</v>
      </c>
      <c r="AX118" s="506">
        <f>AV118+AW118</f>
        <v>45727</v>
      </c>
      <c r="AY118" s="504" t="s">
        <v>118</v>
      </c>
      <c r="AZ118" s="506"/>
      <c r="BA118" s="506">
        <v>45726</v>
      </c>
      <c r="BB118" s="506"/>
      <c r="BC118" s="506"/>
      <c r="BD118" s="506"/>
      <c r="BE118" s="504"/>
      <c r="BF118" s="504" t="str">
        <f>AL118</f>
        <v>EGLV143581002254</v>
      </c>
      <c r="BG118" s="504" t="str">
        <f>AN118</f>
        <v>EGHU3227562</v>
      </c>
      <c r="BH118" s="506">
        <v>45678</v>
      </c>
      <c r="BI118" s="506">
        <v>45699</v>
      </c>
      <c r="BJ118" s="506">
        <v>45716</v>
      </c>
      <c r="BK118" s="506">
        <v>45723</v>
      </c>
      <c r="BL118" s="506"/>
      <c r="BM118" s="506"/>
      <c r="BN118" s="514" t="s">
        <v>300</v>
      </c>
      <c r="BO118" s="506">
        <v>45721</v>
      </c>
      <c r="BP118" s="639">
        <v>115033.91</v>
      </c>
      <c r="BQ118" s="511"/>
      <c r="BR118" s="514"/>
      <c r="BS118" s="560"/>
      <c r="BT118" s="504"/>
      <c r="BU118" s="504"/>
      <c r="BV118" s="504"/>
      <c r="BW118" s="504">
        <f>U118</f>
        <v>0</v>
      </c>
      <c r="BX118" s="511">
        <f>V118</f>
        <v>0</v>
      </c>
      <c r="BY118" s="511">
        <f>W118</f>
        <v>0</v>
      </c>
      <c r="BZ118" s="511">
        <f>BX118+BY118</f>
        <v>0</v>
      </c>
      <c r="CA118" s="504"/>
      <c r="CB118" s="511"/>
      <c r="CC118" s="504"/>
      <c r="CD118" s="511"/>
      <c r="CE118" s="511"/>
      <c r="CF118" s="511">
        <f>CB118+CD118+CE118</f>
        <v>0</v>
      </c>
      <c r="CG118" s="528">
        <f>CF118-BZ118</f>
        <v>0</v>
      </c>
      <c r="CH118" s="510">
        <f>_xlfn.DAYS(BD118,BC118)+1</f>
        <v>1</v>
      </c>
    </row>
    <row r="119" spans="1:86" s="513" customFormat="1" ht="47.25" customHeight="1">
      <c r="A119" s="230">
        <v>15</v>
      </c>
      <c r="B119" s="673" t="s">
        <v>168</v>
      </c>
      <c r="C119" s="665">
        <v>4100009378</v>
      </c>
      <c r="D119" s="654" t="s">
        <v>199</v>
      </c>
      <c r="E119" s="654" t="str">
        <f>VLOOKUP(D:D,'Material code'!A:B,2,FALSE)</f>
        <v>前玻</v>
      </c>
      <c r="F119" s="654" t="str">
        <f>VLOOKUP(D:D,'Material code'!C:D,2,FALSE)</f>
        <v>福莱特，超白压花双镀膜半钢化，2272*1128*2mm</v>
      </c>
      <c r="G119" s="655">
        <f>AC119</f>
        <v>1430</v>
      </c>
      <c r="H119" s="655" t="str">
        <f>AD119</f>
        <v>PC</v>
      </c>
      <c r="I119" s="655" t="str">
        <f>AL119</f>
        <v>EGLV143581002254</v>
      </c>
      <c r="J119" s="655">
        <v>1</v>
      </c>
      <c r="K119" s="655" t="str">
        <f>AN119</f>
        <v>EGHU3933698</v>
      </c>
      <c r="L119" s="655" t="str">
        <f>AM119</f>
        <v>NQICNBQC25010750</v>
      </c>
      <c r="M119" s="655" t="str">
        <f>AO119</f>
        <v>NINGBO, CHINA</v>
      </c>
      <c r="N119" s="656">
        <f>AQ119</f>
        <v>45680</v>
      </c>
      <c r="O119" s="655" t="str">
        <f>AR119</f>
        <v>SAVANNAH,GA</v>
      </c>
      <c r="P119" s="656">
        <f>AT119</f>
        <v>45723</v>
      </c>
      <c r="Q119" s="656">
        <f>AX119</f>
        <v>45727</v>
      </c>
      <c r="R119" s="577" t="s">
        <v>79</v>
      </c>
      <c r="S119" s="504" t="s">
        <v>252</v>
      </c>
      <c r="T119" s="514"/>
      <c r="U119" s="514"/>
      <c r="V119" s="511"/>
      <c r="W119" s="511"/>
      <c r="X119" s="506"/>
      <c r="Y119" s="506"/>
      <c r="Z119" s="506"/>
      <c r="AA119" s="507" t="s">
        <v>171</v>
      </c>
      <c r="AB119" s="507"/>
      <c r="AC119" s="514">
        <v>1430</v>
      </c>
      <c r="AD119" s="504" t="s">
        <v>172</v>
      </c>
      <c r="AE119" s="504">
        <v>11</v>
      </c>
      <c r="AF119" s="504">
        <v>18876</v>
      </c>
      <c r="AG119" s="504">
        <v>14</v>
      </c>
      <c r="AH119" s="506">
        <v>45680</v>
      </c>
      <c r="AI119" s="506">
        <v>45722</v>
      </c>
      <c r="AJ119" s="504" t="s">
        <v>173</v>
      </c>
      <c r="AK119" s="504" t="s">
        <v>117</v>
      </c>
      <c r="AL119" s="504" t="s">
        <v>297</v>
      </c>
      <c r="AM119" s="504" t="s">
        <v>298</v>
      </c>
      <c r="AN119" s="504" t="s">
        <v>301</v>
      </c>
      <c r="AO119" s="504" t="str">
        <f>AJ119</f>
        <v>NINGBO, CHINA</v>
      </c>
      <c r="AP119" s="506"/>
      <c r="AQ119" s="506">
        <f>AH119</f>
        <v>45680</v>
      </c>
      <c r="AR119" s="504" t="str">
        <f>AK119</f>
        <v>SAVANNAH,GA</v>
      </c>
      <c r="AS119" s="506">
        <f>AI119</f>
        <v>45722</v>
      </c>
      <c r="AT119" s="508">
        <v>45723</v>
      </c>
      <c r="AU119" s="504" t="str">
        <f>AR119</f>
        <v>SAVANNAH,GA</v>
      </c>
      <c r="AV119" s="509">
        <f>AT119</f>
        <v>45723</v>
      </c>
      <c r="AW119" s="505">
        <f>VLOOKUP(AR:AR,Database!A:B,2,)</f>
        <v>4</v>
      </c>
      <c r="AX119" s="506">
        <f>AV119+AW119</f>
        <v>45727</v>
      </c>
      <c r="AY119" s="504" t="s">
        <v>118</v>
      </c>
      <c r="AZ119" s="506"/>
      <c r="BA119" s="506">
        <v>45728</v>
      </c>
      <c r="BB119" s="506"/>
      <c r="BC119" s="506"/>
      <c r="BD119" s="506"/>
      <c r="BE119" s="504"/>
      <c r="BF119" s="504" t="str">
        <f>AL119</f>
        <v>EGLV143581002254</v>
      </c>
      <c r="BG119" s="504" t="str">
        <f>AN119</f>
        <v>EGHU3933698</v>
      </c>
      <c r="BH119" s="506">
        <v>45678</v>
      </c>
      <c r="BI119" s="506">
        <v>45699</v>
      </c>
      <c r="BJ119" s="506">
        <v>45716</v>
      </c>
      <c r="BK119" s="506">
        <v>45723</v>
      </c>
      <c r="BL119" s="506"/>
      <c r="BM119" s="506"/>
      <c r="BN119" s="514" t="s">
        <v>300</v>
      </c>
      <c r="BO119" s="506">
        <v>45721</v>
      </c>
      <c r="BP119" s="511"/>
      <c r="BQ119" s="511"/>
      <c r="BR119" s="514"/>
      <c r="BS119" s="560"/>
      <c r="BT119" s="504"/>
      <c r="BU119" s="504"/>
      <c r="BV119" s="504"/>
      <c r="BW119" s="504">
        <f>U119</f>
        <v>0</v>
      </c>
      <c r="BX119" s="511">
        <f>V119</f>
        <v>0</v>
      </c>
      <c r="BY119" s="511">
        <f>W119</f>
        <v>0</v>
      </c>
      <c r="BZ119" s="511">
        <f>BX119+BY119</f>
        <v>0</v>
      </c>
      <c r="CA119" s="504"/>
      <c r="CB119" s="511"/>
      <c r="CC119" s="504"/>
      <c r="CD119" s="511"/>
      <c r="CE119" s="511"/>
      <c r="CF119" s="511">
        <f>CB119+CD119+CE119</f>
        <v>0</v>
      </c>
      <c r="CG119" s="528">
        <f>CF119-BZ119</f>
        <v>0</v>
      </c>
      <c r="CH119" s="510">
        <f>_xlfn.DAYS(BD119,BC119)+1</f>
        <v>1</v>
      </c>
    </row>
    <row r="120" spans="1:86" s="513" customFormat="1" ht="47.25" customHeight="1">
      <c r="A120" s="230">
        <v>15</v>
      </c>
      <c r="B120" s="673" t="s">
        <v>168</v>
      </c>
      <c r="C120" s="665">
        <v>4100009378</v>
      </c>
      <c r="D120" s="654" t="s">
        <v>199</v>
      </c>
      <c r="E120" s="654" t="str">
        <f>VLOOKUP(D:D,'Material code'!A:B,2,FALSE)</f>
        <v>前玻</v>
      </c>
      <c r="F120" s="654" t="str">
        <f>VLOOKUP(D:D,'Material code'!C:D,2,FALSE)</f>
        <v>福莱特，超白压花双镀膜半钢化，2272*1128*2mm</v>
      </c>
      <c r="G120" s="655">
        <f>AC120</f>
        <v>1430</v>
      </c>
      <c r="H120" s="655" t="str">
        <f>AD120</f>
        <v>PC</v>
      </c>
      <c r="I120" s="655" t="str">
        <f>AL120</f>
        <v>EGLV143581002254</v>
      </c>
      <c r="J120" s="655">
        <v>1</v>
      </c>
      <c r="K120" s="655" t="str">
        <f>AN120</f>
        <v>EGSU3216833</v>
      </c>
      <c r="L120" s="655" t="str">
        <f>AM120</f>
        <v>NQICNBQC25010750</v>
      </c>
      <c r="M120" s="655" t="str">
        <f>AO120</f>
        <v>NINGBO, CHINA</v>
      </c>
      <c r="N120" s="656">
        <f>AQ120</f>
        <v>45680</v>
      </c>
      <c r="O120" s="655" t="str">
        <f>AR120</f>
        <v>SAVANNAH,GA</v>
      </c>
      <c r="P120" s="656">
        <f>AT120</f>
        <v>45723</v>
      </c>
      <c r="Q120" s="656">
        <f>AX120</f>
        <v>45727</v>
      </c>
      <c r="R120" s="577" t="s">
        <v>79</v>
      </c>
      <c r="S120" s="504" t="s">
        <v>252</v>
      </c>
      <c r="T120" s="514"/>
      <c r="U120" s="514"/>
      <c r="V120" s="511"/>
      <c r="W120" s="511"/>
      <c r="X120" s="506"/>
      <c r="Y120" s="506"/>
      <c r="Z120" s="506"/>
      <c r="AA120" s="507" t="s">
        <v>171</v>
      </c>
      <c r="AB120" s="507"/>
      <c r="AC120" s="514">
        <v>1430</v>
      </c>
      <c r="AD120" s="504" t="s">
        <v>172</v>
      </c>
      <c r="AE120" s="504">
        <v>11</v>
      </c>
      <c r="AF120" s="504">
        <v>18876</v>
      </c>
      <c r="AG120" s="504">
        <v>14</v>
      </c>
      <c r="AH120" s="506">
        <v>45680</v>
      </c>
      <c r="AI120" s="506">
        <v>45722</v>
      </c>
      <c r="AJ120" s="504" t="s">
        <v>173</v>
      </c>
      <c r="AK120" s="504" t="s">
        <v>117</v>
      </c>
      <c r="AL120" s="504" t="s">
        <v>297</v>
      </c>
      <c r="AM120" s="504" t="s">
        <v>298</v>
      </c>
      <c r="AN120" s="504" t="s">
        <v>302</v>
      </c>
      <c r="AO120" s="504" t="str">
        <f>AJ120</f>
        <v>NINGBO, CHINA</v>
      </c>
      <c r="AP120" s="506"/>
      <c r="AQ120" s="506">
        <f>AH120</f>
        <v>45680</v>
      </c>
      <c r="AR120" s="504" t="str">
        <f>AK120</f>
        <v>SAVANNAH,GA</v>
      </c>
      <c r="AS120" s="506">
        <f>AI120</f>
        <v>45722</v>
      </c>
      <c r="AT120" s="508">
        <v>45723</v>
      </c>
      <c r="AU120" s="504" t="str">
        <f>AR120</f>
        <v>SAVANNAH,GA</v>
      </c>
      <c r="AV120" s="509">
        <f>AT120</f>
        <v>45723</v>
      </c>
      <c r="AW120" s="505">
        <f>VLOOKUP(AR:AR,Database!A:B,2,)</f>
        <v>4</v>
      </c>
      <c r="AX120" s="506">
        <f>AV120+AW120</f>
        <v>45727</v>
      </c>
      <c r="AY120" s="504" t="s">
        <v>118</v>
      </c>
      <c r="AZ120" s="506"/>
      <c r="BA120" s="506">
        <v>45728</v>
      </c>
      <c r="BB120" s="506"/>
      <c r="BC120" s="506"/>
      <c r="BD120" s="506"/>
      <c r="BE120" s="504"/>
      <c r="BF120" s="504" t="str">
        <f>AL120</f>
        <v>EGLV143581002254</v>
      </c>
      <c r="BG120" s="504" t="str">
        <f>AN120</f>
        <v>EGSU3216833</v>
      </c>
      <c r="BH120" s="506">
        <v>45678</v>
      </c>
      <c r="BI120" s="506">
        <v>45699</v>
      </c>
      <c r="BJ120" s="506">
        <v>45716</v>
      </c>
      <c r="BK120" s="506">
        <v>45723</v>
      </c>
      <c r="BL120" s="506"/>
      <c r="BM120" s="506"/>
      <c r="BN120" s="514" t="s">
        <v>300</v>
      </c>
      <c r="BO120" s="506">
        <v>45721</v>
      </c>
      <c r="BP120" s="511"/>
      <c r="BQ120" s="511"/>
      <c r="BR120" s="514"/>
      <c r="BS120" s="560"/>
      <c r="BT120" s="504"/>
      <c r="BU120" s="504"/>
      <c r="BV120" s="504"/>
      <c r="BW120" s="504">
        <f>U120</f>
        <v>0</v>
      </c>
      <c r="BX120" s="511">
        <f>V120</f>
        <v>0</v>
      </c>
      <c r="BY120" s="511">
        <f>W120</f>
        <v>0</v>
      </c>
      <c r="BZ120" s="511">
        <f>BX120+BY120</f>
        <v>0</v>
      </c>
      <c r="CA120" s="504"/>
      <c r="CB120" s="511"/>
      <c r="CC120" s="504"/>
      <c r="CD120" s="511"/>
      <c r="CE120" s="511"/>
      <c r="CF120" s="511">
        <f>CB120+CD120+CE120</f>
        <v>0</v>
      </c>
      <c r="CG120" s="528">
        <f>CF120-BZ120</f>
        <v>0</v>
      </c>
      <c r="CH120" s="510">
        <f>_xlfn.DAYS(BD120,BC120)+1</f>
        <v>1</v>
      </c>
    </row>
    <row r="121" spans="1:86" s="513" customFormat="1" ht="47.25" customHeight="1">
      <c r="A121" s="230">
        <v>15</v>
      </c>
      <c r="B121" s="673" t="s">
        <v>168</v>
      </c>
      <c r="C121" s="665">
        <v>4100009378</v>
      </c>
      <c r="D121" s="654" t="s">
        <v>199</v>
      </c>
      <c r="E121" s="654" t="str">
        <f>VLOOKUP(D:D,'Material code'!A:B,2,FALSE)</f>
        <v>前玻</v>
      </c>
      <c r="F121" s="654" t="str">
        <f>VLOOKUP(D:D,'Material code'!C:D,2,FALSE)</f>
        <v>福莱特，超白压花双镀膜半钢化，2272*1128*2mm</v>
      </c>
      <c r="G121" s="655">
        <f>AC121</f>
        <v>1430</v>
      </c>
      <c r="H121" s="655" t="str">
        <f>AD121</f>
        <v>PC</v>
      </c>
      <c r="I121" s="655" t="str">
        <f>AL121</f>
        <v>EGLV143581002254</v>
      </c>
      <c r="J121" s="655">
        <v>1</v>
      </c>
      <c r="K121" s="655" t="str">
        <f>AN121</f>
        <v>EISU2282454</v>
      </c>
      <c r="L121" s="655" t="str">
        <f>AM121</f>
        <v>NQICNBQC25010750</v>
      </c>
      <c r="M121" s="655" t="str">
        <f>AO121</f>
        <v>NINGBO, CHINA</v>
      </c>
      <c r="N121" s="656">
        <f>AQ121</f>
        <v>45680</v>
      </c>
      <c r="O121" s="655" t="str">
        <f>AR121</f>
        <v>SAVANNAH,GA</v>
      </c>
      <c r="P121" s="656">
        <f>AT121</f>
        <v>45723</v>
      </c>
      <c r="Q121" s="656">
        <f>AX121</f>
        <v>45727</v>
      </c>
      <c r="R121" s="577" t="s">
        <v>79</v>
      </c>
      <c r="S121" s="504" t="s">
        <v>252</v>
      </c>
      <c r="T121" s="514"/>
      <c r="U121" s="514"/>
      <c r="V121" s="511"/>
      <c r="W121" s="511"/>
      <c r="X121" s="506"/>
      <c r="Y121" s="506"/>
      <c r="Z121" s="506"/>
      <c r="AA121" s="507" t="s">
        <v>171</v>
      </c>
      <c r="AB121" s="507"/>
      <c r="AC121" s="514">
        <v>1430</v>
      </c>
      <c r="AD121" s="504" t="s">
        <v>172</v>
      </c>
      <c r="AE121" s="504">
        <v>11</v>
      </c>
      <c r="AF121" s="504">
        <v>18876</v>
      </c>
      <c r="AG121" s="504">
        <v>14</v>
      </c>
      <c r="AH121" s="506">
        <v>45680</v>
      </c>
      <c r="AI121" s="506">
        <v>45722</v>
      </c>
      <c r="AJ121" s="504" t="s">
        <v>173</v>
      </c>
      <c r="AK121" s="504" t="s">
        <v>117</v>
      </c>
      <c r="AL121" s="504" t="s">
        <v>297</v>
      </c>
      <c r="AM121" s="504" t="s">
        <v>298</v>
      </c>
      <c r="AN121" s="504" t="s">
        <v>303</v>
      </c>
      <c r="AO121" s="504" t="str">
        <f>AJ121</f>
        <v>NINGBO, CHINA</v>
      </c>
      <c r="AP121" s="506"/>
      <c r="AQ121" s="506">
        <f>AH121</f>
        <v>45680</v>
      </c>
      <c r="AR121" s="504" t="str">
        <f>AK121</f>
        <v>SAVANNAH,GA</v>
      </c>
      <c r="AS121" s="506">
        <f>AI121</f>
        <v>45722</v>
      </c>
      <c r="AT121" s="508">
        <v>45723</v>
      </c>
      <c r="AU121" s="504" t="str">
        <f>AR121</f>
        <v>SAVANNAH,GA</v>
      </c>
      <c r="AV121" s="509">
        <f>AT121</f>
        <v>45723</v>
      </c>
      <c r="AW121" s="505">
        <f>VLOOKUP(AR:AR,Database!A:B,2,)</f>
        <v>4</v>
      </c>
      <c r="AX121" s="506">
        <f>AV121+AW121</f>
        <v>45727</v>
      </c>
      <c r="AY121" s="504" t="s">
        <v>118</v>
      </c>
      <c r="AZ121" s="506"/>
      <c r="BA121" s="506">
        <v>45728</v>
      </c>
      <c r="BB121" s="506"/>
      <c r="BC121" s="506"/>
      <c r="BD121" s="506"/>
      <c r="BE121" s="504"/>
      <c r="BF121" s="504" t="str">
        <f>AL121</f>
        <v>EGLV143581002254</v>
      </c>
      <c r="BG121" s="504" t="str">
        <f>AN121</f>
        <v>EISU2282454</v>
      </c>
      <c r="BH121" s="506">
        <v>45678</v>
      </c>
      <c r="BI121" s="506">
        <v>45699</v>
      </c>
      <c r="BJ121" s="506">
        <v>45716</v>
      </c>
      <c r="BK121" s="506">
        <v>45723</v>
      </c>
      <c r="BL121" s="506"/>
      <c r="BM121" s="506"/>
      <c r="BN121" s="514" t="s">
        <v>300</v>
      </c>
      <c r="BO121" s="506">
        <v>45721</v>
      </c>
      <c r="BP121" s="511"/>
      <c r="BQ121" s="511"/>
      <c r="BR121" s="514"/>
      <c r="BS121" s="560"/>
      <c r="BT121" s="504"/>
      <c r="BU121" s="504"/>
      <c r="BV121" s="504"/>
      <c r="BW121" s="504">
        <f>U121</f>
        <v>0</v>
      </c>
      <c r="BX121" s="511">
        <f>V121</f>
        <v>0</v>
      </c>
      <c r="BY121" s="511">
        <f>W121</f>
        <v>0</v>
      </c>
      <c r="BZ121" s="511">
        <f>BX121+BY121</f>
        <v>0</v>
      </c>
      <c r="CA121" s="504"/>
      <c r="CB121" s="511"/>
      <c r="CC121" s="504"/>
      <c r="CD121" s="511"/>
      <c r="CE121" s="511"/>
      <c r="CF121" s="511">
        <f>CB121+CD121+CE121</f>
        <v>0</v>
      </c>
      <c r="CG121" s="528">
        <f>CF121-BZ121</f>
        <v>0</v>
      </c>
      <c r="CH121" s="510">
        <f>_xlfn.DAYS(BD121,BC121)+1</f>
        <v>1</v>
      </c>
    </row>
    <row r="122" spans="1:86" s="513" customFormat="1" ht="47.25" customHeight="1">
      <c r="A122" s="230">
        <v>15</v>
      </c>
      <c r="B122" s="673" t="s">
        <v>168</v>
      </c>
      <c r="C122" s="665">
        <v>4100009378</v>
      </c>
      <c r="D122" s="654" t="s">
        <v>199</v>
      </c>
      <c r="E122" s="654" t="str">
        <f>VLOOKUP(D:D,'Material code'!A:B,2,FALSE)</f>
        <v>前玻</v>
      </c>
      <c r="F122" s="654" t="str">
        <f>VLOOKUP(D:D,'Material code'!C:D,2,FALSE)</f>
        <v>福莱特，超白压花双镀膜半钢化，2272*1128*2mm</v>
      </c>
      <c r="G122" s="655">
        <f>AC122</f>
        <v>1430</v>
      </c>
      <c r="H122" s="655" t="str">
        <f>AD122</f>
        <v>PC</v>
      </c>
      <c r="I122" s="655" t="str">
        <f>AL122</f>
        <v>EGLV143581002254</v>
      </c>
      <c r="J122" s="655">
        <v>1</v>
      </c>
      <c r="K122" s="655" t="str">
        <f>AN122</f>
        <v>EMCU6240290</v>
      </c>
      <c r="L122" s="655" t="str">
        <f>AM122</f>
        <v>NQICNBQC25010750</v>
      </c>
      <c r="M122" s="655" t="str">
        <f>AO122</f>
        <v>NINGBO, CHINA</v>
      </c>
      <c r="N122" s="656">
        <f>AQ122</f>
        <v>45680</v>
      </c>
      <c r="O122" s="655" t="str">
        <f>AR122</f>
        <v>SAVANNAH,GA</v>
      </c>
      <c r="P122" s="656">
        <f>AT122</f>
        <v>45723</v>
      </c>
      <c r="Q122" s="656">
        <f>AX122</f>
        <v>45727</v>
      </c>
      <c r="R122" s="577" t="s">
        <v>79</v>
      </c>
      <c r="S122" s="504" t="s">
        <v>252</v>
      </c>
      <c r="T122" s="514"/>
      <c r="U122" s="514"/>
      <c r="V122" s="511"/>
      <c r="W122" s="511"/>
      <c r="X122" s="506"/>
      <c r="Y122" s="506"/>
      <c r="Z122" s="506"/>
      <c r="AA122" s="507" t="s">
        <v>171</v>
      </c>
      <c r="AB122" s="507"/>
      <c r="AC122" s="514">
        <v>1430</v>
      </c>
      <c r="AD122" s="504" t="s">
        <v>172</v>
      </c>
      <c r="AE122" s="504">
        <v>11</v>
      </c>
      <c r="AF122" s="504">
        <v>18876</v>
      </c>
      <c r="AG122" s="504">
        <v>14</v>
      </c>
      <c r="AH122" s="506">
        <v>45680</v>
      </c>
      <c r="AI122" s="506">
        <v>45722</v>
      </c>
      <c r="AJ122" s="504" t="s">
        <v>173</v>
      </c>
      <c r="AK122" s="504" t="s">
        <v>117</v>
      </c>
      <c r="AL122" s="515" t="s">
        <v>297</v>
      </c>
      <c r="AM122" s="504" t="s">
        <v>298</v>
      </c>
      <c r="AN122" s="504" t="s">
        <v>304</v>
      </c>
      <c r="AO122" s="504" t="str">
        <f>AJ122</f>
        <v>NINGBO, CHINA</v>
      </c>
      <c r="AP122" s="506"/>
      <c r="AQ122" s="506">
        <f>AH122</f>
        <v>45680</v>
      </c>
      <c r="AR122" s="504" t="str">
        <f>AK122</f>
        <v>SAVANNAH,GA</v>
      </c>
      <c r="AS122" s="506">
        <f>AI122</f>
        <v>45722</v>
      </c>
      <c r="AT122" s="508">
        <v>45723</v>
      </c>
      <c r="AU122" s="504" t="str">
        <f>AR122</f>
        <v>SAVANNAH,GA</v>
      </c>
      <c r="AV122" s="509">
        <f>AT122</f>
        <v>45723</v>
      </c>
      <c r="AW122" s="505">
        <f>VLOOKUP(AR:AR,Database!A:B,2,)</f>
        <v>4</v>
      </c>
      <c r="AX122" s="506">
        <f>AV122+AW122</f>
        <v>45727</v>
      </c>
      <c r="AY122" s="504" t="s">
        <v>118</v>
      </c>
      <c r="AZ122" s="506"/>
      <c r="BA122" s="506">
        <v>45727</v>
      </c>
      <c r="BB122" s="506"/>
      <c r="BC122" s="506"/>
      <c r="BD122" s="506"/>
      <c r="BE122" s="504"/>
      <c r="BF122" s="504" t="str">
        <f>AL122</f>
        <v>EGLV143581002254</v>
      </c>
      <c r="BG122" s="504" t="str">
        <f>AN122</f>
        <v>EMCU6240290</v>
      </c>
      <c r="BH122" s="506">
        <v>45678</v>
      </c>
      <c r="BI122" s="506">
        <v>45699</v>
      </c>
      <c r="BJ122" s="506">
        <v>45716</v>
      </c>
      <c r="BK122" s="506">
        <v>45723</v>
      </c>
      <c r="BL122" s="506"/>
      <c r="BM122" s="506"/>
      <c r="BN122" s="514" t="s">
        <v>300</v>
      </c>
      <c r="BO122" s="506">
        <v>45721</v>
      </c>
      <c r="BP122" s="511"/>
      <c r="BQ122" s="511"/>
      <c r="BR122" s="514"/>
      <c r="BS122" s="560"/>
      <c r="BT122" s="504"/>
      <c r="BU122" s="504"/>
      <c r="BV122" s="504"/>
      <c r="BW122" s="504">
        <f>U122</f>
        <v>0</v>
      </c>
      <c r="BX122" s="511">
        <f>V122</f>
        <v>0</v>
      </c>
      <c r="BY122" s="511">
        <f>W122</f>
        <v>0</v>
      </c>
      <c r="BZ122" s="511">
        <f>BX122+BY122</f>
        <v>0</v>
      </c>
      <c r="CA122" s="504"/>
      <c r="CB122" s="511"/>
      <c r="CC122" s="504"/>
      <c r="CD122" s="511"/>
      <c r="CE122" s="511"/>
      <c r="CF122" s="511">
        <f>CB122+CD122+CE122</f>
        <v>0</v>
      </c>
      <c r="CG122" s="528">
        <f>CF122-BZ122</f>
        <v>0</v>
      </c>
      <c r="CH122" s="510">
        <f>_xlfn.DAYS(BD122,BC122)+1</f>
        <v>1</v>
      </c>
    </row>
    <row r="123" spans="1:86" s="513" customFormat="1" ht="47.25" customHeight="1">
      <c r="A123" s="230">
        <v>15</v>
      </c>
      <c r="B123" s="673" t="s">
        <v>168</v>
      </c>
      <c r="C123" s="665">
        <v>4100009378</v>
      </c>
      <c r="D123" s="654" t="s">
        <v>199</v>
      </c>
      <c r="E123" s="654" t="str">
        <f>VLOOKUP(D:D,'Material code'!A:B,2,FALSE)</f>
        <v>前玻</v>
      </c>
      <c r="F123" s="654" t="str">
        <f>VLOOKUP(D:D,'Material code'!C:D,2,FALSE)</f>
        <v>福莱特，超白压花双镀膜半钢化，2272*1128*2mm</v>
      </c>
      <c r="G123" s="655">
        <f>AC123</f>
        <v>1430</v>
      </c>
      <c r="H123" s="655" t="str">
        <f>AD123</f>
        <v>PC</v>
      </c>
      <c r="I123" s="655" t="str">
        <f>AL123</f>
        <v>EGLV143581002254</v>
      </c>
      <c r="J123" s="655">
        <v>1</v>
      </c>
      <c r="K123" s="655" t="str">
        <f>AN123</f>
        <v>EITU3112728</v>
      </c>
      <c r="L123" s="655" t="str">
        <f>AM123</f>
        <v>NQICNBQC25010750</v>
      </c>
      <c r="M123" s="655" t="str">
        <f>AO123</f>
        <v>NINGBO, CHINA</v>
      </c>
      <c r="N123" s="656">
        <f>AQ123</f>
        <v>45680</v>
      </c>
      <c r="O123" s="655" t="str">
        <f>AR123</f>
        <v>SAVANNAH,GA</v>
      </c>
      <c r="P123" s="656">
        <f>AT123</f>
        <v>45723</v>
      </c>
      <c r="Q123" s="656">
        <f>AX123</f>
        <v>45727</v>
      </c>
      <c r="R123" s="577" t="s">
        <v>79</v>
      </c>
      <c r="S123" s="504" t="s">
        <v>252</v>
      </c>
      <c r="T123" s="514"/>
      <c r="U123" s="514"/>
      <c r="V123" s="511"/>
      <c r="W123" s="511"/>
      <c r="X123" s="506"/>
      <c r="Y123" s="506"/>
      <c r="Z123" s="506"/>
      <c r="AA123" s="507" t="s">
        <v>171</v>
      </c>
      <c r="AB123" s="507"/>
      <c r="AC123" s="514">
        <v>1430</v>
      </c>
      <c r="AD123" s="504" t="s">
        <v>172</v>
      </c>
      <c r="AE123" s="504">
        <v>11</v>
      </c>
      <c r="AF123" s="504">
        <v>18876</v>
      </c>
      <c r="AG123" s="504">
        <v>14</v>
      </c>
      <c r="AH123" s="506">
        <v>45680</v>
      </c>
      <c r="AI123" s="506">
        <v>45722</v>
      </c>
      <c r="AJ123" s="504" t="s">
        <v>173</v>
      </c>
      <c r="AK123" s="504" t="s">
        <v>117</v>
      </c>
      <c r="AL123" s="515" t="s">
        <v>297</v>
      </c>
      <c r="AM123" s="504" t="s">
        <v>298</v>
      </c>
      <c r="AN123" s="504" t="s">
        <v>305</v>
      </c>
      <c r="AO123" s="504" t="str">
        <f>AJ123</f>
        <v>NINGBO, CHINA</v>
      </c>
      <c r="AP123" s="506"/>
      <c r="AQ123" s="506">
        <f>AH123</f>
        <v>45680</v>
      </c>
      <c r="AR123" s="504" t="str">
        <f>AK123</f>
        <v>SAVANNAH,GA</v>
      </c>
      <c r="AS123" s="506">
        <f>AI123</f>
        <v>45722</v>
      </c>
      <c r="AT123" s="508">
        <v>45723</v>
      </c>
      <c r="AU123" s="504" t="str">
        <f>AR123</f>
        <v>SAVANNAH,GA</v>
      </c>
      <c r="AV123" s="509">
        <f>AT123</f>
        <v>45723</v>
      </c>
      <c r="AW123" s="505">
        <f>VLOOKUP(AR:AR,Database!A:B,2,)</f>
        <v>4</v>
      </c>
      <c r="AX123" s="506">
        <f>AV123+AW123</f>
        <v>45727</v>
      </c>
      <c r="AY123" s="504" t="s">
        <v>118</v>
      </c>
      <c r="AZ123" s="506"/>
      <c r="BA123" s="506">
        <v>45727</v>
      </c>
      <c r="BB123" s="506"/>
      <c r="BC123" s="506"/>
      <c r="BD123" s="506"/>
      <c r="BE123" s="504"/>
      <c r="BF123" s="504" t="str">
        <f>AL123</f>
        <v>EGLV143581002254</v>
      </c>
      <c r="BG123" s="504" t="str">
        <f>AN123</f>
        <v>EITU3112728</v>
      </c>
      <c r="BH123" s="506">
        <v>45678</v>
      </c>
      <c r="BI123" s="506">
        <v>45699</v>
      </c>
      <c r="BJ123" s="506">
        <v>45716</v>
      </c>
      <c r="BK123" s="506">
        <v>45723</v>
      </c>
      <c r="BL123" s="506"/>
      <c r="BM123" s="506"/>
      <c r="BN123" s="514" t="s">
        <v>300</v>
      </c>
      <c r="BO123" s="506">
        <v>45721</v>
      </c>
      <c r="BP123" s="511"/>
      <c r="BQ123" s="511"/>
      <c r="BR123" s="514"/>
      <c r="BS123" s="560"/>
      <c r="BT123" s="504"/>
      <c r="BU123" s="504"/>
      <c r="BV123" s="504"/>
      <c r="BW123" s="504">
        <f>U123</f>
        <v>0</v>
      </c>
      <c r="BX123" s="511">
        <f>V123</f>
        <v>0</v>
      </c>
      <c r="BY123" s="511">
        <f>W123</f>
        <v>0</v>
      </c>
      <c r="BZ123" s="511">
        <f>BX123+BY123</f>
        <v>0</v>
      </c>
      <c r="CA123" s="504"/>
      <c r="CB123" s="511"/>
      <c r="CC123" s="504"/>
      <c r="CD123" s="511"/>
      <c r="CE123" s="511"/>
      <c r="CF123" s="511">
        <f>CB123+CD123+CE123</f>
        <v>0</v>
      </c>
      <c r="CG123" s="528">
        <f>CF123-BZ123</f>
        <v>0</v>
      </c>
      <c r="CH123" s="510">
        <f>_xlfn.DAYS(BD123,BC123)+1</f>
        <v>1</v>
      </c>
    </row>
    <row r="124" spans="1:86" s="513" customFormat="1" ht="47.25" customHeight="1">
      <c r="A124" s="230">
        <v>15</v>
      </c>
      <c r="B124" s="673" t="s">
        <v>168</v>
      </c>
      <c r="C124" s="665">
        <v>4100009378</v>
      </c>
      <c r="D124" s="654" t="s">
        <v>199</v>
      </c>
      <c r="E124" s="654" t="str">
        <f>VLOOKUP(D:D,'Material code'!A:B,2,FALSE)</f>
        <v>前玻</v>
      </c>
      <c r="F124" s="654" t="str">
        <f>VLOOKUP(D:D,'Material code'!C:D,2,FALSE)</f>
        <v>福莱特，超白压花双镀膜半钢化，2272*1128*2mm</v>
      </c>
      <c r="G124" s="655">
        <f>AC124</f>
        <v>1430</v>
      </c>
      <c r="H124" s="655" t="str">
        <f>AD124</f>
        <v>PC</v>
      </c>
      <c r="I124" s="655" t="str">
        <f>AL124</f>
        <v>EGLV143581002254</v>
      </c>
      <c r="J124" s="655">
        <v>1</v>
      </c>
      <c r="K124" s="655" t="str">
        <f>AN124</f>
        <v>EITU3180682</v>
      </c>
      <c r="L124" s="655" t="str">
        <f>AM124</f>
        <v>NQICNBQC25010750</v>
      </c>
      <c r="M124" s="655" t="str">
        <f>AO124</f>
        <v>NINGBO, CHINA</v>
      </c>
      <c r="N124" s="656">
        <f>AQ124</f>
        <v>45680</v>
      </c>
      <c r="O124" s="655" t="str">
        <f>AR124</f>
        <v>SAVANNAH,GA</v>
      </c>
      <c r="P124" s="656">
        <f>AT124</f>
        <v>45723</v>
      </c>
      <c r="Q124" s="656">
        <f>AX124</f>
        <v>45727</v>
      </c>
      <c r="R124" s="577" t="s">
        <v>79</v>
      </c>
      <c r="S124" s="504" t="s">
        <v>252</v>
      </c>
      <c r="T124" s="514"/>
      <c r="U124" s="514"/>
      <c r="V124" s="511"/>
      <c r="W124" s="511"/>
      <c r="X124" s="506"/>
      <c r="Y124" s="506"/>
      <c r="Z124" s="506"/>
      <c r="AA124" s="507" t="s">
        <v>171</v>
      </c>
      <c r="AB124" s="507"/>
      <c r="AC124" s="514">
        <v>1430</v>
      </c>
      <c r="AD124" s="504" t="s">
        <v>172</v>
      </c>
      <c r="AE124" s="504">
        <v>11</v>
      </c>
      <c r="AF124" s="504">
        <v>18876</v>
      </c>
      <c r="AG124" s="504">
        <v>14</v>
      </c>
      <c r="AH124" s="506">
        <v>45680</v>
      </c>
      <c r="AI124" s="506">
        <v>45722</v>
      </c>
      <c r="AJ124" s="504" t="s">
        <v>173</v>
      </c>
      <c r="AK124" s="504" t="s">
        <v>117</v>
      </c>
      <c r="AL124" s="515" t="s">
        <v>297</v>
      </c>
      <c r="AM124" s="504" t="s">
        <v>298</v>
      </c>
      <c r="AN124" s="504" t="s">
        <v>306</v>
      </c>
      <c r="AO124" s="504" t="str">
        <f>AJ124</f>
        <v>NINGBO, CHINA</v>
      </c>
      <c r="AP124" s="506"/>
      <c r="AQ124" s="506">
        <f>AH124</f>
        <v>45680</v>
      </c>
      <c r="AR124" s="504" t="str">
        <f>AK124</f>
        <v>SAVANNAH,GA</v>
      </c>
      <c r="AS124" s="506">
        <f>AI124</f>
        <v>45722</v>
      </c>
      <c r="AT124" s="508">
        <v>45723</v>
      </c>
      <c r="AU124" s="504" t="str">
        <f>AR124</f>
        <v>SAVANNAH,GA</v>
      </c>
      <c r="AV124" s="509">
        <f>AT124</f>
        <v>45723</v>
      </c>
      <c r="AW124" s="505">
        <f>VLOOKUP(AR:AR,Database!A:B,2,)</f>
        <v>4</v>
      </c>
      <c r="AX124" s="506">
        <f>AV124+AW124</f>
        <v>45727</v>
      </c>
      <c r="AY124" s="504" t="s">
        <v>118</v>
      </c>
      <c r="AZ124" s="506"/>
      <c r="BA124" s="506">
        <v>45727</v>
      </c>
      <c r="BB124" s="506"/>
      <c r="BC124" s="506"/>
      <c r="BD124" s="506"/>
      <c r="BE124" s="504"/>
      <c r="BF124" s="504" t="str">
        <f>AL124</f>
        <v>EGLV143581002254</v>
      </c>
      <c r="BG124" s="504" t="str">
        <f>AN124</f>
        <v>EITU3180682</v>
      </c>
      <c r="BH124" s="506">
        <v>45678</v>
      </c>
      <c r="BI124" s="506">
        <v>45699</v>
      </c>
      <c r="BJ124" s="506">
        <v>45716</v>
      </c>
      <c r="BK124" s="506">
        <v>45723</v>
      </c>
      <c r="BL124" s="506"/>
      <c r="BM124" s="506"/>
      <c r="BN124" s="514" t="s">
        <v>300</v>
      </c>
      <c r="BO124" s="506">
        <v>45721</v>
      </c>
      <c r="BP124" s="511"/>
      <c r="BQ124" s="511"/>
      <c r="BR124" s="514"/>
      <c r="BS124" s="560"/>
      <c r="BT124" s="504"/>
      <c r="BU124" s="504"/>
      <c r="BV124" s="504"/>
      <c r="BW124" s="504">
        <f>U124</f>
        <v>0</v>
      </c>
      <c r="BX124" s="511">
        <f>V124</f>
        <v>0</v>
      </c>
      <c r="BY124" s="511">
        <f>W124</f>
        <v>0</v>
      </c>
      <c r="BZ124" s="511">
        <f>BX124+BY124</f>
        <v>0</v>
      </c>
      <c r="CA124" s="504"/>
      <c r="CB124" s="511"/>
      <c r="CC124" s="504"/>
      <c r="CD124" s="511"/>
      <c r="CE124" s="511"/>
      <c r="CF124" s="511">
        <f>CB124+CD124+CE124</f>
        <v>0</v>
      </c>
      <c r="CG124" s="528">
        <f>CF124-BZ124</f>
        <v>0</v>
      </c>
      <c r="CH124" s="510">
        <f>_xlfn.DAYS(BD124,BC124)+1</f>
        <v>1</v>
      </c>
    </row>
    <row r="125" spans="1:86" s="513" customFormat="1" ht="47.25" customHeight="1">
      <c r="A125" s="230">
        <v>15</v>
      </c>
      <c r="B125" s="673" t="s">
        <v>168</v>
      </c>
      <c r="C125" s="665">
        <v>4100009378</v>
      </c>
      <c r="D125" s="654" t="s">
        <v>199</v>
      </c>
      <c r="E125" s="654" t="str">
        <f>VLOOKUP(D:D,'Material code'!A:B,2,FALSE)</f>
        <v>前玻</v>
      </c>
      <c r="F125" s="654" t="str">
        <f>VLOOKUP(D:D,'Material code'!C:D,2,FALSE)</f>
        <v>福莱特，超白压花双镀膜半钢化，2272*1128*2mm</v>
      </c>
      <c r="G125" s="655">
        <f>AC125</f>
        <v>1430</v>
      </c>
      <c r="H125" s="655" t="str">
        <f>AD125</f>
        <v>PC</v>
      </c>
      <c r="I125" s="655" t="str">
        <f>AL125</f>
        <v>EGLV143581002254</v>
      </c>
      <c r="J125" s="655">
        <v>1</v>
      </c>
      <c r="K125" s="655" t="str">
        <f>AN125</f>
        <v>EMCU3989310</v>
      </c>
      <c r="L125" s="655" t="str">
        <f>AM125</f>
        <v>NQICNBQC25010750</v>
      </c>
      <c r="M125" s="655" t="str">
        <f>AO125</f>
        <v>NINGBO, CHINA</v>
      </c>
      <c r="N125" s="656">
        <f>AQ125</f>
        <v>45680</v>
      </c>
      <c r="O125" s="655" t="str">
        <f>AR125</f>
        <v>SAVANNAH,GA</v>
      </c>
      <c r="P125" s="656">
        <f>AT125</f>
        <v>45723</v>
      </c>
      <c r="Q125" s="656">
        <f>AX125</f>
        <v>45727</v>
      </c>
      <c r="R125" s="577" t="s">
        <v>79</v>
      </c>
      <c r="S125" s="504" t="s">
        <v>252</v>
      </c>
      <c r="T125" s="514"/>
      <c r="U125" s="514"/>
      <c r="V125" s="511"/>
      <c r="W125" s="511"/>
      <c r="X125" s="506"/>
      <c r="Y125" s="506"/>
      <c r="Z125" s="506"/>
      <c r="AA125" s="507" t="s">
        <v>171</v>
      </c>
      <c r="AB125" s="507"/>
      <c r="AC125" s="514">
        <v>1430</v>
      </c>
      <c r="AD125" s="504" t="s">
        <v>172</v>
      </c>
      <c r="AE125" s="504">
        <v>11</v>
      </c>
      <c r="AF125" s="504">
        <v>18876</v>
      </c>
      <c r="AG125" s="504">
        <v>14</v>
      </c>
      <c r="AH125" s="506">
        <v>45680</v>
      </c>
      <c r="AI125" s="506">
        <v>45722</v>
      </c>
      <c r="AJ125" s="504" t="s">
        <v>173</v>
      </c>
      <c r="AK125" s="504" t="s">
        <v>117</v>
      </c>
      <c r="AL125" s="515" t="s">
        <v>297</v>
      </c>
      <c r="AM125" s="504" t="s">
        <v>298</v>
      </c>
      <c r="AN125" s="504" t="s">
        <v>307</v>
      </c>
      <c r="AO125" s="504" t="str">
        <f>AJ125</f>
        <v>NINGBO, CHINA</v>
      </c>
      <c r="AP125" s="506"/>
      <c r="AQ125" s="506">
        <f>AH125</f>
        <v>45680</v>
      </c>
      <c r="AR125" s="504" t="str">
        <f>AK125</f>
        <v>SAVANNAH,GA</v>
      </c>
      <c r="AS125" s="506">
        <f>AI125</f>
        <v>45722</v>
      </c>
      <c r="AT125" s="508">
        <v>45723</v>
      </c>
      <c r="AU125" s="504" t="str">
        <f>AR125</f>
        <v>SAVANNAH,GA</v>
      </c>
      <c r="AV125" s="509">
        <f>AT125</f>
        <v>45723</v>
      </c>
      <c r="AW125" s="505">
        <f>VLOOKUP(AR:AR,Database!A:B,2,)</f>
        <v>4</v>
      </c>
      <c r="AX125" s="506">
        <f>AV125+AW125</f>
        <v>45727</v>
      </c>
      <c r="AY125" s="504" t="s">
        <v>118</v>
      </c>
      <c r="AZ125" s="506"/>
      <c r="BA125" s="506">
        <v>45727</v>
      </c>
      <c r="BB125" s="506"/>
      <c r="BC125" s="506"/>
      <c r="BD125" s="506"/>
      <c r="BE125" s="504"/>
      <c r="BF125" s="504" t="str">
        <f>AL125</f>
        <v>EGLV143581002254</v>
      </c>
      <c r="BG125" s="504" t="str">
        <f>AN125</f>
        <v>EMCU3989310</v>
      </c>
      <c r="BH125" s="506">
        <v>45678</v>
      </c>
      <c r="BI125" s="506">
        <v>45699</v>
      </c>
      <c r="BJ125" s="506">
        <v>45716</v>
      </c>
      <c r="BK125" s="506">
        <v>45723</v>
      </c>
      <c r="BL125" s="506"/>
      <c r="BM125" s="506"/>
      <c r="BN125" s="514" t="s">
        <v>300</v>
      </c>
      <c r="BO125" s="506">
        <v>45721</v>
      </c>
      <c r="BP125" s="511"/>
      <c r="BQ125" s="511"/>
      <c r="BR125" s="514"/>
      <c r="BS125" s="560"/>
      <c r="BT125" s="504"/>
      <c r="BU125" s="504"/>
      <c r="BV125" s="504"/>
      <c r="BW125" s="504">
        <f>U125</f>
        <v>0</v>
      </c>
      <c r="BX125" s="511">
        <f>V125</f>
        <v>0</v>
      </c>
      <c r="BY125" s="511">
        <f>W125</f>
        <v>0</v>
      </c>
      <c r="BZ125" s="511">
        <f>BX125+BY125</f>
        <v>0</v>
      </c>
      <c r="CA125" s="504"/>
      <c r="CB125" s="511"/>
      <c r="CC125" s="504"/>
      <c r="CD125" s="511"/>
      <c r="CE125" s="511"/>
      <c r="CF125" s="511">
        <f>CB125+CD125+CE125</f>
        <v>0</v>
      </c>
      <c r="CG125" s="528">
        <f>CF125-BZ125</f>
        <v>0</v>
      </c>
      <c r="CH125" s="510">
        <f>_xlfn.DAYS(BD125,BC125)+1</f>
        <v>1</v>
      </c>
    </row>
    <row r="126" spans="1:86" s="513" customFormat="1" ht="47.25" customHeight="1">
      <c r="A126" s="230">
        <v>15</v>
      </c>
      <c r="B126" s="673" t="s">
        <v>168</v>
      </c>
      <c r="C126" s="665">
        <v>4100009378</v>
      </c>
      <c r="D126" s="654" t="s">
        <v>199</v>
      </c>
      <c r="E126" s="654" t="str">
        <f>VLOOKUP(D:D,'Material code'!A:B,2,FALSE)</f>
        <v>前玻</v>
      </c>
      <c r="F126" s="654" t="str">
        <f>VLOOKUP(D:D,'Material code'!C:D,2,FALSE)</f>
        <v>福莱特，超白压花双镀膜半钢化，2272*1128*2mm</v>
      </c>
      <c r="G126" s="655">
        <f>AC126</f>
        <v>1430</v>
      </c>
      <c r="H126" s="655" t="str">
        <f>AD126</f>
        <v>PC</v>
      </c>
      <c r="I126" s="655" t="str">
        <f>AL126</f>
        <v>EGLV143581002254</v>
      </c>
      <c r="J126" s="655">
        <v>1</v>
      </c>
      <c r="K126" s="655" t="str">
        <f>AN126</f>
        <v>EMCU6200425</v>
      </c>
      <c r="L126" s="655" t="str">
        <f>AM126</f>
        <v>NQICNBQC25010750</v>
      </c>
      <c r="M126" s="655" t="str">
        <f>AO126</f>
        <v>NINGBO, CHINA</v>
      </c>
      <c r="N126" s="656">
        <f>AQ126</f>
        <v>45680</v>
      </c>
      <c r="O126" s="655" t="str">
        <f>AR126</f>
        <v>SAVANNAH,GA</v>
      </c>
      <c r="P126" s="656">
        <f>AT126</f>
        <v>45723</v>
      </c>
      <c r="Q126" s="656">
        <f>AX126</f>
        <v>45727</v>
      </c>
      <c r="R126" s="577" t="s">
        <v>79</v>
      </c>
      <c r="S126" s="504" t="s">
        <v>252</v>
      </c>
      <c r="T126" s="514"/>
      <c r="U126" s="514"/>
      <c r="V126" s="511"/>
      <c r="W126" s="511"/>
      <c r="X126" s="506"/>
      <c r="Y126" s="506"/>
      <c r="Z126" s="506"/>
      <c r="AA126" s="507" t="s">
        <v>171</v>
      </c>
      <c r="AB126" s="507"/>
      <c r="AC126" s="514">
        <v>1430</v>
      </c>
      <c r="AD126" s="504" t="s">
        <v>172</v>
      </c>
      <c r="AE126" s="504">
        <v>11</v>
      </c>
      <c r="AF126" s="504">
        <v>18876</v>
      </c>
      <c r="AG126" s="504">
        <v>14</v>
      </c>
      <c r="AH126" s="506">
        <v>45680</v>
      </c>
      <c r="AI126" s="506">
        <v>45722</v>
      </c>
      <c r="AJ126" s="504" t="s">
        <v>173</v>
      </c>
      <c r="AK126" s="504" t="s">
        <v>117</v>
      </c>
      <c r="AL126" s="515" t="s">
        <v>297</v>
      </c>
      <c r="AM126" s="504" t="s">
        <v>298</v>
      </c>
      <c r="AN126" s="504" t="s">
        <v>308</v>
      </c>
      <c r="AO126" s="504" t="str">
        <f>AJ126</f>
        <v>NINGBO, CHINA</v>
      </c>
      <c r="AP126" s="506"/>
      <c r="AQ126" s="506">
        <f>AH126</f>
        <v>45680</v>
      </c>
      <c r="AR126" s="504" t="str">
        <f>AK126</f>
        <v>SAVANNAH,GA</v>
      </c>
      <c r="AS126" s="506">
        <f>AI126</f>
        <v>45722</v>
      </c>
      <c r="AT126" s="508">
        <v>45723</v>
      </c>
      <c r="AU126" s="504" t="str">
        <f>AR126</f>
        <v>SAVANNAH,GA</v>
      </c>
      <c r="AV126" s="509">
        <f>AT126</f>
        <v>45723</v>
      </c>
      <c r="AW126" s="505">
        <f>VLOOKUP(AR:AR,Database!A:B,2,)</f>
        <v>4</v>
      </c>
      <c r="AX126" s="506">
        <f>AV126+AW126</f>
        <v>45727</v>
      </c>
      <c r="AY126" s="504" t="s">
        <v>118</v>
      </c>
      <c r="AZ126" s="506"/>
      <c r="BA126" s="506">
        <v>45727</v>
      </c>
      <c r="BB126" s="506"/>
      <c r="BC126" s="506"/>
      <c r="BD126" s="506"/>
      <c r="BE126" s="504"/>
      <c r="BF126" s="504" t="str">
        <f>AL126</f>
        <v>EGLV143581002254</v>
      </c>
      <c r="BG126" s="504" t="str">
        <f>AN126</f>
        <v>EMCU6200425</v>
      </c>
      <c r="BH126" s="506">
        <v>45678</v>
      </c>
      <c r="BI126" s="506">
        <v>45699</v>
      </c>
      <c r="BJ126" s="506">
        <v>45716</v>
      </c>
      <c r="BK126" s="506">
        <v>45723</v>
      </c>
      <c r="BL126" s="506"/>
      <c r="BM126" s="506"/>
      <c r="BN126" s="514" t="s">
        <v>300</v>
      </c>
      <c r="BO126" s="506">
        <v>45721</v>
      </c>
      <c r="BP126" s="511"/>
      <c r="BQ126" s="511"/>
      <c r="BR126" s="514"/>
      <c r="BS126" s="560"/>
      <c r="BT126" s="504"/>
      <c r="BU126" s="504"/>
      <c r="BV126" s="504"/>
      <c r="BW126" s="504">
        <f>U126</f>
        <v>0</v>
      </c>
      <c r="BX126" s="511">
        <f>V126</f>
        <v>0</v>
      </c>
      <c r="BY126" s="511">
        <f>W126</f>
        <v>0</v>
      </c>
      <c r="BZ126" s="511">
        <f>BX126+BY126</f>
        <v>0</v>
      </c>
      <c r="CA126" s="504"/>
      <c r="CB126" s="511"/>
      <c r="CC126" s="504"/>
      <c r="CD126" s="511"/>
      <c r="CE126" s="511"/>
      <c r="CF126" s="511">
        <f>CB126+CD126+CE126</f>
        <v>0</v>
      </c>
      <c r="CG126" s="528">
        <f>CF126-BZ126</f>
        <v>0</v>
      </c>
      <c r="CH126" s="510">
        <f>_xlfn.DAYS(BD126,BC126)+1</f>
        <v>1</v>
      </c>
    </row>
    <row r="127" spans="1:86" s="513" customFormat="1" ht="47.25" customHeight="1">
      <c r="A127" s="230">
        <v>15</v>
      </c>
      <c r="B127" s="673" t="s">
        <v>168</v>
      </c>
      <c r="C127" s="665">
        <v>4100009378</v>
      </c>
      <c r="D127" s="654" t="s">
        <v>199</v>
      </c>
      <c r="E127" s="654" t="str">
        <f>VLOOKUP(D:D,'Material code'!A:B,2,FALSE)</f>
        <v>前玻</v>
      </c>
      <c r="F127" s="654" t="str">
        <f>VLOOKUP(D:D,'Material code'!C:D,2,FALSE)</f>
        <v>福莱特，超白压花双镀膜半钢化，2272*1128*2mm</v>
      </c>
      <c r="G127" s="655">
        <f>AC127</f>
        <v>1430</v>
      </c>
      <c r="H127" s="655" t="str">
        <f>AD127</f>
        <v>PC</v>
      </c>
      <c r="I127" s="655" t="str">
        <f>AL127</f>
        <v>EGLV143581002254</v>
      </c>
      <c r="J127" s="655">
        <v>1</v>
      </c>
      <c r="K127" s="655" t="str">
        <f>AN127</f>
        <v>EITU0342645</v>
      </c>
      <c r="L127" s="655" t="str">
        <f>AM127</f>
        <v>NQICNBQC25010750</v>
      </c>
      <c r="M127" s="655" t="str">
        <f>AO127</f>
        <v>NINGBO, CHINA</v>
      </c>
      <c r="N127" s="656">
        <f>AQ127</f>
        <v>45680</v>
      </c>
      <c r="O127" s="655" t="str">
        <f>AR127</f>
        <v>SAVANNAH,GA</v>
      </c>
      <c r="P127" s="656">
        <f>AT127</f>
        <v>45723</v>
      </c>
      <c r="Q127" s="656">
        <f>AX127</f>
        <v>45727</v>
      </c>
      <c r="R127" s="577" t="s">
        <v>79</v>
      </c>
      <c r="S127" s="504" t="s">
        <v>252</v>
      </c>
      <c r="T127" s="514"/>
      <c r="U127" s="514"/>
      <c r="V127" s="511"/>
      <c r="W127" s="511"/>
      <c r="X127" s="506"/>
      <c r="Y127" s="506"/>
      <c r="Z127" s="506"/>
      <c r="AA127" s="507" t="s">
        <v>171</v>
      </c>
      <c r="AB127" s="507"/>
      <c r="AC127" s="514">
        <v>1430</v>
      </c>
      <c r="AD127" s="504" t="s">
        <v>172</v>
      </c>
      <c r="AE127" s="504">
        <v>11</v>
      </c>
      <c r="AF127" s="504">
        <v>18876</v>
      </c>
      <c r="AG127" s="504">
        <v>14</v>
      </c>
      <c r="AH127" s="506">
        <v>45680</v>
      </c>
      <c r="AI127" s="506">
        <v>45722</v>
      </c>
      <c r="AJ127" s="504" t="s">
        <v>173</v>
      </c>
      <c r="AK127" s="504" t="s">
        <v>117</v>
      </c>
      <c r="AL127" s="515" t="s">
        <v>297</v>
      </c>
      <c r="AM127" s="504" t="s">
        <v>298</v>
      </c>
      <c r="AN127" s="504" t="s">
        <v>309</v>
      </c>
      <c r="AO127" s="504" t="str">
        <f>AJ127</f>
        <v>NINGBO, CHINA</v>
      </c>
      <c r="AP127" s="506"/>
      <c r="AQ127" s="506">
        <f>AH127</f>
        <v>45680</v>
      </c>
      <c r="AR127" s="504" t="str">
        <f>AK127</f>
        <v>SAVANNAH,GA</v>
      </c>
      <c r="AS127" s="506">
        <f>AI127</f>
        <v>45722</v>
      </c>
      <c r="AT127" s="508">
        <v>45723</v>
      </c>
      <c r="AU127" s="504" t="str">
        <f>AR127</f>
        <v>SAVANNAH,GA</v>
      </c>
      <c r="AV127" s="509">
        <f>AT127</f>
        <v>45723</v>
      </c>
      <c r="AW127" s="505">
        <f>VLOOKUP(AR:AR,Database!A:B,2,)</f>
        <v>4</v>
      </c>
      <c r="AX127" s="506">
        <f>AV127+AW127</f>
        <v>45727</v>
      </c>
      <c r="AY127" s="504" t="s">
        <v>118</v>
      </c>
      <c r="AZ127" s="506"/>
      <c r="BA127" s="506">
        <v>45728</v>
      </c>
      <c r="BB127" s="506"/>
      <c r="BC127" s="506"/>
      <c r="BD127" s="506"/>
      <c r="BE127" s="504"/>
      <c r="BF127" s="504" t="str">
        <f>AL127</f>
        <v>EGLV143581002254</v>
      </c>
      <c r="BG127" s="504" t="str">
        <f>AN127</f>
        <v>EITU0342645</v>
      </c>
      <c r="BH127" s="506">
        <v>45678</v>
      </c>
      <c r="BI127" s="506">
        <v>45699</v>
      </c>
      <c r="BJ127" s="506">
        <v>45716</v>
      </c>
      <c r="BK127" s="506">
        <v>45723</v>
      </c>
      <c r="BL127" s="506"/>
      <c r="BM127" s="506"/>
      <c r="BN127" s="514" t="s">
        <v>300</v>
      </c>
      <c r="BO127" s="506">
        <v>45721</v>
      </c>
      <c r="BP127" s="511"/>
      <c r="BQ127" s="511"/>
      <c r="BR127" s="514"/>
      <c r="BS127" s="560"/>
      <c r="BT127" s="504"/>
      <c r="BU127" s="504"/>
      <c r="BV127" s="504"/>
      <c r="BW127" s="504">
        <f>U127</f>
        <v>0</v>
      </c>
      <c r="BX127" s="511">
        <f>V127</f>
        <v>0</v>
      </c>
      <c r="BY127" s="511">
        <f>W127</f>
        <v>0</v>
      </c>
      <c r="BZ127" s="511">
        <f>BX127+BY127</f>
        <v>0</v>
      </c>
      <c r="CA127" s="504"/>
      <c r="CB127" s="511"/>
      <c r="CC127" s="504"/>
      <c r="CD127" s="511"/>
      <c r="CE127" s="511"/>
      <c r="CF127" s="511">
        <f>CB127+CD127+CE127</f>
        <v>0</v>
      </c>
      <c r="CG127" s="528">
        <f>CF127-BZ127</f>
        <v>0</v>
      </c>
      <c r="CH127" s="510">
        <f>_xlfn.DAYS(BD127,BC127)+1</f>
        <v>1</v>
      </c>
    </row>
    <row r="128" spans="1:86" s="513" customFormat="1" ht="16.5" customHeight="1">
      <c r="A128" s="230">
        <v>15</v>
      </c>
      <c r="B128" s="673" t="s">
        <v>168</v>
      </c>
      <c r="C128" s="665">
        <v>4100009378</v>
      </c>
      <c r="D128" s="654" t="s">
        <v>169</v>
      </c>
      <c r="E128" s="654" t="str">
        <f>VLOOKUP(D:D,'Material code'!A:B,2,FALSE)</f>
        <v>后玻</v>
      </c>
      <c r="F128" s="654" t="str">
        <f>VLOOKUP(D:D,'Material code'!C:D,2,FALSE)</f>
        <v>福莱特，压花半钢化白色全涂釉3孔，2272*1128*2mm，GL-16</v>
      </c>
      <c r="G128" s="655">
        <f>AC128</f>
        <v>1430</v>
      </c>
      <c r="H128" s="655" t="str">
        <f>AD128</f>
        <v>PC</v>
      </c>
      <c r="I128" s="649" t="str">
        <f>AL128</f>
        <v>EGLV143581002254</v>
      </c>
      <c r="J128" s="655">
        <v>1</v>
      </c>
      <c r="K128" s="655" t="str">
        <f>AN128</f>
        <v>EGSU3165891</v>
      </c>
      <c r="L128" s="655" t="str">
        <f>AM128</f>
        <v>NQICNBQC25010750</v>
      </c>
      <c r="M128" s="649" t="str">
        <f>AO128</f>
        <v>NINGBO, CHINA</v>
      </c>
      <c r="N128" s="758">
        <f>AQ128</f>
        <v>45680</v>
      </c>
      <c r="O128" s="649" t="str">
        <f>AR128</f>
        <v>SAVANNAH,GA</v>
      </c>
      <c r="P128" s="656">
        <f>AT128</f>
        <v>45723</v>
      </c>
      <c r="Q128" s="656">
        <f>AX128</f>
        <v>45727</v>
      </c>
      <c r="R128" s="577" t="s">
        <v>79</v>
      </c>
      <c r="S128" s="504" t="s">
        <v>252</v>
      </c>
      <c r="T128" s="514"/>
      <c r="U128" s="514"/>
      <c r="V128" s="511"/>
      <c r="W128" s="511"/>
      <c r="X128" s="506"/>
      <c r="Y128" s="506"/>
      <c r="Z128" s="506"/>
      <c r="AA128" s="507" t="s">
        <v>171</v>
      </c>
      <c r="AB128" s="507"/>
      <c r="AC128" s="514">
        <v>1430</v>
      </c>
      <c r="AD128" s="504" t="s">
        <v>172</v>
      </c>
      <c r="AE128" s="504">
        <v>11</v>
      </c>
      <c r="AF128" s="504">
        <v>18876</v>
      </c>
      <c r="AG128" s="504">
        <v>14</v>
      </c>
      <c r="AH128" s="506">
        <v>45680</v>
      </c>
      <c r="AI128" s="506">
        <v>45722</v>
      </c>
      <c r="AJ128" s="504" t="s">
        <v>173</v>
      </c>
      <c r="AK128" s="504" t="s">
        <v>117</v>
      </c>
      <c r="AL128" s="515" t="s">
        <v>297</v>
      </c>
      <c r="AM128" s="504" t="s">
        <v>298</v>
      </c>
      <c r="AN128" s="504" t="s">
        <v>310</v>
      </c>
      <c r="AO128" s="504" t="str">
        <f>AJ128</f>
        <v>NINGBO, CHINA</v>
      </c>
      <c r="AP128" s="506"/>
      <c r="AQ128" s="506">
        <f>AH128</f>
        <v>45680</v>
      </c>
      <c r="AR128" s="504" t="str">
        <f>AK128</f>
        <v>SAVANNAH,GA</v>
      </c>
      <c r="AS128" s="506">
        <f>AI128</f>
        <v>45722</v>
      </c>
      <c r="AT128" s="508">
        <v>45723</v>
      </c>
      <c r="AU128" s="504" t="str">
        <f>AR128</f>
        <v>SAVANNAH,GA</v>
      </c>
      <c r="AV128" s="509">
        <f>AT128</f>
        <v>45723</v>
      </c>
      <c r="AW128" s="505">
        <f>VLOOKUP(AR:AR,Database!A:B,2,)</f>
        <v>4</v>
      </c>
      <c r="AX128" s="506">
        <f>AV128+AW128</f>
        <v>45727</v>
      </c>
      <c r="AY128" s="504" t="s">
        <v>118</v>
      </c>
      <c r="AZ128" s="506"/>
      <c r="BA128" s="506">
        <v>45727</v>
      </c>
      <c r="BB128" s="506"/>
      <c r="BC128" s="506"/>
      <c r="BD128" s="506"/>
      <c r="BE128" s="504"/>
      <c r="BF128" s="504" t="str">
        <f>AL128</f>
        <v>EGLV143581002254</v>
      </c>
      <c r="BG128" s="504" t="str">
        <f>AN128</f>
        <v>EGSU3165891</v>
      </c>
      <c r="BH128" s="506">
        <v>45678</v>
      </c>
      <c r="BI128" s="506">
        <v>45699</v>
      </c>
      <c r="BJ128" s="506">
        <v>45716</v>
      </c>
      <c r="BK128" s="506">
        <v>45723</v>
      </c>
      <c r="BL128" s="506"/>
      <c r="BM128" s="506"/>
      <c r="BN128" s="514" t="s">
        <v>300</v>
      </c>
      <c r="BO128" s="506">
        <v>45721</v>
      </c>
      <c r="BP128" s="511"/>
      <c r="BQ128" s="511"/>
      <c r="BR128" s="514"/>
      <c r="BS128" s="560"/>
      <c r="BT128" s="504"/>
      <c r="BU128" s="504"/>
      <c r="BV128" s="504"/>
      <c r="BW128" s="504">
        <f>U128</f>
        <v>0</v>
      </c>
      <c r="BX128" s="511">
        <f>V128</f>
        <v>0</v>
      </c>
      <c r="BY128" s="511">
        <f>W128</f>
        <v>0</v>
      </c>
      <c r="BZ128" s="511">
        <f>BX128+BY128</f>
        <v>0</v>
      </c>
      <c r="CA128" s="504"/>
      <c r="CB128" s="511"/>
      <c r="CC128" s="504"/>
      <c r="CD128" s="511"/>
      <c r="CE128" s="511"/>
      <c r="CF128" s="511">
        <f>CB128+CD128+CE128</f>
        <v>0</v>
      </c>
      <c r="CG128" s="528">
        <f>CF128-BZ128</f>
        <v>0</v>
      </c>
      <c r="CH128" s="510">
        <f>_xlfn.DAYS(BD128,BC128)+1</f>
        <v>1</v>
      </c>
    </row>
    <row r="129" spans="1:86" s="513" customFormat="1" ht="47.25" customHeight="1">
      <c r="A129" s="230">
        <v>15</v>
      </c>
      <c r="B129" s="673" t="s">
        <v>168</v>
      </c>
      <c r="C129" s="665">
        <v>4100009378</v>
      </c>
      <c r="D129" s="654" t="s">
        <v>169</v>
      </c>
      <c r="E129" s="654" t="str">
        <f>VLOOKUP(D:D,'Material code'!A:B,2,FALSE)</f>
        <v>后玻</v>
      </c>
      <c r="F129" s="654" t="str">
        <f>VLOOKUP(D:D,'Material code'!C:D,2,FALSE)</f>
        <v>福莱特，压花半钢化白色全涂釉3孔，2272*1128*2mm，GL-16</v>
      </c>
      <c r="G129" s="655">
        <f>AC129</f>
        <v>1430</v>
      </c>
      <c r="H129" s="655" t="str">
        <f>AD129</f>
        <v>PC</v>
      </c>
      <c r="I129" s="655" t="str">
        <f>AL129</f>
        <v>EGLV143581002254</v>
      </c>
      <c r="J129" s="655">
        <v>1</v>
      </c>
      <c r="K129" s="655" t="str">
        <f>AN129</f>
        <v>EGSU3459880</v>
      </c>
      <c r="L129" s="655" t="str">
        <f>AM129</f>
        <v>NQICNBQC25010750</v>
      </c>
      <c r="M129" s="655" t="str">
        <f>AO129</f>
        <v>NINGBO, CHINA</v>
      </c>
      <c r="N129" s="656">
        <f>AQ129</f>
        <v>45680</v>
      </c>
      <c r="O129" s="655" t="str">
        <f>AR129</f>
        <v>SAVANNAH,GA</v>
      </c>
      <c r="P129" s="656">
        <f>AT129</f>
        <v>45723</v>
      </c>
      <c r="Q129" s="656">
        <f>AX129</f>
        <v>45727</v>
      </c>
      <c r="R129" s="577" t="s">
        <v>79</v>
      </c>
      <c r="S129" s="504" t="s">
        <v>252</v>
      </c>
      <c r="T129" s="514"/>
      <c r="U129" s="514"/>
      <c r="V129" s="511"/>
      <c r="W129" s="511"/>
      <c r="X129" s="506"/>
      <c r="Y129" s="506"/>
      <c r="Z129" s="506"/>
      <c r="AA129" s="507" t="s">
        <v>171</v>
      </c>
      <c r="AB129" s="507"/>
      <c r="AC129" s="514">
        <v>1430</v>
      </c>
      <c r="AD129" s="504" t="s">
        <v>172</v>
      </c>
      <c r="AE129" s="504">
        <v>11</v>
      </c>
      <c r="AF129" s="504">
        <v>18876</v>
      </c>
      <c r="AG129" s="504">
        <v>14</v>
      </c>
      <c r="AH129" s="506">
        <v>45680</v>
      </c>
      <c r="AI129" s="506">
        <v>45722</v>
      </c>
      <c r="AJ129" s="504" t="s">
        <v>173</v>
      </c>
      <c r="AK129" s="504" t="s">
        <v>117</v>
      </c>
      <c r="AL129" s="515" t="s">
        <v>297</v>
      </c>
      <c r="AM129" s="504" t="s">
        <v>298</v>
      </c>
      <c r="AN129" s="504" t="s">
        <v>311</v>
      </c>
      <c r="AO129" s="504" t="str">
        <f>AJ129</f>
        <v>NINGBO, CHINA</v>
      </c>
      <c r="AP129" s="506"/>
      <c r="AQ129" s="506">
        <f>AH129</f>
        <v>45680</v>
      </c>
      <c r="AR129" s="504" t="str">
        <f>AK129</f>
        <v>SAVANNAH,GA</v>
      </c>
      <c r="AS129" s="506">
        <f>AI129</f>
        <v>45722</v>
      </c>
      <c r="AT129" s="508">
        <v>45723</v>
      </c>
      <c r="AU129" s="504" t="str">
        <f>AR129</f>
        <v>SAVANNAH,GA</v>
      </c>
      <c r="AV129" s="509">
        <f>AT129</f>
        <v>45723</v>
      </c>
      <c r="AW129" s="505">
        <f>VLOOKUP(AR:AR,Database!A:B,2,)</f>
        <v>4</v>
      </c>
      <c r="AX129" s="506">
        <f>AV129+AW129</f>
        <v>45727</v>
      </c>
      <c r="AY129" s="504" t="s">
        <v>118</v>
      </c>
      <c r="AZ129" s="506"/>
      <c r="BA129" s="506">
        <v>45726</v>
      </c>
      <c r="BB129" s="506"/>
      <c r="BC129" s="506"/>
      <c r="BD129" s="506"/>
      <c r="BE129" s="504"/>
      <c r="BF129" s="504" t="str">
        <f>AL129</f>
        <v>EGLV143581002254</v>
      </c>
      <c r="BG129" s="504" t="str">
        <f>AN129</f>
        <v>EGSU3459880</v>
      </c>
      <c r="BH129" s="506">
        <v>45678</v>
      </c>
      <c r="BI129" s="506">
        <v>45699</v>
      </c>
      <c r="BJ129" s="506">
        <v>45716</v>
      </c>
      <c r="BK129" s="506">
        <v>45723</v>
      </c>
      <c r="BL129" s="506"/>
      <c r="BM129" s="506"/>
      <c r="BN129" s="514" t="s">
        <v>300</v>
      </c>
      <c r="BO129" s="506">
        <v>45721</v>
      </c>
      <c r="BP129" s="511"/>
      <c r="BQ129" s="511"/>
      <c r="BR129" s="514"/>
      <c r="BS129" s="560"/>
      <c r="BT129" s="504"/>
      <c r="BU129" s="504"/>
      <c r="BV129" s="504"/>
      <c r="BW129" s="504">
        <f>U129</f>
        <v>0</v>
      </c>
      <c r="BX129" s="511">
        <f>V129</f>
        <v>0</v>
      </c>
      <c r="BY129" s="511">
        <f>W129</f>
        <v>0</v>
      </c>
      <c r="BZ129" s="511">
        <f>BX129+BY129</f>
        <v>0</v>
      </c>
      <c r="CA129" s="504"/>
      <c r="CB129" s="511"/>
      <c r="CC129" s="504"/>
      <c r="CD129" s="511"/>
      <c r="CE129" s="511"/>
      <c r="CF129" s="511">
        <f>CB129+CD129+CE129</f>
        <v>0</v>
      </c>
      <c r="CG129" s="528">
        <f>CF129-BZ129</f>
        <v>0</v>
      </c>
      <c r="CH129" s="510">
        <f>_xlfn.DAYS(BD129,BC129)+1</f>
        <v>1</v>
      </c>
    </row>
    <row r="130" spans="1:86" s="513" customFormat="1" ht="47.25" customHeight="1">
      <c r="A130" s="230">
        <v>15</v>
      </c>
      <c r="B130" s="673" t="s">
        <v>168</v>
      </c>
      <c r="C130" s="665">
        <v>4100009378</v>
      </c>
      <c r="D130" s="654" t="s">
        <v>169</v>
      </c>
      <c r="E130" s="654" t="str">
        <f>VLOOKUP(D:D,'Material code'!A:B,2,FALSE)</f>
        <v>后玻</v>
      </c>
      <c r="F130" s="654" t="str">
        <f>VLOOKUP(D:D,'Material code'!C:D,2,FALSE)</f>
        <v>福莱特，压花半钢化白色全涂釉3孔，2272*1128*2mm，GL-16</v>
      </c>
      <c r="G130" s="655">
        <f>AC130</f>
        <v>1430</v>
      </c>
      <c r="H130" s="655" t="str">
        <f>AD130</f>
        <v>PC</v>
      </c>
      <c r="I130" s="655" t="str">
        <f>AL130</f>
        <v>EGLV143581002254</v>
      </c>
      <c r="J130" s="655">
        <v>1</v>
      </c>
      <c r="K130" s="655" t="str">
        <f>AN130</f>
        <v>EMCU6134093</v>
      </c>
      <c r="L130" s="655" t="str">
        <f>AM130</f>
        <v>NQICNBQC25010750</v>
      </c>
      <c r="M130" s="655" t="str">
        <f>AO130</f>
        <v>NINGBO, CHINA</v>
      </c>
      <c r="N130" s="656">
        <f>AQ130</f>
        <v>45680</v>
      </c>
      <c r="O130" s="655" t="str">
        <f>AR130</f>
        <v>SAVANNAH,GA</v>
      </c>
      <c r="P130" s="656">
        <f>AT130</f>
        <v>45723</v>
      </c>
      <c r="Q130" s="656">
        <f>AX130</f>
        <v>45727</v>
      </c>
      <c r="R130" s="577" t="s">
        <v>79</v>
      </c>
      <c r="S130" s="504" t="s">
        <v>252</v>
      </c>
      <c r="T130" s="514"/>
      <c r="U130" s="514"/>
      <c r="V130" s="511"/>
      <c r="W130" s="511"/>
      <c r="X130" s="506"/>
      <c r="Y130" s="506"/>
      <c r="Z130" s="506"/>
      <c r="AA130" s="507" t="s">
        <v>171</v>
      </c>
      <c r="AB130" s="507"/>
      <c r="AC130" s="514">
        <v>1430</v>
      </c>
      <c r="AD130" s="504" t="s">
        <v>172</v>
      </c>
      <c r="AE130" s="504">
        <v>11</v>
      </c>
      <c r="AF130" s="504">
        <v>18876</v>
      </c>
      <c r="AG130" s="504">
        <v>14</v>
      </c>
      <c r="AH130" s="506">
        <v>45680</v>
      </c>
      <c r="AI130" s="506">
        <v>45722</v>
      </c>
      <c r="AJ130" s="504" t="s">
        <v>173</v>
      </c>
      <c r="AK130" s="504" t="s">
        <v>117</v>
      </c>
      <c r="AL130" s="515" t="s">
        <v>297</v>
      </c>
      <c r="AM130" s="504" t="s">
        <v>298</v>
      </c>
      <c r="AN130" s="504" t="s">
        <v>312</v>
      </c>
      <c r="AO130" s="504" t="str">
        <f>AJ130</f>
        <v>NINGBO, CHINA</v>
      </c>
      <c r="AP130" s="506"/>
      <c r="AQ130" s="506">
        <f>AH130</f>
        <v>45680</v>
      </c>
      <c r="AR130" s="504" t="str">
        <f>AK130</f>
        <v>SAVANNAH,GA</v>
      </c>
      <c r="AS130" s="506">
        <f>AI130</f>
        <v>45722</v>
      </c>
      <c r="AT130" s="508">
        <v>45723</v>
      </c>
      <c r="AU130" s="504" t="str">
        <f>AR130</f>
        <v>SAVANNAH,GA</v>
      </c>
      <c r="AV130" s="509">
        <f>AT130</f>
        <v>45723</v>
      </c>
      <c r="AW130" s="505">
        <f>VLOOKUP(AR:AR,Database!A:B,2,)</f>
        <v>4</v>
      </c>
      <c r="AX130" s="506">
        <f>AV130+AW130</f>
        <v>45727</v>
      </c>
      <c r="AY130" s="504" t="s">
        <v>118</v>
      </c>
      <c r="AZ130" s="506"/>
      <c r="BA130" s="506">
        <v>45727</v>
      </c>
      <c r="BB130" s="506"/>
      <c r="BC130" s="506"/>
      <c r="BD130" s="506"/>
      <c r="BE130" s="504"/>
      <c r="BF130" s="504" t="str">
        <f>AL130</f>
        <v>EGLV143581002254</v>
      </c>
      <c r="BG130" s="504" t="str">
        <f>AN130</f>
        <v>EMCU6134093</v>
      </c>
      <c r="BH130" s="506">
        <v>45678</v>
      </c>
      <c r="BI130" s="506">
        <v>45699</v>
      </c>
      <c r="BJ130" s="506">
        <v>45716</v>
      </c>
      <c r="BK130" s="506">
        <v>45723</v>
      </c>
      <c r="BL130" s="506"/>
      <c r="BM130" s="506"/>
      <c r="BN130" s="514" t="s">
        <v>300</v>
      </c>
      <c r="BO130" s="506">
        <v>45721</v>
      </c>
      <c r="BP130" s="511"/>
      <c r="BQ130" s="511"/>
      <c r="BR130" s="514"/>
      <c r="BS130" s="560"/>
      <c r="BT130" s="504"/>
      <c r="BU130" s="504"/>
      <c r="BV130" s="504"/>
      <c r="BW130" s="504">
        <f>U130</f>
        <v>0</v>
      </c>
      <c r="BX130" s="511">
        <f>V130</f>
        <v>0</v>
      </c>
      <c r="BY130" s="511">
        <f>W130</f>
        <v>0</v>
      </c>
      <c r="BZ130" s="511">
        <f>BX130+BY130</f>
        <v>0</v>
      </c>
      <c r="CA130" s="504"/>
      <c r="CB130" s="511"/>
      <c r="CC130" s="504"/>
      <c r="CD130" s="511"/>
      <c r="CE130" s="511"/>
      <c r="CF130" s="511">
        <f>CB130+CD130+CE130</f>
        <v>0</v>
      </c>
      <c r="CG130" s="528">
        <f>CF130-BZ130</f>
        <v>0</v>
      </c>
      <c r="CH130" s="510">
        <f>_xlfn.DAYS(BD130,BC130)+1</f>
        <v>1</v>
      </c>
    </row>
    <row r="131" spans="1:86" s="513" customFormat="1" ht="47.25" customHeight="1">
      <c r="A131" s="230">
        <v>15</v>
      </c>
      <c r="B131" s="673" t="s">
        <v>168</v>
      </c>
      <c r="C131" s="665">
        <v>4100009378</v>
      </c>
      <c r="D131" s="654" t="s">
        <v>169</v>
      </c>
      <c r="E131" s="654" t="str">
        <f>VLOOKUP(D:D,'Material code'!A:B,2,FALSE)</f>
        <v>后玻</v>
      </c>
      <c r="F131" s="654" t="str">
        <f>VLOOKUP(D:D,'Material code'!C:D,2,FALSE)</f>
        <v>福莱特，压花半钢化白色全涂釉3孔，2272*1128*2mm，GL-16</v>
      </c>
      <c r="G131" s="655">
        <f>AC131</f>
        <v>1430</v>
      </c>
      <c r="H131" s="655" t="str">
        <f>AD131</f>
        <v>PC</v>
      </c>
      <c r="I131" s="655" t="str">
        <f>AL131</f>
        <v>EGLV143581002254</v>
      </c>
      <c r="J131" s="655">
        <v>1</v>
      </c>
      <c r="K131" s="655" t="str">
        <f>AN131</f>
        <v>EMCU6246431</v>
      </c>
      <c r="L131" s="655" t="str">
        <f>AM131</f>
        <v>NQICNBQC25010750</v>
      </c>
      <c r="M131" s="655" t="str">
        <f>AO131</f>
        <v>NINGBO, CHINA</v>
      </c>
      <c r="N131" s="656">
        <f>AQ131</f>
        <v>45680</v>
      </c>
      <c r="O131" s="655" t="str">
        <f>AR131</f>
        <v>SAVANNAH,GA</v>
      </c>
      <c r="P131" s="656">
        <f>AT131</f>
        <v>45723</v>
      </c>
      <c r="Q131" s="656">
        <f>AX131</f>
        <v>45727</v>
      </c>
      <c r="R131" s="577" t="s">
        <v>79</v>
      </c>
      <c r="S131" s="504" t="s">
        <v>252</v>
      </c>
      <c r="T131" s="514"/>
      <c r="U131" s="514"/>
      <c r="V131" s="511"/>
      <c r="W131" s="511"/>
      <c r="X131" s="506"/>
      <c r="Y131" s="506"/>
      <c r="Z131" s="506"/>
      <c r="AA131" s="507" t="s">
        <v>171</v>
      </c>
      <c r="AB131" s="507"/>
      <c r="AC131" s="514">
        <v>1430</v>
      </c>
      <c r="AD131" s="504" t="s">
        <v>172</v>
      </c>
      <c r="AE131" s="504">
        <v>11</v>
      </c>
      <c r="AF131" s="504">
        <v>18876</v>
      </c>
      <c r="AG131" s="504">
        <v>14</v>
      </c>
      <c r="AH131" s="506">
        <v>45680</v>
      </c>
      <c r="AI131" s="506">
        <v>45722</v>
      </c>
      <c r="AJ131" s="504" t="s">
        <v>173</v>
      </c>
      <c r="AK131" s="504" t="s">
        <v>117</v>
      </c>
      <c r="AL131" s="515" t="s">
        <v>297</v>
      </c>
      <c r="AM131" s="504" t="s">
        <v>298</v>
      </c>
      <c r="AN131" s="504" t="s">
        <v>313</v>
      </c>
      <c r="AO131" s="504" t="str">
        <f>AJ131</f>
        <v>NINGBO, CHINA</v>
      </c>
      <c r="AP131" s="506"/>
      <c r="AQ131" s="506">
        <f>AH131</f>
        <v>45680</v>
      </c>
      <c r="AR131" s="504" t="str">
        <f>AK131</f>
        <v>SAVANNAH,GA</v>
      </c>
      <c r="AS131" s="506">
        <f>AI131</f>
        <v>45722</v>
      </c>
      <c r="AT131" s="508">
        <v>45723</v>
      </c>
      <c r="AU131" s="504" t="str">
        <f>AR131</f>
        <v>SAVANNAH,GA</v>
      </c>
      <c r="AV131" s="509">
        <f>AT131</f>
        <v>45723</v>
      </c>
      <c r="AW131" s="505">
        <f>VLOOKUP(AR:AR,Database!A:B,2,)</f>
        <v>4</v>
      </c>
      <c r="AX131" s="506">
        <f>AV131+AW131</f>
        <v>45727</v>
      </c>
      <c r="AY131" s="504" t="s">
        <v>118</v>
      </c>
      <c r="AZ131" s="506"/>
      <c r="BA131" s="506">
        <v>45727</v>
      </c>
      <c r="BB131" s="506"/>
      <c r="BC131" s="506"/>
      <c r="BD131" s="506"/>
      <c r="BE131" s="504"/>
      <c r="BF131" s="504" t="str">
        <f>AL131</f>
        <v>EGLV143581002254</v>
      </c>
      <c r="BG131" s="504" t="str">
        <f>AN131</f>
        <v>EMCU6246431</v>
      </c>
      <c r="BH131" s="506">
        <v>45678</v>
      </c>
      <c r="BI131" s="506">
        <v>45699</v>
      </c>
      <c r="BJ131" s="506">
        <v>45716</v>
      </c>
      <c r="BK131" s="506">
        <v>45723</v>
      </c>
      <c r="BL131" s="506"/>
      <c r="BM131" s="506"/>
      <c r="BN131" s="514" t="s">
        <v>300</v>
      </c>
      <c r="BO131" s="506">
        <v>45721</v>
      </c>
      <c r="BP131" s="511"/>
      <c r="BQ131" s="511"/>
      <c r="BR131" s="514"/>
      <c r="BS131" s="560"/>
      <c r="BT131" s="504"/>
      <c r="BU131" s="504"/>
      <c r="BV131" s="504"/>
      <c r="BW131" s="504">
        <f>U131</f>
        <v>0</v>
      </c>
      <c r="BX131" s="511">
        <f>V131</f>
        <v>0</v>
      </c>
      <c r="BY131" s="511">
        <f>W131</f>
        <v>0</v>
      </c>
      <c r="BZ131" s="511">
        <f>BX131+BY131</f>
        <v>0</v>
      </c>
      <c r="CA131" s="504"/>
      <c r="CB131" s="511"/>
      <c r="CC131" s="504"/>
      <c r="CD131" s="511"/>
      <c r="CE131" s="511"/>
      <c r="CF131" s="511">
        <f>CB131+CD131+CE131</f>
        <v>0</v>
      </c>
      <c r="CG131" s="528">
        <f>CF131-BZ131</f>
        <v>0</v>
      </c>
      <c r="CH131" s="510">
        <f>_xlfn.DAYS(BD131,BC131)+1</f>
        <v>1</v>
      </c>
    </row>
    <row r="132" spans="1:86" s="513" customFormat="1" ht="47.25" customHeight="1">
      <c r="A132" s="230">
        <v>15</v>
      </c>
      <c r="B132" s="673" t="s">
        <v>168</v>
      </c>
      <c r="C132" s="665">
        <v>4100009378</v>
      </c>
      <c r="D132" s="654" t="s">
        <v>169</v>
      </c>
      <c r="E132" s="654" t="str">
        <f>VLOOKUP(D:D,'Material code'!A:B,2,FALSE)</f>
        <v>后玻</v>
      </c>
      <c r="F132" s="654" t="str">
        <f>VLOOKUP(D:D,'Material code'!C:D,2,FALSE)</f>
        <v>福莱特，压花半钢化白色全涂釉3孔，2272*1128*2mm，GL-16</v>
      </c>
      <c r="G132" s="655">
        <f>AC132</f>
        <v>1430</v>
      </c>
      <c r="H132" s="655" t="str">
        <f>AD132</f>
        <v>PC</v>
      </c>
      <c r="I132" s="655" t="str">
        <f>AL132</f>
        <v>EGLV143581002254</v>
      </c>
      <c r="J132" s="655">
        <v>1</v>
      </c>
      <c r="K132" s="655" t="str">
        <f>AN132</f>
        <v>EMCU6283142</v>
      </c>
      <c r="L132" s="655" t="str">
        <f>AM132</f>
        <v>NQICNBQC25010750</v>
      </c>
      <c r="M132" s="655" t="str">
        <f>AO132</f>
        <v>NINGBO, CHINA</v>
      </c>
      <c r="N132" s="656">
        <f>AQ132</f>
        <v>45680</v>
      </c>
      <c r="O132" s="655" t="str">
        <f>AR132</f>
        <v>SAVANNAH,GA</v>
      </c>
      <c r="P132" s="656">
        <f>AT132</f>
        <v>45723</v>
      </c>
      <c r="Q132" s="656">
        <f>AX132</f>
        <v>45727</v>
      </c>
      <c r="R132" s="577" t="s">
        <v>79</v>
      </c>
      <c r="S132" s="504" t="s">
        <v>252</v>
      </c>
      <c r="T132" s="514"/>
      <c r="U132" s="514"/>
      <c r="V132" s="511"/>
      <c r="W132" s="511"/>
      <c r="X132" s="506"/>
      <c r="Y132" s="506"/>
      <c r="Z132" s="506"/>
      <c r="AA132" s="507" t="s">
        <v>171</v>
      </c>
      <c r="AB132" s="507"/>
      <c r="AC132" s="514">
        <v>1430</v>
      </c>
      <c r="AD132" s="504" t="s">
        <v>172</v>
      </c>
      <c r="AE132" s="504">
        <v>11</v>
      </c>
      <c r="AF132" s="504">
        <v>18876</v>
      </c>
      <c r="AG132" s="504">
        <v>14</v>
      </c>
      <c r="AH132" s="506">
        <v>45680</v>
      </c>
      <c r="AI132" s="506">
        <v>45722</v>
      </c>
      <c r="AJ132" s="504" t="s">
        <v>173</v>
      </c>
      <c r="AK132" s="504" t="s">
        <v>117</v>
      </c>
      <c r="AL132" s="515" t="s">
        <v>297</v>
      </c>
      <c r="AM132" s="504" t="s">
        <v>298</v>
      </c>
      <c r="AN132" s="504" t="s">
        <v>314</v>
      </c>
      <c r="AO132" s="504" t="str">
        <f>AJ132</f>
        <v>NINGBO, CHINA</v>
      </c>
      <c r="AP132" s="506"/>
      <c r="AQ132" s="506">
        <f>AH132</f>
        <v>45680</v>
      </c>
      <c r="AR132" s="504" t="str">
        <f>AK132</f>
        <v>SAVANNAH,GA</v>
      </c>
      <c r="AS132" s="506">
        <f>AI132</f>
        <v>45722</v>
      </c>
      <c r="AT132" s="508">
        <v>45723</v>
      </c>
      <c r="AU132" s="504" t="str">
        <f>AR132</f>
        <v>SAVANNAH,GA</v>
      </c>
      <c r="AV132" s="509">
        <f>AT132</f>
        <v>45723</v>
      </c>
      <c r="AW132" s="505">
        <f>VLOOKUP(AR:AR,Database!A:B,2,)</f>
        <v>4</v>
      </c>
      <c r="AX132" s="506">
        <f>AV132+AW132</f>
        <v>45727</v>
      </c>
      <c r="AY132" s="504" t="s">
        <v>118</v>
      </c>
      <c r="AZ132" s="506"/>
      <c r="BA132" s="506">
        <v>45727</v>
      </c>
      <c r="BB132" s="506"/>
      <c r="BC132" s="506"/>
      <c r="BD132" s="506"/>
      <c r="BE132" s="504"/>
      <c r="BF132" s="504" t="str">
        <f>AL132</f>
        <v>EGLV143581002254</v>
      </c>
      <c r="BG132" s="504" t="str">
        <f>AN132</f>
        <v>EMCU6283142</v>
      </c>
      <c r="BH132" s="506">
        <v>45678</v>
      </c>
      <c r="BI132" s="506">
        <v>45699</v>
      </c>
      <c r="BJ132" s="506">
        <v>45716</v>
      </c>
      <c r="BK132" s="506">
        <v>45723</v>
      </c>
      <c r="BL132" s="506"/>
      <c r="BM132" s="506"/>
      <c r="BN132" s="514" t="s">
        <v>300</v>
      </c>
      <c r="BO132" s="506">
        <v>45721</v>
      </c>
      <c r="BP132" s="511"/>
      <c r="BQ132" s="511"/>
      <c r="BR132" s="514"/>
      <c r="BS132" s="560"/>
      <c r="BT132" s="504"/>
      <c r="BU132" s="504"/>
      <c r="BV132" s="504"/>
      <c r="BW132" s="504">
        <f>U132</f>
        <v>0</v>
      </c>
      <c r="BX132" s="511">
        <f>V132</f>
        <v>0</v>
      </c>
      <c r="BY132" s="511">
        <f>W132</f>
        <v>0</v>
      </c>
      <c r="BZ132" s="511">
        <f>BX132+BY132</f>
        <v>0</v>
      </c>
      <c r="CA132" s="504"/>
      <c r="CB132" s="511"/>
      <c r="CC132" s="504"/>
      <c r="CD132" s="511"/>
      <c r="CE132" s="511"/>
      <c r="CF132" s="511">
        <f>CB132+CD132+CE132</f>
        <v>0</v>
      </c>
      <c r="CG132" s="528">
        <f>CF132-BZ132</f>
        <v>0</v>
      </c>
      <c r="CH132" s="510">
        <f>_xlfn.DAYS(BD132,BC132)+1</f>
        <v>1</v>
      </c>
    </row>
    <row r="133" spans="1:86" s="513" customFormat="1" ht="47.25" customHeight="1">
      <c r="A133" s="230">
        <v>15</v>
      </c>
      <c r="B133" s="673" t="s">
        <v>168</v>
      </c>
      <c r="C133" s="665">
        <v>4100009378</v>
      </c>
      <c r="D133" s="654" t="s">
        <v>169</v>
      </c>
      <c r="E133" s="654" t="str">
        <f>VLOOKUP(D:D,'Material code'!A:B,2,FALSE)</f>
        <v>后玻</v>
      </c>
      <c r="F133" s="654" t="str">
        <f>VLOOKUP(D:D,'Material code'!C:D,2,FALSE)</f>
        <v>福莱特，压花半钢化白色全涂釉3孔，2272*1128*2mm，GL-16</v>
      </c>
      <c r="G133" s="655">
        <f>AC133</f>
        <v>1430</v>
      </c>
      <c r="H133" s="655" t="str">
        <f>AD133</f>
        <v>PC</v>
      </c>
      <c r="I133" s="655" t="str">
        <f>AL133</f>
        <v>EGLV143581002254</v>
      </c>
      <c r="J133" s="655">
        <v>1</v>
      </c>
      <c r="K133" s="655" t="str">
        <f>AN133</f>
        <v>DRYU2994750</v>
      </c>
      <c r="L133" s="655" t="str">
        <f>AM133</f>
        <v>NQICNBQC25010750</v>
      </c>
      <c r="M133" s="655" t="str">
        <f>AO133</f>
        <v>NINGBO, CHINA</v>
      </c>
      <c r="N133" s="656">
        <f>AQ133</f>
        <v>45680</v>
      </c>
      <c r="O133" s="655" t="str">
        <f>AR133</f>
        <v>SAVANNAH,GA</v>
      </c>
      <c r="P133" s="656">
        <f>AT133</f>
        <v>45723</v>
      </c>
      <c r="Q133" s="656">
        <f>AX133</f>
        <v>45727</v>
      </c>
      <c r="R133" s="577" t="s">
        <v>79</v>
      </c>
      <c r="S133" s="504" t="s">
        <v>252</v>
      </c>
      <c r="T133" s="514"/>
      <c r="U133" s="514"/>
      <c r="V133" s="511"/>
      <c r="W133" s="511"/>
      <c r="X133" s="506"/>
      <c r="Y133" s="506"/>
      <c r="Z133" s="506"/>
      <c r="AA133" s="507" t="s">
        <v>171</v>
      </c>
      <c r="AB133" s="507"/>
      <c r="AC133" s="514">
        <v>1430</v>
      </c>
      <c r="AD133" s="504" t="s">
        <v>172</v>
      </c>
      <c r="AE133" s="504">
        <v>11</v>
      </c>
      <c r="AF133" s="504">
        <v>18876</v>
      </c>
      <c r="AG133" s="504">
        <v>14</v>
      </c>
      <c r="AH133" s="506">
        <v>45680</v>
      </c>
      <c r="AI133" s="506">
        <v>45722</v>
      </c>
      <c r="AJ133" s="504" t="s">
        <v>173</v>
      </c>
      <c r="AK133" s="504" t="s">
        <v>117</v>
      </c>
      <c r="AL133" s="515" t="s">
        <v>297</v>
      </c>
      <c r="AM133" s="504" t="s">
        <v>298</v>
      </c>
      <c r="AN133" s="504" t="s">
        <v>315</v>
      </c>
      <c r="AO133" s="504" t="str">
        <f>AJ133</f>
        <v>NINGBO, CHINA</v>
      </c>
      <c r="AP133" s="506"/>
      <c r="AQ133" s="506">
        <f>AH133</f>
        <v>45680</v>
      </c>
      <c r="AR133" s="504" t="str">
        <f>AK133</f>
        <v>SAVANNAH,GA</v>
      </c>
      <c r="AS133" s="506">
        <f>AI133</f>
        <v>45722</v>
      </c>
      <c r="AT133" s="666">
        <v>45723</v>
      </c>
      <c r="AU133" s="504" t="str">
        <f>AR133</f>
        <v>SAVANNAH,GA</v>
      </c>
      <c r="AV133" s="509">
        <f>AT133</f>
        <v>45723</v>
      </c>
      <c r="AW133" s="505">
        <f>VLOOKUP(AR:AR,Database!A:B,2,)</f>
        <v>4</v>
      </c>
      <c r="AX133" s="506">
        <f>AV133+AW133</f>
        <v>45727</v>
      </c>
      <c r="AY133" s="504" t="s">
        <v>118</v>
      </c>
      <c r="AZ133" s="506"/>
      <c r="BA133" s="506">
        <v>45726</v>
      </c>
      <c r="BB133" s="506"/>
      <c r="BC133" s="506"/>
      <c r="BD133" s="506"/>
      <c r="BE133" s="504"/>
      <c r="BF133" s="504" t="str">
        <f>AL133</f>
        <v>EGLV143581002254</v>
      </c>
      <c r="BG133" s="504" t="str">
        <f>AN133</f>
        <v>DRYU2994750</v>
      </c>
      <c r="BH133" s="506">
        <v>45678</v>
      </c>
      <c r="BI133" s="506">
        <v>45699</v>
      </c>
      <c r="BJ133" s="506">
        <v>45716</v>
      </c>
      <c r="BK133" s="506">
        <v>45723</v>
      </c>
      <c r="BL133" s="506"/>
      <c r="BM133" s="506"/>
      <c r="BN133" s="514" t="s">
        <v>300</v>
      </c>
      <c r="BO133" s="506">
        <v>45721</v>
      </c>
      <c r="BP133" s="511"/>
      <c r="BQ133" s="511"/>
      <c r="BR133" s="514"/>
      <c r="BS133" s="560"/>
      <c r="BT133" s="504"/>
      <c r="BU133" s="504"/>
      <c r="BV133" s="504"/>
      <c r="BW133" s="504">
        <f>U133</f>
        <v>0</v>
      </c>
      <c r="BX133" s="511">
        <f>V133</f>
        <v>0</v>
      </c>
      <c r="BY133" s="511">
        <f>W133</f>
        <v>0</v>
      </c>
      <c r="BZ133" s="511">
        <f>BX133+BY133</f>
        <v>0</v>
      </c>
      <c r="CA133" s="504"/>
      <c r="CB133" s="511"/>
      <c r="CC133" s="504"/>
      <c r="CD133" s="511"/>
      <c r="CE133" s="511"/>
      <c r="CF133" s="511">
        <f>CB133+CD133+CE133</f>
        <v>0</v>
      </c>
      <c r="CG133" s="528">
        <f>CF133-BZ133</f>
        <v>0</v>
      </c>
      <c r="CH133" s="510">
        <f>_xlfn.DAYS(BD133,BC133)+1</f>
        <v>1</v>
      </c>
    </row>
    <row r="134" spans="1:86" s="513" customFormat="1" ht="47.25" customHeight="1">
      <c r="A134" s="230">
        <v>15</v>
      </c>
      <c r="B134" s="673" t="s">
        <v>168</v>
      </c>
      <c r="C134" s="665">
        <v>4100009378</v>
      </c>
      <c r="D134" s="654" t="s">
        <v>169</v>
      </c>
      <c r="E134" s="654" t="str">
        <f>VLOOKUP(D:D,'Material code'!A:B,2,FALSE)</f>
        <v>后玻</v>
      </c>
      <c r="F134" s="654" t="str">
        <f>VLOOKUP(D:D,'Material code'!C:D,2,FALSE)</f>
        <v>福莱特，压花半钢化白色全涂釉3孔，2272*1128*2mm，GL-16</v>
      </c>
      <c r="G134" s="655">
        <f>AC134</f>
        <v>1430</v>
      </c>
      <c r="H134" s="655" t="str">
        <f>AD134</f>
        <v>PC</v>
      </c>
      <c r="I134" s="655" t="str">
        <f>AL134</f>
        <v>EGLV143581002254</v>
      </c>
      <c r="J134" s="655">
        <v>1</v>
      </c>
      <c r="K134" s="655" t="str">
        <f>AN134</f>
        <v>EGSU3354745</v>
      </c>
      <c r="L134" s="655" t="str">
        <f>AM134</f>
        <v>NQICNBQC25010750</v>
      </c>
      <c r="M134" s="655" t="str">
        <f>AO134</f>
        <v>NINGBO, CHINA</v>
      </c>
      <c r="N134" s="656">
        <f>AQ134</f>
        <v>45680</v>
      </c>
      <c r="O134" s="655" t="str">
        <f>AR134</f>
        <v>SAVANNAH,GA</v>
      </c>
      <c r="P134" s="656">
        <f>AT134</f>
        <v>45723</v>
      </c>
      <c r="Q134" s="656">
        <f>AX134</f>
        <v>45727</v>
      </c>
      <c r="R134" s="577" t="s">
        <v>79</v>
      </c>
      <c r="S134" s="504" t="s">
        <v>252</v>
      </c>
      <c r="T134" s="514"/>
      <c r="U134" s="514"/>
      <c r="V134" s="511"/>
      <c r="W134" s="511"/>
      <c r="X134" s="506"/>
      <c r="Y134" s="506"/>
      <c r="Z134" s="506"/>
      <c r="AA134" s="507" t="s">
        <v>171</v>
      </c>
      <c r="AB134" s="507"/>
      <c r="AC134" s="514">
        <v>1430</v>
      </c>
      <c r="AD134" s="504" t="s">
        <v>172</v>
      </c>
      <c r="AE134" s="504">
        <v>11</v>
      </c>
      <c r="AF134" s="504">
        <v>18876</v>
      </c>
      <c r="AG134" s="504">
        <v>14</v>
      </c>
      <c r="AH134" s="506">
        <v>45680</v>
      </c>
      <c r="AI134" s="506">
        <v>45722</v>
      </c>
      <c r="AJ134" s="504" t="s">
        <v>173</v>
      </c>
      <c r="AK134" s="504" t="s">
        <v>117</v>
      </c>
      <c r="AL134" s="515" t="s">
        <v>297</v>
      </c>
      <c r="AM134" s="504" t="s">
        <v>298</v>
      </c>
      <c r="AN134" s="504" t="s">
        <v>316</v>
      </c>
      <c r="AO134" s="504" t="str">
        <f>AJ134</f>
        <v>NINGBO, CHINA</v>
      </c>
      <c r="AP134" s="506"/>
      <c r="AQ134" s="506">
        <f>AH134</f>
        <v>45680</v>
      </c>
      <c r="AR134" s="504" t="str">
        <f>AK134</f>
        <v>SAVANNAH,GA</v>
      </c>
      <c r="AS134" s="506">
        <f>AI134</f>
        <v>45722</v>
      </c>
      <c r="AT134" s="508">
        <v>45723</v>
      </c>
      <c r="AU134" s="504" t="str">
        <f>AR134</f>
        <v>SAVANNAH,GA</v>
      </c>
      <c r="AV134" s="509">
        <f>AT134</f>
        <v>45723</v>
      </c>
      <c r="AW134" s="505">
        <f>VLOOKUP(AR:AR,Database!A:B,2,)</f>
        <v>4</v>
      </c>
      <c r="AX134" s="506">
        <f>AV134+AW134</f>
        <v>45727</v>
      </c>
      <c r="AY134" s="504" t="s">
        <v>118</v>
      </c>
      <c r="AZ134" s="506"/>
      <c r="BA134" s="506">
        <v>45727</v>
      </c>
      <c r="BB134" s="506"/>
      <c r="BC134" s="506"/>
      <c r="BD134" s="506"/>
      <c r="BE134" s="504"/>
      <c r="BF134" s="504" t="str">
        <f>AL134</f>
        <v>EGLV143581002254</v>
      </c>
      <c r="BG134" s="504" t="str">
        <f>AN134</f>
        <v>EGSU3354745</v>
      </c>
      <c r="BH134" s="506">
        <v>45678</v>
      </c>
      <c r="BI134" s="506">
        <v>45699</v>
      </c>
      <c r="BJ134" s="506">
        <v>45716</v>
      </c>
      <c r="BK134" s="506">
        <v>45723</v>
      </c>
      <c r="BL134" s="506"/>
      <c r="BM134" s="506"/>
      <c r="BN134" s="514" t="s">
        <v>300</v>
      </c>
      <c r="BO134" s="506">
        <v>45721</v>
      </c>
      <c r="BP134" s="511"/>
      <c r="BQ134" s="511"/>
      <c r="BR134" s="514"/>
      <c r="BS134" s="560"/>
      <c r="BT134" s="504"/>
      <c r="BU134" s="504"/>
      <c r="BV134" s="504"/>
      <c r="BW134" s="504">
        <f>U134</f>
        <v>0</v>
      </c>
      <c r="BX134" s="511">
        <f>V134</f>
        <v>0</v>
      </c>
      <c r="BY134" s="511">
        <f>W134</f>
        <v>0</v>
      </c>
      <c r="BZ134" s="511">
        <f>BX134+BY134</f>
        <v>0</v>
      </c>
      <c r="CA134" s="504"/>
      <c r="CB134" s="511"/>
      <c r="CC134" s="504"/>
      <c r="CD134" s="511"/>
      <c r="CE134" s="511"/>
      <c r="CF134" s="511">
        <f>CB134+CD134+CE134</f>
        <v>0</v>
      </c>
      <c r="CG134" s="528">
        <f>CF134-BZ134</f>
        <v>0</v>
      </c>
      <c r="CH134" s="510">
        <f>_xlfn.DAYS(BD134,BC134)+1</f>
        <v>1</v>
      </c>
    </row>
    <row r="135" spans="1:86" s="513" customFormat="1" ht="47.25" customHeight="1">
      <c r="A135" s="230">
        <v>15</v>
      </c>
      <c r="B135" s="673" t="s">
        <v>168</v>
      </c>
      <c r="C135" s="665">
        <v>4100009378</v>
      </c>
      <c r="D135" s="654" t="s">
        <v>169</v>
      </c>
      <c r="E135" s="654" t="str">
        <f>VLOOKUP(D:D,'Material code'!A:B,2,FALSE)</f>
        <v>后玻</v>
      </c>
      <c r="F135" s="654" t="str">
        <f>VLOOKUP(D:D,'Material code'!C:D,2,FALSE)</f>
        <v>福莱特，压花半钢化白色全涂釉3孔，2272*1128*2mm，GL-16</v>
      </c>
      <c r="G135" s="655">
        <f>AC135</f>
        <v>1430</v>
      </c>
      <c r="H135" s="655" t="str">
        <f>AD135</f>
        <v>PC</v>
      </c>
      <c r="I135" s="655" t="str">
        <f>AL135</f>
        <v>EGLV143581002254</v>
      </c>
      <c r="J135" s="655">
        <v>1</v>
      </c>
      <c r="K135" s="655" t="str">
        <f>AN135</f>
        <v>EMCU6373713</v>
      </c>
      <c r="L135" s="655" t="str">
        <f>AM135</f>
        <v>NQICNBQC25010750</v>
      </c>
      <c r="M135" s="655" t="str">
        <f>AO135</f>
        <v>NINGBO, CHINA</v>
      </c>
      <c r="N135" s="656">
        <f>AQ135</f>
        <v>45680</v>
      </c>
      <c r="O135" s="655" t="str">
        <f>AR135</f>
        <v>SAVANNAH,GA</v>
      </c>
      <c r="P135" s="656">
        <f>AT135</f>
        <v>45723</v>
      </c>
      <c r="Q135" s="656">
        <f>AX135</f>
        <v>45727</v>
      </c>
      <c r="R135" s="577" t="s">
        <v>79</v>
      </c>
      <c r="S135" s="504" t="s">
        <v>252</v>
      </c>
      <c r="T135" s="514"/>
      <c r="U135" s="514"/>
      <c r="V135" s="511"/>
      <c r="W135" s="511"/>
      <c r="X135" s="506"/>
      <c r="Y135" s="506"/>
      <c r="Z135" s="506"/>
      <c r="AA135" s="507" t="s">
        <v>171</v>
      </c>
      <c r="AB135" s="507"/>
      <c r="AC135" s="514">
        <v>1430</v>
      </c>
      <c r="AD135" s="504" t="s">
        <v>172</v>
      </c>
      <c r="AE135" s="504">
        <v>11</v>
      </c>
      <c r="AF135" s="504">
        <v>18876</v>
      </c>
      <c r="AG135" s="504">
        <v>14</v>
      </c>
      <c r="AH135" s="506">
        <v>45680</v>
      </c>
      <c r="AI135" s="506">
        <v>45722</v>
      </c>
      <c r="AJ135" s="504" t="s">
        <v>173</v>
      </c>
      <c r="AK135" s="504" t="s">
        <v>117</v>
      </c>
      <c r="AL135" s="515" t="s">
        <v>297</v>
      </c>
      <c r="AM135" s="504" t="s">
        <v>298</v>
      </c>
      <c r="AN135" s="504" t="s">
        <v>317</v>
      </c>
      <c r="AO135" s="504" t="str">
        <f>AJ135</f>
        <v>NINGBO, CHINA</v>
      </c>
      <c r="AP135" s="506"/>
      <c r="AQ135" s="506">
        <f>AH135</f>
        <v>45680</v>
      </c>
      <c r="AR135" s="504" t="str">
        <f>AK135</f>
        <v>SAVANNAH,GA</v>
      </c>
      <c r="AS135" s="506">
        <f>AI135</f>
        <v>45722</v>
      </c>
      <c r="AT135" s="508">
        <v>45723</v>
      </c>
      <c r="AU135" s="504" t="str">
        <f>AR135</f>
        <v>SAVANNAH,GA</v>
      </c>
      <c r="AV135" s="509">
        <f>AT135</f>
        <v>45723</v>
      </c>
      <c r="AW135" s="505">
        <f>VLOOKUP(AR:AR,Database!A:B,2,)</f>
        <v>4</v>
      </c>
      <c r="AX135" s="506">
        <f>AV135+AW135</f>
        <v>45727</v>
      </c>
      <c r="AY135" s="504" t="s">
        <v>118</v>
      </c>
      <c r="AZ135" s="506"/>
      <c r="BA135" s="506">
        <v>45727</v>
      </c>
      <c r="BB135" s="506"/>
      <c r="BC135" s="506"/>
      <c r="BD135" s="506"/>
      <c r="BE135" s="504"/>
      <c r="BF135" s="504" t="str">
        <f>AL135</f>
        <v>EGLV143581002254</v>
      </c>
      <c r="BG135" s="504" t="str">
        <f>AN135</f>
        <v>EMCU6373713</v>
      </c>
      <c r="BH135" s="506">
        <v>45678</v>
      </c>
      <c r="BI135" s="506">
        <v>45699</v>
      </c>
      <c r="BJ135" s="506">
        <v>45716</v>
      </c>
      <c r="BK135" s="506">
        <v>45723</v>
      </c>
      <c r="BL135" s="506"/>
      <c r="BM135" s="506"/>
      <c r="BN135" s="514" t="s">
        <v>300</v>
      </c>
      <c r="BO135" s="506">
        <v>45721</v>
      </c>
      <c r="BP135" s="511"/>
      <c r="BQ135" s="511"/>
      <c r="BR135" s="514"/>
      <c r="BS135" s="560"/>
      <c r="BT135" s="504"/>
      <c r="BU135" s="504"/>
      <c r="BV135" s="504"/>
      <c r="BW135" s="504">
        <f>U135</f>
        <v>0</v>
      </c>
      <c r="BX135" s="511">
        <f>V135</f>
        <v>0</v>
      </c>
      <c r="BY135" s="511">
        <f>W135</f>
        <v>0</v>
      </c>
      <c r="BZ135" s="511">
        <f>BX135+BY135</f>
        <v>0</v>
      </c>
      <c r="CA135" s="504"/>
      <c r="CB135" s="511"/>
      <c r="CC135" s="504"/>
      <c r="CD135" s="511"/>
      <c r="CE135" s="511"/>
      <c r="CF135" s="511">
        <f>CB135+CD135+CE135</f>
        <v>0</v>
      </c>
      <c r="CG135" s="528">
        <f>CF135-BZ135</f>
        <v>0</v>
      </c>
      <c r="CH135" s="510">
        <f>_xlfn.DAYS(BD135,BC135)+1</f>
        <v>1</v>
      </c>
    </row>
    <row r="136" spans="1:86" s="513" customFormat="1" ht="47.25" customHeight="1">
      <c r="A136" s="230">
        <v>15</v>
      </c>
      <c r="B136" s="673" t="s">
        <v>168</v>
      </c>
      <c r="C136" s="665">
        <v>4100009378</v>
      </c>
      <c r="D136" s="654" t="s">
        <v>169</v>
      </c>
      <c r="E136" s="654" t="str">
        <f>VLOOKUP(D:D,'Material code'!A:B,2,FALSE)</f>
        <v>后玻</v>
      </c>
      <c r="F136" s="654" t="str">
        <f>VLOOKUP(D:D,'Material code'!C:D,2,FALSE)</f>
        <v>福莱特，压花半钢化白色全涂釉3孔，2272*1128*2mm，GL-16</v>
      </c>
      <c r="G136" s="655">
        <f>AC136</f>
        <v>1430</v>
      </c>
      <c r="H136" s="655" t="str">
        <f>AD136</f>
        <v>PC</v>
      </c>
      <c r="I136" s="655" t="str">
        <f>AL136</f>
        <v>EGLV143581002254</v>
      </c>
      <c r="J136" s="655">
        <v>1</v>
      </c>
      <c r="K136" s="655" t="str">
        <f>AN136</f>
        <v>EGHU3198994</v>
      </c>
      <c r="L136" s="655" t="str">
        <f>AM136</f>
        <v>NQICNBQC25010750</v>
      </c>
      <c r="M136" s="655" t="str">
        <f>AO136</f>
        <v>NINGBO, CHINA</v>
      </c>
      <c r="N136" s="656">
        <f>AQ136</f>
        <v>45680</v>
      </c>
      <c r="O136" s="655" t="str">
        <f>AR136</f>
        <v>SAVANNAH,GA</v>
      </c>
      <c r="P136" s="656">
        <f>AT136</f>
        <v>45723</v>
      </c>
      <c r="Q136" s="656">
        <f>AX136</f>
        <v>45727</v>
      </c>
      <c r="R136" s="577" t="s">
        <v>79</v>
      </c>
      <c r="S136" s="504" t="s">
        <v>252</v>
      </c>
      <c r="T136" s="514"/>
      <c r="U136" s="514"/>
      <c r="V136" s="511"/>
      <c r="W136" s="511"/>
      <c r="X136" s="506"/>
      <c r="Y136" s="506"/>
      <c r="Z136" s="506"/>
      <c r="AA136" s="507" t="s">
        <v>171</v>
      </c>
      <c r="AB136" s="507"/>
      <c r="AC136" s="514">
        <v>1430</v>
      </c>
      <c r="AD136" s="504" t="s">
        <v>172</v>
      </c>
      <c r="AE136" s="504">
        <v>11</v>
      </c>
      <c r="AF136" s="504">
        <v>18876</v>
      </c>
      <c r="AG136" s="504">
        <v>14</v>
      </c>
      <c r="AH136" s="506">
        <v>45680</v>
      </c>
      <c r="AI136" s="506">
        <v>45722</v>
      </c>
      <c r="AJ136" s="504" t="s">
        <v>173</v>
      </c>
      <c r="AK136" s="504" t="s">
        <v>117</v>
      </c>
      <c r="AL136" s="515" t="s">
        <v>297</v>
      </c>
      <c r="AM136" s="504" t="s">
        <v>298</v>
      </c>
      <c r="AN136" s="504" t="s">
        <v>318</v>
      </c>
      <c r="AO136" s="504" t="str">
        <f>AJ136</f>
        <v>NINGBO, CHINA</v>
      </c>
      <c r="AP136" s="506"/>
      <c r="AQ136" s="506">
        <f>AH136</f>
        <v>45680</v>
      </c>
      <c r="AR136" s="504" t="str">
        <f>AK136</f>
        <v>SAVANNAH,GA</v>
      </c>
      <c r="AS136" s="506">
        <f>AI136</f>
        <v>45722</v>
      </c>
      <c r="AT136" s="636">
        <v>45723</v>
      </c>
      <c r="AU136" s="504" t="str">
        <f>AR136</f>
        <v>SAVANNAH,GA</v>
      </c>
      <c r="AV136" s="509">
        <f>AT136</f>
        <v>45723</v>
      </c>
      <c r="AW136" s="505">
        <f>VLOOKUP(AR:AR,Database!A:B,2,)</f>
        <v>4</v>
      </c>
      <c r="AX136" s="506">
        <f>AV136+AW136</f>
        <v>45727</v>
      </c>
      <c r="AY136" s="504" t="s">
        <v>118</v>
      </c>
      <c r="AZ136" s="506"/>
      <c r="BA136" s="506">
        <v>45726</v>
      </c>
      <c r="BB136" s="506"/>
      <c r="BC136" s="506"/>
      <c r="BD136" s="506"/>
      <c r="BE136" s="504"/>
      <c r="BF136" s="504" t="str">
        <f>AL136</f>
        <v>EGLV143581002254</v>
      </c>
      <c r="BG136" s="504" t="str">
        <f>AN136</f>
        <v>EGHU3198994</v>
      </c>
      <c r="BH136" s="506">
        <v>45678</v>
      </c>
      <c r="BI136" s="506">
        <v>45699</v>
      </c>
      <c r="BJ136" s="506">
        <v>45716</v>
      </c>
      <c r="BK136" s="506">
        <v>45723</v>
      </c>
      <c r="BL136" s="506"/>
      <c r="BM136" s="506"/>
      <c r="BN136" s="514" t="s">
        <v>300</v>
      </c>
      <c r="BO136" s="506">
        <v>45721</v>
      </c>
      <c r="BP136" s="511"/>
      <c r="BQ136" s="511"/>
      <c r="BR136" s="514"/>
      <c r="BS136" s="560"/>
      <c r="BT136" s="504"/>
      <c r="BU136" s="504"/>
      <c r="BV136" s="504"/>
      <c r="BW136" s="504">
        <f>U136</f>
        <v>0</v>
      </c>
      <c r="BX136" s="511">
        <f>V136</f>
        <v>0</v>
      </c>
      <c r="BY136" s="511">
        <f>W136</f>
        <v>0</v>
      </c>
      <c r="BZ136" s="511">
        <f>BX136+BY136</f>
        <v>0</v>
      </c>
      <c r="CA136" s="504"/>
      <c r="CB136" s="511"/>
      <c r="CC136" s="504"/>
      <c r="CD136" s="511"/>
      <c r="CE136" s="511"/>
      <c r="CF136" s="511">
        <f>CB136+CD136+CE136</f>
        <v>0</v>
      </c>
      <c r="CG136" s="528">
        <f>CF136-BZ136</f>
        <v>0</v>
      </c>
      <c r="CH136" s="510">
        <f>_xlfn.DAYS(BD136,BC136)+1</f>
        <v>1</v>
      </c>
    </row>
    <row r="137" spans="1:86" s="513" customFormat="1" ht="47.25" customHeight="1">
      <c r="A137" s="230">
        <v>15</v>
      </c>
      <c r="B137" s="673" t="s">
        <v>168</v>
      </c>
      <c r="C137" s="665">
        <v>4100009378</v>
      </c>
      <c r="D137" s="654" t="s">
        <v>169</v>
      </c>
      <c r="E137" s="654" t="str">
        <f>VLOOKUP(D:D,'Material code'!A:B,2,FALSE)</f>
        <v>后玻</v>
      </c>
      <c r="F137" s="654" t="str">
        <f>VLOOKUP(D:D,'Material code'!C:D,2,FALSE)</f>
        <v>福莱特，压花半钢化白色全涂釉3孔，2272*1128*2mm，GL-16</v>
      </c>
      <c r="G137" s="655">
        <f>AC137</f>
        <v>1430</v>
      </c>
      <c r="H137" s="655" t="str">
        <f>AD137</f>
        <v>PC</v>
      </c>
      <c r="I137" s="655" t="str">
        <f>AL137</f>
        <v>EGLV143581002254</v>
      </c>
      <c r="J137" s="655">
        <v>1</v>
      </c>
      <c r="K137" s="655" t="str">
        <f>AN137</f>
        <v>EITU3180548</v>
      </c>
      <c r="L137" s="655" t="str">
        <f>AM137</f>
        <v>NQICNBQC25010750</v>
      </c>
      <c r="M137" s="655" t="str">
        <f>AO137</f>
        <v>NINGBO, CHINA</v>
      </c>
      <c r="N137" s="656">
        <f>AQ137</f>
        <v>45680</v>
      </c>
      <c r="O137" s="655" t="str">
        <f>AR137</f>
        <v>SAVANNAH,GA</v>
      </c>
      <c r="P137" s="656">
        <f>AT137</f>
        <v>45723</v>
      </c>
      <c r="Q137" s="656">
        <f>AX137</f>
        <v>45727</v>
      </c>
      <c r="R137" s="577" t="s">
        <v>79</v>
      </c>
      <c r="S137" s="504" t="s">
        <v>252</v>
      </c>
      <c r="T137" s="514"/>
      <c r="U137" s="647"/>
      <c r="V137" s="511"/>
      <c r="W137" s="511"/>
      <c r="X137" s="506"/>
      <c r="Y137" s="506"/>
      <c r="Z137" s="506"/>
      <c r="AA137" s="507" t="s">
        <v>171</v>
      </c>
      <c r="AB137" s="507"/>
      <c r="AC137" s="514">
        <v>1430</v>
      </c>
      <c r="AD137" s="504" t="s">
        <v>172</v>
      </c>
      <c r="AE137" s="504">
        <v>11</v>
      </c>
      <c r="AF137" s="504">
        <v>18876</v>
      </c>
      <c r="AG137" s="504">
        <v>14</v>
      </c>
      <c r="AH137" s="506">
        <v>45680</v>
      </c>
      <c r="AI137" s="506">
        <v>45722</v>
      </c>
      <c r="AJ137" s="504" t="s">
        <v>173</v>
      </c>
      <c r="AK137" s="504" t="s">
        <v>117</v>
      </c>
      <c r="AL137" s="504" t="s">
        <v>297</v>
      </c>
      <c r="AM137" s="504" t="s">
        <v>298</v>
      </c>
      <c r="AN137" s="504" t="s">
        <v>319</v>
      </c>
      <c r="AO137" s="504" t="str">
        <f>AJ137</f>
        <v>NINGBO, CHINA</v>
      </c>
      <c r="AP137" s="506"/>
      <c r="AQ137" s="506">
        <f>AH137</f>
        <v>45680</v>
      </c>
      <c r="AR137" s="504" t="str">
        <f>AK137</f>
        <v>SAVANNAH,GA</v>
      </c>
      <c r="AS137" s="506">
        <f>AI137</f>
        <v>45722</v>
      </c>
      <c r="AT137" s="636">
        <v>45723</v>
      </c>
      <c r="AU137" s="504" t="str">
        <f>AR137</f>
        <v>SAVANNAH,GA</v>
      </c>
      <c r="AV137" s="509">
        <f>AT137</f>
        <v>45723</v>
      </c>
      <c r="AW137" s="505">
        <f>VLOOKUP(AR:AR,Database!A:B,2,)</f>
        <v>4</v>
      </c>
      <c r="AX137" s="506">
        <f>AV137+AW137</f>
        <v>45727</v>
      </c>
      <c r="AY137" s="504" t="s">
        <v>118</v>
      </c>
      <c r="AZ137" s="506"/>
      <c r="BA137" s="506">
        <v>45727</v>
      </c>
      <c r="BB137" s="506"/>
      <c r="BC137" s="506"/>
      <c r="BD137" s="506"/>
      <c r="BE137" s="504"/>
      <c r="BF137" s="504" t="str">
        <f>AL137</f>
        <v>EGLV143581002254</v>
      </c>
      <c r="BG137" s="504" t="str">
        <f>AN137</f>
        <v>EITU3180548</v>
      </c>
      <c r="BH137" s="506">
        <v>45678</v>
      </c>
      <c r="BI137" s="506">
        <v>45699</v>
      </c>
      <c r="BJ137" s="506">
        <v>45716</v>
      </c>
      <c r="BK137" s="506">
        <v>45723</v>
      </c>
      <c r="BL137" s="506"/>
      <c r="BM137" s="506"/>
      <c r="BN137" s="514" t="s">
        <v>300</v>
      </c>
      <c r="BO137" s="506">
        <v>45721</v>
      </c>
      <c r="BP137" s="511"/>
      <c r="BQ137" s="511"/>
      <c r="BR137" s="514"/>
      <c r="BS137" s="560"/>
      <c r="BT137" s="504"/>
      <c r="BU137" s="504"/>
      <c r="BV137" s="504"/>
      <c r="BW137" s="504">
        <f>U137</f>
        <v>0</v>
      </c>
      <c r="BX137" s="511">
        <f>V137</f>
        <v>0</v>
      </c>
      <c r="BY137" s="511">
        <f>W137</f>
        <v>0</v>
      </c>
      <c r="BZ137" s="511">
        <f>BX137+BY137</f>
        <v>0</v>
      </c>
      <c r="CA137" s="504"/>
      <c r="CB137" s="511"/>
      <c r="CC137" s="504"/>
      <c r="CD137" s="511"/>
      <c r="CE137" s="511"/>
      <c r="CF137" s="511">
        <f>CB137+CD137+CE137</f>
        <v>0</v>
      </c>
      <c r="CG137" s="528">
        <f>CF137-BZ137</f>
        <v>0</v>
      </c>
      <c r="CH137" s="510">
        <f>_xlfn.DAYS(BD137,BC137)+1</f>
        <v>1</v>
      </c>
    </row>
    <row r="138" spans="1:86" s="513" customFormat="1" ht="47.25" customHeight="1">
      <c r="A138" s="230">
        <v>20</v>
      </c>
      <c r="B138" s="650" t="s">
        <v>89</v>
      </c>
      <c r="C138" s="665" t="s">
        <v>320</v>
      </c>
      <c r="D138" s="654" t="s">
        <v>321</v>
      </c>
      <c r="E138" s="654" t="str">
        <f>VLOOKUP(D:D,'Material code'!A:B,2,FALSE)</f>
        <v>密封胶-桶胶-B</v>
      </c>
      <c r="F138" s="654" t="str">
        <f>VLOOKUP(D:D,'Material code'!C:D,2,FALSE)</f>
        <v>回天，HT-906Z，270KG，白色</v>
      </c>
      <c r="G138" s="655">
        <f>AC138</f>
        <v>17280</v>
      </c>
      <c r="H138" s="655" t="str">
        <f>AD138</f>
        <v>kg</v>
      </c>
      <c r="I138" s="655" t="str">
        <f>AL138</f>
        <v>OOLU2306150301</v>
      </c>
      <c r="J138" s="655">
        <v>1</v>
      </c>
      <c r="K138" s="655" t="str">
        <f>AN138</f>
        <v>CSNU7483364</v>
      </c>
      <c r="L138" s="655" t="str">
        <f>AM138</f>
        <v>PLAX25021341</v>
      </c>
      <c r="M138" s="655" t="str">
        <f>AO138</f>
        <v>SHANGHAI, CHINA</v>
      </c>
      <c r="N138" s="656">
        <f>AQ138</f>
        <v>45706</v>
      </c>
      <c r="O138" s="655" t="str">
        <f>AR138</f>
        <v>LOS ANGELES, CA</v>
      </c>
      <c r="P138" s="656">
        <f>AT138</f>
        <v>45723</v>
      </c>
      <c r="Q138" s="656">
        <f>AX138</f>
        <v>45729</v>
      </c>
      <c r="R138" s="504" t="s">
        <v>79</v>
      </c>
      <c r="S138" s="504">
        <v>40</v>
      </c>
      <c r="T138" s="504">
        <v>20250213001</v>
      </c>
      <c r="U138" s="504">
        <v>121526389</v>
      </c>
      <c r="V138" s="511"/>
      <c r="W138" s="511">
        <v>6150</v>
      </c>
      <c r="X138" s="506"/>
      <c r="Y138" s="506"/>
      <c r="Z138" s="506"/>
      <c r="AA138" s="507" t="s">
        <v>322</v>
      </c>
      <c r="AB138" s="507"/>
      <c r="AC138" s="514">
        <v>17280</v>
      </c>
      <c r="AD138" s="504" t="s">
        <v>323</v>
      </c>
      <c r="AE138" s="504" t="s">
        <v>324</v>
      </c>
      <c r="AF138" s="504" t="s">
        <v>325</v>
      </c>
      <c r="AG138" s="504" t="s">
        <v>326</v>
      </c>
      <c r="AH138" s="506">
        <v>45706</v>
      </c>
      <c r="AI138" s="506">
        <v>45720</v>
      </c>
      <c r="AJ138" s="504" t="s">
        <v>112</v>
      </c>
      <c r="AK138" s="504" t="s">
        <v>174</v>
      </c>
      <c r="AL138" s="504" t="s">
        <v>327</v>
      </c>
      <c r="AM138" s="504" t="s">
        <v>328</v>
      </c>
      <c r="AN138" s="504" t="s">
        <v>329</v>
      </c>
      <c r="AO138" s="504" t="str">
        <f>AJ138</f>
        <v>SHANGHAI, CHINA</v>
      </c>
      <c r="AP138" s="506"/>
      <c r="AQ138" s="506">
        <f>AH138</f>
        <v>45706</v>
      </c>
      <c r="AR138" s="504" t="str">
        <f>AK138</f>
        <v>LOS ANGELES, CA</v>
      </c>
      <c r="AS138" s="506">
        <f>AI138</f>
        <v>45720</v>
      </c>
      <c r="AT138" s="636">
        <v>45723</v>
      </c>
      <c r="AU138" s="504" t="str">
        <f>AR138</f>
        <v>LOS ANGELES, CA</v>
      </c>
      <c r="AV138" s="509">
        <f>AT138</f>
        <v>45723</v>
      </c>
      <c r="AW138" s="505">
        <f>VLOOKUP(AR:AR,Database!A:B,2,)</f>
        <v>6</v>
      </c>
      <c r="AX138" s="506">
        <f>AV138+AW138</f>
        <v>45729</v>
      </c>
      <c r="AY138" s="514" t="s">
        <v>118</v>
      </c>
      <c r="AZ138" s="506">
        <v>45728</v>
      </c>
      <c r="BA138" s="506">
        <v>45728</v>
      </c>
      <c r="BB138" s="506"/>
      <c r="BC138" s="506"/>
      <c r="BD138" s="506"/>
      <c r="BE138" s="504"/>
      <c r="BF138" s="504" t="str">
        <f>AL138</f>
        <v>OOLU2306150301</v>
      </c>
      <c r="BG138" s="504" t="str">
        <f>AN138</f>
        <v>CSNU7483364</v>
      </c>
      <c r="BH138" s="506">
        <v>45701</v>
      </c>
      <c r="BI138" s="506">
        <v>45708</v>
      </c>
      <c r="BJ138" s="506">
        <v>45714</v>
      </c>
      <c r="BK138" s="506">
        <v>45715</v>
      </c>
      <c r="BL138" s="506"/>
      <c r="BM138" s="506"/>
      <c r="BN138" s="504" t="s">
        <v>330</v>
      </c>
      <c r="BO138" s="506">
        <v>45722</v>
      </c>
      <c r="BP138" s="511">
        <v>13601.32</v>
      </c>
      <c r="BQ138" s="511"/>
      <c r="BR138" s="504"/>
      <c r="BS138" s="560"/>
      <c r="BT138" s="504"/>
      <c r="BU138" s="504"/>
      <c r="BV138" s="504"/>
      <c r="BW138" s="504">
        <f>U138</f>
        <v>121526389</v>
      </c>
      <c r="BX138" s="511">
        <f>V138</f>
        <v>0</v>
      </c>
      <c r="BY138" s="511">
        <f>W138</f>
        <v>6150</v>
      </c>
      <c r="BZ138" s="511">
        <f>BX138+BY138</f>
        <v>6150</v>
      </c>
      <c r="CA138" s="504"/>
      <c r="CB138" s="511"/>
      <c r="CC138" s="504"/>
      <c r="CD138" s="511"/>
      <c r="CE138" s="511"/>
      <c r="CF138" s="511">
        <f>CB138+CD138+CE138</f>
        <v>0</v>
      </c>
      <c r="CG138" s="528">
        <f>CF138-BZ138</f>
        <v>-6150</v>
      </c>
      <c r="CH138" s="510">
        <f>_xlfn.DAYS(BD138,BC138)+1</f>
        <v>1</v>
      </c>
    </row>
    <row r="139" spans="1:86" s="513" customFormat="1" ht="47.25" customHeight="1">
      <c r="A139" s="230">
        <v>20</v>
      </c>
      <c r="B139" s="650" t="s">
        <v>89</v>
      </c>
      <c r="C139" s="665" t="s">
        <v>320</v>
      </c>
      <c r="D139" s="654" t="s">
        <v>331</v>
      </c>
      <c r="E139" s="654" t="str">
        <f>VLOOKUP(D:D,'Material code'!A:B,2,FALSE)</f>
        <v>A胶</v>
      </c>
      <c r="F139" s="654" t="str">
        <f>VLOOKUP(D:D,'Material code'!C:D,2,FALSE)</f>
        <v>回天，5299W-S，10KG，白色</v>
      </c>
      <c r="G139" s="655">
        <f>AC139</f>
        <v>2000</v>
      </c>
      <c r="H139" s="655" t="str">
        <f>AD139</f>
        <v>kg</v>
      </c>
      <c r="I139" s="655" t="str">
        <f>AL139</f>
        <v>OOLU2306150301</v>
      </c>
      <c r="J139" s="655">
        <v>1</v>
      </c>
      <c r="K139" s="655" t="str">
        <f>AN139</f>
        <v>CSNU7483364</v>
      </c>
      <c r="L139" s="655" t="str">
        <f>AM139</f>
        <v>PLAX25021341</v>
      </c>
      <c r="M139" s="655" t="str">
        <f>AO139</f>
        <v>SHANGHAI, CHINA</v>
      </c>
      <c r="N139" s="656">
        <f>AQ139</f>
        <v>45706</v>
      </c>
      <c r="O139" s="655" t="str">
        <f>AR139</f>
        <v>LOS ANGELES, CA</v>
      </c>
      <c r="P139" s="656">
        <f>AT139</f>
        <v>45723</v>
      </c>
      <c r="Q139" s="656">
        <f>AX139</f>
        <v>45729</v>
      </c>
      <c r="R139" s="504" t="s">
        <v>79</v>
      </c>
      <c r="S139" s="504">
        <v>40</v>
      </c>
      <c r="T139" s="504">
        <v>20250213001</v>
      </c>
      <c r="U139" s="504">
        <v>121526389</v>
      </c>
      <c r="V139" s="511"/>
      <c r="W139" s="511">
        <v>6150</v>
      </c>
      <c r="X139" s="506"/>
      <c r="Y139" s="506"/>
      <c r="Z139" s="506"/>
      <c r="AA139" s="507" t="s">
        <v>332</v>
      </c>
      <c r="AB139" s="507"/>
      <c r="AC139" s="514">
        <v>2000</v>
      </c>
      <c r="AD139" s="504" t="s">
        <v>323</v>
      </c>
      <c r="AE139" s="504"/>
      <c r="AF139" s="504"/>
      <c r="AG139" s="504"/>
      <c r="AH139" s="506">
        <v>45706</v>
      </c>
      <c r="AI139" s="506">
        <v>45720</v>
      </c>
      <c r="AJ139" s="504" t="s">
        <v>112</v>
      </c>
      <c r="AK139" s="504" t="s">
        <v>174</v>
      </c>
      <c r="AL139" s="504" t="s">
        <v>327</v>
      </c>
      <c r="AM139" s="504" t="s">
        <v>328</v>
      </c>
      <c r="AN139" s="504" t="s">
        <v>329</v>
      </c>
      <c r="AO139" s="504" t="str">
        <f>AJ139</f>
        <v>SHANGHAI, CHINA</v>
      </c>
      <c r="AP139" s="506"/>
      <c r="AQ139" s="506">
        <f>AH139</f>
        <v>45706</v>
      </c>
      <c r="AR139" s="504" t="str">
        <f>AK139</f>
        <v>LOS ANGELES, CA</v>
      </c>
      <c r="AS139" s="506">
        <f>AI139</f>
        <v>45720</v>
      </c>
      <c r="AT139" s="636">
        <v>45723</v>
      </c>
      <c r="AU139" s="504" t="str">
        <f>AR139</f>
        <v>LOS ANGELES, CA</v>
      </c>
      <c r="AV139" s="509">
        <f>AT139</f>
        <v>45723</v>
      </c>
      <c r="AW139" s="505">
        <f>VLOOKUP(AR:AR,Database!A:B,2,)</f>
        <v>6</v>
      </c>
      <c r="AX139" s="506">
        <f>AV139+AW139</f>
        <v>45729</v>
      </c>
      <c r="AY139" s="514" t="s">
        <v>118</v>
      </c>
      <c r="AZ139" s="506">
        <v>45728</v>
      </c>
      <c r="BA139" s="506">
        <v>45728</v>
      </c>
      <c r="BB139" s="506"/>
      <c r="BC139" s="506"/>
      <c r="BD139" s="506"/>
      <c r="BE139" s="504"/>
      <c r="BF139" s="504" t="str">
        <f>AL139</f>
        <v>OOLU2306150301</v>
      </c>
      <c r="BG139" s="504" t="str">
        <f>AN139</f>
        <v>CSNU7483364</v>
      </c>
      <c r="BH139" s="506">
        <v>45701</v>
      </c>
      <c r="BI139" s="506">
        <v>45708</v>
      </c>
      <c r="BJ139" s="506">
        <v>45714</v>
      </c>
      <c r="BK139" s="506">
        <v>45715</v>
      </c>
      <c r="BL139" s="506"/>
      <c r="BM139" s="506"/>
      <c r="BN139" s="504" t="s">
        <v>330</v>
      </c>
      <c r="BO139" s="506">
        <v>45722</v>
      </c>
      <c r="BP139" s="511"/>
      <c r="BQ139" s="511"/>
      <c r="BR139" s="504"/>
      <c r="BS139" s="560"/>
      <c r="BT139" s="504"/>
      <c r="BU139" s="504"/>
      <c r="BV139" s="504"/>
      <c r="BW139" s="504">
        <f>U139</f>
        <v>121526389</v>
      </c>
      <c r="BX139" s="511">
        <f>V139</f>
        <v>0</v>
      </c>
      <c r="BY139" s="511">
        <f>W139</f>
        <v>6150</v>
      </c>
      <c r="BZ139" s="511">
        <f>BX139+BY139</f>
        <v>6150</v>
      </c>
      <c r="CA139" s="504"/>
      <c r="CB139" s="511"/>
      <c r="CC139" s="504"/>
      <c r="CD139" s="511"/>
      <c r="CE139" s="511"/>
      <c r="CF139" s="511">
        <f>CB139+CD139+CE139</f>
        <v>0</v>
      </c>
      <c r="CG139" s="528">
        <f>CF139-BZ139</f>
        <v>-6150</v>
      </c>
      <c r="CH139" s="510">
        <f>_xlfn.DAYS(BD139,BC139)+1</f>
        <v>1</v>
      </c>
    </row>
    <row r="140" spans="1:86" s="513" customFormat="1" ht="204.75" customHeight="1">
      <c r="A140" s="230">
        <v>20</v>
      </c>
      <c r="B140" s="650" t="s">
        <v>89</v>
      </c>
      <c r="C140" s="665" t="s">
        <v>320</v>
      </c>
      <c r="D140" s="654" t="s">
        <v>333</v>
      </c>
      <c r="E140" s="654" t="str">
        <f>VLOOKUP(D:D,'Material code'!A:B,2,FALSE)</f>
        <v>B胶</v>
      </c>
      <c r="F140" s="654" t="str">
        <f>VLOOKUP(D:D,'Material code'!C:D,2,FALSE)</f>
        <v>回天，5299W-S，4KG，透明至浅黄色</v>
      </c>
      <c r="G140" s="655">
        <f>AC140</f>
        <v>400</v>
      </c>
      <c r="H140" s="655" t="str">
        <f>AD140</f>
        <v>kg</v>
      </c>
      <c r="I140" s="655" t="str">
        <f>AL140</f>
        <v>OOLU2306150301</v>
      </c>
      <c r="J140" s="655">
        <v>1</v>
      </c>
      <c r="K140" s="655" t="str">
        <f>AN140</f>
        <v>CSNU7483364</v>
      </c>
      <c r="L140" s="655" t="str">
        <f>AM140</f>
        <v>PLAX25021341</v>
      </c>
      <c r="M140" s="655" t="str">
        <f>AO140</f>
        <v>SHANGHAI, CHINA</v>
      </c>
      <c r="N140" s="656">
        <f>AQ140</f>
        <v>45706</v>
      </c>
      <c r="O140" s="655" t="str">
        <f>AR140</f>
        <v>LOS ANGELES, CA</v>
      </c>
      <c r="P140" s="656">
        <f>AT140</f>
        <v>45723</v>
      </c>
      <c r="Q140" s="656">
        <f>AX140</f>
        <v>45729</v>
      </c>
      <c r="R140" s="504" t="s">
        <v>79</v>
      </c>
      <c r="S140" s="504">
        <v>40</v>
      </c>
      <c r="T140" s="504">
        <v>20250213001</v>
      </c>
      <c r="U140" s="504">
        <v>121526389</v>
      </c>
      <c r="V140" s="511"/>
      <c r="W140" s="511">
        <v>6150</v>
      </c>
      <c r="X140" s="506"/>
      <c r="Y140" s="506"/>
      <c r="Z140" s="506"/>
      <c r="AA140" s="507" t="s">
        <v>334</v>
      </c>
      <c r="AB140" s="507"/>
      <c r="AC140" s="514">
        <v>400</v>
      </c>
      <c r="AD140" s="504" t="s">
        <v>323</v>
      </c>
      <c r="AE140" s="504"/>
      <c r="AF140" s="504"/>
      <c r="AG140" s="504"/>
      <c r="AH140" s="506">
        <v>45706</v>
      </c>
      <c r="AI140" s="506">
        <v>45720</v>
      </c>
      <c r="AJ140" s="504" t="s">
        <v>112</v>
      </c>
      <c r="AK140" s="504" t="s">
        <v>174</v>
      </c>
      <c r="AL140" s="504" t="s">
        <v>327</v>
      </c>
      <c r="AM140" s="504" t="s">
        <v>328</v>
      </c>
      <c r="AN140" s="504" t="s">
        <v>329</v>
      </c>
      <c r="AO140" s="504" t="str">
        <f>AJ140</f>
        <v>SHANGHAI, CHINA</v>
      </c>
      <c r="AP140" s="506"/>
      <c r="AQ140" s="506">
        <f>AH140</f>
        <v>45706</v>
      </c>
      <c r="AR140" s="504" t="str">
        <f>AK140</f>
        <v>LOS ANGELES, CA</v>
      </c>
      <c r="AS140" s="506">
        <f>AI140</f>
        <v>45720</v>
      </c>
      <c r="AT140" s="636">
        <v>45723</v>
      </c>
      <c r="AU140" s="504" t="str">
        <f>AR140</f>
        <v>LOS ANGELES, CA</v>
      </c>
      <c r="AV140" s="509">
        <f>AT140</f>
        <v>45723</v>
      </c>
      <c r="AW140" s="505">
        <f>VLOOKUP(AR:AR,Database!A:B,2,)</f>
        <v>6</v>
      </c>
      <c r="AX140" s="506">
        <f>AV140+AW140</f>
        <v>45729</v>
      </c>
      <c r="AY140" s="514" t="s">
        <v>118</v>
      </c>
      <c r="AZ140" s="506">
        <v>45728</v>
      </c>
      <c r="BA140" s="506">
        <v>45728</v>
      </c>
      <c r="BB140" s="506"/>
      <c r="BC140" s="506"/>
      <c r="BD140" s="506"/>
      <c r="BE140" s="504"/>
      <c r="BF140" s="504" t="str">
        <f>AL140</f>
        <v>OOLU2306150301</v>
      </c>
      <c r="BG140" s="504" t="str">
        <f>AN140</f>
        <v>CSNU7483364</v>
      </c>
      <c r="BH140" s="506">
        <v>45701</v>
      </c>
      <c r="BI140" s="506">
        <v>45708</v>
      </c>
      <c r="BJ140" s="506">
        <v>45714</v>
      </c>
      <c r="BK140" s="506">
        <v>45715</v>
      </c>
      <c r="BL140" s="506"/>
      <c r="BM140" s="506"/>
      <c r="BN140" s="504" t="s">
        <v>330</v>
      </c>
      <c r="BO140" s="506">
        <v>45722</v>
      </c>
      <c r="BP140" s="511"/>
      <c r="BQ140" s="511"/>
      <c r="BR140" s="504"/>
      <c r="BS140" s="560"/>
      <c r="BT140" s="504"/>
      <c r="BU140" s="504"/>
      <c r="BV140" s="504"/>
      <c r="BW140" s="504">
        <f>U140</f>
        <v>121526389</v>
      </c>
      <c r="BX140" s="511">
        <f>V140</f>
        <v>0</v>
      </c>
      <c r="BY140" s="511">
        <f>W140</f>
        <v>6150</v>
      </c>
      <c r="BZ140" s="511">
        <f>BX140+BY140</f>
        <v>6150</v>
      </c>
      <c r="CA140" s="504"/>
      <c r="CB140" s="511"/>
      <c r="CC140" s="504"/>
      <c r="CD140" s="511"/>
      <c r="CE140" s="511"/>
      <c r="CF140" s="511">
        <f>CB140+CD140+CE140</f>
        <v>0</v>
      </c>
      <c r="CG140" s="528">
        <f>CF140-BZ140</f>
        <v>-6150</v>
      </c>
      <c r="CH140" s="510">
        <f>_xlfn.DAYS(BD140,BC140)+1</f>
        <v>1</v>
      </c>
    </row>
    <row r="141" spans="1:86" s="513" customFormat="1" ht="63" customHeight="1">
      <c r="A141" s="230">
        <v>20</v>
      </c>
      <c r="B141" s="650" t="s">
        <v>89</v>
      </c>
      <c r="C141" s="665" t="s">
        <v>320</v>
      </c>
      <c r="D141" s="654" t="s">
        <v>335</v>
      </c>
      <c r="E141" s="654" t="str">
        <f>VLOOKUP(D:D,'Material code'!A:B,2,FALSE)</f>
        <v>支装胶</v>
      </c>
      <c r="F141" s="654" t="str">
        <f>VLOOKUP(D:D,'Material code'!C:D,2,FALSE)</f>
        <v>回天，HT-906Z，400ml支装胶，白色</v>
      </c>
      <c r="G141" s="655">
        <f>AC141</f>
        <v>150</v>
      </c>
      <c r="H141" s="655" t="str">
        <f>AD141</f>
        <v>pc</v>
      </c>
      <c r="I141" s="655" t="str">
        <f>AL141</f>
        <v>OOLU2306150301</v>
      </c>
      <c r="J141" s="655">
        <v>1</v>
      </c>
      <c r="K141" s="655" t="str">
        <f>AN141</f>
        <v>CSNU7483364</v>
      </c>
      <c r="L141" s="655" t="str">
        <f>AM141</f>
        <v>PLAX25021341</v>
      </c>
      <c r="M141" s="655" t="str">
        <f>AO141</f>
        <v>SHANGHAI, CHINA</v>
      </c>
      <c r="N141" s="656">
        <f>AQ141</f>
        <v>45706</v>
      </c>
      <c r="O141" s="655" t="str">
        <f>AR141</f>
        <v>LOS ANGELES, CA</v>
      </c>
      <c r="P141" s="656">
        <f>AT141</f>
        <v>45723</v>
      </c>
      <c r="Q141" s="656">
        <f>AX141</f>
        <v>45729</v>
      </c>
      <c r="R141" s="504" t="s">
        <v>79</v>
      </c>
      <c r="S141" s="504">
        <v>40</v>
      </c>
      <c r="T141" s="504">
        <v>20250213001</v>
      </c>
      <c r="U141" s="504">
        <v>121526389</v>
      </c>
      <c r="V141" s="511"/>
      <c r="W141" s="511">
        <v>6150</v>
      </c>
      <c r="X141" s="506"/>
      <c r="Y141" s="506"/>
      <c r="Z141" s="506"/>
      <c r="AA141" s="507" t="s">
        <v>336</v>
      </c>
      <c r="AB141" s="507"/>
      <c r="AC141" s="514">
        <v>150</v>
      </c>
      <c r="AD141" s="504" t="s">
        <v>201</v>
      </c>
      <c r="AE141" s="504"/>
      <c r="AF141" s="504"/>
      <c r="AG141" s="504"/>
      <c r="AH141" s="506">
        <v>45706</v>
      </c>
      <c r="AI141" s="506">
        <v>45720</v>
      </c>
      <c r="AJ141" s="504" t="s">
        <v>112</v>
      </c>
      <c r="AK141" s="504" t="s">
        <v>174</v>
      </c>
      <c r="AL141" s="504" t="s">
        <v>327</v>
      </c>
      <c r="AM141" s="504" t="s">
        <v>328</v>
      </c>
      <c r="AN141" s="504" t="s">
        <v>329</v>
      </c>
      <c r="AO141" s="504" t="str">
        <f>AJ141</f>
        <v>SHANGHAI, CHINA</v>
      </c>
      <c r="AP141" s="506"/>
      <c r="AQ141" s="506">
        <f>AH141</f>
        <v>45706</v>
      </c>
      <c r="AR141" s="504" t="str">
        <f>AK141</f>
        <v>LOS ANGELES, CA</v>
      </c>
      <c r="AS141" s="506">
        <f>AI141</f>
        <v>45720</v>
      </c>
      <c r="AT141" s="636">
        <v>45723</v>
      </c>
      <c r="AU141" s="504" t="str">
        <f>AR141</f>
        <v>LOS ANGELES, CA</v>
      </c>
      <c r="AV141" s="509">
        <f>AT141</f>
        <v>45723</v>
      </c>
      <c r="AW141" s="505">
        <f>VLOOKUP(AR:AR,Database!A:B,2,)</f>
        <v>6</v>
      </c>
      <c r="AX141" s="506">
        <f>AV141+AW141</f>
        <v>45729</v>
      </c>
      <c r="AY141" s="514" t="s">
        <v>118</v>
      </c>
      <c r="AZ141" s="506">
        <v>45728</v>
      </c>
      <c r="BA141" s="506">
        <v>45728</v>
      </c>
      <c r="BB141" s="506"/>
      <c r="BC141" s="506"/>
      <c r="BD141" s="506"/>
      <c r="BE141" s="504"/>
      <c r="BF141" s="504" t="str">
        <f>AL141</f>
        <v>OOLU2306150301</v>
      </c>
      <c r="BG141" s="504" t="str">
        <f>AN141</f>
        <v>CSNU7483364</v>
      </c>
      <c r="BH141" s="506">
        <v>45701</v>
      </c>
      <c r="BI141" s="506">
        <v>45708</v>
      </c>
      <c r="BJ141" s="506">
        <v>45714</v>
      </c>
      <c r="BK141" s="506">
        <v>45715</v>
      </c>
      <c r="BL141" s="506"/>
      <c r="BM141" s="506"/>
      <c r="BN141" s="504" t="s">
        <v>330</v>
      </c>
      <c r="BO141" s="506">
        <v>45722</v>
      </c>
      <c r="BP141" s="511"/>
      <c r="BQ141" s="511"/>
      <c r="BR141" s="504"/>
      <c r="BS141" s="560"/>
      <c r="BT141" s="504"/>
      <c r="BU141" s="504"/>
      <c r="BV141" s="504"/>
      <c r="BW141" s="504">
        <f>U141</f>
        <v>121526389</v>
      </c>
      <c r="BX141" s="511">
        <f>V141</f>
        <v>0</v>
      </c>
      <c r="BY141" s="511">
        <f>W141</f>
        <v>6150</v>
      </c>
      <c r="BZ141" s="511">
        <f>BX141+BY141</f>
        <v>6150</v>
      </c>
      <c r="CA141" s="504"/>
      <c r="CB141" s="511"/>
      <c r="CC141" s="504"/>
      <c r="CD141" s="511"/>
      <c r="CE141" s="511"/>
      <c r="CF141" s="511">
        <f>CB141+CD141+CE141</f>
        <v>0</v>
      </c>
      <c r="CG141" s="528">
        <f>CF141-BZ141</f>
        <v>-6150</v>
      </c>
      <c r="CH141" s="510">
        <f>_xlfn.DAYS(BD141,BC141)+1</f>
        <v>1</v>
      </c>
    </row>
    <row r="142" spans="1:86" s="513" customFormat="1" ht="63" customHeight="1">
      <c r="A142" s="230">
        <v>19</v>
      </c>
      <c r="B142" s="650" t="s">
        <v>168</v>
      </c>
      <c r="C142" s="665">
        <v>4100009509</v>
      </c>
      <c r="D142" s="505" t="s">
        <v>199</v>
      </c>
      <c r="E142" s="505" t="str">
        <f>VLOOKUP(D:D,'Material code'!A:B,2,FALSE)</f>
        <v>前玻</v>
      </c>
      <c r="F142" s="505" t="str">
        <f>VLOOKUP(D:D,'Material code'!C:D,2,FALSE)</f>
        <v>福莱特，超白压花双镀膜半钢化，2272*1128*2mm</v>
      </c>
      <c r="G142" s="504">
        <f>AC142</f>
        <v>1430</v>
      </c>
      <c r="H142" s="504" t="str">
        <f>AD142</f>
        <v>pc</v>
      </c>
      <c r="I142" s="504" t="str">
        <f>AL142</f>
        <v xml:space="preserve">ZIMUNGB1268491 </v>
      </c>
      <c r="J142" s="504">
        <v>1</v>
      </c>
      <c r="K142" s="504" t="str">
        <f>AN142</f>
        <v>BSIU3000470</v>
      </c>
      <c r="L142" s="504" t="str">
        <f>AM142</f>
        <v>ZIMTNGB1268491</v>
      </c>
      <c r="M142" s="504" t="str">
        <f>AO142</f>
        <v>NINGBO, CHINA</v>
      </c>
      <c r="N142" s="506">
        <f>AQ142</f>
        <v>45711</v>
      </c>
      <c r="O142" s="504" t="str">
        <f>AR142</f>
        <v>LOS ANGELES, CA</v>
      </c>
      <c r="P142" s="506">
        <f>AT142</f>
        <v>45725</v>
      </c>
      <c r="Q142" s="506">
        <f>AX142</f>
        <v>45731</v>
      </c>
      <c r="R142" s="504" t="s">
        <v>79</v>
      </c>
      <c r="S142" s="504" t="s">
        <v>337</v>
      </c>
      <c r="T142" s="504">
        <v>20250214002</v>
      </c>
      <c r="U142" s="504">
        <v>121526389</v>
      </c>
      <c r="V142" s="511"/>
      <c r="W142" s="511">
        <v>6150</v>
      </c>
      <c r="X142" s="506"/>
      <c r="Y142" s="506"/>
      <c r="Z142" s="506" t="s">
        <v>118</v>
      </c>
      <c r="AA142" s="477" t="s">
        <v>171</v>
      </c>
      <c r="AB142" s="507"/>
      <c r="AC142" s="514">
        <v>1430</v>
      </c>
      <c r="AD142" s="504" t="s">
        <v>201</v>
      </c>
      <c r="AE142" s="504">
        <v>11</v>
      </c>
      <c r="AF142" s="577">
        <v>18876</v>
      </c>
      <c r="AG142" s="504">
        <v>14</v>
      </c>
      <c r="AH142" s="506">
        <v>45711</v>
      </c>
      <c r="AI142" s="506">
        <v>45725</v>
      </c>
      <c r="AJ142" s="504" t="s">
        <v>173</v>
      </c>
      <c r="AK142" s="504" t="s">
        <v>174</v>
      </c>
      <c r="AL142" s="573" t="s">
        <v>338</v>
      </c>
      <c r="AM142" s="504" t="s">
        <v>339</v>
      </c>
      <c r="AN142" s="504" t="s">
        <v>340</v>
      </c>
      <c r="AO142" s="504" t="s">
        <v>173</v>
      </c>
      <c r="AP142" s="506">
        <v>45701</v>
      </c>
      <c r="AQ142" s="506">
        <f>AH142</f>
        <v>45711</v>
      </c>
      <c r="AR142" s="504" t="str">
        <f>AK142</f>
        <v>LOS ANGELES, CA</v>
      </c>
      <c r="AS142" s="506">
        <f>AI142</f>
        <v>45725</v>
      </c>
      <c r="AT142" s="508">
        <v>45725</v>
      </c>
      <c r="AU142" s="504" t="str">
        <f>AR142</f>
        <v>LOS ANGELES, CA</v>
      </c>
      <c r="AV142" s="509">
        <f>AT142</f>
        <v>45725</v>
      </c>
      <c r="AW142" s="505">
        <f>VLOOKUP(AR:AR,Database!A:B,2,)</f>
        <v>6</v>
      </c>
      <c r="AX142" s="506">
        <f>AV142+AW142</f>
        <v>45731</v>
      </c>
      <c r="AY142" s="514" t="str">
        <f>Z142</f>
        <v>FREEDOM</v>
      </c>
      <c r="AZ142" s="506">
        <v>45731</v>
      </c>
      <c r="BA142" s="506">
        <v>45731</v>
      </c>
      <c r="BB142" s="506"/>
      <c r="BC142" s="506"/>
      <c r="BD142" s="506"/>
      <c r="BE142" s="504"/>
      <c r="BF142" s="504" t="str">
        <f>AL142</f>
        <v xml:space="preserve">ZIMUNGB1268491 </v>
      </c>
      <c r="BG142" s="504" t="str">
        <f>AN142</f>
        <v>BSIU3000470</v>
      </c>
      <c r="BH142" s="506">
        <v>45701</v>
      </c>
      <c r="BI142" s="506">
        <v>45713</v>
      </c>
      <c r="BJ142" s="506">
        <v>45714</v>
      </c>
      <c r="BK142" s="506">
        <v>45719</v>
      </c>
      <c r="BL142" s="506"/>
      <c r="BM142" s="506"/>
      <c r="BN142" s="504" t="s">
        <v>341</v>
      </c>
      <c r="BO142" s="506">
        <v>45724</v>
      </c>
      <c r="BP142" s="511">
        <v>42289.49</v>
      </c>
      <c r="BQ142" s="511"/>
      <c r="BR142" s="504"/>
      <c r="BS142" s="560"/>
      <c r="BT142" s="504"/>
      <c r="BU142" s="504"/>
      <c r="BV142" s="504"/>
      <c r="BW142" s="504">
        <f>U142</f>
        <v>121526389</v>
      </c>
      <c r="BX142" s="511">
        <f>V142</f>
        <v>0</v>
      </c>
      <c r="BY142" s="511">
        <f>W142</f>
        <v>6150</v>
      </c>
      <c r="BZ142" s="511">
        <f>BX142+BY142</f>
        <v>6150</v>
      </c>
      <c r="CA142" s="504"/>
      <c r="CB142" s="511"/>
      <c r="CC142" s="504"/>
      <c r="CD142" s="511"/>
      <c r="CE142" s="511"/>
      <c r="CF142" s="511">
        <f>CB142+CD142+CE142</f>
        <v>0</v>
      </c>
      <c r="CG142" s="528">
        <f>CF142-BZ142</f>
        <v>-6150</v>
      </c>
      <c r="CH142" s="510">
        <f>_xlfn.DAYS(BD142,BC142)+1</f>
        <v>1</v>
      </c>
    </row>
    <row r="143" spans="1:86" s="513" customFormat="1" ht="63" customHeight="1">
      <c r="A143" s="230">
        <v>19</v>
      </c>
      <c r="B143" s="650" t="s">
        <v>168</v>
      </c>
      <c r="C143" s="665">
        <v>4100009509</v>
      </c>
      <c r="D143" s="505" t="s">
        <v>199</v>
      </c>
      <c r="E143" s="505" t="str">
        <f>VLOOKUP(D:D,'Material code'!A:B,2,FALSE)</f>
        <v>前玻</v>
      </c>
      <c r="F143" s="505" t="str">
        <f>VLOOKUP(D:D,'Material code'!C:D,2,FALSE)</f>
        <v>福莱特，超白压花双镀膜半钢化，2272*1128*2mm</v>
      </c>
      <c r="G143" s="504">
        <f>AC143</f>
        <v>1430</v>
      </c>
      <c r="H143" s="504" t="str">
        <f>AD143</f>
        <v>pc</v>
      </c>
      <c r="I143" s="504" t="str">
        <f>AL143</f>
        <v xml:space="preserve">ZIMUNGB1268491 </v>
      </c>
      <c r="J143" s="504">
        <v>1</v>
      </c>
      <c r="K143" s="504" t="str">
        <f>AN143</f>
        <v>ZIMU2780116</v>
      </c>
      <c r="L143" s="504" t="str">
        <f>AM143</f>
        <v>ZIMTNGB1268491</v>
      </c>
      <c r="M143" s="504" t="str">
        <f>AO143</f>
        <v>NINGBO, CHINA</v>
      </c>
      <c r="N143" s="506">
        <f>AQ143</f>
        <v>45711</v>
      </c>
      <c r="O143" s="504" t="str">
        <f>AR143</f>
        <v>LOS ANGELES, CA</v>
      </c>
      <c r="P143" s="506">
        <f>AT143</f>
        <v>45725</v>
      </c>
      <c r="Q143" s="506">
        <f>AX143</f>
        <v>45729</v>
      </c>
      <c r="R143" s="504" t="s">
        <v>79</v>
      </c>
      <c r="S143" s="504" t="s">
        <v>337</v>
      </c>
      <c r="T143" s="504">
        <v>20250214002</v>
      </c>
      <c r="U143" s="504">
        <v>121526389</v>
      </c>
      <c r="V143" s="511"/>
      <c r="W143" s="511">
        <v>6150</v>
      </c>
      <c r="X143" s="506"/>
      <c r="Y143" s="506"/>
      <c r="Z143" s="506" t="s">
        <v>118</v>
      </c>
      <c r="AA143" s="477" t="s">
        <v>171</v>
      </c>
      <c r="AB143" s="507"/>
      <c r="AC143" s="514">
        <v>1430</v>
      </c>
      <c r="AD143" s="504" t="s">
        <v>201</v>
      </c>
      <c r="AE143" s="504">
        <v>11</v>
      </c>
      <c r="AF143" s="577">
        <v>18876</v>
      </c>
      <c r="AG143" s="504">
        <v>14</v>
      </c>
      <c r="AH143" s="506">
        <v>45711</v>
      </c>
      <c r="AI143" s="506">
        <v>45725</v>
      </c>
      <c r="AJ143" s="504" t="s">
        <v>173</v>
      </c>
      <c r="AK143" s="504" t="s">
        <v>174</v>
      </c>
      <c r="AL143" s="573" t="s">
        <v>338</v>
      </c>
      <c r="AM143" s="504" t="s">
        <v>339</v>
      </c>
      <c r="AN143" s="504" t="s">
        <v>342</v>
      </c>
      <c r="AO143" s="504" t="s">
        <v>173</v>
      </c>
      <c r="AP143" s="506">
        <v>45701</v>
      </c>
      <c r="AQ143" s="506">
        <f>AH143</f>
        <v>45711</v>
      </c>
      <c r="AR143" s="504" t="str">
        <f>AK143</f>
        <v>LOS ANGELES, CA</v>
      </c>
      <c r="AS143" s="506">
        <f>AI143</f>
        <v>45725</v>
      </c>
      <c r="AT143" s="508">
        <f>AT142</f>
        <v>45725</v>
      </c>
      <c r="AU143" s="504" t="str">
        <f>AR143</f>
        <v>LOS ANGELES, CA</v>
      </c>
      <c r="AV143" s="509">
        <f>AT143</f>
        <v>45725</v>
      </c>
      <c r="AW143" s="505">
        <f>VLOOKUP(AR:AR,Database!A:B,2,)</f>
        <v>6</v>
      </c>
      <c r="AX143" s="506">
        <v>45729</v>
      </c>
      <c r="AY143" s="514" t="s">
        <v>118</v>
      </c>
      <c r="AZ143" s="506">
        <v>45729</v>
      </c>
      <c r="BA143" s="506">
        <v>45730</v>
      </c>
      <c r="BB143" s="506"/>
      <c r="BC143" s="506"/>
      <c r="BD143" s="506"/>
      <c r="BE143" s="504"/>
      <c r="BF143" s="504" t="str">
        <f>AL143</f>
        <v xml:space="preserve">ZIMUNGB1268491 </v>
      </c>
      <c r="BG143" s="504" t="str">
        <f>AN143</f>
        <v>ZIMU2780116</v>
      </c>
      <c r="BH143" s="506">
        <v>45701</v>
      </c>
      <c r="BI143" s="506">
        <v>45713</v>
      </c>
      <c r="BJ143" s="506">
        <v>45714</v>
      </c>
      <c r="BK143" s="506">
        <v>45719</v>
      </c>
      <c r="BL143" s="506"/>
      <c r="BM143" s="506"/>
      <c r="BN143" s="504" t="s">
        <v>341</v>
      </c>
      <c r="BO143" s="506">
        <v>45724</v>
      </c>
      <c r="BP143" s="511"/>
      <c r="BQ143" s="511"/>
      <c r="BR143" s="504"/>
      <c r="BS143" s="560"/>
      <c r="BT143" s="504"/>
      <c r="BU143" s="504"/>
      <c r="BV143" s="504"/>
      <c r="BW143" s="504">
        <f>U143</f>
        <v>121526389</v>
      </c>
      <c r="BX143" s="511">
        <f>V143</f>
        <v>0</v>
      </c>
      <c r="BY143" s="511">
        <f>W143</f>
        <v>6150</v>
      </c>
      <c r="BZ143" s="511">
        <f>BX143+BY143</f>
        <v>6150</v>
      </c>
      <c r="CA143" s="504"/>
      <c r="CB143" s="511"/>
      <c r="CC143" s="504"/>
      <c r="CD143" s="511"/>
      <c r="CE143" s="511"/>
      <c r="CF143" s="511">
        <f>CB143+CD143+CE143</f>
        <v>0</v>
      </c>
      <c r="CG143" s="528">
        <f>CF143-BZ143</f>
        <v>-6150</v>
      </c>
      <c r="CH143" s="510">
        <f>_xlfn.DAYS(BD143,BC143)+1</f>
        <v>1</v>
      </c>
    </row>
    <row r="144" spans="1:86" s="513" customFormat="1" ht="31.5" customHeight="1">
      <c r="A144" s="230">
        <v>19</v>
      </c>
      <c r="B144" s="650" t="s">
        <v>168</v>
      </c>
      <c r="C144" s="665">
        <v>4100009509</v>
      </c>
      <c r="D144" s="505" t="s">
        <v>199</v>
      </c>
      <c r="E144" s="505" t="str">
        <f>VLOOKUP(D:D,'Material code'!A:B,2,FALSE)</f>
        <v>前玻</v>
      </c>
      <c r="F144" s="505" t="str">
        <f>VLOOKUP(D:D,'Material code'!C:D,2,FALSE)</f>
        <v>福莱特，超白压花双镀膜半钢化，2272*1128*2mm</v>
      </c>
      <c r="G144" s="504">
        <f>AC144</f>
        <v>1430</v>
      </c>
      <c r="H144" s="504" t="str">
        <f>AD144</f>
        <v>pc</v>
      </c>
      <c r="I144" s="504" t="str">
        <f>AL144</f>
        <v xml:space="preserve">ZIMUNGB1268491 </v>
      </c>
      <c r="J144" s="504">
        <v>1</v>
      </c>
      <c r="K144" s="504" t="str">
        <f>AN144</f>
        <v>ZIMU3047356</v>
      </c>
      <c r="L144" s="504" t="str">
        <f>AM144</f>
        <v>ZIMTNGB1268491</v>
      </c>
      <c r="M144" s="504" t="str">
        <f>AO144</f>
        <v>NINGBO, CHINA</v>
      </c>
      <c r="N144" s="506">
        <f>AQ144</f>
        <v>45711</v>
      </c>
      <c r="O144" s="504" t="str">
        <f>AR144</f>
        <v>LOS ANGELES, CA</v>
      </c>
      <c r="P144" s="506">
        <f>AT144</f>
        <v>45725</v>
      </c>
      <c r="Q144" s="506">
        <f>AX144</f>
        <v>45731</v>
      </c>
      <c r="R144" s="504" t="s">
        <v>79</v>
      </c>
      <c r="S144" s="504" t="s">
        <v>337</v>
      </c>
      <c r="T144" s="504">
        <v>20250214002</v>
      </c>
      <c r="U144" s="504">
        <v>121526389</v>
      </c>
      <c r="V144" s="511"/>
      <c r="W144" s="511">
        <v>6150</v>
      </c>
      <c r="X144" s="506"/>
      <c r="Y144" s="506"/>
      <c r="Z144" s="506" t="s">
        <v>118</v>
      </c>
      <c r="AA144" s="477" t="s">
        <v>171</v>
      </c>
      <c r="AB144" s="507"/>
      <c r="AC144" s="514">
        <v>1430</v>
      </c>
      <c r="AD144" s="504" t="s">
        <v>201</v>
      </c>
      <c r="AE144" s="504">
        <v>11</v>
      </c>
      <c r="AF144" s="577">
        <v>18876</v>
      </c>
      <c r="AG144" s="504">
        <v>14</v>
      </c>
      <c r="AH144" s="506">
        <v>45711</v>
      </c>
      <c r="AI144" s="506">
        <v>45725</v>
      </c>
      <c r="AJ144" s="504" t="s">
        <v>173</v>
      </c>
      <c r="AK144" s="504" t="s">
        <v>174</v>
      </c>
      <c r="AL144" s="573" t="s">
        <v>338</v>
      </c>
      <c r="AM144" s="504" t="s">
        <v>339</v>
      </c>
      <c r="AN144" s="504" t="s">
        <v>343</v>
      </c>
      <c r="AO144" s="504" t="s">
        <v>173</v>
      </c>
      <c r="AP144" s="506">
        <v>45701</v>
      </c>
      <c r="AQ144" s="506">
        <f>AH144</f>
        <v>45711</v>
      </c>
      <c r="AR144" s="504" t="str">
        <f>AK144</f>
        <v>LOS ANGELES, CA</v>
      </c>
      <c r="AS144" s="506">
        <f>AI144</f>
        <v>45725</v>
      </c>
      <c r="AT144" s="508">
        <f>AT143</f>
        <v>45725</v>
      </c>
      <c r="AU144" s="504" t="str">
        <f>AR144</f>
        <v>LOS ANGELES, CA</v>
      </c>
      <c r="AV144" s="509">
        <f>AT144</f>
        <v>45725</v>
      </c>
      <c r="AW144" s="505">
        <f>VLOOKUP(AR:AR,Database!A:B,2,)</f>
        <v>6</v>
      </c>
      <c r="AX144" s="506">
        <f>AV144+AW144</f>
        <v>45731</v>
      </c>
      <c r="AY144" s="514" t="s">
        <v>118</v>
      </c>
      <c r="AZ144" s="506">
        <v>45734</v>
      </c>
      <c r="BA144" s="506">
        <v>45734</v>
      </c>
      <c r="BB144" s="506"/>
      <c r="BC144" s="506"/>
      <c r="BD144" s="506"/>
      <c r="BE144" s="504"/>
      <c r="BF144" s="504" t="str">
        <f>AL144</f>
        <v xml:space="preserve">ZIMUNGB1268491 </v>
      </c>
      <c r="BG144" s="504" t="str">
        <f>AN144</f>
        <v>ZIMU3047356</v>
      </c>
      <c r="BH144" s="506">
        <v>45701</v>
      </c>
      <c r="BI144" s="506">
        <v>45713</v>
      </c>
      <c r="BJ144" s="506">
        <v>45714</v>
      </c>
      <c r="BK144" s="506">
        <v>45719</v>
      </c>
      <c r="BL144" s="506"/>
      <c r="BM144" s="506"/>
      <c r="BN144" s="504" t="s">
        <v>341</v>
      </c>
      <c r="BO144" s="506">
        <v>45724</v>
      </c>
      <c r="BP144" s="511"/>
      <c r="BQ144" s="511"/>
      <c r="BR144" s="504"/>
      <c r="BS144" s="560"/>
      <c r="BT144" s="504"/>
      <c r="BU144" s="504"/>
      <c r="BV144" s="504"/>
      <c r="BW144" s="504">
        <f>U144</f>
        <v>121526389</v>
      </c>
      <c r="BX144" s="511">
        <f>V144</f>
        <v>0</v>
      </c>
      <c r="BY144" s="511">
        <f>W144</f>
        <v>6150</v>
      </c>
      <c r="BZ144" s="511">
        <f>BX144+BY144</f>
        <v>6150</v>
      </c>
      <c r="CA144" s="504"/>
      <c r="CB144" s="511"/>
      <c r="CC144" s="504"/>
      <c r="CD144" s="511"/>
      <c r="CE144" s="511"/>
      <c r="CF144" s="511">
        <f>CB144+CD144+CE144</f>
        <v>0</v>
      </c>
      <c r="CG144" s="528">
        <f>CF144-BZ144</f>
        <v>-6150</v>
      </c>
      <c r="CH144" s="510">
        <f>_xlfn.DAYS(BD144,BC144)+1</f>
        <v>1</v>
      </c>
    </row>
    <row r="145" spans="1:86" s="513" customFormat="1" ht="31.5" customHeight="1">
      <c r="A145" s="625">
        <v>19</v>
      </c>
      <c r="B145" s="601" t="s">
        <v>168</v>
      </c>
      <c r="C145" s="593">
        <v>4100009509</v>
      </c>
      <c r="D145" s="505" t="s">
        <v>199</v>
      </c>
      <c r="E145" s="505" t="str">
        <f>VLOOKUP(D:D,'Material code'!A:B,2,FALSE)</f>
        <v>前玻</v>
      </c>
      <c r="F145" s="505" t="str">
        <f>VLOOKUP(D:D,'Material code'!C:D,2,FALSE)</f>
        <v>福莱特，超白压花双镀膜半钢化，2272*1128*2mm</v>
      </c>
      <c r="G145" s="504">
        <f>AC145</f>
        <v>1430</v>
      </c>
      <c r="H145" s="504" t="str">
        <f>AD145</f>
        <v>pc</v>
      </c>
      <c r="I145" s="504" t="str">
        <f>AL145</f>
        <v xml:space="preserve">ZIMUNGB1268491 </v>
      </c>
      <c r="J145" s="504">
        <v>1</v>
      </c>
      <c r="K145" s="504" t="str">
        <f>AN145</f>
        <v>ZIMU3173101</v>
      </c>
      <c r="L145" s="504" t="str">
        <f>AM145</f>
        <v>ZIMTNGB1268491</v>
      </c>
      <c r="M145" s="504" t="str">
        <f>AO145</f>
        <v>NINGBO, CHINA</v>
      </c>
      <c r="N145" s="506">
        <f>AQ145</f>
        <v>45711</v>
      </c>
      <c r="O145" s="504" t="str">
        <f>AR145</f>
        <v>LOS ANGELES, CA</v>
      </c>
      <c r="P145" s="506">
        <f>AT145</f>
        <v>45725</v>
      </c>
      <c r="Q145" s="506">
        <f>AX145</f>
        <v>45731</v>
      </c>
      <c r="R145" s="504" t="s">
        <v>79</v>
      </c>
      <c r="S145" s="504" t="s">
        <v>337</v>
      </c>
      <c r="T145" s="504">
        <v>20250214002</v>
      </c>
      <c r="U145" s="504">
        <v>121526389</v>
      </c>
      <c r="V145" s="511"/>
      <c r="W145" s="511">
        <v>6150</v>
      </c>
      <c r="X145" s="506"/>
      <c r="Y145" s="506"/>
      <c r="Z145" s="506" t="s">
        <v>118</v>
      </c>
      <c r="AA145" s="477" t="s">
        <v>171</v>
      </c>
      <c r="AB145" s="507"/>
      <c r="AC145" s="514">
        <v>1430</v>
      </c>
      <c r="AD145" s="504" t="s">
        <v>201</v>
      </c>
      <c r="AE145" s="504">
        <v>11</v>
      </c>
      <c r="AF145" s="577">
        <v>18876</v>
      </c>
      <c r="AG145" s="504">
        <v>14</v>
      </c>
      <c r="AH145" s="506">
        <v>45711</v>
      </c>
      <c r="AI145" s="506">
        <v>45725</v>
      </c>
      <c r="AJ145" s="504" t="s">
        <v>173</v>
      </c>
      <c r="AK145" s="504" t="s">
        <v>174</v>
      </c>
      <c r="AL145" s="573" t="s">
        <v>338</v>
      </c>
      <c r="AM145" s="504" t="s">
        <v>339</v>
      </c>
      <c r="AN145" s="504" t="s">
        <v>344</v>
      </c>
      <c r="AO145" s="504" t="s">
        <v>173</v>
      </c>
      <c r="AP145" s="506">
        <v>45701</v>
      </c>
      <c r="AQ145" s="506">
        <f>AH145</f>
        <v>45711</v>
      </c>
      <c r="AR145" s="504" t="str">
        <f>AK145</f>
        <v>LOS ANGELES, CA</v>
      </c>
      <c r="AS145" s="506">
        <f>AI145</f>
        <v>45725</v>
      </c>
      <c r="AT145" s="508">
        <f>AT144</f>
        <v>45725</v>
      </c>
      <c r="AU145" s="504" t="str">
        <f>AR145</f>
        <v>LOS ANGELES, CA</v>
      </c>
      <c r="AV145" s="509">
        <f>AT145</f>
        <v>45725</v>
      </c>
      <c r="AW145" s="505">
        <f>VLOOKUP(AR:AR,Database!A:B,2,)</f>
        <v>6</v>
      </c>
      <c r="AX145" s="506">
        <f>AV145+AW145</f>
        <v>45731</v>
      </c>
      <c r="AY145" s="514" t="s">
        <v>118</v>
      </c>
      <c r="AZ145" s="506">
        <v>45733</v>
      </c>
      <c r="BA145" s="506">
        <v>45733</v>
      </c>
      <c r="BB145" s="506"/>
      <c r="BC145" s="506"/>
      <c r="BD145" s="506"/>
      <c r="BE145" s="504"/>
      <c r="BF145" s="504" t="str">
        <f>AL145</f>
        <v xml:space="preserve">ZIMUNGB1268491 </v>
      </c>
      <c r="BG145" s="504" t="str">
        <f>AN145</f>
        <v>ZIMU3173101</v>
      </c>
      <c r="BH145" s="506">
        <v>45701</v>
      </c>
      <c r="BI145" s="506">
        <v>45713</v>
      </c>
      <c r="BJ145" s="506">
        <v>45714</v>
      </c>
      <c r="BK145" s="506">
        <v>45719</v>
      </c>
      <c r="BL145" s="506"/>
      <c r="BM145" s="506"/>
      <c r="BN145" s="504" t="s">
        <v>341</v>
      </c>
      <c r="BO145" s="506">
        <v>45724</v>
      </c>
      <c r="BP145" s="511"/>
      <c r="BQ145" s="511"/>
      <c r="BR145" s="504"/>
      <c r="BS145" s="560"/>
      <c r="BT145" s="504"/>
      <c r="BU145" s="504"/>
      <c r="BV145" s="504"/>
      <c r="BW145" s="504">
        <f>U145</f>
        <v>121526389</v>
      </c>
      <c r="BX145" s="511">
        <f>V145</f>
        <v>0</v>
      </c>
      <c r="BY145" s="511">
        <f>W145</f>
        <v>6150</v>
      </c>
      <c r="BZ145" s="511">
        <f>BX145+BY145</f>
        <v>6150</v>
      </c>
      <c r="CA145" s="504"/>
      <c r="CB145" s="511"/>
      <c r="CC145" s="504"/>
      <c r="CD145" s="511"/>
      <c r="CE145" s="511"/>
      <c r="CF145" s="511">
        <f>CB145+CD145+CE145</f>
        <v>0</v>
      </c>
      <c r="CG145" s="528">
        <f>CF145-BZ145</f>
        <v>-6150</v>
      </c>
      <c r="CH145" s="510">
        <f>_xlfn.DAYS(BD145,BC145)+1</f>
        <v>1</v>
      </c>
    </row>
    <row r="146" spans="1:86" s="513" customFormat="1" ht="31.5" customHeight="1">
      <c r="A146" s="230">
        <v>19</v>
      </c>
      <c r="B146" s="650" t="s">
        <v>168</v>
      </c>
      <c r="C146" s="665">
        <v>4100009509</v>
      </c>
      <c r="D146" s="505" t="s">
        <v>199</v>
      </c>
      <c r="E146" s="505" t="str">
        <f>VLOOKUP(D:D,'Material code'!A:B,2,FALSE)</f>
        <v>前玻</v>
      </c>
      <c r="F146" s="505" t="str">
        <f>VLOOKUP(D:D,'Material code'!C:D,2,FALSE)</f>
        <v>福莱特，超白压花双镀膜半钢化，2272*1128*2mm</v>
      </c>
      <c r="G146" s="504">
        <f>AC146</f>
        <v>1430</v>
      </c>
      <c r="H146" s="504" t="str">
        <f>AD146</f>
        <v>pc</v>
      </c>
      <c r="I146" s="504" t="str">
        <f>AL146</f>
        <v xml:space="preserve">ZIMUNGB1268491 </v>
      </c>
      <c r="J146" s="504">
        <v>1</v>
      </c>
      <c r="K146" s="504" t="str">
        <f>AN146</f>
        <v>ZIMU3110490</v>
      </c>
      <c r="L146" s="504" t="str">
        <f>AM146</f>
        <v>ZIMTNGB1268491</v>
      </c>
      <c r="M146" s="504" t="str">
        <f>AO146</f>
        <v>NINGBO, CHINA</v>
      </c>
      <c r="N146" s="506">
        <f>AQ146</f>
        <v>45711</v>
      </c>
      <c r="O146" s="504" t="str">
        <f>AR146</f>
        <v>LOS ANGELES, CA</v>
      </c>
      <c r="P146" s="506">
        <f>AT146</f>
        <v>45725</v>
      </c>
      <c r="Q146" s="506">
        <f>AX146</f>
        <v>45731</v>
      </c>
      <c r="R146" s="504" t="s">
        <v>79</v>
      </c>
      <c r="S146" s="504" t="s">
        <v>337</v>
      </c>
      <c r="T146" s="504">
        <v>20250214002</v>
      </c>
      <c r="U146" s="504">
        <v>121526389</v>
      </c>
      <c r="V146" s="511"/>
      <c r="W146" s="511">
        <v>6150</v>
      </c>
      <c r="X146" s="506"/>
      <c r="Y146" s="506"/>
      <c r="Z146" s="506" t="s">
        <v>118</v>
      </c>
      <c r="AA146" s="477" t="s">
        <v>171</v>
      </c>
      <c r="AB146" s="507"/>
      <c r="AC146" s="514">
        <v>1430</v>
      </c>
      <c r="AD146" s="504" t="s">
        <v>201</v>
      </c>
      <c r="AE146" s="504">
        <v>11</v>
      </c>
      <c r="AF146" s="577">
        <v>18876</v>
      </c>
      <c r="AG146" s="504">
        <v>14</v>
      </c>
      <c r="AH146" s="506">
        <v>45711</v>
      </c>
      <c r="AI146" s="506">
        <v>45725</v>
      </c>
      <c r="AJ146" s="504" t="s">
        <v>173</v>
      </c>
      <c r="AK146" s="504" t="s">
        <v>174</v>
      </c>
      <c r="AL146" s="573" t="s">
        <v>338</v>
      </c>
      <c r="AM146" s="504" t="s">
        <v>339</v>
      </c>
      <c r="AN146" s="504" t="s">
        <v>345</v>
      </c>
      <c r="AO146" s="504" t="s">
        <v>173</v>
      </c>
      <c r="AP146" s="506">
        <v>45701</v>
      </c>
      <c r="AQ146" s="506">
        <f>AH146</f>
        <v>45711</v>
      </c>
      <c r="AR146" s="504" t="str">
        <f>AK146</f>
        <v>LOS ANGELES, CA</v>
      </c>
      <c r="AS146" s="506">
        <f>AI146</f>
        <v>45725</v>
      </c>
      <c r="AT146" s="508">
        <f>AT145</f>
        <v>45725</v>
      </c>
      <c r="AU146" s="504" t="str">
        <f>AR146</f>
        <v>LOS ANGELES, CA</v>
      </c>
      <c r="AV146" s="509">
        <f>AT146</f>
        <v>45725</v>
      </c>
      <c r="AW146" s="505">
        <f>VLOOKUP(AR:AR,Database!A:B,2,)</f>
        <v>6</v>
      </c>
      <c r="AX146" s="506">
        <f>AV146+AW146</f>
        <v>45731</v>
      </c>
      <c r="AY146" s="514" t="s">
        <v>118</v>
      </c>
      <c r="AZ146" s="506">
        <v>45733</v>
      </c>
      <c r="BA146" s="506">
        <v>45733</v>
      </c>
      <c r="BB146" s="506"/>
      <c r="BC146" s="506"/>
      <c r="BD146" s="506"/>
      <c r="BE146" s="504"/>
      <c r="BF146" s="504" t="str">
        <f>AL146</f>
        <v xml:space="preserve">ZIMUNGB1268491 </v>
      </c>
      <c r="BG146" s="504" t="str">
        <f>AN146</f>
        <v>ZIMU3110490</v>
      </c>
      <c r="BH146" s="506">
        <v>45701</v>
      </c>
      <c r="BI146" s="506">
        <v>45713</v>
      </c>
      <c r="BJ146" s="506">
        <v>45714</v>
      </c>
      <c r="BK146" s="506">
        <v>45719</v>
      </c>
      <c r="BL146" s="506"/>
      <c r="BM146" s="506"/>
      <c r="BN146" s="504" t="s">
        <v>341</v>
      </c>
      <c r="BO146" s="506">
        <v>45724</v>
      </c>
      <c r="BP146" s="511"/>
      <c r="BQ146" s="511"/>
      <c r="BR146" s="504"/>
      <c r="BS146" s="560"/>
      <c r="BT146" s="504"/>
      <c r="BU146" s="504"/>
      <c r="BV146" s="504"/>
      <c r="BW146" s="504">
        <f>U146</f>
        <v>121526389</v>
      </c>
      <c r="BX146" s="511">
        <f>V146</f>
        <v>0</v>
      </c>
      <c r="BY146" s="511">
        <f>W146</f>
        <v>6150</v>
      </c>
      <c r="BZ146" s="511">
        <f>BX146+BY146</f>
        <v>6150</v>
      </c>
      <c r="CA146" s="504"/>
      <c r="CB146" s="511"/>
      <c r="CC146" s="504"/>
      <c r="CD146" s="511"/>
      <c r="CE146" s="511"/>
      <c r="CF146" s="511">
        <f>CB146+CD146+CE146</f>
        <v>0</v>
      </c>
      <c r="CG146" s="528">
        <f>CF146-BZ146</f>
        <v>-6150</v>
      </c>
      <c r="CH146" s="510">
        <f>_xlfn.DAYS(BD146,BC146)+1</f>
        <v>1</v>
      </c>
    </row>
    <row r="147" spans="1:86" s="513" customFormat="1" ht="47.25" customHeight="1">
      <c r="A147" s="230">
        <v>19</v>
      </c>
      <c r="B147" s="650" t="s">
        <v>168</v>
      </c>
      <c r="C147" s="665">
        <v>4100009509</v>
      </c>
      <c r="D147" s="505" t="s">
        <v>199</v>
      </c>
      <c r="E147" s="505" t="str">
        <f>VLOOKUP(D:D,'Material code'!A:B,2,FALSE)</f>
        <v>前玻</v>
      </c>
      <c r="F147" s="505" t="str">
        <f>VLOOKUP(D:D,'Material code'!C:D,2,FALSE)</f>
        <v>福莱特，超白压花双镀膜半钢化，2272*1128*2mm</v>
      </c>
      <c r="G147" s="504">
        <f>AC147</f>
        <v>1430</v>
      </c>
      <c r="H147" s="504" t="str">
        <f>AD147</f>
        <v>pc</v>
      </c>
      <c r="I147" s="504" t="str">
        <f>AL147</f>
        <v xml:space="preserve">ZIMUNGB1268491 </v>
      </c>
      <c r="J147" s="504">
        <v>1</v>
      </c>
      <c r="K147" s="504" t="str">
        <f>AN147</f>
        <v>TCKU2698099</v>
      </c>
      <c r="L147" s="504" t="str">
        <f>AM147</f>
        <v>ZIMTNGB1268491</v>
      </c>
      <c r="M147" s="504" t="str">
        <f>AO147</f>
        <v>NINGBO, CHINA</v>
      </c>
      <c r="N147" s="506">
        <f>AQ147</f>
        <v>45711</v>
      </c>
      <c r="O147" s="504" t="str">
        <f>AR147</f>
        <v>LOS ANGELES, CA</v>
      </c>
      <c r="P147" s="506">
        <f>AT147</f>
        <v>45725</v>
      </c>
      <c r="Q147" s="506">
        <f>AX147</f>
        <v>45731</v>
      </c>
      <c r="R147" s="504" t="s">
        <v>79</v>
      </c>
      <c r="S147" s="504" t="s">
        <v>337</v>
      </c>
      <c r="T147" s="504">
        <v>20250214002</v>
      </c>
      <c r="U147" s="504">
        <v>121526389</v>
      </c>
      <c r="V147" s="511"/>
      <c r="W147" s="511">
        <v>6150</v>
      </c>
      <c r="X147" s="506"/>
      <c r="Y147" s="506"/>
      <c r="Z147" s="506" t="s">
        <v>118</v>
      </c>
      <c r="AA147" s="477" t="s">
        <v>171</v>
      </c>
      <c r="AB147" s="507"/>
      <c r="AC147" s="514">
        <v>1430</v>
      </c>
      <c r="AD147" s="504" t="s">
        <v>201</v>
      </c>
      <c r="AE147" s="504">
        <v>11</v>
      </c>
      <c r="AF147" s="577">
        <v>18876</v>
      </c>
      <c r="AG147" s="504">
        <v>14</v>
      </c>
      <c r="AH147" s="506">
        <v>45711</v>
      </c>
      <c r="AI147" s="506">
        <v>45725</v>
      </c>
      <c r="AJ147" s="504" t="s">
        <v>173</v>
      </c>
      <c r="AK147" s="504" t="s">
        <v>174</v>
      </c>
      <c r="AL147" s="573" t="s">
        <v>338</v>
      </c>
      <c r="AM147" s="504" t="s">
        <v>339</v>
      </c>
      <c r="AN147" s="504" t="s">
        <v>346</v>
      </c>
      <c r="AO147" s="504" t="s">
        <v>173</v>
      </c>
      <c r="AP147" s="506">
        <v>45701</v>
      </c>
      <c r="AQ147" s="506">
        <f>AH147</f>
        <v>45711</v>
      </c>
      <c r="AR147" s="504" t="str">
        <f>AK147</f>
        <v>LOS ANGELES, CA</v>
      </c>
      <c r="AS147" s="506">
        <f>AI147</f>
        <v>45725</v>
      </c>
      <c r="AT147" s="508">
        <f>AT146</f>
        <v>45725</v>
      </c>
      <c r="AU147" s="504" t="str">
        <f>AR147</f>
        <v>LOS ANGELES, CA</v>
      </c>
      <c r="AV147" s="509">
        <f>AT147</f>
        <v>45725</v>
      </c>
      <c r="AW147" s="505">
        <f>VLOOKUP(AR:AR,Database!A:B,2,)</f>
        <v>6</v>
      </c>
      <c r="AX147" s="506">
        <f>AV147+AW147</f>
        <v>45731</v>
      </c>
      <c r="AY147" s="514" t="s">
        <v>118</v>
      </c>
      <c r="AZ147" s="506">
        <v>45733</v>
      </c>
      <c r="BA147" s="506">
        <v>45732</v>
      </c>
      <c r="BB147" s="506"/>
      <c r="BC147" s="506"/>
      <c r="BD147" s="506"/>
      <c r="BE147" s="504"/>
      <c r="BF147" s="504" t="str">
        <f>AL147</f>
        <v xml:space="preserve">ZIMUNGB1268491 </v>
      </c>
      <c r="BG147" s="504" t="str">
        <f>AN147</f>
        <v>TCKU2698099</v>
      </c>
      <c r="BH147" s="506">
        <v>45701</v>
      </c>
      <c r="BI147" s="506">
        <v>45713</v>
      </c>
      <c r="BJ147" s="506">
        <v>45714</v>
      </c>
      <c r="BK147" s="506">
        <v>45719</v>
      </c>
      <c r="BL147" s="506"/>
      <c r="BM147" s="506"/>
      <c r="BN147" s="504" t="s">
        <v>341</v>
      </c>
      <c r="BO147" s="506">
        <v>45724</v>
      </c>
      <c r="BP147" s="511"/>
      <c r="BQ147" s="511"/>
      <c r="BR147" s="504"/>
      <c r="BS147" s="560"/>
      <c r="BT147" s="504"/>
      <c r="BU147" s="504"/>
      <c r="BV147" s="504"/>
      <c r="BW147" s="504">
        <f>U147</f>
        <v>121526389</v>
      </c>
      <c r="BX147" s="511">
        <f>V147</f>
        <v>0</v>
      </c>
      <c r="BY147" s="511">
        <f>W147</f>
        <v>6150</v>
      </c>
      <c r="BZ147" s="511">
        <f>BX147+BY147</f>
        <v>6150</v>
      </c>
      <c r="CA147" s="504"/>
      <c r="CB147" s="511"/>
      <c r="CC147" s="504"/>
      <c r="CD147" s="511"/>
      <c r="CE147" s="511"/>
      <c r="CF147" s="511">
        <f>CB147+CD147+CE147</f>
        <v>0</v>
      </c>
      <c r="CG147" s="528">
        <f>CF147-BZ147</f>
        <v>-6150</v>
      </c>
      <c r="CH147" s="510">
        <f>_xlfn.DAYS(BD147,BC147)+1</f>
        <v>1</v>
      </c>
    </row>
    <row r="148" spans="1:86" s="513" customFormat="1" ht="47.25" customHeight="1">
      <c r="A148" s="625">
        <v>19</v>
      </c>
      <c r="B148" s="601" t="s">
        <v>168</v>
      </c>
      <c r="C148" s="558">
        <v>4100009509</v>
      </c>
      <c r="D148" s="505" t="s">
        <v>199</v>
      </c>
      <c r="E148" s="505" t="str">
        <f>VLOOKUP(D:D,'Material code'!A:B,2,FALSE)</f>
        <v>前玻</v>
      </c>
      <c r="F148" s="505" t="str">
        <f>VLOOKUP(D:D,'Material code'!C:D,2,FALSE)</f>
        <v>福莱特，超白压花双镀膜半钢化，2272*1128*2mm</v>
      </c>
      <c r="G148" s="504">
        <f>AC148</f>
        <v>1430</v>
      </c>
      <c r="H148" s="504" t="str">
        <f>AD148</f>
        <v>pc</v>
      </c>
      <c r="I148" s="504" t="str">
        <f>AL148</f>
        <v xml:space="preserve">ZIMUNGB1268491 </v>
      </c>
      <c r="J148" s="504">
        <v>1</v>
      </c>
      <c r="K148" s="504" t="str">
        <f>AN148</f>
        <v>ZIMU3115620</v>
      </c>
      <c r="L148" s="504" t="str">
        <f>AM148</f>
        <v>ZIMTNGB1268491</v>
      </c>
      <c r="M148" s="504" t="str">
        <f>AO148</f>
        <v>NINGBO, CHINA</v>
      </c>
      <c r="N148" s="506">
        <f>AQ148</f>
        <v>45711</v>
      </c>
      <c r="O148" s="504" t="str">
        <f>AR148</f>
        <v>LOS ANGELES, CA</v>
      </c>
      <c r="P148" s="506">
        <f>AT148</f>
        <v>45725</v>
      </c>
      <c r="Q148" s="506">
        <f>AX148</f>
        <v>45731</v>
      </c>
      <c r="R148" s="504" t="s">
        <v>79</v>
      </c>
      <c r="S148" s="504" t="s">
        <v>337</v>
      </c>
      <c r="T148" s="504">
        <v>20250214002</v>
      </c>
      <c r="U148" s="504">
        <v>121526389</v>
      </c>
      <c r="V148" s="511"/>
      <c r="W148" s="511">
        <v>6150</v>
      </c>
      <c r="X148" s="506"/>
      <c r="Y148" s="506"/>
      <c r="Z148" s="506" t="s">
        <v>118</v>
      </c>
      <c r="AA148" s="477" t="s">
        <v>171</v>
      </c>
      <c r="AB148" s="507"/>
      <c r="AC148" s="514">
        <v>1430</v>
      </c>
      <c r="AD148" s="504" t="s">
        <v>201</v>
      </c>
      <c r="AE148" s="504">
        <v>11</v>
      </c>
      <c r="AF148" s="577">
        <v>18876</v>
      </c>
      <c r="AG148" s="504">
        <v>14</v>
      </c>
      <c r="AH148" s="506">
        <v>45711</v>
      </c>
      <c r="AI148" s="506">
        <v>45725</v>
      </c>
      <c r="AJ148" s="504" t="s">
        <v>173</v>
      </c>
      <c r="AK148" s="504" t="s">
        <v>174</v>
      </c>
      <c r="AL148" s="573" t="s">
        <v>338</v>
      </c>
      <c r="AM148" s="504" t="s">
        <v>339</v>
      </c>
      <c r="AN148" s="504" t="s">
        <v>347</v>
      </c>
      <c r="AO148" s="504" t="s">
        <v>173</v>
      </c>
      <c r="AP148" s="506">
        <v>45701</v>
      </c>
      <c r="AQ148" s="506">
        <f>AH148</f>
        <v>45711</v>
      </c>
      <c r="AR148" s="504" t="str">
        <f>AK148</f>
        <v>LOS ANGELES, CA</v>
      </c>
      <c r="AS148" s="506">
        <f>AI148</f>
        <v>45725</v>
      </c>
      <c r="AT148" s="508">
        <f>AT147</f>
        <v>45725</v>
      </c>
      <c r="AU148" s="504" t="str">
        <f>AR148</f>
        <v>LOS ANGELES, CA</v>
      </c>
      <c r="AV148" s="509">
        <f>AT148</f>
        <v>45725</v>
      </c>
      <c r="AW148" s="505">
        <f>VLOOKUP(AR:AR,Database!A:B,2,)</f>
        <v>6</v>
      </c>
      <c r="AX148" s="506">
        <f>AV148+AW148</f>
        <v>45731</v>
      </c>
      <c r="AY148" s="514" t="s">
        <v>118</v>
      </c>
      <c r="AZ148" s="506">
        <v>45734</v>
      </c>
      <c r="BA148" s="506"/>
      <c r="BB148" s="506"/>
      <c r="BC148" s="506"/>
      <c r="BD148" s="506"/>
      <c r="BE148" s="504"/>
      <c r="BF148" s="504" t="str">
        <f>AL148</f>
        <v xml:space="preserve">ZIMUNGB1268491 </v>
      </c>
      <c r="BG148" s="504" t="str">
        <f>AN148</f>
        <v>ZIMU3115620</v>
      </c>
      <c r="BH148" s="506">
        <v>45701</v>
      </c>
      <c r="BI148" s="506">
        <v>45713</v>
      </c>
      <c r="BJ148" s="506">
        <v>45714</v>
      </c>
      <c r="BK148" s="506">
        <v>45719</v>
      </c>
      <c r="BL148" s="506"/>
      <c r="BM148" s="506"/>
      <c r="BN148" s="504" t="s">
        <v>341</v>
      </c>
      <c r="BO148" s="506">
        <v>45724</v>
      </c>
      <c r="BP148" s="511"/>
      <c r="BQ148" s="511"/>
      <c r="BR148" s="504"/>
      <c r="BS148" s="560"/>
      <c r="BT148" s="504"/>
      <c r="BU148" s="504"/>
      <c r="BV148" s="504"/>
      <c r="BW148" s="504">
        <f>U148</f>
        <v>121526389</v>
      </c>
      <c r="BX148" s="511">
        <f>V148</f>
        <v>0</v>
      </c>
      <c r="BY148" s="511">
        <f>W148</f>
        <v>6150</v>
      </c>
      <c r="BZ148" s="511">
        <f>BX148+BY148</f>
        <v>6150</v>
      </c>
      <c r="CA148" s="504"/>
      <c r="CB148" s="511"/>
      <c r="CC148" s="504"/>
      <c r="CD148" s="511"/>
      <c r="CE148" s="511"/>
      <c r="CF148" s="511">
        <f>CB148+CD148+CE148</f>
        <v>0</v>
      </c>
      <c r="CG148" s="528">
        <f>CF148-BZ148</f>
        <v>-6150</v>
      </c>
      <c r="CH148" s="510">
        <f>_xlfn.DAYS(BD148,BC148)+1</f>
        <v>1</v>
      </c>
    </row>
    <row r="149" spans="1:86" s="513" customFormat="1" ht="47.25" customHeight="1">
      <c r="A149" s="625">
        <v>19</v>
      </c>
      <c r="B149" s="601" t="s">
        <v>168</v>
      </c>
      <c r="C149" s="558">
        <v>4100009509</v>
      </c>
      <c r="D149" s="505" t="s">
        <v>199</v>
      </c>
      <c r="E149" s="505" t="str">
        <f>VLOOKUP(D:D,'Material code'!A:B,2,FALSE)</f>
        <v>前玻</v>
      </c>
      <c r="F149" s="505" t="str">
        <f>VLOOKUP(D:D,'Material code'!C:D,2,FALSE)</f>
        <v>福莱特，超白压花双镀膜半钢化，2272*1128*2mm</v>
      </c>
      <c r="G149" s="504">
        <f>AC149</f>
        <v>1430</v>
      </c>
      <c r="H149" s="504" t="str">
        <f>AD149</f>
        <v>pc</v>
      </c>
      <c r="I149" s="504" t="str">
        <f>AL149</f>
        <v xml:space="preserve">ZIMUNGB1268491 </v>
      </c>
      <c r="J149" s="504">
        <v>1</v>
      </c>
      <c r="K149" s="504" t="str">
        <f>AN149</f>
        <v>BMOU2836310</v>
      </c>
      <c r="L149" s="504" t="str">
        <f>AM149</f>
        <v>ZIMTNGB1268491</v>
      </c>
      <c r="M149" s="504" t="str">
        <f>AO149</f>
        <v>NINGBO, CHINA</v>
      </c>
      <c r="N149" s="506">
        <f>AQ149</f>
        <v>45711</v>
      </c>
      <c r="O149" s="504" t="str">
        <f>AR149</f>
        <v>LOS ANGELES, CA</v>
      </c>
      <c r="P149" s="506">
        <f>AT149</f>
        <v>45725</v>
      </c>
      <c r="Q149" s="506">
        <f>AX149</f>
        <v>45731</v>
      </c>
      <c r="R149" s="504" t="s">
        <v>79</v>
      </c>
      <c r="S149" s="504" t="s">
        <v>337</v>
      </c>
      <c r="T149" s="504">
        <v>20250214002</v>
      </c>
      <c r="U149" s="504">
        <v>121526389</v>
      </c>
      <c r="V149" s="511"/>
      <c r="W149" s="511">
        <v>6150</v>
      </c>
      <c r="X149" s="506"/>
      <c r="Y149" s="506"/>
      <c r="Z149" s="506" t="s">
        <v>118</v>
      </c>
      <c r="AA149" s="477" t="s">
        <v>171</v>
      </c>
      <c r="AB149" s="507"/>
      <c r="AC149" s="514">
        <v>1430</v>
      </c>
      <c r="AD149" s="504" t="s">
        <v>201</v>
      </c>
      <c r="AE149" s="504">
        <v>11</v>
      </c>
      <c r="AF149" s="577">
        <v>18876</v>
      </c>
      <c r="AG149" s="504">
        <v>14</v>
      </c>
      <c r="AH149" s="506">
        <v>45711</v>
      </c>
      <c r="AI149" s="506">
        <v>45725</v>
      </c>
      <c r="AJ149" s="504" t="s">
        <v>173</v>
      </c>
      <c r="AK149" s="504" t="s">
        <v>174</v>
      </c>
      <c r="AL149" s="573" t="s">
        <v>338</v>
      </c>
      <c r="AM149" s="504" t="s">
        <v>339</v>
      </c>
      <c r="AN149" s="504" t="s">
        <v>348</v>
      </c>
      <c r="AO149" s="504" t="s">
        <v>173</v>
      </c>
      <c r="AP149" s="506">
        <v>45701</v>
      </c>
      <c r="AQ149" s="506">
        <f>AH149</f>
        <v>45711</v>
      </c>
      <c r="AR149" s="504" t="str">
        <f>AK149</f>
        <v>LOS ANGELES, CA</v>
      </c>
      <c r="AS149" s="506">
        <f>AI149</f>
        <v>45725</v>
      </c>
      <c r="AT149" s="508">
        <f>AT148</f>
        <v>45725</v>
      </c>
      <c r="AU149" s="504" t="str">
        <f>AR149</f>
        <v>LOS ANGELES, CA</v>
      </c>
      <c r="AV149" s="509">
        <f>AT149</f>
        <v>45725</v>
      </c>
      <c r="AW149" s="505">
        <f>VLOOKUP(AR:AR,Database!A:B,2,)</f>
        <v>6</v>
      </c>
      <c r="AX149" s="506">
        <f>AV149+AW149</f>
        <v>45731</v>
      </c>
      <c r="AY149" s="514" t="s">
        <v>118</v>
      </c>
      <c r="AZ149" s="506">
        <v>45735</v>
      </c>
      <c r="BA149" s="506"/>
      <c r="BB149" s="506"/>
      <c r="BC149" s="506"/>
      <c r="BD149" s="506"/>
      <c r="BE149" s="504"/>
      <c r="BF149" s="504" t="str">
        <f>AL149</f>
        <v xml:space="preserve">ZIMUNGB1268491 </v>
      </c>
      <c r="BG149" s="504" t="str">
        <f>AN149</f>
        <v>BMOU2836310</v>
      </c>
      <c r="BH149" s="506">
        <v>45701</v>
      </c>
      <c r="BI149" s="506">
        <v>45713</v>
      </c>
      <c r="BJ149" s="506">
        <v>45714</v>
      </c>
      <c r="BK149" s="506">
        <v>45719</v>
      </c>
      <c r="BL149" s="506"/>
      <c r="BM149" s="506"/>
      <c r="BN149" s="504" t="s">
        <v>341</v>
      </c>
      <c r="BO149" s="506">
        <v>45724</v>
      </c>
      <c r="BP149" s="511"/>
      <c r="BQ149" s="511"/>
      <c r="BR149" s="504"/>
      <c r="BS149" s="560"/>
      <c r="BT149" s="504"/>
      <c r="BU149" s="504"/>
      <c r="BV149" s="504"/>
      <c r="BW149" s="504">
        <f>U149</f>
        <v>121526389</v>
      </c>
      <c r="BX149" s="511">
        <f>V149</f>
        <v>0</v>
      </c>
      <c r="BY149" s="511">
        <f>W149</f>
        <v>6150</v>
      </c>
      <c r="BZ149" s="511">
        <f>BX149+BY149</f>
        <v>6150</v>
      </c>
      <c r="CA149" s="504"/>
      <c r="CB149" s="511"/>
      <c r="CC149" s="504"/>
      <c r="CD149" s="511"/>
      <c r="CE149" s="511"/>
      <c r="CF149" s="511">
        <f>CB149+CD149+CE149</f>
        <v>0</v>
      </c>
      <c r="CG149" s="528">
        <f>CF149-BZ149</f>
        <v>-6150</v>
      </c>
      <c r="CH149" s="510">
        <f>_xlfn.DAYS(BD149,BC149)+1</f>
        <v>1</v>
      </c>
    </row>
    <row r="150" spans="1:86" s="513" customFormat="1" ht="47.25" customHeight="1">
      <c r="A150" s="230">
        <v>19</v>
      </c>
      <c r="B150" s="650" t="s">
        <v>168</v>
      </c>
      <c r="C150" s="665">
        <v>4100009509</v>
      </c>
      <c r="D150" s="505" t="s">
        <v>199</v>
      </c>
      <c r="E150" s="505" t="str">
        <f>VLOOKUP(D:D,'Material code'!A:B,2,FALSE)</f>
        <v>前玻</v>
      </c>
      <c r="F150" s="505" t="str">
        <f>VLOOKUP(D:D,'Material code'!C:D,2,FALSE)</f>
        <v>福莱特，超白压花双镀膜半钢化，2272*1128*2mm</v>
      </c>
      <c r="G150" s="504">
        <f>AC150</f>
        <v>1430</v>
      </c>
      <c r="H150" s="504" t="str">
        <f>AD150</f>
        <v>pc</v>
      </c>
      <c r="I150" s="504" t="str">
        <f>AL150</f>
        <v xml:space="preserve">ZIMUNGB1268491 </v>
      </c>
      <c r="J150" s="504">
        <v>1</v>
      </c>
      <c r="K150" s="504" t="str">
        <f>AN150</f>
        <v>SEGU2213880</v>
      </c>
      <c r="L150" s="504" t="str">
        <f>AM150</f>
        <v>ZIMTNGB1268491</v>
      </c>
      <c r="M150" s="504" t="str">
        <f>AO150</f>
        <v>NINGBO, CHINA</v>
      </c>
      <c r="N150" s="506">
        <f>AQ150</f>
        <v>45711</v>
      </c>
      <c r="O150" s="504" t="str">
        <f>AR150</f>
        <v>LOS ANGELES, CA</v>
      </c>
      <c r="P150" s="506">
        <f>AT150</f>
        <v>45725</v>
      </c>
      <c r="Q150" s="506">
        <f>AX150</f>
        <v>45731</v>
      </c>
      <c r="R150" s="504" t="s">
        <v>79</v>
      </c>
      <c r="S150" s="504" t="s">
        <v>337</v>
      </c>
      <c r="T150" s="504">
        <v>20250214002</v>
      </c>
      <c r="U150" s="504">
        <v>121526389</v>
      </c>
      <c r="V150" s="511"/>
      <c r="W150" s="511">
        <v>6150</v>
      </c>
      <c r="X150" s="506"/>
      <c r="Y150" s="506"/>
      <c r="Z150" s="506" t="s">
        <v>118</v>
      </c>
      <c r="AA150" s="477" t="s">
        <v>171</v>
      </c>
      <c r="AB150" s="507"/>
      <c r="AC150" s="514">
        <v>1430</v>
      </c>
      <c r="AD150" s="504" t="s">
        <v>201</v>
      </c>
      <c r="AE150" s="504">
        <v>11</v>
      </c>
      <c r="AF150" s="577">
        <v>18876</v>
      </c>
      <c r="AG150" s="504">
        <v>14</v>
      </c>
      <c r="AH150" s="506">
        <v>45711</v>
      </c>
      <c r="AI150" s="506">
        <v>45725</v>
      </c>
      <c r="AJ150" s="504" t="s">
        <v>173</v>
      </c>
      <c r="AK150" s="504" t="s">
        <v>174</v>
      </c>
      <c r="AL150" s="573" t="s">
        <v>338</v>
      </c>
      <c r="AM150" s="504" t="s">
        <v>339</v>
      </c>
      <c r="AN150" s="504" t="s">
        <v>349</v>
      </c>
      <c r="AO150" s="504" t="s">
        <v>173</v>
      </c>
      <c r="AP150" s="506">
        <v>45701</v>
      </c>
      <c r="AQ150" s="506">
        <f>AH150</f>
        <v>45711</v>
      </c>
      <c r="AR150" s="504" t="str">
        <f>AK150</f>
        <v>LOS ANGELES, CA</v>
      </c>
      <c r="AS150" s="506">
        <f>AI150</f>
        <v>45725</v>
      </c>
      <c r="AT150" s="508">
        <f>AT149</f>
        <v>45725</v>
      </c>
      <c r="AU150" s="504" t="str">
        <f>AR150</f>
        <v>LOS ANGELES, CA</v>
      </c>
      <c r="AV150" s="509">
        <f>AT150</f>
        <v>45725</v>
      </c>
      <c r="AW150" s="505">
        <f>VLOOKUP(AR:AR,Database!A:B,2,)</f>
        <v>6</v>
      </c>
      <c r="AX150" s="506">
        <f>AV150+AW150</f>
        <v>45731</v>
      </c>
      <c r="AY150" s="514" t="s">
        <v>118</v>
      </c>
      <c r="AZ150" s="506">
        <v>45733</v>
      </c>
      <c r="BA150" s="506">
        <v>45733</v>
      </c>
      <c r="BB150" s="506"/>
      <c r="BC150" s="506"/>
      <c r="BD150" s="506"/>
      <c r="BE150" s="504"/>
      <c r="BF150" s="504" t="str">
        <f>AL150</f>
        <v xml:space="preserve">ZIMUNGB1268491 </v>
      </c>
      <c r="BG150" s="504" t="str">
        <f>AN150</f>
        <v>SEGU2213880</v>
      </c>
      <c r="BH150" s="506">
        <v>45701</v>
      </c>
      <c r="BI150" s="506">
        <v>45713</v>
      </c>
      <c r="BJ150" s="506">
        <v>45714</v>
      </c>
      <c r="BK150" s="506">
        <v>45719</v>
      </c>
      <c r="BL150" s="506"/>
      <c r="BM150" s="506"/>
      <c r="BN150" s="504" t="s">
        <v>341</v>
      </c>
      <c r="BO150" s="506">
        <v>45724</v>
      </c>
      <c r="BP150" s="511"/>
      <c r="BQ150" s="511"/>
      <c r="BR150" s="504"/>
      <c r="BS150" s="560"/>
      <c r="BT150" s="504"/>
      <c r="BU150" s="504"/>
      <c r="BV150" s="504"/>
      <c r="BW150" s="504">
        <f>U150</f>
        <v>121526389</v>
      </c>
      <c r="BX150" s="511">
        <f>V150</f>
        <v>0</v>
      </c>
      <c r="BY150" s="511">
        <f>W150</f>
        <v>6150</v>
      </c>
      <c r="BZ150" s="511">
        <f>BX150+BY150</f>
        <v>6150</v>
      </c>
      <c r="CA150" s="504"/>
      <c r="CB150" s="511"/>
      <c r="CC150" s="504"/>
      <c r="CD150" s="511"/>
      <c r="CE150" s="511"/>
      <c r="CF150" s="511">
        <f>CB150+CD150+CE150</f>
        <v>0</v>
      </c>
      <c r="CG150" s="528">
        <f>CF150-BZ150</f>
        <v>-6150</v>
      </c>
      <c r="CH150" s="510">
        <f>_xlfn.DAYS(BD150,BC150)+1</f>
        <v>1</v>
      </c>
    </row>
    <row r="151" spans="1:86" s="513" customFormat="1" ht="47.25" customHeight="1">
      <c r="A151" s="625">
        <v>19</v>
      </c>
      <c r="B151" s="601" t="s">
        <v>168</v>
      </c>
      <c r="C151" s="558">
        <v>4100009509</v>
      </c>
      <c r="D151" s="505" t="s">
        <v>199</v>
      </c>
      <c r="E151" s="505" t="str">
        <f>VLOOKUP(D:D,'Material code'!A:B,2,FALSE)</f>
        <v>前玻</v>
      </c>
      <c r="F151" s="505" t="str">
        <f>VLOOKUP(D:D,'Material code'!C:D,2,FALSE)</f>
        <v>福莱特，超白压花双镀膜半钢化，2272*1128*2mm</v>
      </c>
      <c r="G151" s="504">
        <f>AC151</f>
        <v>1430</v>
      </c>
      <c r="H151" s="504" t="str">
        <f>AD151</f>
        <v>pc</v>
      </c>
      <c r="I151" s="504" t="str">
        <f>AL151</f>
        <v xml:space="preserve">ZIMUNGB1268491 </v>
      </c>
      <c r="J151" s="504">
        <v>1</v>
      </c>
      <c r="K151" s="504" t="str">
        <f>AN151</f>
        <v>ZIMU1191359</v>
      </c>
      <c r="L151" s="504" t="str">
        <f>AM151</f>
        <v>ZIMTNGB1268491</v>
      </c>
      <c r="M151" s="504" t="str">
        <f>AO151</f>
        <v>NINGBO, CHINA</v>
      </c>
      <c r="N151" s="506">
        <f>AQ151</f>
        <v>45711</v>
      </c>
      <c r="O151" s="504" t="str">
        <f>AR151</f>
        <v>LOS ANGELES, CA</v>
      </c>
      <c r="P151" s="506">
        <f>AT151</f>
        <v>45725</v>
      </c>
      <c r="Q151" s="506">
        <f>AX151</f>
        <v>45731</v>
      </c>
      <c r="R151" s="504" t="s">
        <v>79</v>
      </c>
      <c r="S151" s="504" t="s">
        <v>337</v>
      </c>
      <c r="T151" s="504">
        <v>20250214002</v>
      </c>
      <c r="U151" s="504">
        <v>121526389</v>
      </c>
      <c r="V151" s="511"/>
      <c r="W151" s="511">
        <v>6150</v>
      </c>
      <c r="X151" s="506"/>
      <c r="Y151" s="506"/>
      <c r="Z151" s="506" t="s">
        <v>118</v>
      </c>
      <c r="AA151" s="477" t="s">
        <v>171</v>
      </c>
      <c r="AB151" s="507"/>
      <c r="AC151" s="514">
        <v>1430</v>
      </c>
      <c r="AD151" s="504" t="s">
        <v>201</v>
      </c>
      <c r="AE151" s="504">
        <v>11</v>
      </c>
      <c r="AF151" s="577">
        <v>18876</v>
      </c>
      <c r="AG151" s="504">
        <v>14</v>
      </c>
      <c r="AH151" s="506">
        <v>45711</v>
      </c>
      <c r="AI151" s="506">
        <v>45725</v>
      </c>
      <c r="AJ151" s="504" t="s">
        <v>173</v>
      </c>
      <c r="AK151" s="504" t="s">
        <v>174</v>
      </c>
      <c r="AL151" s="573" t="s">
        <v>338</v>
      </c>
      <c r="AM151" s="504" t="s">
        <v>339</v>
      </c>
      <c r="AN151" s="504" t="s">
        <v>350</v>
      </c>
      <c r="AO151" s="504" t="s">
        <v>173</v>
      </c>
      <c r="AP151" s="506">
        <v>45701</v>
      </c>
      <c r="AQ151" s="506">
        <f>AH151</f>
        <v>45711</v>
      </c>
      <c r="AR151" s="504" t="str">
        <f>AK151</f>
        <v>LOS ANGELES, CA</v>
      </c>
      <c r="AS151" s="506">
        <f>AI151</f>
        <v>45725</v>
      </c>
      <c r="AT151" s="508">
        <f>AT150</f>
        <v>45725</v>
      </c>
      <c r="AU151" s="504" t="str">
        <f>AR151</f>
        <v>LOS ANGELES, CA</v>
      </c>
      <c r="AV151" s="509">
        <f>AT151</f>
        <v>45725</v>
      </c>
      <c r="AW151" s="505">
        <f>VLOOKUP(AR:AR,Database!A:B,2,)</f>
        <v>6</v>
      </c>
      <c r="AX151" s="506">
        <f>AV151+AW151</f>
        <v>45731</v>
      </c>
      <c r="AY151" s="514" t="s">
        <v>118</v>
      </c>
      <c r="AZ151" s="506">
        <v>45734</v>
      </c>
      <c r="BA151" s="506"/>
      <c r="BB151" s="506"/>
      <c r="BC151" s="506"/>
      <c r="BD151" s="506"/>
      <c r="BE151" s="504"/>
      <c r="BF151" s="504" t="str">
        <f>AL151</f>
        <v xml:space="preserve">ZIMUNGB1268491 </v>
      </c>
      <c r="BG151" s="504" t="str">
        <f>AN151</f>
        <v>ZIMU1191359</v>
      </c>
      <c r="BH151" s="506">
        <v>45701</v>
      </c>
      <c r="BI151" s="506">
        <v>45713</v>
      </c>
      <c r="BJ151" s="506">
        <v>45714</v>
      </c>
      <c r="BK151" s="506">
        <v>45719</v>
      </c>
      <c r="BL151" s="506"/>
      <c r="BM151" s="506"/>
      <c r="BN151" s="504" t="s">
        <v>341</v>
      </c>
      <c r="BO151" s="506">
        <v>45724</v>
      </c>
      <c r="BP151" s="511"/>
      <c r="BQ151" s="511"/>
      <c r="BR151" s="504"/>
      <c r="BS151" s="560"/>
      <c r="BT151" s="504"/>
      <c r="BU151" s="504"/>
      <c r="BV151" s="504"/>
      <c r="BW151" s="504">
        <f>U151</f>
        <v>121526389</v>
      </c>
      <c r="BX151" s="511">
        <f>V151</f>
        <v>0</v>
      </c>
      <c r="BY151" s="511">
        <f>W151</f>
        <v>6150</v>
      </c>
      <c r="BZ151" s="511">
        <f>BX151+BY151</f>
        <v>6150</v>
      </c>
      <c r="CA151" s="504"/>
      <c r="CB151" s="511"/>
      <c r="CC151" s="504"/>
      <c r="CD151" s="511"/>
      <c r="CE151" s="511"/>
      <c r="CF151" s="511">
        <f>CB151+CD151+CE151</f>
        <v>0</v>
      </c>
      <c r="CG151" s="528">
        <f>CF151-BZ151</f>
        <v>-6150</v>
      </c>
      <c r="CH151" s="510">
        <f>_xlfn.DAYS(BD151,BC151)+1</f>
        <v>1</v>
      </c>
    </row>
    <row r="152" spans="1:86" s="513" customFormat="1" ht="47.25" customHeight="1">
      <c r="A152" s="230">
        <v>19</v>
      </c>
      <c r="B152" s="650" t="s">
        <v>168</v>
      </c>
      <c r="C152" s="665">
        <v>4100009509</v>
      </c>
      <c r="D152" s="505" t="s">
        <v>199</v>
      </c>
      <c r="E152" s="505" t="str">
        <f>VLOOKUP(D:D,'Material code'!A:B,2,FALSE)</f>
        <v>前玻</v>
      </c>
      <c r="F152" s="505" t="str">
        <f>VLOOKUP(D:D,'Material code'!C:D,2,FALSE)</f>
        <v>福莱特，超白压花双镀膜半钢化，2272*1128*2mm</v>
      </c>
      <c r="G152" s="504">
        <f>AC152</f>
        <v>1430</v>
      </c>
      <c r="H152" s="504" t="str">
        <f>AD152</f>
        <v>pc</v>
      </c>
      <c r="I152" s="504" t="str">
        <f>AL152</f>
        <v xml:space="preserve">ZIMUNGB1268491 </v>
      </c>
      <c r="J152" s="504">
        <v>1</v>
      </c>
      <c r="K152" s="504" t="str">
        <f>AN152</f>
        <v>JZPU1067331</v>
      </c>
      <c r="L152" s="504" t="str">
        <f>AM152</f>
        <v>ZIMTNGB1268491</v>
      </c>
      <c r="M152" s="504" t="str">
        <f>AO152</f>
        <v>NINGBO, CHINA</v>
      </c>
      <c r="N152" s="506">
        <f>AQ152</f>
        <v>45711</v>
      </c>
      <c r="O152" s="504" t="str">
        <f>AR152</f>
        <v>LOS ANGELES, CA</v>
      </c>
      <c r="P152" s="506">
        <f>AT152</f>
        <v>45725</v>
      </c>
      <c r="Q152" s="506">
        <f>AX152</f>
        <v>45731</v>
      </c>
      <c r="R152" s="504" t="s">
        <v>79</v>
      </c>
      <c r="S152" s="504" t="s">
        <v>337</v>
      </c>
      <c r="T152" s="504">
        <v>20250214002</v>
      </c>
      <c r="U152" s="504">
        <v>121526389</v>
      </c>
      <c r="V152" s="511"/>
      <c r="W152" s="511">
        <v>6150</v>
      </c>
      <c r="X152" s="506"/>
      <c r="Y152" s="506"/>
      <c r="Z152" s="506" t="s">
        <v>118</v>
      </c>
      <c r="AA152" s="477" t="s">
        <v>171</v>
      </c>
      <c r="AB152" s="507"/>
      <c r="AC152" s="514">
        <v>1430</v>
      </c>
      <c r="AD152" s="504" t="s">
        <v>201</v>
      </c>
      <c r="AE152" s="504">
        <v>11</v>
      </c>
      <c r="AF152" s="577">
        <v>18876</v>
      </c>
      <c r="AG152" s="504">
        <v>14</v>
      </c>
      <c r="AH152" s="506">
        <v>45711</v>
      </c>
      <c r="AI152" s="506">
        <v>45725</v>
      </c>
      <c r="AJ152" s="504" t="s">
        <v>173</v>
      </c>
      <c r="AK152" s="504" t="s">
        <v>174</v>
      </c>
      <c r="AL152" s="573" t="s">
        <v>338</v>
      </c>
      <c r="AM152" s="504" t="s">
        <v>339</v>
      </c>
      <c r="AN152" s="504" t="s">
        <v>351</v>
      </c>
      <c r="AO152" s="504" t="s">
        <v>173</v>
      </c>
      <c r="AP152" s="506">
        <v>45701</v>
      </c>
      <c r="AQ152" s="506">
        <f>AH152</f>
        <v>45711</v>
      </c>
      <c r="AR152" s="504" t="str">
        <f>AK152</f>
        <v>LOS ANGELES, CA</v>
      </c>
      <c r="AS152" s="506">
        <f>AI152</f>
        <v>45725</v>
      </c>
      <c r="AT152" s="508">
        <f>AT151</f>
        <v>45725</v>
      </c>
      <c r="AU152" s="504" t="str">
        <f>AR152</f>
        <v>LOS ANGELES, CA</v>
      </c>
      <c r="AV152" s="509">
        <f>AT152</f>
        <v>45725</v>
      </c>
      <c r="AW152" s="505">
        <f>VLOOKUP(AR:AR,Database!A:B,2,)</f>
        <v>6</v>
      </c>
      <c r="AX152" s="506">
        <f>AV152+AW152</f>
        <v>45731</v>
      </c>
      <c r="AY152" s="514" t="s">
        <v>118</v>
      </c>
      <c r="AZ152" s="506">
        <v>45733</v>
      </c>
      <c r="BA152" s="506">
        <v>45733</v>
      </c>
      <c r="BB152" s="506"/>
      <c r="BC152" s="506"/>
      <c r="BD152" s="506"/>
      <c r="BE152" s="504"/>
      <c r="BF152" s="504" t="str">
        <f>AL152</f>
        <v xml:space="preserve">ZIMUNGB1268491 </v>
      </c>
      <c r="BG152" s="504" t="str">
        <f>AN152</f>
        <v>JZPU1067331</v>
      </c>
      <c r="BH152" s="506">
        <v>45701</v>
      </c>
      <c r="BI152" s="506">
        <v>45713</v>
      </c>
      <c r="BJ152" s="506">
        <v>45714</v>
      </c>
      <c r="BK152" s="506">
        <v>45719</v>
      </c>
      <c r="BL152" s="506"/>
      <c r="BM152" s="506"/>
      <c r="BN152" s="504" t="s">
        <v>341</v>
      </c>
      <c r="BO152" s="506">
        <v>45724</v>
      </c>
      <c r="BP152" s="511"/>
      <c r="BQ152" s="511"/>
      <c r="BR152" s="504"/>
      <c r="BS152" s="560"/>
      <c r="BT152" s="504"/>
      <c r="BU152" s="504"/>
      <c r="BV152" s="504"/>
      <c r="BW152" s="504">
        <f>U152</f>
        <v>121526389</v>
      </c>
      <c r="BX152" s="511">
        <f>V152</f>
        <v>0</v>
      </c>
      <c r="BY152" s="511">
        <f>W152</f>
        <v>6150</v>
      </c>
      <c r="BZ152" s="511">
        <f>BX152+BY152</f>
        <v>6150</v>
      </c>
      <c r="CA152" s="504"/>
      <c r="CB152" s="511"/>
      <c r="CC152" s="504"/>
      <c r="CD152" s="511"/>
      <c r="CE152" s="511"/>
      <c r="CF152" s="511">
        <f>CB152+CD152+CE152</f>
        <v>0</v>
      </c>
      <c r="CG152" s="528">
        <f>CF152-BZ152</f>
        <v>-6150</v>
      </c>
      <c r="CH152" s="510">
        <f>_xlfn.DAYS(BD152,BC152)+1</f>
        <v>1</v>
      </c>
    </row>
    <row r="153" spans="1:86" s="513" customFormat="1" ht="19.5" customHeight="1">
      <c r="A153" s="230">
        <v>19</v>
      </c>
      <c r="B153" s="650" t="s">
        <v>168</v>
      </c>
      <c r="C153" s="665">
        <v>4100009509</v>
      </c>
      <c r="D153" s="505" t="s">
        <v>199</v>
      </c>
      <c r="E153" s="505" t="str">
        <f>VLOOKUP(D:D,'Material code'!A:B,2,FALSE)</f>
        <v>前玻</v>
      </c>
      <c r="F153" s="505" t="str">
        <f>VLOOKUP(D:D,'Material code'!C:D,2,FALSE)</f>
        <v>福莱特，超白压花双镀膜半钢化，2272*1128*2mm</v>
      </c>
      <c r="G153" s="504">
        <f>AC153</f>
        <v>1430</v>
      </c>
      <c r="H153" s="504" t="str">
        <f>AD153</f>
        <v>pc</v>
      </c>
      <c r="I153" s="504" t="str">
        <f>AL153</f>
        <v xml:space="preserve">ZIMUNGB1268491 </v>
      </c>
      <c r="J153" s="504">
        <v>1</v>
      </c>
      <c r="K153" s="504" t="str">
        <f>AN153</f>
        <v>CAAU2578260</v>
      </c>
      <c r="L153" s="504" t="str">
        <f>AM153</f>
        <v>ZIMTNGB1268491</v>
      </c>
      <c r="M153" s="504" t="str">
        <f>AO153</f>
        <v>NINGBO, CHINA</v>
      </c>
      <c r="N153" s="506">
        <f>AQ153</f>
        <v>45711</v>
      </c>
      <c r="O153" s="504" t="str">
        <f>AR153</f>
        <v>LOS ANGELES, CA</v>
      </c>
      <c r="P153" s="506">
        <f>AT153</f>
        <v>45725</v>
      </c>
      <c r="Q153" s="506">
        <f>AX153</f>
        <v>45731</v>
      </c>
      <c r="R153" s="504" t="s">
        <v>79</v>
      </c>
      <c r="S153" s="504" t="s">
        <v>337</v>
      </c>
      <c r="T153" s="504">
        <v>20250214002</v>
      </c>
      <c r="U153" s="504">
        <v>121526389</v>
      </c>
      <c r="V153" s="511"/>
      <c r="W153" s="511">
        <v>6150</v>
      </c>
      <c r="X153" s="506"/>
      <c r="Y153" s="506"/>
      <c r="Z153" s="506" t="s">
        <v>118</v>
      </c>
      <c r="AA153" s="477" t="s">
        <v>171</v>
      </c>
      <c r="AB153" s="507"/>
      <c r="AC153" s="514">
        <v>1430</v>
      </c>
      <c r="AD153" s="504" t="s">
        <v>201</v>
      </c>
      <c r="AE153" s="504">
        <v>11</v>
      </c>
      <c r="AF153" s="577">
        <v>18876</v>
      </c>
      <c r="AG153" s="504">
        <v>14</v>
      </c>
      <c r="AH153" s="506">
        <v>45711</v>
      </c>
      <c r="AI153" s="506">
        <v>45725</v>
      </c>
      <c r="AJ153" s="504" t="s">
        <v>173</v>
      </c>
      <c r="AK153" s="504" t="s">
        <v>174</v>
      </c>
      <c r="AL153" s="573" t="s">
        <v>338</v>
      </c>
      <c r="AM153" s="504" t="s">
        <v>339</v>
      </c>
      <c r="AN153" s="504" t="s">
        <v>352</v>
      </c>
      <c r="AO153" s="504" t="s">
        <v>173</v>
      </c>
      <c r="AP153" s="506">
        <v>45701</v>
      </c>
      <c r="AQ153" s="506">
        <f>AH153</f>
        <v>45711</v>
      </c>
      <c r="AR153" s="504" t="str">
        <f>AK153</f>
        <v>LOS ANGELES, CA</v>
      </c>
      <c r="AS153" s="506">
        <f>AI153</f>
        <v>45725</v>
      </c>
      <c r="AT153" s="508">
        <f>AT152</f>
        <v>45725</v>
      </c>
      <c r="AU153" s="504" t="str">
        <f>AR153</f>
        <v>LOS ANGELES, CA</v>
      </c>
      <c r="AV153" s="509">
        <f>AT153</f>
        <v>45725</v>
      </c>
      <c r="AW153" s="505">
        <f>VLOOKUP(AR:AR,Database!A:B,2,)</f>
        <v>6</v>
      </c>
      <c r="AX153" s="506">
        <f>AV153+AW153</f>
        <v>45731</v>
      </c>
      <c r="AY153" s="514" t="s">
        <v>118</v>
      </c>
      <c r="AZ153" s="506">
        <v>45733</v>
      </c>
      <c r="BA153" s="506">
        <v>45733</v>
      </c>
      <c r="BB153" s="506"/>
      <c r="BC153" s="506"/>
      <c r="BD153" s="506"/>
      <c r="BE153" s="504"/>
      <c r="BF153" s="504" t="str">
        <f>AL153</f>
        <v xml:space="preserve">ZIMUNGB1268491 </v>
      </c>
      <c r="BG153" s="504" t="str">
        <f>AN153</f>
        <v>CAAU2578260</v>
      </c>
      <c r="BH153" s="506">
        <v>45701</v>
      </c>
      <c r="BI153" s="506">
        <v>45713</v>
      </c>
      <c r="BJ153" s="506">
        <v>45714</v>
      </c>
      <c r="BK153" s="506">
        <v>45719</v>
      </c>
      <c r="BL153" s="506"/>
      <c r="BM153" s="506"/>
      <c r="BN153" s="504" t="s">
        <v>341</v>
      </c>
      <c r="BO153" s="506">
        <v>45724</v>
      </c>
      <c r="BP153" s="511"/>
      <c r="BQ153" s="511"/>
      <c r="BR153" s="504"/>
      <c r="BS153" s="560"/>
      <c r="BT153" s="504"/>
      <c r="BU153" s="504"/>
      <c r="BV153" s="504"/>
      <c r="BW153" s="504">
        <f>U153</f>
        <v>121526389</v>
      </c>
      <c r="BX153" s="511">
        <f>V153</f>
        <v>0</v>
      </c>
      <c r="BY153" s="511">
        <f>W153</f>
        <v>6150</v>
      </c>
      <c r="BZ153" s="511">
        <f>BX153+BY153</f>
        <v>6150</v>
      </c>
      <c r="CA153" s="504"/>
      <c r="CB153" s="511"/>
      <c r="CC153" s="504"/>
      <c r="CD153" s="511"/>
      <c r="CE153" s="511"/>
      <c r="CF153" s="511">
        <f>CB153+CD153+CE153</f>
        <v>0</v>
      </c>
      <c r="CG153" s="528">
        <f>CF153-BZ153</f>
        <v>-6150</v>
      </c>
      <c r="CH153" s="510">
        <f>_xlfn.DAYS(BD153,BC153)+1</f>
        <v>1</v>
      </c>
    </row>
    <row r="154" spans="1:86" s="513" customFormat="1" ht="19.5" customHeight="1">
      <c r="A154" s="230">
        <v>19</v>
      </c>
      <c r="B154" s="650" t="s">
        <v>168</v>
      </c>
      <c r="C154" s="665">
        <v>4100009509</v>
      </c>
      <c r="D154" s="505" t="s">
        <v>199</v>
      </c>
      <c r="E154" s="505" t="str">
        <f>VLOOKUP(D:D,'Material code'!A:B,2,FALSE)</f>
        <v>前玻</v>
      </c>
      <c r="F154" s="505" t="str">
        <f>VLOOKUP(D:D,'Material code'!C:D,2,FALSE)</f>
        <v>福莱特，超白压花双镀膜半钢化，2272*1128*2mm</v>
      </c>
      <c r="G154" s="504">
        <f>AC154</f>
        <v>1430</v>
      </c>
      <c r="H154" s="504" t="str">
        <f>AD154</f>
        <v>pc</v>
      </c>
      <c r="I154" s="504" t="str">
        <f>AL154</f>
        <v xml:space="preserve">ZIMUNGB1268491 </v>
      </c>
      <c r="J154" s="504">
        <v>1</v>
      </c>
      <c r="K154" s="504" t="str">
        <f>AN154</f>
        <v>JZPU4091748</v>
      </c>
      <c r="L154" s="504" t="str">
        <f>AM154</f>
        <v>ZIMTNGB1268491</v>
      </c>
      <c r="M154" s="504" t="str">
        <f>AO154</f>
        <v>NINGBO, CHINA</v>
      </c>
      <c r="N154" s="506">
        <f>AQ154</f>
        <v>45711</v>
      </c>
      <c r="O154" s="504" t="str">
        <f>AR154</f>
        <v>LOS ANGELES, CA</v>
      </c>
      <c r="P154" s="506">
        <f>AT154</f>
        <v>45725</v>
      </c>
      <c r="Q154" s="506">
        <f>AX154</f>
        <v>45729</v>
      </c>
      <c r="R154" s="504" t="s">
        <v>79</v>
      </c>
      <c r="S154" s="504" t="s">
        <v>337</v>
      </c>
      <c r="T154" s="504">
        <v>20250214002</v>
      </c>
      <c r="U154" s="504">
        <v>121526389</v>
      </c>
      <c r="V154" s="511"/>
      <c r="W154" s="511">
        <v>6150</v>
      </c>
      <c r="X154" s="506"/>
      <c r="Y154" s="506"/>
      <c r="Z154" s="506" t="s">
        <v>118</v>
      </c>
      <c r="AA154" s="477" t="s">
        <v>171</v>
      </c>
      <c r="AB154" s="507"/>
      <c r="AC154" s="514">
        <v>1430</v>
      </c>
      <c r="AD154" s="504" t="s">
        <v>201</v>
      </c>
      <c r="AE154" s="504">
        <v>11</v>
      </c>
      <c r="AF154" s="577">
        <v>18876</v>
      </c>
      <c r="AG154" s="504">
        <v>14</v>
      </c>
      <c r="AH154" s="506">
        <v>45711</v>
      </c>
      <c r="AI154" s="506">
        <v>45725</v>
      </c>
      <c r="AJ154" s="504" t="s">
        <v>173</v>
      </c>
      <c r="AK154" s="504" t="s">
        <v>174</v>
      </c>
      <c r="AL154" s="573" t="s">
        <v>338</v>
      </c>
      <c r="AM154" s="504" t="s">
        <v>339</v>
      </c>
      <c r="AN154" s="504" t="s">
        <v>353</v>
      </c>
      <c r="AO154" s="504" t="s">
        <v>173</v>
      </c>
      <c r="AP154" s="506">
        <v>45701</v>
      </c>
      <c r="AQ154" s="506">
        <f>AH154</f>
        <v>45711</v>
      </c>
      <c r="AR154" s="504" t="str">
        <f>AK154</f>
        <v>LOS ANGELES, CA</v>
      </c>
      <c r="AS154" s="506">
        <f>AI154</f>
        <v>45725</v>
      </c>
      <c r="AT154" s="508">
        <f>AT153</f>
        <v>45725</v>
      </c>
      <c r="AU154" s="504" t="str">
        <f>AR154</f>
        <v>LOS ANGELES, CA</v>
      </c>
      <c r="AV154" s="509">
        <f>AT154</f>
        <v>45725</v>
      </c>
      <c r="AW154" s="505">
        <f>VLOOKUP(AR:AR,Database!A:B,2,)</f>
        <v>6</v>
      </c>
      <c r="AX154" s="506">
        <v>45729</v>
      </c>
      <c r="AY154" s="514" t="s">
        <v>118</v>
      </c>
      <c r="AZ154" s="506">
        <v>45729</v>
      </c>
      <c r="BA154" s="506">
        <v>45729</v>
      </c>
      <c r="BB154" s="506"/>
      <c r="BC154" s="506"/>
      <c r="BD154" s="506"/>
      <c r="BE154" s="504"/>
      <c r="BF154" s="504" t="str">
        <f>AL154</f>
        <v xml:space="preserve">ZIMUNGB1268491 </v>
      </c>
      <c r="BG154" s="504" t="str">
        <f>AN154</f>
        <v>JZPU4091748</v>
      </c>
      <c r="BH154" s="506">
        <v>45701</v>
      </c>
      <c r="BI154" s="506">
        <v>45713</v>
      </c>
      <c r="BJ154" s="506">
        <v>45714</v>
      </c>
      <c r="BK154" s="506">
        <v>45719</v>
      </c>
      <c r="BL154" s="506"/>
      <c r="BM154" s="506"/>
      <c r="BN154" s="504" t="s">
        <v>341</v>
      </c>
      <c r="BO154" s="506">
        <v>45724</v>
      </c>
      <c r="BP154" s="511"/>
      <c r="BQ154" s="511"/>
      <c r="BR154" s="504"/>
      <c r="BS154" s="560"/>
      <c r="BT154" s="504"/>
      <c r="BU154" s="504"/>
      <c r="BV154" s="504"/>
      <c r="BW154" s="504">
        <f>U154</f>
        <v>121526389</v>
      </c>
      <c r="BX154" s="511">
        <f>V154</f>
        <v>0</v>
      </c>
      <c r="BY154" s="511">
        <f>W154</f>
        <v>6150</v>
      </c>
      <c r="BZ154" s="511">
        <f>BX154+BY154</f>
        <v>6150</v>
      </c>
      <c r="CA154" s="504"/>
      <c r="CB154" s="511"/>
      <c r="CC154" s="504"/>
      <c r="CD154" s="511"/>
      <c r="CE154" s="511"/>
      <c r="CF154" s="511">
        <f>CB154+CD154+CE154</f>
        <v>0</v>
      </c>
      <c r="CG154" s="528">
        <f>CF154-BZ154</f>
        <v>-6150</v>
      </c>
      <c r="CH154" s="510">
        <f>_xlfn.DAYS(BD154,BC154)+1</f>
        <v>1</v>
      </c>
    </row>
    <row r="155" spans="1:86" s="513" customFormat="1" ht="47.25" customHeight="1">
      <c r="A155" s="230">
        <v>19</v>
      </c>
      <c r="B155" s="650" t="s">
        <v>168</v>
      </c>
      <c r="C155" s="665">
        <v>4100009509</v>
      </c>
      <c r="D155" s="505" t="s">
        <v>199</v>
      </c>
      <c r="E155" s="505" t="str">
        <f>VLOOKUP(D:D,'Material code'!A:B,2,FALSE)</f>
        <v>前玻</v>
      </c>
      <c r="F155" s="505" t="str">
        <f>VLOOKUP(D:D,'Material code'!C:D,2,FALSE)</f>
        <v>福莱特，超白压花双镀膜半钢化，2272*1128*2mm</v>
      </c>
      <c r="G155" s="504">
        <f>AC155</f>
        <v>1430</v>
      </c>
      <c r="H155" s="504" t="str">
        <f>AD155</f>
        <v>pc</v>
      </c>
      <c r="I155" s="504" t="str">
        <f>AL155</f>
        <v xml:space="preserve">ZIMUNGB1268491 </v>
      </c>
      <c r="J155" s="504">
        <v>1</v>
      </c>
      <c r="K155" s="504" t="str">
        <f>AN155</f>
        <v>TRHU2924189</v>
      </c>
      <c r="L155" s="504" t="str">
        <f>AM155</f>
        <v>ZIMTNGB1268491</v>
      </c>
      <c r="M155" s="504" t="str">
        <f>AO155</f>
        <v>NINGBO, CHINA</v>
      </c>
      <c r="N155" s="506">
        <f>AQ155</f>
        <v>45711</v>
      </c>
      <c r="O155" s="504" t="str">
        <f>AR155</f>
        <v>LOS ANGELES, CA</v>
      </c>
      <c r="P155" s="506">
        <f>AT155</f>
        <v>45725</v>
      </c>
      <c r="Q155" s="506">
        <f>AX155</f>
        <v>45729</v>
      </c>
      <c r="R155" s="504" t="s">
        <v>79</v>
      </c>
      <c r="S155" s="504" t="s">
        <v>337</v>
      </c>
      <c r="T155" s="504">
        <v>20250214002</v>
      </c>
      <c r="U155" s="504">
        <v>121526389</v>
      </c>
      <c r="V155" s="511"/>
      <c r="W155" s="511">
        <v>6150</v>
      </c>
      <c r="X155" s="506"/>
      <c r="Y155" s="506"/>
      <c r="Z155" s="506" t="s">
        <v>118</v>
      </c>
      <c r="AA155" s="477" t="s">
        <v>171</v>
      </c>
      <c r="AB155" s="507"/>
      <c r="AC155" s="514">
        <v>1430</v>
      </c>
      <c r="AD155" s="504" t="s">
        <v>201</v>
      </c>
      <c r="AE155" s="504">
        <v>11</v>
      </c>
      <c r="AF155" s="577">
        <v>18876</v>
      </c>
      <c r="AG155" s="504">
        <v>14</v>
      </c>
      <c r="AH155" s="506">
        <v>45711</v>
      </c>
      <c r="AI155" s="506">
        <v>45725</v>
      </c>
      <c r="AJ155" s="504" t="s">
        <v>173</v>
      </c>
      <c r="AK155" s="504" t="s">
        <v>174</v>
      </c>
      <c r="AL155" s="573" t="s">
        <v>338</v>
      </c>
      <c r="AM155" s="504" t="s">
        <v>339</v>
      </c>
      <c r="AN155" s="504" t="s">
        <v>354</v>
      </c>
      <c r="AO155" s="504" t="s">
        <v>173</v>
      </c>
      <c r="AP155" s="506">
        <v>45701</v>
      </c>
      <c r="AQ155" s="506">
        <f>AH155</f>
        <v>45711</v>
      </c>
      <c r="AR155" s="504" t="str">
        <f>AK155</f>
        <v>LOS ANGELES, CA</v>
      </c>
      <c r="AS155" s="506">
        <f>AI155</f>
        <v>45725</v>
      </c>
      <c r="AT155" s="508">
        <f>AT154</f>
        <v>45725</v>
      </c>
      <c r="AU155" s="504" t="str">
        <f>AR155</f>
        <v>LOS ANGELES, CA</v>
      </c>
      <c r="AV155" s="509">
        <f>AT155</f>
        <v>45725</v>
      </c>
      <c r="AW155" s="505">
        <f>VLOOKUP(AR:AR,Database!A:B,2,)</f>
        <v>6</v>
      </c>
      <c r="AX155" s="506">
        <v>45729</v>
      </c>
      <c r="AY155" s="514" t="s">
        <v>118</v>
      </c>
      <c r="AZ155" s="506">
        <v>45729</v>
      </c>
      <c r="BA155" s="506">
        <v>45729</v>
      </c>
      <c r="BB155" s="506"/>
      <c r="BC155" s="506"/>
      <c r="BD155" s="506"/>
      <c r="BE155" s="504"/>
      <c r="BF155" s="504" t="str">
        <f>AL155</f>
        <v xml:space="preserve">ZIMUNGB1268491 </v>
      </c>
      <c r="BG155" s="504" t="str">
        <f>AN155</f>
        <v>TRHU2924189</v>
      </c>
      <c r="BH155" s="506">
        <v>45701</v>
      </c>
      <c r="BI155" s="506">
        <v>45713</v>
      </c>
      <c r="BJ155" s="506">
        <v>45714</v>
      </c>
      <c r="BK155" s="506">
        <v>45719</v>
      </c>
      <c r="BL155" s="506"/>
      <c r="BM155" s="506"/>
      <c r="BN155" s="504" t="s">
        <v>341</v>
      </c>
      <c r="BO155" s="506">
        <v>45724</v>
      </c>
      <c r="BP155" s="511"/>
      <c r="BQ155" s="511"/>
      <c r="BR155" s="504"/>
      <c r="BS155" s="560"/>
      <c r="BT155" s="504"/>
      <c r="BU155" s="504"/>
      <c r="BV155" s="504"/>
      <c r="BW155" s="504">
        <f>U155</f>
        <v>121526389</v>
      </c>
      <c r="BX155" s="511">
        <f>V155</f>
        <v>0</v>
      </c>
      <c r="BY155" s="511">
        <f>W155</f>
        <v>6150</v>
      </c>
      <c r="BZ155" s="511">
        <f>BX155+BY155</f>
        <v>6150</v>
      </c>
      <c r="CA155" s="504"/>
      <c r="CB155" s="511"/>
      <c r="CC155" s="504"/>
      <c r="CD155" s="511"/>
      <c r="CE155" s="511"/>
      <c r="CF155" s="511">
        <f>CB155+CD155+CE155</f>
        <v>0</v>
      </c>
      <c r="CG155" s="528">
        <f>CF155-BZ155</f>
        <v>-6150</v>
      </c>
      <c r="CH155" s="510">
        <f>_xlfn.DAYS(BD155,BC155)+1</f>
        <v>1</v>
      </c>
    </row>
    <row r="156" spans="1:86" s="513" customFormat="1" ht="47.25" customHeight="1">
      <c r="A156" s="230">
        <v>26</v>
      </c>
      <c r="B156" s="650" t="s">
        <v>106</v>
      </c>
      <c r="C156" s="665" t="s">
        <v>355</v>
      </c>
      <c r="D156" s="654" t="s">
        <v>356</v>
      </c>
      <c r="E156" s="654" t="str">
        <f>VLOOKUP(D:D,'Material code'!A:B,2,FALSE)</f>
        <v>互连条-A</v>
      </c>
      <c r="F156" s="654" t="str">
        <f>VLOOKUP(D:D,'Material code'!C:D,2,FALSE)</f>
        <v>国投，φ0.26mm，Sn60Pb40</v>
      </c>
      <c r="G156" s="655">
        <f>AC156</f>
        <v>14000</v>
      </c>
      <c r="H156" s="655" t="s">
        <v>145</v>
      </c>
      <c r="I156" s="655" t="str">
        <f>AL156</f>
        <v>OOLU2755228550</v>
      </c>
      <c r="J156" s="655">
        <v>1</v>
      </c>
      <c r="K156" s="655" t="str">
        <f>AN156</f>
        <v>OOLU7919943</v>
      </c>
      <c r="L156" s="655" t="str">
        <f>AM156</f>
        <v>BKK250053200</v>
      </c>
      <c r="M156" s="655" t="str">
        <f>AO156</f>
        <v>THAILAND</v>
      </c>
      <c r="N156" s="656">
        <f>AQ156</f>
        <v>45702</v>
      </c>
      <c r="O156" s="655" t="str">
        <f>AR156</f>
        <v>LOS ANGELES, CA</v>
      </c>
      <c r="P156" s="656">
        <f>AT156</f>
        <v>45725</v>
      </c>
      <c r="Q156" s="656">
        <f>AX156</f>
        <v>45731</v>
      </c>
      <c r="R156" s="504" t="s">
        <v>79</v>
      </c>
      <c r="S156" s="504">
        <v>40</v>
      </c>
      <c r="T156" s="504">
        <v>20250213004</v>
      </c>
      <c r="U156" s="504">
        <v>121526389</v>
      </c>
      <c r="V156" s="511"/>
      <c r="W156" s="511">
        <v>6150</v>
      </c>
      <c r="X156" s="506"/>
      <c r="Y156" s="506"/>
      <c r="Z156" s="506"/>
      <c r="AA156" s="507" t="s">
        <v>357</v>
      </c>
      <c r="AB156" s="507"/>
      <c r="AC156" s="514">
        <v>14000</v>
      </c>
      <c r="AD156" s="504"/>
      <c r="AE156" s="504">
        <v>15</v>
      </c>
      <c r="AF156" s="504">
        <v>14909.1</v>
      </c>
      <c r="AG156" s="504">
        <v>10.066000000000001</v>
      </c>
      <c r="AH156" s="506">
        <v>45702</v>
      </c>
      <c r="AI156" s="506">
        <v>45730</v>
      </c>
      <c r="AJ156" s="504" t="s">
        <v>358</v>
      </c>
      <c r="AK156" s="504" t="s">
        <v>174</v>
      </c>
      <c r="AL156" s="504" t="s">
        <v>359</v>
      </c>
      <c r="AM156" s="504" t="s">
        <v>360</v>
      </c>
      <c r="AN156" s="504" t="s">
        <v>361</v>
      </c>
      <c r="AO156" s="504" t="str">
        <f>AJ156</f>
        <v>THAILAND</v>
      </c>
      <c r="AP156" s="506"/>
      <c r="AQ156" s="506">
        <f>AH156</f>
        <v>45702</v>
      </c>
      <c r="AR156" s="504" t="str">
        <f>AK156</f>
        <v>LOS ANGELES, CA</v>
      </c>
      <c r="AS156" s="506">
        <f>AI156</f>
        <v>45730</v>
      </c>
      <c r="AT156" s="508">
        <v>45725</v>
      </c>
      <c r="AU156" s="504" t="str">
        <f>AR156</f>
        <v>LOS ANGELES, CA</v>
      </c>
      <c r="AV156" s="509">
        <f>AT156</f>
        <v>45725</v>
      </c>
      <c r="AW156" s="505">
        <f>VLOOKUP(AR:AR,Database!A:B,2,)</f>
        <v>6</v>
      </c>
      <c r="AX156" s="506">
        <f>AV156+AW156</f>
        <v>45731</v>
      </c>
      <c r="AY156" s="514" t="s">
        <v>118</v>
      </c>
      <c r="AZ156" s="506">
        <v>45729</v>
      </c>
      <c r="BA156" s="506">
        <v>45730</v>
      </c>
      <c r="BB156" s="506"/>
      <c r="BC156" s="506"/>
      <c r="BD156" s="506"/>
      <c r="BE156" s="504"/>
      <c r="BF156" s="504" t="str">
        <f>AL156</f>
        <v>OOLU2755228550</v>
      </c>
      <c r="BG156" s="504" t="str">
        <f>AN156</f>
        <v>OOLU7919943</v>
      </c>
      <c r="BH156" s="506">
        <v>45700</v>
      </c>
      <c r="BI156" s="506">
        <v>45700</v>
      </c>
      <c r="BJ156" s="506">
        <v>45719</v>
      </c>
      <c r="BK156" s="506">
        <v>45723</v>
      </c>
      <c r="BL156" s="506"/>
      <c r="BM156" s="506"/>
      <c r="BN156" s="504" t="s">
        <v>362</v>
      </c>
      <c r="BO156" s="506">
        <v>45725</v>
      </c>
      <c r="BP156" s="511">
        <v>949.23</v>
      </c>
      <c r="BQ156" s="511"/>
      <c r="BR156" s="504"/>
      <c r="BS156" s="560"/>
      <c r="BT156" s="504"/>
      <c r="BU156" s="504"/>
      <c r="BV156" s="504"/>
      <c r="BW156" s="504">
        <f>U156</f>
        <v>121526389</v>
      </c>
      <c r="BX156" s="511">
        <f>V156</f>
        <v>0</v>
      </c>
      <c r="BY156" s="511">
        <f>W156</f>
        <v>6150</v>
      </c>
      <c r="BZ156" s="511">
        <f>BX156+BY156</f>
        <v>6150</v>
      </c>
      <c r="CA156" s="504"/>
      <c r="CB156" s="511"/>
      <c r="CC156" s="504"/>
      <c r="CD156" s="511"/>
      <c r="CE156" s="511"/>
      <c r="CF156" s="511">
        <f>CB156+CD156+CE156</f>
        <v>0</v>
      </c>
      <c r="CG156" s="528">
        <f>CF156-BZ156</f>
        <v>-6150</v>
      </c>
      <c r="CH156" s="510">
        <f>_xlfn.DAYS(BD156,BC156)+1</f>
        <v>1</v>
      </c>
    </row>
    <row r="157" spans="1:86" s="513" customFormat="1" ht="47.25" customHeight="1">
      <c r="A157" s="230">
        <v>26</v>
      </c>
      <c r="B157" s="650" t="s">
        <v>106</v>
      </c>
      <c r="C157" s="665" t="s">
        <v>355</v>
      </c>
      <c r="D157" s="654" t="s">
        <v>363</v>
      </c>
      <c r="E157" s="654" t="str">
        <f>VLOOKUP(D:D,'Material code'!A:B,2,FALSE)</f>
        <v>汇流条-A</v>
      </c>
      <c r="F157" s="654" t="str">
        <f>VLOOKUP(D:D,'Material code'!C:D,2,FALSE)</f>
        <v>国投，0.35*6mm，Sn60Pb40</v>
      </c>
      <c r="G157" s="655">
        <f>AC157</f>
        <v>1800</v>
      </c>
      <c r="H157" s="655" t="s">
        <v>145</v>
      </c>
      <c r="I157" s="655" t="str">
        <f>AL157</f>
        <v>OOLU2755228550</v>
      </c>
      <c r="J157" s="655">
        <v>1</v>
      </c>
      <c r="K157" s="655" t="str">
        <f>AN157</f>
        <v>OOLU7919943</v>
      </c>
      <c r="L157" s="655" t="str">
        <f>AM157</f>
        <v>BKK250053200</v>
      </c>
      <c r="M157" s="655" t="str">
        <f>AO157</f>
        <v>THAILAND</v>
      </c>
      <c r="N157" s="656">
        <f>AQ157</f>
        <v>45702</v>
      </c>
      <c r="O157" s="655" t="str">
        <f>AR157</f>
        <v>LOS ANGELES, CA</v>
      </c>
      <c r="P157" s="656">
        <f>AT157</f>
        <v>45725</v>
      </c>
      <c r="Q157" s="656">
        <f>AX157</f>
        <v>45731</v>
      </c>
      <c r="R157" s="504" t="s">
        <v>79</v>
      </c>
      <c r="S157" s="504">
        <v>40</v>
      </c>
      <c r="T157" s="504">
        <v>20250213004</v>
      </c>
      <c r="U157" s="504">
        <v>121526389</v>
      </c>
      <c r="V157" s="511"/>
      <c r="W157" s="511">
        <v>6150</v>
      </c>
      <c r="X157" s="506"/>
      <c r="Y157" s="506"/>
      <c r="Z157" s="506"/>
      <c r="AA157" s="507" t="s">
        <v>364</v>
      </c>
      <c r="AB157" s="507"/>
      <c r="AC157" s="514">
        <v>1800</v>
      </c>
      <c r="AD157" s="504"/>
      <c r="AE157" s="504">
        <v>2</v>
      </c>
      <c r="AF157" s="504">
        <v>1912.18</v>
      </c>
      <c r="AG157" s="504">
        <v>1.5580000000000001</v>
      </c>
      <c r="AH157" s="506">
        <v>45702</v>
      </c>
      <c r="AI157" s="506">
        <v>45730</v>
      </c>
      <c r="AJ157" s="504" t="s">
        <v>358</v>
      </c>
      <c r="AK157" s="504" t="s">
        <v>174</v>
      </c>
      <c r="AL157" s="504" t="s">
        <v>359</v>
      </c>
      <c r="AM157" s="504" t="s">
        <v>360</v>
      </c>
      <c r="AN157" s="504" t="s">
        <v>361</v>
      </c>
      <c r="AO157" s="504" t="str">
        <f>AJ157</f>
        <v>THAILAND</v>
      </c>
      <c r="AP157" s="506"/>
      <c r="AQ157" s="506">
        <f>AH157</f>
        <v>45702</v>
      </c>
      <c r="AR157" s="504" t="str">
        <f>AK157</f>
        <v>LOS ANGELES, CA</v>
      </c>
      <c r="AS157" s="506">
        <f>AI157</f>
        <v>45730</v>
      </c>
      <c r="AT157" s="508">
        <v>45725</v>
      </c>
      <c r="AU157" s="504" t="str">
        <f>AR157</f>
        <v>LOS ANGELES, CA</v>
      </c>
      <c r="AV157" s="509">
        <f>AT157</f>
        <v>45725</v>
      </c>
      <c r="AW157" s="505">
        <f>VLOOKUP(AR:AR,Database!A:B,2,)</f>
        <v>6</v>
      </c>
      <c r="AX157" s="506">
        <f>AV157+AW157</f>
        <v>45731</v>
      </c>
      <c r="AY157" s="514" t="s">
        <v>118</v>
      </c>
      <c r="AZ157" s="506">
        <v>45729</v>
      </c>
      <c r="BA157" s="506">
        <v>45730</v>
      </c>
      <c r="BB157" s="506"/>
      <c r="BC157" s="506"/>
      <c r="BD157" s="506"/>
      <c r="BE157" s="504"/>
      <c r="BF157" s="504" t="str">
        <f>AL157</f>
        <v>OOLU2755228550</v>
      </c>
      <c r="BG157" s="504" t="str">
        <f>AN157</f>
        <v>OOLU7919943</v>
      </c>
      <c r="BH157" s="506">
        <v>45700</v>
      </c>
      <c r="BI157" s="506">
        <v>45700</v>
      </c>
      <c r="BJ157" s="506">
        <v>45719</v>
      </c>
      <c r="BK157" s="506">
        <v>45723</v>
      </c>
      <c r="BL157" s="506"/>
      <c r="BM157" s="506"/>
      <c r="BN157" s="504" t="s">
        <v>362</v>
      </c>
      <c r="BO157" s="506">
        <v>45725</v>
      </c>
      <c r="BP157" s="511"/>
      <c r="BQ157" s="511"/>
      <c r="BR157" s="504"/>
      <c r="BS157" s="560"/>
      <c r="BT157" s="504"/>
      <c r="BU157" s="504"/>
      <c r="BV157" s="504"/>
      <c r="BW157" s="504">
        <f>U157</f>
        <v>121526389</v>
      </c>
      <c r="BX157" s="511">
        <f>V157</f>
        <v>0</v>
      </c>
      <c r="BY157" s="511">
        <f>W157</f>
        <v>6150</v>
      </c>
      <c r="BZ157" s="511">
        <f>BX157+BY157</f>
        <v>6150</v>
      </c>
      <c r="CA157" s="504"/>
      <c r="CB157" s="511"/>
      <c r="CC157" s="504"/>
      <c r="CD157" s="511"/>
      <c r="CE157" s="511"/>
      <c r="CF157" s="511">
        <f>CB157+CD157+CE157</f>
        <v>0</v>
      </c>
      <c r="CG157" s="528">
        <f>CF157-BZ157</f>
        <v>-6150</v>
      </c>
      <c r="CH157" s="510">
        <f>_xlfn.DAYS(BD157,BC157)+1</f>
        <v>1</v>
      </c>
    </row>
    <row r="158" spans="1:86" s="513" customFormat="1" ht="47.25" customHeight="1">
      <c r="A158" s="230">
        <v>26</v>
      </c>
      <c r="B158" s="650" t="s">
        <v>106</v>
      </c>
      <c r="C158" s="665" t="s">
        <v>355</v>
      </c>
      <c r="D158" s="654" t="s">
        <v>365</v>
      </c>
      <c r="E158" s="654" t="str">
        <f>VLOOKUP(D:D,'Material code'!A:B,2,FALSE)</f>
        <v>汇流条-A</v>
      </c>
      <c r="F158" s="654" t="str">
        <f>VLOOKUP(D:D,'Material code'!C:D,2,FALSE)</f>
        <v>国投，0.4*4，Sn60Pb40</v>
      </c>
      <c r="G158" s="655">
        <f>AC158</f>
        <v>2000</v>
      </c>
      <c r="H158" s="655" t="s">
        <v>145</v>
      </c>
      <c r="I158" s="655" t="str">
        <f>AL158</f>
        <v>OOLU2755228550</v>
      </c>
      <c r="J158" s="655">
        <v>1</v>
      </c>
      <c r="K158" s="655" t="str">
        <f>AN158</f>
        <v>OOLU7919943</v>
      </c>
      <c r="L158" s="655" t="str">
        <f>AM158</f>
        <v>BKK250053200</v>
      </c>
      <c r="M158" s="655" t="str">
        <f>AO158</f>
        <v>THAILAND</v>
      </c>
      <c r="N158" s="656">
        <f>AQ158</f>
        <v>45702</v>
      </c>
      <c r="O158" s="655" t="str">
        <f>AR158</f>
        <v>LOS ANGELES, CA</v>
      </c>
      <c r="P158" s="656">
        <f>AT158</f>
        <v>45725</v>
      </c>
      <c r="Q158" s="656">
        <f>AX158</f>
        <v>45731</v>
      </c>
      <c r="R158" s="504" t="s">
        <v>79</v>
      </c>
      <c r="S158" s="504">
        <v>40</v>
      </c>
      <c r="T158" s="504">
        <v>20250213004</v>
      </c>
      <c r="U158" s="504">
        <v>121526389</v>
      </c>
      <c r="V158" s="511"/>
      <c r="W158" s="511">
        <v>6150</v>
      </c>
      <c r="X158" s="506"/>
      <c r="Y158" s="506"/>
      <c r="Z158" s="506"/>
      <c r="AA158" s="507" t="s">
        <v>366</v>
      </c>
      <c r="AB158" s="507"/>
      <c r="AC158" s="514">
        <v>2000</v>
      </c>
      <c r="AD158" s="504"/>
      <c r="AE158" s="504">
        <v>3</v>
      </c>
      <c r="AF158" s="504">
        <v>2143.41</v>
      </c>
      <c r="AG158" s="504">
        <v>1.835</v>
      </c>
      <c r="AH158" s="506">
        <v>45702</v>
      </c>
      <c r="AI158" s="506">
        <v>45730</v>
      </c>
      <c r="AJ158" s="504" t="s">
        <v>358</v>
      </c>
      <c r="AK158" s="504" t="s">
        <v>174</v>
      </c>
      <c r="AL158" s="504" t="s">
        <v>359</v>
      </c>
      <c r="AM158" s="504" t="s">
        <v>360</v>
      </c>
      <c r="AN158" s="504" t="s">
        <v>361</v>
      </c>
      <c r="AO158" s="504" t="str">
        <f>AJ158</f>
        <v>THAILAND</v>
      </c>
      <c r="AP158" s="506"/>
      <c r="AQ158" s="506">
        <f>AH158</f>
        <v>45702</v>
      </c>
      <c r="AR158" s="504" t="str">
        <f>AK158</f>
        <v>LOS ANGELES, CA</v>
      </c>
      <c r="AS158" s="506">
        <f>AI158</f>
        <v>45730</v>
      </c>
      <c r="AT158" s="508">
        <v>45725</v>
      </c>
      <c r="AU158" s="504" t="str">
        <f>AR158</f>
        <v>LOS ANGELES, CA</v>
      </c>
      <c r="AV158" s="509">
        <f>AT158</f>
        <v>45725</v>
      </c>
      <c r="AW158" s="505">
        <f>VLOOKUP(AR:AR,Database!A:B,2,)</f>
        <v>6</v>
      </c>
      <c r="AX158" s="506">
        <f>AV158+AW158</f>
        <v>45731</v>
      </c>
      <c r="AY158" s="514" t="s">
        <v>118</v>
      </c>
      <c r="AZ158" s="506">
        <v>45729</v>
      </c>
      <c r="BA158" s="506">
        <v>45730</v>
      </c>
      <c r="BB158" s="506"/>
      <c r="BC158" s="506"/>
      <c r="BD158" s="506"/>
      <c r="BE158" s="504"/>
      <c r="BF158" s="504" t="str">
        <f>AL158</f>
        <v>OOLU2755228550</v>
      </c>
      <c r="BG158" s="504" t="str">
        <f>AN158</f>
        <v>OOLU7919943</v>
      </c>
      <c r="BH158" s="506">
        <v>45700</v>
      </c>
      <c r="BI158" s="506">
        <v>45700</v>
      </c>
      <c r="BJ158" s="506">
        <v>45719</v>
      </c>
      <c r="BK158" s="506">
        <v>45723</v>
      </c>
      <c r="BL158" s="506"/>
      <c r="BM158" s="506"/>
      <c r="BN158" s="504" t="s">
        <v>362</v>
      </c>
      <c r="BO158" s="506">
        <v>45725</v>
      </c>
      <c r="BP158" s="511"/>
      <c r="BQ158" s="511"/>
      <c r="BR158" s="504"/>
      <c r="BS158" s="560"/>
      <c r="BT158" s="504"/>
      <c r="BU158" s="504"/>
      <c r="BV158" s="504"/>
      <c r="BW158" s="504">
        <f>U158</f>
        <v>121526389</v>
      </c>
      <c r="BX158" s="511">
        <f>V158</f>
        <v>0</v>
      </c>
      <c r="BY158" s="511">
        <f>W158</f>
        <v>6150</v>
      </c>
      <c r="BZ158" s="511">
        <f>BX158+BY158</f>
        <v>6150</v>
      </c>
      <c r="CA158" s="504"/>
      <c r="CB158" s="511"/>
      <c r="CC158" s="504"/>
      <c r="CD158" s="511"/>
      <c r="CE158" s="511"/>
      <c r="CF158" s="511">
        <f>CB158+CD158+CE158</f>
        <v>0</v>
      </c>
      <c r="CG158" s="528">
        <f>CF158-BZ158</f>
        <v>-6150</v>
      </c>
      <c r="CH158" s="510">
        <f>_xlfn.DAYS(BD158,BC158)+1</f>
        <v>1</v>
      </c>
    </row>
    <row r="159" spans="1:86" s="513" customFormat="1" ht="47.25" customHeight="1">
      <c r="A159" s="744">
        <v>117</v>
      </c>
      <c r="B159" s="601" t="s">
        <v>232</v>
      </c>
      <c r="C159" s="601">
        <v>4100010024</v>
      </c>
      <c r="D159" s="577" t="s">
        <v>233</v>
      </c>
      <c r="E159" s="505" t="str">
        <f>VLOOKUP(D:D,'Material code'!A:B,2,FALSE)</f>
        <v>铭牌</v>
      </c>
      <c r="F159" s="505" t="str">
        <f>VLOOKUP(D:D,'Material code'!C:D,2,FALSE)</f>
        <v>亚银175*20mm（TUV美标）,润阳logo，产地：美国一期，LA-52</v>
      </c>
      <c r="G159" s="504">
        <v>50000</v>
      </c>
      <c r="H159" s="504" t="s">
        <v>141</v>
      </c>
      <c r="I159" s="504" t="str">
        <f>AL159</f>
        <v>1ZA6171R0490480390</v>
      </c>
      <c r="J159" s="504">
        <v>1</v>
      </c>
      <c r="K159" s="504">
        <f>AN159</f>
        <v>0</v>
      </c>
      <c r="L159" s="504">
        <f>AM159</f>
        <v>0</v>
      </c>
      <c r="M159" s="504" t="str">
        <f>AO159</f>
        <v>HONGKONG</v>
      </c>
      <c r="N159" s="506">
        <f>AQ159</f>
        <v>45724</v>
      </c>
      <c r="O159" s="504">
        <f>AR159</f>
        <v>0</v>
      </c>
      <c r="P159" s="506">
        <f>AT159</f>
        <v>45726</v>
      </c>
      <c r="Q159" s="506" t="e">
        <f>AX159</f>
        <v>#N/A</v>
      </c>
      <c r="R159" s="504" t="s">
        <v>79</v>
      </c>
      <c r="S159" s="504" t="s">
        <v>135</v>
      </c>
      <c r="T159" s="504"/>
      <c r="U159" s="504"/>
      <c r="V159" s="511"/>
      <c r="W159" s="511"/>
      <c r="X159" s="506"/>
      <c r="Y159" s="506"/>
      <c r="Z159" s="504"/>
      <c r="AA159" s="567"/>
      <c r="AB159" s="507"/>
      <c r="AC159" s="504"/>
      <c r="AD159" s="504"/>
      <c r="AE159" s="504"/>
      <c r="AF159" s="504"/>
      <c r="AG159" s="504"/>
      <c r="AH159" s="569"/>
      <c r="AI159" s="579"/>
      <c r="AJ159" s="504"/>
      <c r="AK159" s="457"/>
      <c r="AL159" s="504" t="s">
        <v>367</v>
      </c>
      <c r="AM159" s="504"/>
      <c r="AN159" s="504"/>
      <c r="AO159" s="504" t="s">
        <v>368</v>
      </c>
      <c r="AP159" s="506"/>
      <c r="AQ159" s="506">
        <v>45724</v>
      </c>
      <c r="AR159" s="504">
        <f>AK159</f>
        <v>0</v>
      </c>
      <c r="AS159" s="506">
        <v>45726</v>
      </c>
      <c r="AT159" s="508">
        <f>AS159</f>
        <v>45726</v>
      </c>
      <c r="AU159" s="504">
        <f>AR159</f>
        <v>0</v>
      </c>
      <c r="AV159" s="571">
        <f>AT159</f>
        <v>45726</v>
      </c>
      <c r="AW159" s="505" t="e">
        <f>VLOOKUP(AR:AR,Database!A:B,2,)</f>
        <v>#N/A</v>
      </c>
      <c r="AX159" s="506" t="e">
        <f>AV159+AW159</f>
        <v>#N/A</v>
      </c>
      <c r="AY159" s="504">
        <f>Z159</f>
        <v>0</v>
      </c>
      <c r="AZ159" s="685">
        <v>45734</v>
      </c>
      <c r="BA159" s="506"/>
      <c r="BB159" s="506"/>
      <c r="BC159" s="506"/>
      <c r="BD159" s="506"/>
      <c r="BE159" s="504"/>
      <c r="BF159" s="504" t="str">
        <f>AL159</f>
        <v>1ZA6171R0490480390</v>
      </c>
      <c r="BG159" s="504">
        <f>AN159</f>
        <v>0</v>
      </c>
      <c r="BH159" s="506" t="s">
        <v>84</v>
      </c>
      <c r="BI159" s="506">
        <v>45728</v>
      </c>
      <c r="BJ159" s="506"/>
      <c r="BK159" s="506"/>
      <c r="BL159" s="506"/>
      <c r="BM159" s="572"/>
      <c r="BN159" s="504"/>
      <c r="BO159" s="506"/>
      <c r="BP159" s="511"/>
      <c r="BQ159" s="511"/>
      <c r="BR159" s="504"/>
      <c r="BS159" s="512"/>
      <c r="BT159" s="504"/>
      <c r="BU159" s="504"/>
      <c r="BV159" s="504"/>
      <c r="BW159" s="504">
        <f>U159</f>
        <v>0</v>
      </c>
      <c r="BX159" s="511">
        <f>V159</f>
        <v>0</v>
      </c>
      <c r="BY159" s="511">
        <f>W159</f>
        <v>0</v>
      </c>
      <c r="BZ159" s="511">
        <f>BX159+BY159</f>
        <v>0</v>
      </c>
      <c r="CA159" s="504"/>
      <c r="CB159" s="511"/>
      <c r="CC159" s="504"/>
      <c r="CD159" s="511"/>
      <c r="CE159" s="511"/>
      <c r="CF159" s="511">
        <f>CB159+CD159+CE159</f>
        <v>0</v>
      </c>
      <c r="CG159" s="528">
        <f>CF159-BZ159</f>
        <v>0</v>
      </c>
      <c r="CH159" s="510">
        <f>_xlfn.DAYS(BU159,BT159)+1</f>
        <v>1</v>
      </c>
    </row>
    <row r="160" spans="1:86" s="513" customFormat="1" ht="47.25" customHeight="1">
      <c r="A160" s="625">
        <v>18</v>
      </c>
      <c r="B160" s="601" t="s">
        <v>90</v>
      </c>
      <c r="C160" s="593">
        <v>410008796</v>
      </c>
      <c r="D160" s="505"/>
      <c r="E160" s="505" t="e">
        <f>VLOOKUP(D:D,'Material code'!A:B,2,FALSE)</f>
        <v>#N/A</v>
      </c>
      <c r="F160" s="721" t="s">
        <v>369</v>
      </c>
      <c r="G160" s="504">
        <f>AC160</f>
        <v>3496</v>
      </c>
      <c r="H160" s="504" t="str">
        <f>AD160</f>
        <v>Lits</v>
      </c>
      <c r="I160" s="504" t="str">
        <f>AL160</f>
        <v>YMJAE450307762</v>
      </c>
      <c r="J160" s="504">
        <v>1</v>
      </c>
      <c r="K160" s="504" t="str">
        <f>AN160</f>
        <v>FFAU1300936</v>
      </c>
      <c r="L160" s="504" t="str">
        <f>AM160</f>
        <v>PAL/20250053</v>
      </c>
      <c r="M160" s="504" t="str">
        <f>AO160</f>
        <v>SINGAPORE</v>
      </c>
      <c r="N160" s="506">
        <f>AQ160</f>
        <v>45688</v>
      </c>
      <c r="O160" s="504" t="str">
        <f>AR160</f>
        <v>NEW YORK CITY, NY</v>
      </c>
      <c r="P160" s="506">
        <f>AT160</f>
        <v>45727</v>
      </c>
      <c r="Q160" s="506">
        <f>AX160</f>
        <v>45732</v>
      </c>
      <c r="R160" s="504" t="s">
        <v>79</v>
      </c>
      <c r="S160" s="504" t="s">
        <v>109</v>
      </c>
      <c r="T160" s="514" t="s">
        <v>92</v>
      </c>
      <c r="U160" s="514"/>
      <c r="V160" s="511"/>
      <c r="W160" s="511"/>
      <c r="X160" s="506">
        <v>45672</v>
      </c>
      <c r="Y160" s="506"/>
      <c r="Z160" s="506"/>
      <c r="AA160" s="567" t="s">
        <v>370</v>
      </c>
      <c r="AB160" s="507"/>
      <c r="AC160" s="514">
        <v>3496</v>
      </c>
      <c r="AD160" s="504" t="s">
        <v>371</v>
      </c>
      <c r="AE160" s="504" t="s">
        <v>372</v>
      </c>
      <c r="AF160" s="504" t="s">
        <v>373</v>
      </c>
      <c r="AG160" s="504" t="s">
        <v>374</v>
      </c>
      <c r="AH160" s="506">
        <v>45688</v>
      </c>
      <c r="AI160" s="506">
        <v>45724</v>
      </c>
      <c r="AJ160" s="504" t="s">
        <v>375</v>
      </c>
      <c r="AK160" s="504" t="s">
        <v>113</v>
      </c>
      <c r="AL160" s="504" t="s">
        <v>376</v>
      </c>
      <c r="AM160" s="504" t="s">
        <v>377</v>
      </c>
      <c r="AN160" s="504" t="s">
        <v>378</v>
      </c>
      <c r="AO160" s="504" t="str">
        <f>AJ160</f>
        <v>SINGAPORE</v>
      </c>
      <c r="AP160" s="506"/>
      <c r="AQ160" s="506">
        <f>AH160</f>
        <v>45688</v>
      </c>
      <c r="AR160" s="504" t="str">
        <f>AK160</f>
        <v>NEW YORK CITY, NY</v>
      </c>
      <c r="AS160" s="506">
        <f>AI160</f>
        <v>45724</v>
      </c>
      <c r="AT160" s="571">
        <v>45727</v>
      </c>
      <c r="AU160" s="504" t="str">
        <f>AR160</f>
        <v>NEW YORK CITY, NY</v>
      </c>
      <c r="AV160" s="509">
        <f>AT160</f>
        <v>45727</v>
      </c>
      <c r="AW160" s="505">
        <f>VLOOKUP(AR:AR,Database!A:B,2,)</f>
        <v>5</v>
      </c>
      <c r="AX160" s="506">
        <f>AV160+AW160</f>
        <v>45732</v>
      </c>
      <c r="AY160" s="504" t="s">
        <v>118</v>
      </c>
      <c r="AZ160" s="506">
        <v>45733</v>
      </c>
      <c r="BA160" s="506">
        <v>45734</v>
      </c>
      <c r="BB160" s="506"/>
      <c r="BC160" s="506"/>
      <c r="BD160" s="506"/>
      <c r="BE160" s="504"/>
      <c r="BF160" s="504" t="str">
        <f>AL160</f>
        <v>YMJAE450307762</v>
      </c>
      <c r="BG160" s="504" t="str">
        <f>AN160</f>
        <v>FFAU1300936</v>
      </c>
      <c r="BH160" s="506">
        <v>45680</v>
      </c>
      <c r="BI160" s="506">
        <v>45679</v>
      </c>
      <c r="BJ160" s="506">
        <v>45723</v>
      </c>
      <c r="BK160" s="506">
        <v>45726</v>
      </c>
      <c r="BL160" s="506"/>
      <c r="BM160" s="572"/>
      <c r="BN160" s="514" t="s">
        <v>379</v>
      </c>
      <c r="BO160" s="506">
        <v>45726</v>
      </c>
      <c r="BP160" s="511">
        <v>67.56</v>
      </c>
      <c r="BQ160" s="511"/>
      <c r="BR160" s="514"/>
      <c r="BS160" s="560"/>
      <c r="BT160" s="504"/>
      <c r="BU160" s="504"/>
      <c r="BV160" s="504"/>
      <c r="BW160" s="504">
        <f>U160</f>
        <v>0</v>
      </c>
      <c r="BX160" s="511">
        <f>V160</f>
        <v>0</v>
      </c>
      <c r="BY160" s="511">
        <f>W160</f>
        <v>0</v>
      </c>
      <c r="BZ160" s="511">
        <f>BX160+BY160</f>
        <v>0</v>
      </c>
      <c r="CA160" s="504"/>
      <c r="CB160" s="511"/>
      <c r="CC160" s="504"/>
      <c r="CD160" s="511"/>
      <c r="CE160" s="511"/>
      <c r="CF160" s="511">
        <f>CB160+CD160+CE160</f>
        <v>0</v>
      </c>
      <c r="CG160" s="528">
        <f>CF160-BZ160</f>
        <v>0</v>
      </c>
      <c r="CH160" s="510">
        <f>_xlfn.DAYS(BD160,BC160)+1</f>
        <v>1</v>
      </c>
    </row>
    <row r="161" spans="1:86" s="513" customFormat="1" ht="15.75" customHeight="1">
      <c r="A161" s="625">
        <v>18</v>
      </c>
      <c r="B161" s="601" t="s">
        <v>90</v>
      </c>
      <c r="C161" s="593">
        <v>410008796</v>
      </c>
      <c r="D161" s="505"/>
      <c r="E161" s="505" t="e">
        <f>VLOOKUP(D:D,'Material code'!A:B,2,FALSE)</f>
        <v>#N/A</v>
      </c>
      <c r="F161" s="721" t="s">
        <v>380</v>
      </c>
      <c r="G161" s="504">
        <f>AC161</f>
        <v>260</v>
      </c>
      <c r="H161" s="504" t="str">
        <f>AD161</f>
        <v>kgs</v>
      </c>
      <c r="I161" s="504" t="str">
        <f>AL161</f>
        <v>YMJAE450307762</v>
      </c>
      <c r="J161" s="504">
        <v>1</v>
      </c>
      <c r="K161" s="504" t="str">
        <f>AN161</f>
        <v>FFAU1300936</v>
      </c>
      <c r="L161" s="504" t="str">
        <f>AM161</f>
        <v>PAL/20250053</v>
      </c>
      <c r="M161" s="504" t="str">
        <f>AO161</f>
        <v>SINGAPORE</v>
      </c>
      <c r="N161" s="506">
        <f>AQ161</f>
        <v>45688</v>
      </c>
      <c r="O161" s="504" t="str">
        <f>AR161</f>
        <v>NEW YORK CITY, NY</v>
      </c>
      <c r="P161" s="506">
        <f>AT161</f>
        <v>45727</v>
      </c>
      <c r="Q161" s="506">
        <f>AX161</f>
        <v>45732</v>
      </c>
      <c r="R161" s="504" t="s">
        <v>79</v>
      </c>
      <c r="S161" s="504" t="s">
        <v>109</v>
      </c>
      <c r="T161" s="514" t="s">
        <v>92</v>
      </c>
      <c r="U161" s="514"/>
      <c r="V161" s="511"/>
      <c r="W161" s="511"/>
      <c r="X161" s="506">
        <v>45672</v>
      </c>
      <c r="Y161" s="506"/>
      <c r="Z161" s="506"/>
      <c r="AA161" s="567" t="s">
        <v>381</v>
      </c>
      <c r="AB161" s="507"/>
      <c r="AC161" s="514">
        <v>260</v>
      </c>
      <c r="AD161" s="504" t="s">
        <v>382</v>
      </c>
      <c r="AE161" s="504" t="s">
        <v>372</v>
      </c>
      <c r="AF161" s="504" t="s">
        <v>373</v>
      </c>
      <c r="AG161" s="504" t="s">
        <v>374</v>
      </c>
      <c r="AH161" s="506">
        <v>45688</v>
      </c>
      <c r="AI161" s="506">
        <v>45724</v>
      </c>
      <c r="AJ161" s="504" t="s">
        <v>375</v>
      </c>
      <c r="AK161" s="504" t="s">
        <v>113</v>
      </c>
      <c r="AL161" s="504" t="s">
        <v>376</v>
      </c>
      <c r="AM161" s="504" t="s">
        <v>377</v>
      </c>
      <c r="AN161" s="504" t="s">
        <v>378</v>
      </c>
      <c r="AO161" s="504" t="str">
        <f>AJ161</f>
        <v>SINGAPORE</v>
      </c>
      <c r="AP161" s="506"/>
      <c r="AQ161" s="506">
        <f>AH161</f>
        <v>45688</v>
      </c>
      <c r="AR161" s="504" t="str">
        <f>AK161</f>
        <v>NEW YORK CITY, NY</v>
      </c>
      <c r="AS161" s="506">
        <f>AI161</f>
        <v>45724</v>
      </c>
      <c r="AT161" s="571">
        <v>45727</v>
      </c>
      <c r="AU161" s="504" t="str">
        <f>AR161</f>
        <v>NEW YORK CITY, NY</v>
      </c>
      <c r="AV161" s="509">
        <f>AT161</f>
        <v>45727</v>
      </c>
      <c r="AW161" s="505">
        <f>VLOOKUP(AR:AR,Database!A:B,2,)</f>
        <v>5</v>
      </c>
      <c r="AX161" s="506">
        <f>AV161+AW161</f>
        <v>45732</v>
      </c>
      <c r="AY161" s="504" t="s">
        <v>118</v>
      </c>
      <c r="AZ161" s="506">
        <v>45733</v>
      </c>
      <c r="BA161" s="506">
        <v>45734</v>
      </c>
      <c r="BB161" s="506"/>
      <c r="BC161" s="506"/>
      <c r="BD161" s="506"/>
      <c r="BE161" s="504"/>
      <c r="BF161" s="504" t="str">
        <f>AL161</f>
        <v>YMJAE450307762</v>
      </c>
      <c r="BG161" s="504" t="str">
        <f>AN161</f>
        <v>FFAU1300936</v>
      </c>
      <c r="BH161" s="506">
        <v>45680</v>
      </c>
      <c r="BI161" s="506">
        <v>45679</v>
      </c>
      <c r="BJ161" s="506">
        <v>45723</v>
      </c>
      <c r="BK161" s="506">
        <v>45726</v>
      </c>
      <c r="BL161" s="506"/>
      <c r="BM161" s="572"/>
      <c r="BN161" s="514" t="s">
        <v>379</v>
      </c>
      <c r="BO161" s="506">
        <v>45726</v>
      </c>
      <c r="BP161" s="511"/>
      <c r="BQ161" s="511"/>
      <c r="BR161" s="514"/>
      <c r="BS161" s="560"/>
      <c r="BT161" s="504"/>
      <c r="BU161" s="504"/>
      <c r="BV161" s="504"/>
      <c r="BW161" s="504">
        <f>U161</f>
        <v>0</v>
      </c>
      <c r="BX161" s="511">
        <f>V161</f>
        <v>0</v>
      </c>
      <c r="BY161" s="511">
        <f>W161</f>
        <v>0</v>
      </c>
      <c r="BZ161" s="511">
        <f>BX161+BY161</f>
        <v>0</v>
      </c>
      <c r="CA161" s="504"/>
      <c r="CB161" s="511"/>
      <c r="CC161" s="504"/>
      <c r="CD161" s="511"/>
      <c r="CE161" s="511"/>
      <c r="CF161" s="511">
        <f>CB161+CD161+CE161</f>
        <v>0</v>
      </c>
      <c r="CG161" s="528">
        <f>CF161-BZ161</f>
        <v>0</v>
      </c>
      <c r="CH161" s="510">
        <f>_xlfn.DAYS(BD161,BC161)+1</f>
        <v>1</v>
      </c>
    </row>
    <row r="162" spans="1:86" s="513" customFormat="1" ht="31.5" customHeight="1">
      <c r="A162" s="230">
        <v>23</v>
      </c>
      <c r="B162" s="673" t="s">
        <v>104</v>
      </c>
      <c r="C162" s="665">
        <v>4100009321</v>
      </c>
      <c r="D162" s="561" t="s">
        <v>383</v>
      </c>
      <c r="E162" s="505" t="str">
        <f>VLOOKUP(D:D,'Material code'!A:B,2,FALSE)</f>
        <v>前膜</v>
      </c>
      <c r="F162" s="505" t="str">
        <f>VLOOKUP(D:D,'Material code'!C:D,2,FALSE)</f>
        <v>福斯特，EP304，高透，宽幅1122mm，克重≥390g/㎡</v>
      </c>
      <c r="G162" s="524">
        <v>46046.879999999997</v>
      </c>
      <c r="H162" s="504" t="s">
        <v>384</v>
      </c>
      <c r="I162" s="504" t="str">
        <f>AL162</f>
        <v>ZIMUBKK80380850</v>
      </c>
      <c r="J162" s="504">
        <v>1</v>
      </c>
      <c r="K162" s="504" t="str">
        <f>AN162</f>
        <v>GMOU9023533</v>
      </c>
      <c r="L162" s="504" t="str">
        <f>AM162</f>
        <v>ZIMUBKK80380850</v>
      </c>
      <c r="M162" s="504" t="str">
        <f>AO162</f>
        <v>LAEM CHABANG, THAILAND</v>
      </c>
      <c r="N162" s="506">
        <f>AQ162</f>
        <v>45706</v>
      </c>
      <c r="O162" s="504" t="str">
        <f>AR162</f>
        <v>LOS ANGELES, CA</v>
      </c>
      <c r="P162" s="506">
        <f>AT162</f>
        <v>45727</v>
      </c>
      <c r="Q162" s="506">
        <f>AX162</f>
        <v>45733</v>
      </c>
      <c r="R162" s="504" t="s">
        <v>86</v>
      </c>
      <c r="S162" s="504" t="s">
        <v>93</v>
      </c>
      <c r="T162" s="514">
        <v>20250118001</v>
      </c>
      <c r="U162" s="614" t="s">
        <v>385</v>
      </c>
      <c r="V162" s="511"/>
      <c r="W162" s="511">
        <v>4612.5</v>
      </c>
      <c r="X162" s="506">
        <v>45693</v>
      </c>
      <c r="Y162" s="506"/>
      <c r="Z162" s="506" t="s">
        <v>386</v>
      </c>
      <c r="AA162" s="507"/>
      <c r="AB162" s="507"/>
      <c r="AC162" s="514"/>
      <c r="AD162" s="504"/>
      <c r="AE162" s="504">
        <v>108</v>
      </c>
      <c r="AF162" s="524">
        <v>19580</v>
      </c>
      <c r="AG162" s="504">
        <v>52</v>
      </c>
      <c r="AH162" s="506">
        <v>45706</v>
      </c>
      <c r="AI162" s="506">
        <v>45727</v>
      </c>
      <c r="AJ162" s="504" t="s">
        <v>387</v>
      </c>
      <c r="AK162" s="504" t="s">
        <v>174</v>
      </c>
      <c r="AL162" s="504" t="s">
        <v>385</v>
      </c>
      <c r="AM162" s="504" t="s">
        <v>385</v>
      </c>
      <c r="AN162" s="504" t="s">
        <v>388</v>
      </c>
      <c r="AO162" s="504" t="str">
        <f>AJ162</f>
        <v>LAEM CHABANG, THAILAND</v>
      </c>
      <c r="AP162" s="506">
        <v>45701</v>
      </c>
      <c r="AQ162" s="506">
        <f>AH162</f>
        <v>45706</v>
      </c>
      <c r="AR162" s="504" t="str">
        <f>AK162</f>
        <v>LOS ANGELES, CA</v>
      </c>
      <c r="AS162" s="506">
        <f>AI162</f>
        <v>45727</v>
      </c>
      <c r="AT162" s="508">
        <f>AS162</f>
        <v>45727</v>
      </c>
      <c r="AU162" s="504" t="str">
        <f>AR162</f>
        <v>LOS ANGELES, CA</v>
      </c>
      <c r="AV162" s="509">
        <f>AT162</f>
        <v>45727</v>
      </c>
      <c r="AW162" s="505">
        <f>VLOOKUP(AR:AR,Database!A:B,2,)</f>
        <v>6</v>
      </c>
      <c r="AX162" s="506">
        <f>AV162+AW162</f>
        <v>45733</v>
      </c>
      <c r="AY162" s="504" t="s">
        <v>389</v>
      </c>
      <c r="AZ162" s="506">
        <v>45733</v>
      </c>
      <c r="BA162" s="506">
        <v>45733</v>
      </c>
      <c r="BB162" s="506"/>
      <c r="BC162" s="506"/>
      <c r="BD162" s="506"/>
      <c r="BE162" s="504"/>
      <c r="BF162" s="504" t="str">
        <f>AL162</f>
        <v>ZIMUBKK80380850</v>
      </c>
      <c r="BG162" s="504" t="str">
        <f>AN162</f>
        <v>GMOU9023533</v>
      </c>
      <c r="BH162" s="506">
        <v>45706</v>
      </c>
      <c r="BI162" s="506">
        <v>45716</v>
      </c>
      <c r="BJ162" s="506">
        <v>45722</v>
      </c>
      <c r="BK162" s="506">
        <v>45723</v>
      </c>
      <c r="BL162" s="506"/>
      <c r="BM162" s="572"/>
      <c r="BN162" s="514" t="s">
        <v>390</v>
      </c>
      <c r="BO162" s="506">
        <v>45727</v>
      </c>
      <c r="BP162" s="511">
        <v>6190.45</v>
      </c>
      <c r="BQ162" s="511"/>
      <c r="BR162" s="514"/>
      <c r="BS162" s="560"/>
      <c r="BT162" s="504"/>
      <c r="BU162" s="504"/>
      <c r="BV162" s="504"/>
      <c r="BW162" s="504" t="str">
        <f>U162</f>
        <v>ZIMUBKK80380850</v>
      </c>
      <c r="BX162" s="511">
        <f>V162</f>
        <v>0</v>
      </c>
      <c r="BY162" s="511">
        <f>W162</f>
        <v>4612.5</v>
      </c>
      <c r="BZ162" s="511">
        <f>BX162+BY162</f>
        <v>4612.5</v>
      </c>
      <c r="CA162" s="504"/>
      <c r="CB162" s="511">
        <v>18575</v>
      </c>
      <c r="CC162" s="504"/>
      <c r="CD162" s="511"/>
      <c r="CE162" s="511"/>
      <c r="CF162" s="511">
        <f>CB162+CD162+CE162</f>
        <v>18575</v>
      </c>
      <c r="CG162" s="528">
        <f>CF162-BZ162</f>
        <v>13962.5</v>
      </c>
      <c r="CH162" s="510">
        <f>_xlfn.DAYS(BD162,BC162)+1</f>
        <v>1</v>
      </c>
    </row>
    <row r="163" spans="1:86" s="513" customFormat="1" ht="63" customHeight="1">
      <c r="A163" s="230">
        <v>23</v>
      </c>
      <c r="B163" s="673" t="s">
        <v>104</v>
      </c>
      <c r="C163" s="665">
        <v>4100009321</v>
      </c>
      <c r="D163" s="561" t="s">
        <v>383</v>
      </c>
      <c r="E163" s="505" t="str">
        <f>VLOOKUP(D:D,'Material code'!A:B,2,FALSE)</f>
        <v>前膜</v>
      </c>
      <c r="F163" s="505" t="str">
        <f>VLOOKUP(D:D,'Material code'!C:D,2,FALSE)</f>
        <v>福斯特，EP304，高透，宽幅1122mm，克重≥390g/㎡</v>
      </c>
      <c r="G163" s="524">
        <v>46046.879999999997</v>
      </c>
      <c r="H163" s="504" t="s">
        <v>384</v>
      </c>
      <c r="I163" s="504" t="str">
        <f>AL163</f>
        <v>ZIMUBKK80380850</v>
      </c>
      <c r="J163" s="504">
        <v>1</v>
      </c>
      <c r="K163" s="504" t="str">
        <f>AN163</f>
        <v>GMOU9029803</v>
      </c>
      <c r="L163" s="504" t="str">
        <f>AM163</f>
        <v>ZIMUBKK80380850</v>
      </c>
      <c r="M163" s="504" t="str">
        <f>AO163</f>
        <v>LAEM CHABANG, THAILAND</v>
      </c>
      <c r="N163" s="506">
        <f>AQ163</f>
        <v>45706</v>
      </c>
      <c r="O163" s="504" t="str">
        <f>AR163</f>
        <v>LOS ANGELES, CA</v>
      </c>
      <c r="P163" s="506">
        <f>AT163</f>
        <v>45727</v>
      </c>
      <c r="Q163" s="506">
        <f>AX163</f>
        <v>45733</v>
      </c>
      <c r="R163" s="504" t="s">
        <v>86</v>
      </c>
      <c r="S163" s="504" t="s">
        <v>93</v>
      </c>
      <c r="T163" s="514">
        <v>20250118001</v>
      </c>
      <c r="U163" s="504" t="s">
        <v>385</v>
      </c>
      <c r="V163" s="511"/>
      <c r="W163" s="511">
        <v>4612.5</v>
      </c>
      <c r="X163" s="506">
        <v>45693</v>
      </c>
      <c r="Y163" s="506"/>
      <c r="Z163" s="506" t="s">
        <v>386</v>
      </c>
      <c r="AA163" s="507"/>
      <c r="AB163" s="507"/>
      <c r="AC163" s="514"/>
      <c r="AD163" s="504"/>
      <c r="AE163" s="504">
        <v>108</v>
      </c>
      <c r="AF163" s="524">
        <v>21500</v>
      </c>
      <c r="AG163" s="504">
        <v>52</v>
      </c>
      <c r="AH163" s="506">
        <v>45706</v>
      </c>
      <c r="AI163" s="506">
        <v>45727</v>
      </c>
      <c r="AJ163" s="504" t="s">
        <v>387</v>
      </c>
      <c r="AK163" s="504" t="s">
        <v>174</v>
      </c>
      <c r="AL163" s="504" t="s">
        <v>385</v>
      </c>
      <c r="AM163" s="504" t="s">
        <v>385</v>
      </c>
      <c r="AN163" s="504" t="s">
        <v>391</v>
      </c>
      <c r="AO163" s="504" t="str">
        <f>AJ163</f>
        <v>LAEM CHABANG, THAILAND</v>
      </c>
      <c r="AP163" s="506">
        <v>45701</v>
      </c>
      <c r="AQ163" s="506">
        <f>AH163</f>
        <v>45706</v>
      </c>
      <c r="AR163" s="504" t="str">
        <f>AK163</f>
        <v>LOS ANGELES, CA</v>
      </c>
      <c r="AS163" s="506">
        <f>AI163</f>
        <v>45727</v>
      </c>
      <c r="AT163" s="508">
        <f>AS163</f>
        <v>45727</v>
      </c>
      <c r="AU163" s="504" t="str">
        <f>AR163</f>
        <v>LOS ANGELES, CA</v>
      </c>
      <c r="AV163" s="509">
        <f>AT163</f>
        <v>45727</v>
      </c>
      <c r="AW163" s="505">
        <f>VLOOKUP(AR:AR,Database!A:B,2,)</f>
        <v>6</v>
      </c>
      <c r="AX163" s="506">
        <f>AV163+AW163</f>
        <v>45733</v>
      </c>
      <c r="AY163" s="504" t="s">
        <v>389</v>
      </c>
      <c r="AZ163" s="506">
        <v>45733</v>
      </c>
      <c r="BA163" s="506">
        <v>45733</v>
      </c>
      <c r="BB163" s="506"/>
      <c r="BC163" s="506"/>
      <c r="BD163" s="506"/>
      <c r="BE163" s="504"/>
      <c r="BF163" s="504" t="str">
        <f>AL163</f>
        <v>ZIMUBKK80380850</v>
      </c>
      <c r="BG163" s="504" t="str">
        <f>AN163</f>
        <v>GMOU9029803</v>
      </c>
      <c r="BH163" s="506">
        <v>45706</v>
      </c>
      <c r="BI163" s="506">
        <v>45716</v>
      </c>
      <c r="BJ163" s="506">
        <v>45722</v>
      </c>
      <c r="BK163" s="506">
        <v>45723</v>
      </c>
      <c r="BL163" s="506"/>
      <c r="BM163" s="572"/>
      <c r="BN163" s="514" t="s">
        <v>390</v>
      </c>
      <c r="BO163" s="506">
        <v>45727</v>
      </c>
      <c r="BP163" s="511"/>
      <c r="BQ163" s="511"/>
      <c r="BR163" s="514"/>
      <c r="BS163" s="560"/>
      <c r="BT163" s="504"/>
      <c r="BU163" s="504"/>
      <c r="BV163" s="504"/>
      <c r="BW163" s="504" t="str">
        <f>U163</f>
        <v>ZIMUBKK80380850</v>
      </c>
      <c r="BX163" s="511">
        <f>V163</f>
        <v>0</v>
      </c>
      <c r="BY163" s="511">
        <f>W163</f>
        <v>4612.5</v>
      </c>
      <c r="BZ163" s="511">
        <f>BX163+BY163</f>
        <v>4612.5</v>
      </c>
      <c r="CA163" s="504"/>
      <c r="CB163" s="511">
        <v>18575</v>
      </c>
      <c r="CC163" s="504"/>
      <c r="CD163" s="511"/>
      <c r="CE163" s="511"/>
      <c r="CF163" s="511">
        <f>CB163+CD163+CE163</f>
        <v>18575</v>
      </c>
      <c r="CG163" s="528">
        <f>CF163-BZ163</f>
        <v>13962.5</v>
      </c>
      <c r="CH163" s="510">
        <f>_xlfn.DAYS(BD163,BC163)+1</f>
        <v>1</v>
      </c>
    </row>
    <row r="164" spans="1:86" s="513" customFormat="1" ht="15.75" customHeight="1">
      <c r="A164" s="230">
        <v>23</v>
      </c>
      <c r="B164" s="673" t="s">
        <v>104</v>
      </c>
      <c r="C164" s="665">
        <v>4100009321</v>
      </c>
      <c r="D164" s="561" t="s">
        <v>392</v>
      </c>
      <c r="E164" s="505" t="str">
        <f>VLOOKUP(D:D,'Material code'!A:B,2,FALSE)</f>
        <v>后膜</v>
      </c>
      <c r="F164" s="505" t="str">
        <f>VLOOKUP(D:D,'Material code'!C:D,2,FALSE)</f>
        <v>福斯特，F406PS，高透，宽幅1122mm，克重≥410g/㎡</v>
      </c>
      <c r="G164" s="524">
        <v>48470.400000000001</v>
      </c>
      <c r="H164" s="504" t="s">
        <v>384</v>
      </c>
      <c r="I164" s="504" t="str">
        <f>AL164</f>
        <v>ZIMUBKK80380850</v>
      </c>
      <c r="J164" s="504">
        <v>1</v>
      </c>
      <c r="K164" s="504" t="str">
        <f>AN164</f>
        <v>ZCLU9951936</v>
      </c>
      <c r="L164" s="504" t="str">
        <f>AM164</f>
        <v>ZIMUBKK80380850</v>
      </c>
      <c r="M164" s="504" t="str">
        <f>AO164</f>
        <v>LAEM CHABANG, THAILAND</v>
      </c>
      <c r="N164" s="506">
        <f>AQ164</f>
        <v>45706</v>
      </c>
      <c r="O164" s="504" t="str">
        <f>AR164</f>
        <v>LOS ANGELES, CA</v>
      </c>
      <c r="P164" s="506">
        <f>AT164</f>
        <v>45727</v>
      </c>
      <c r="Q164" s="506">
        <f>AX164</f>
        <v>45733</v>
      </c>
      <c r="R164" s="504" t="s">
        <v>86</v>
      </c>
      <c r="S164" s="504" t="s">
        <v>93</v>
      </c>
      <c r="T164" s="514">
        <v>20250118001</v>
      </c>
      <c r="U164" s="504" t="s">
        <v>385</v>
      </c>
      <c r="V164" s="511"/>
      <c r="W164" s="511">
        <v>4612.5</v>
      </c>
      <c r="X164" s="506">
        <v>45693</v>
      </c>
      <c r="Y164" s="506"/>
      <c r="Z164" s="506" t="s">
        <v>386</v>
      </c>
      <c r="AA164" s="507"/>
      <c r="AB164" s="507"/>
      <c r="AC164" s="514"/>
      <c r="AD164" s="504"/>
      <c r="AE164" s="504">
        <v>108</v>
      </c>
      <c r="AF164" s="524">
        <v>19580</v>
      </c>
      <c r="AG164" s="504">
        <v>52</v>
      </c>
      <c r="AH164" s="506">
        <v>45706</v>
      </c>
      <c r="AI164" s="506">
        <v>45727</v>
      </c>
      <c r="AJ164" s="504" t="s">
        <v>387</v>
      </c>
      <c r="AK164" s="504" t="s">
        <v>174</v>
      </c>
      <c r="AL164" s="504" t="s">
        <v>385</v>
      </c>
      <c r="AM164" s="504" t="s">
        <v>385</v>
      </c>
      <c r="AN164" s="504" t="s">
        <v>393</v>
      </c>
      <c r="AO164" s="504" t="str">
        <f>AJ164</f>
        <v>LAEM CHABANG, THAILAND</v>
      </c>
      <c r="AP164" s="506">
        <v>45701</v>
      </c>
      <c r="AQ164" s="506">
        <f>AH164</f>
        <v>45706</v>
      </c>
      <c r="AR164" s="504" t="str">
        <f>AK164</f>
        <v>LOS ANGELES, CA</v>
      </c>
      <c r="AS164" s="506">
        <f>AI164</f>
        <v>45727</v>
      </c>
      <c r="AT164" s="508">
        <f>AS164</f>
        <v>45727</v>
      </c>
      <c r="AU164" s="504" t="str">
        <f>AR164</f>
        <v>LOS ANGELES, CA</v>
      </c>
      <c r="AV164" s="509">
        <f>AT164</f>
        <v>45727</v>
      </c>
      <c r="AW164" s="505">
        <f>VLOOKUP(AR:AR,Database!A:B,2,)</f>
        <v>6</v>
      </c>
      <c r="AX164" s="506">
        <f>AV164+AW164</f>
        <v>45733</v>
      </c>
      <c r="AY164" s="504" t="s">
        <v>389</v>
      </c>
      <c r="AZ164" s="506">
        <v>45733</v>
      </c>
      <c r="BA164" s="506">
        <v>45733</v>
      </c>
      <c r="BB164" s="506"/>
      <c r="BC164" s="506"/>
      <c r="BD164" s="506"/>
      <c r="BE164" s="504"/>
      <c r="BF164" s="504" t="str">
        <f>AL164</f>
        <v>ZIMUBKK80380850</v>
      </c>
      <c r="BG164" s="504" t="str">
        <f>AN164</f>
        <v>ZCLU9951936</v>
      </c>
      <c r="BH164" s="506">
        <v>45706</v>
      </c>
      <c r="BI164" s="506">
        <v>45716</v>
      </c>
      <c r="BJ164" s="506">
        <v>45722</v>
      </c>
      <c r="BK164" s="506">
        <v>45723</v>
      </c>
      <c r="BL164" s="506"/>
      <c r="BM164" s="572"/>
      <c r="BN164" s="514" t="s">
        <v>390</v>
      </c>
      <c r="BO164" s="506">
        <v>45727</v>
      </c>
      <c r="BP164" s="511"/>
      <c r="BQ164" s="511"/>
      <c r="BR164" s="514"/>
      <c r="BS164" s="560"/>
      <c r="BT164" s="504"/>
      <c r="BU164" s="504"/>
      <c r="BV164" s="504"/>
      <c r="BW164" s="504" t="str">
        <f>U164</f>
        <v>ZIMUBKK80380850</v>
      </c>
      <c r="BX164" s="511">
        <f>V164</f>
        <v>0</v>
      </c>
      <c r="BY164" s="511">
        <f>W164</f>
        <v>4612.5</v>
      </c>
      <c r="BZ164" s="511">
        <f>BX164+BY164</f>
        <v>4612.5</v>
      </c>
      <c r="CA164" s="504"/>
      <c r="CB164" s="511">
        <v>18575</v>
      </c>
      <c r="CC164" s="504"/>
      <c r="CD164" s="511"/>
      <c r="CE164" s="511"/>
      <c r="CF164" s="511">
        <f>CB164+CD164+CE164</f>
        <v>18575</v>
      </c>
      <c r="CG164" s="528">
        <f>CF164-BZ164</f>
        <v>13962.5</v>
      </c>
      <c r="CH164" s="510">
        <f>_xlfn.DAYS(BD164,BC164)+1</f>
        <v>1</v>
      </c>
    </row>
    <row r="165" spans="1:86" s="513" customFormat="1" ht="15.75" customHeight="1">
      <c r="A165" s="230">
        <v>23</v>
      </c>
      <c r="B165" s="673" t="s">
        <v>104</v>
      </c>
      <c r="C165" s="665">
        <v>4100009321</v>
      </c>
      <c r="D165" s="561" t="s">
        <v>392</v>
      </c>
      <c r="E165" s="505" t="str">
        <f>VLOOKUP(D:D,'Material code'!A:B,2,FALSE)</f>
        <v>后膜</v>
      </c>
      <c r="F165" s="505" t="str">
        <f>VLOOKUP(D:D,'Material code'!C:D,2,FALSE)</f>
        <v>福斯特，F406PS，高透，宽幅1122mm，克重≥410g/㎡</v>
      </c>
      <c r="G165" s="524">
        <v>48470.400000000001</v>
      </c>
      <c r="H165" s="504" t="s">
        <v>384</v>
      </c>
      <c r="I165" s="504" t="str">
        <f>AL165</f>
        <v>ZIMUBKK80380850</v>
      </c>
      <c r="J165" s="504">
        <v>1</v>
      </c>
      <c r="K165" s="504" t="str">
        <f>AN165</f>
        <v>ZMOU5568236</v>
      </c>
      <c r="L165" s="504" t="str">
        <f>AM165</f>
        <v>ZIMUBKK80380850</v>
      </c>
      <c r="M165" s="504" t="str">
        <f>AO165</f>
        <v>LAEM CHABANG, THAILAND</v>
      </c>
      <c r="N165" s="506">
        <f>AQ165</f>
        <v>45706</v>
      </c>
      <c r="O165" s="504" t="str">
        <f>AR165</f>
        <v>LOS ANGELES, CA</v>
      </c>
      <c r="P165" s="506">
        <f>AT165</f>
        <v>45727</v>
      </c>
      <c r="Q165" s="506">
        <f>AX165</f>
        <v>45733</v>
      </c>
      <c r="R165" s="504" t="s">
        <v>86</v>
      </c>
      <c r="S165" s="504" t="s">
        <v>93</v>
      </c>
      <c r="T165" s="514">
        <v>20250118001</v>
      </c>
      <c r="U165" s="504" t="s">
        <v>385</v>
      </c>
      <c r="V165" s="511"/>
      <c r="W165" s="511">
        <v>4612.5</v>
      </c>
      <c r="X165" s="506">
        <v>45693</v>
      </c>
      <c r="Y165" s="506"/>
      <c r="Z165" s="506" t="s">
        <v>386</v>
      </c>
      <c r="AA165" s="507"/>
      <c r="AB165" s="507"/>
      <c r="AC165" s="514"/>
      <c r="AD165" s="504"/>
      <c r="AE165" s="504">
        <v>108</v>
      </c>
      <c r="AF165" s="524">
        <v>21500</v>
      </c>
      <c r="AG165" s="504">
        <v>52</v>
      </c>
      <c r="AH165" s="506">
        <v>45706</v>
      </c>
      <c r="AI165" s="506">
        <v>45727</v>
      </c>
      <c r="AJ165" s="504" t="s">
        <v>387</v>
      </c>
      <c r="AK165" s="504" t="s">
        <v>174</v>
      </c>
      <c r="AL165" s="504" t="s">
        <v>385</v>
      </c>
      <c r="AM165" s="504" t="s">
        <v>385</v>
      </c>
      <c r="AN165" s="504" t="s">
        <v>394</v>
      </c>
      <c r="AO165" s="504" t="str">
        <f>AJ165</f>
        <v>LAEM CHABANG, THAILAND</v>
      </c>
      <c r="AP165" s="506">
        <v>45701</v>
      </c>
      <c r="AQ165" s="506">
        <f>AH165</f>
        <v>45706</v>
      </c>
      <c r="AR165" s="504" t="str">
        <f>AK165</f>
        <v>LOS ANGELES, CA</v>
      </c>
      <c r="AS165" s="506">
        <f>AI165</f>
        <v>45727</v>
      </c>
      <c r="AT165" s="508">
        <f>AS165</f>
        <v>45727</v>
      </c>
      <c r="AU165" s="504" t="str">
        <f>AR165</f>
        <v>LOS ANGELES, CA</v>
      </c>
      <c r="AV165" s="509">
        <f>AT165</f>
        <v>45727</v>
      </c>
      <c r="AW165" s="505">
        <f>VLOOKUP(AR:AR,Database!A:B,2,)</f>
        <v>6</v>
      </c>
      <c r="AX165" s="506">
        <f>AV165+AW165</f>
        <v>45733</v>
      </c>
      <c r="AY165" s="504" t="s">
        <v>389</v>
      </c>
      <c r="AZ165" s="506">
        <v>45733</v>
      </c>
      <c r="BA165" s="506">
        <v>45733</v>
      </c>
      <c r="BB165" s="506"/>
      <c r="BC165" s="506"/>
      <c r="BD165" s="506"/>
      <c r="BE165" s="504"/>
      <c r="BF165" s="504" t="str">
        <f>AL165</f>
        <v>ZIMUBKK80380850</v>
      </c>
      <c r="BG165" s="504" t="str">
        <f>AN165</f>
        <v>ZMOU5568236</v>
      </c>
      <c r="BH165" s="506">
        <v>45706</v>
      </c>
      <c r="BI165" s="506">
        <v>45716</v>
      </c>
      <c r="BJ165" s="506">
        <v>45722</v>
      </c>
      <c r="BK165" s="506">
        <v>45723</v>
      </c>
      <c r="BL165" s="506"/>
      <c r="BM165" s="572"/>
      <c r="BN165" s="514" t="s">
        <v>390</v>
      </c>
      <c r="BO165" s="506">
        <v>45727</v>
      </c>
      <c r="BP165" s="511"/>
      <c r="BQ165" s="511"/>
      <c r="BR165" s="514"/>
      <c r="BS165" s="560"/>
      <c r="BT165" s="504"/>
      <c r="BU165" s="504"/>
      <c r="BV165" s="504"/>
      <c r="BW165" s="504" t="str">
        <f>U165</f>
        <v>ZIMUBKK80380850</v>
      </c>
      <c r="BX165" s="511">
        <f>V165</f>
        <v>0</v>
      </c>
      <c r="BY165" s="511">
        <f>W165</f>
        <v>4612.5</v>
      </c>
      <c r="BZ165" s="511">
        <f>BX165+BY165</f>
        <v>4612.5</v>
      </c>
      <c r="CA165" s="504"/>
      <c r="CB165" s="511">
        <v>18575</v>
      </c>
      <c r="CC165" s="504"/>
      <c r="CD165" s="511"/>
      <c r="CE165" s="511"/>
      <c r="CF165" s="511">
        <f>CB165+CD165+CE165</f>
        <v>18575</v>
      </c>
      <c r="CG165" s="528">
        <f>CF165-BZ165</f>
        <v>13962.5</v>
      </c>
      <c r="CH165" s="510">
        <f>_xlfn.DAYS(BD165,BC165)+1</f>
        <v>1</v>
      </c>
    </row>
    <row r="166" spans="1:86" s="513" customFormat="1" ht="15.75" customHeight="1">
      <c r="A166" s="230">
        <v>76</v>
      </c>
      <c r="B166" s="650" t="s">
        <v>90</v>
      </c>
      <c r="C166" s="628">
        <v>4100009559</v>
      </c>
      <c r="D166" s="11"/>
      <c r="E166" s="654" t="e">
        <f>VLOOKUP(D:D,'Material code'!A:B,2,FALSE)</f>
        <v>#N/A</v>
      </c>
      <c r="F166" s="729" t="s">
        <v>380</v>
      </c>
      <c r="G166" s="655">
        <v>200</v>
      </c>
      <c r="H166" s="655" t="s">
        <v>382</v>
      </c>
      <c r="I166" s="655" t="str">
        <f>AL166</f>
        <v>615-35492354</v>
      </c>
      <c r="J166" s="655">
        <v>1</v>
      </c>
      <c r="K166" s="655">
        <f>AN166</f>
        <v>0</v>
      </c>
      <c r="L166" s="655">
        <f>AM166</f>
        <v>0</v>
      </c>
      <c r="M166" s="655" t="str">
        <f>AO166</f>
        <v>SINGAPORE</v>
      </c>
      <c r="N166" s="656">
        <f>AQ166</f>
        <v>45723</v>
      </c>
      <c r="O166" s="655" t="str">
        <f>AR166</f>
        <v>Cincinnati</v>
      </c>
      <c r="P166" s="656">
        <f>AT166</f>
        <v>45727</v>
      </c>
      <c r="Q166" s="656" t="e">
        <f>AX166</f>
        <v>#N/A</v>
      </c>
      <c r="R166" s="504" t="s">
        <v>86</v>
      </c>
      <c r="S166" s="504" t="s">
        <v>100</v>
      </c>
      <c r="T166" s="504" t="s">
        <v>92</v>
      </c>
      <c r="U166" s="504"/>
      <c r="V166" s="511"/>
      <c r="W166" s="511"/>
      <c r="X166" s="506"/>
      <c r="Y166" s="506"/>
      <c r="Z166" s="506"/>
      <c r="AA166" s="507"/>
      <c r="AB166" s="507"/>
      <c r="AC166" s="514"/>
      <c r="AD166" s="504"/>
      <c r="AE166" s="504"/>
      <c r="AF166" s="504"/>
      <c r="AG166" s="504"/>
      <c r="AH166" s="506"/>
      <c r="AI166" s="506"/>
      <c r="AJ166" s="504"/>
      <c r="AK166" s="504"/>
      <c r="AL166" s="504" t="s">
        <v>395</v>
      </c>
      <c r="AM166" s="504"/>
      <c r="AN166" s="504"/>
      <c r="AO166" s="504" t="s">
        <v>375</v>
      </c>
      <c r="AP166" s="506"/>
      <c r="AQ166" s="506">
        <v>45723</v>
      </c>
      <c r="AR166" s="504" t="s">
        <v>396</v>
      </c>
      <c r="AS166" s="506">
        <v>45727</v>
      </c>
      <c r="AT166" s="508">
        <f>AS166</f>
        <v>45727</v>
      </c>
      <c r="AU166" s="504" t="str">
        <f>AR166</f>
        <v>Cincinnati</v>
      </c>
      <c r="AV166" s="509">
        <f>AT166</f>
        <v>45727</v>
      </c>
      <c r="AW166" s="505" t="e">
        <f>VLOOKUP(AR:AR,Database!A:B,2,)</f>
        <v>#N/A</v>
      </c>
      <c r="AX166" s="506" t="e">
        <f>AV166+AW166</f>
        <v>#N/A</v>
      </c>
      <c r="AY166" s="514" t="s">
        <v>118</v>
      </c>
      <c r="AZ166" s="506"/>
      <c r="BA166" s="506">
        <v>45728</v>
      </c>
      <c r="BB166" s="506"/>
      <c r="BC166" s="506"/>
      <c r="BD166" s="506"/>
      <c r="BE166" s="504"/>
      <c r="BF166" s="504" t="str">
        <f>AL166</f>
        <v>615-35492354</v>
      </c>
      <c r="BG166" s="504">
        <f>AN166</f>
        <v>0</v>
      </c>
      <c r="BH166" s="506" t="s">
        <v>84</v>
      </c>
      <c r="BI166" s="506">
        <v>45728</v>
      </c>
      <c r="BJ166" s="506"/>
      <c r="BK166" s="506"/>
      <c r="BL166" s="506"/>
      <c r="BM166" s="506"/>
      <c r="BN166" s="504"/>
      <c r="BO166" s="506"/>
      <c r="BP166" s="511"/>
      <c r="BQ166" s="511"/>
      <c r="BR166" s="504"/>
      <c r="BS166" s="560"/>
      <c r="BT166" s="504"/>
      <c r="BU166" s="504"/>
      <c r="BV166" s="504"/>
      <c r="BW166" s="504">
        <f>U166</f>
        <v>0</v>
      </c>
      <c r="BX166" s="511">
        <f>V166</f>
        <v>0</v>
      </c>
      <c r="BY166" s="511">
        <f>W166</f>
        <v>0</v>
      </c>
      <c r="BZ166" s="511">
        <f>BX166+BY166</f>
        <v>0</v>
      </c>
      <c r="CA166" s="504"/>
      <c r="CB166" s="511"/>
      <c r="CC166" s="504"/>
      <c r="CD166" s="511"/>
      <c r="CE166" s="511"/>
      <c r="CF166" s="511">
        <f>CB166+CD166+CE166</f>
        <v>0</v>
      </c>
      <c r="CG166" s="528">
        <f>CF166-BZ166</f>
        <v>0</v>
      </c>
      <c r="CH166" s="510">
        <f>_xlfn.DAYS(BD166,BC166)+1</f>
        <v>1</v>
      </c>
    </row>
    <row r="167" spans="1:86" s="513" customFormat="1" ht="15.75" customHeight="1">
      <c r="A167" s="688">
        <v>101</v>
      </c>
      <c r="B167" s="689" t="s">
        <v>90</v>
      </c>
      <c r="C167" s="754">
        <v>4100009828</v>
      </c>
      <c r="D167" s="730"/>
      <c r="E167" s="654" t="e">
        <f>VLOOKUP(D:D,'Material code'!A:B,2,FALSE)</f>
        <v>#N/A</v>
      </c>
      <c r="F167" s="729" t="s">
        <v>369</v>
      </c>
      <c r="G167" s="655">
        <v>920</v>
      </c>
      <c r="H167" s="655" t="s">
        <v>397</v>
      </c>
      <c r="I167" s="655" t="str">
        <f>AL167</f>
        <v>615-35492365</v>
      </c>
      <c r="J167" s="655">
        <v>1</v>
      </c>
      <c r="K167" s="655">
        <f>AN167</f>
        <v>0</v>
      </c>
      <c r="L167" s="655">
        <f>AM167</f>
        <v>0</v>
      </c>
      <c r="M167" s="655" t="str">
        <f>AO167</f>
        <v>SINGAPORE</v>
      </c>
      <c r="N167" s="656">
        <f>AQ167</f>
        <v>45721</v>
      </c>
      <c r="O167" s="655" t="str">
        <f>AR167</f>
        <v>Cincinnati</v>
      </c>
      <c r="P167" s="656">
        <f>AT167</f>
        <v>45727</v>
      </c>
      <c r="Q167" s="656">
        <f>AX167</f>
        <v>45727</v>
      </c>
      <c r="R167" s="504" t="s">
        <v>86</v>
      </c>
      <c r="S167" s="504" t="s">
        <v>100</v>
      </c>
      <c r="T167" s="514">
        <v>20250306003</v>
      </c>
      <c r="U167" s="514" t="s">
        <v>398</v>
      </c>
      <c r="V167" s="511"/>
      <c r="W167" s="511">
        <v>2425</v>
      </c>
      <c r="X167" s="506"/>
      <c r="Y167" s="506"/>
      <c r="Z167" s="514" t="s">
        <v>118</v>
      </c>
      <c r="AA167" s="567"/>
      <c r="AB167" s="507"/>
      <c r="AC167" s="514"/>
      <c r="AD167" s="504"/>
      <c r="AE167" s="514">
        <v>2</v>
      </c>
      <c r="AF167" s="514">
        <v>757</v>
      </c>
      <c r="AG167" s="514"/>
      <c r="AH167" s="569">
        <v>45721</v>
      </c>
      <c r="AI167" s="579"/>
      <c r="AJ167" s="504" t="s">
        <v>375</v>
      </c>
      <c r="AK167" s="457" t="s">
        <v>399</v>
      </c>
      <c r="AL167" s="504" t="s">
        <v>400</v>
      </c>
      <c r="AM167" s="504"/>
      <c r="AN167" s="504"/>
      <c r="AO167" s="504" t="str">
        <f>AJ167</f>
        <v>SINGAPORE</v>
      </c>
      <c r="AP167" s="506"/>
      <c r="AQ167" s="506">
        <f>AH167</f>
        <v>45721</v>
      </c>
      <c r="AR167" s="504" t="s">
        <v>396</v>
      </c>
      <c r="AS167" s="506">
        <v>45727</v>
      </c>
      <c r="AT167" s="508">
        <v>45727</v>
      </c>
      <c r="AU167" s="504" t="str">
        <f>AR167</f>
        <v>Cincinnati</v>
      </c>
      <c r="AV167" s="571">
        <f>AT167</f>
        <v>45727</v>
      </c>
      <c r="AW167" s="505" t="e">
        <f>VLOOKUP(AR:AR,Database!A:B,2,)</f>
        <v>#N/A</v>
      </c>
      <c r="AX167" s="506">
        <v>45727</v>
      </c>
      <c r="AY167" s="504" t="str">
        <f>Z167</f>
        <v>FREEDOM</v>
      </c>
      <c r="AZ167" s="685">
        <v>45727</v>
      </c>
      <c r="BA167" s="506">
        <v>45728</v>
      </c>
      <c r="BB167" s="506"/>
      <c r="BC167" s="506"/>
      <c r="BD167" s="506"/>
      <c r="BE167" s="504"/>
      <c r="BF167" s="504" t="str">
        <f>AL167</f>
        <v>615-35492365</v>
      </c>
      <c r="BG167" s="504">
        <f>AN167</f>
        <v>0</v>
      </c>
      <c r="BH167" s="506" t="s">
        <v>84</v>
      </c>
      <c r="BI167" s="506">
        <v>45720</v>
      </c>
      <c r="BJ167" s="506"/>
      <c r="BK167" s="506"/>
      <c r="BL167" s="506"/>
      <c r="BM167" s="572"/>
      <c r="BN167" s="514"/>
      <c r="BO167" s="506"/>
      <c r="BP167" s="511"/>
      <c r="BQ167" s="511"/>
      <c r="BR167" s="514"/>
      <c r="BS167" s="560"/>
      <c r="BT167" s="504"/>
      <c r="BU167" s="504"/>
      <c r="BV167" s="504"/>
      <c r="BW167" s="504" t="str">
        <f>U167</f>
        <v>0225A</v>
      </c>
      <c r="BX167" s="511">
        <f>V167</f>
        <v>0</v>
      </c>
      <c r="BY167" s="511">
        <f>W167</f>
        <v>2425</v>
      </c>
      <c r="BZ167" s="511">
        <f>BX167+BY167</f>
        <v>2425</v>
      </c>
      <c r="CA167" s="504"/>
      <c r="CB167" s="511"/>
      <c r="CC167" s="504"/>
      <c r="CD167" s="511"/>
      <c r="CE167" s="511"/>
      <c r="CF167" s="511">
        <f>CB167+CD167+CE167</f>
        <v>0</v>
      </c>
      <c r="CG167" s="528">
        <f>CF167-BZ167</f>
        <v>-2425</v>
      </c>
      <c r="CH167" s="510">
        <f>_xlfn.DAYS(BU167,BT167)+1</f>
        <v>1</v>
      </c>
    </row>
    <row r="168" spans="1:86" s="513" customFormat="1" ht="15.75" customHeight="1">
      <c r="A168" s="230">
        <v>21</v>
      </c>
      <c r="B168" s="650" t="s">
        <v>168</v>
      </c>
      <c r="C168" s="665">
        <v>4100009335</v>
      </c>
      <c r="D168" s="505" t="s">
        <v>199</v>
      </c>
      <c r="E168" s="505" t="str">
        <f>VLOOKUP(D:D,'Material code'!A:B,2,FALSE)</f>
        <v>前玻</v>
      </c>
      <c r="F168" s="505" t="str">
        <f>VLOOKUP(D:D,'Material code'!C:D,2,FALSE)</f>
        <v>福莱特，超白压花双镀膜半钢化，2272*1128*2mm</v>
      </c>
      <c r="G168" s="504">
        <f>AC168</f>
        <v>1430</v>
      </c>
      <c r="H168" s="504" t="str">
        <f>AD168</f>
        <v>pc</v>
      </c>
      <c r="I168" s="504" t="str">
        <f>AL168</f>
        <v>EGLV142500149804</v>
      </c>
      <c r="J168" s="504">
        <v>1</v>
      </c>
      <c r="K168" s="504" t="str">
        <f>AN168</f>
        <v>TRHU1180204</v>
      </c>
      <c r="L168" s="504" t="str">
        <f>AM168</f>
        <v>EKSM25011920</v>
      </c>
      <c r="M168" s="504" t="str">
        <f>AO168</f>
        <v>SHANGHAI, CHINA</v>
      </c>
      <c r="N168" s="506">
        <f>AQ168</f>
        <v>45688</v>
      </c>
      <c r="O168" s="504" t="str">
        <f>AR168</f>
        <v>SAVANNAH,GA</v>
      </c>
      <c r="P168" s="506">
        <f>AT168</f>
        <v>45728</v>
      </c>
      <c r="Q168" s="506">
        <f>AX168</f>
        <v>45731</v>
      </c>
      <c r="R168" s="504" t="s">
        <v>79</v>
      </c>
      <c r="S168" s="504" t="s">
        <v>401</v>
      </c>
      <c r="T168" s="514">
        <v>20250201001</v>
      </c>
      <c r="U168" s="514"/>
      <c r="V168" s="511"/>
      <c r="W168" s="511"/>
      <c r="X168" s="506"/>
      <c r="Y168" s="506"/>
      <c r="Z168" s="506"/>
      <c r="AA168" s="507" t="s">
        <v>171</v>
      </c>
      <c r="AB168" s="507"/>
      <c r="AC168" s="514">
        <v>1430</v>
      </c>
      <c r="AD168" s="504" t="s">
        <v>201</v>
      </c>
      <c r="AE168" s="504">
        <v>11</v>
      </c>
      <c r="AF168" s="504">
        <v>18876</v>
      </c>
      <c r="AG168" s="504">
        <v>14</v>
      </c>
      <c r="AH168" s="506">
        <v>45688</v>
      </c>
      <c r="AI168" s="506">
        <v>45731</v>
      </c>
      <c r="AJ168" s="504" t="s">
        <v>112</v>
      </c>
      <c r="AK168" s="504" t="s">
        <v>117</v>
      </c>
      <c r="AL168" s="504" t="s">
        <v>402</v>
      </c>
      <c r="AM168" s="504" t="s">
        <v>403</v>
      </c>
      <c r="AN168" s="504" t="s">
        <v>404</v>
      </c>
      <c r="AO168" s="504" t="str">
        <f>AJ168</f>
        <v>SHANGHAI, CHINA</v>
      </c>
      <c r="AP168" s="506"/>
      <c r="AQ168" s="506">
        <f>AH168</f>
        <v>45688</v>
      </c>
      <c r="AR168" s="504" t="str">
        <f>AK168</f>
        <v>SAVANNAH,GA</v>
      </c>
      <c r="AS168" s="506">
        <f>AI168</f>
        <v>45731</v>
      </c>
      <c r="AT168" s="636">
        <v>45728</v>
      </c>
      <c r="AU168" s="504" t="str">
        <f>AR168</f>
        <v>SAVANNAH,GA</v>
      </c>
      <c r="AV168" s="509">
        <v>45727</v>
      </c>
      <c r="AW168" s="505">
        <f>VLOOKUP(AR:AR,Database!A:B,2,)</f>
        <v>4</v>
      </c>
      <c r="AX168" s="506">
        <f>AV168+AW168</f>
        <v>45731</v>
      </c>
      <c r="AY168" s="514" t="s">
        <v>118</v>
      </c>
      <c r="AZ168" s="506">
        <v>45734</v>
      </c>
      <c r="BA168" s="506">
        <v>45734</v>
      </c>
      <c r="BB168" s="506"/>
      <c r="BC168" s="506"/>
      <c r="BD168" s="506"/>
      <c r="BE168" s="504"/>
      <c r="BF168" s="504" t="str">
        <f>AL168</f>
        <v>EGLV142500149804</v>
      </c>
      <c r="BG168" s="504" t="str">
        <f>AN168</f>
        <v>TRHU1180204</v>
      </c>
      <c r="BH168" s="506">
        <v>45681</v>
      </c>
      <c r="BI168" s="506">
        <v>45695</v>
      </c>
      <c r="BJ168" s="506">
        <v>45721</v>
      </c>
      <c r="BK168" s="506">
        <v>45721</v>
      </c>
      <c r="BL168" s="506"/>
      <c r="BM168" s="506"/>
      <c r="BN168" s="514" t="s">
        <v>405</v>
      </c>
      <c r="BO168" s="506">
        <v>45721</v>
      </c>
      <c r="BP168" s="511">
        <v>27742.62</v>
      </c>
      <c r="BQ168" s="511"/>
      <c r="BR168" s="514"/>
      <c r="BS168" s="560"/>
      <c r="BT168" s="504"/>
      <c r="BU168" s="504"/>
      <c r="BV168" s="504"/>
      <c r="BW168" s="504">
        <f>U168</f>
        <v>0</v>
      </c>
      <c r="BX168" s="511">
        <f>V168</f>
        <v>0</v>
      </c>
      <c r="BY168" s="511">
        <f>W168</f>
        <v>0</v>
      </c>
      <c r="BZ168" s="511">
        <f>BX168+BY168</f>
        <v>0</v>
      </c>
      <c r="CA168" s="504"/>
      <c r="CB168" s="511"/>
      <c r="CC168" s="504"/>
      <c r="CD168" s="511"/>
      <c r="CE168" s="511"/>
      <c r="CF168" s="511">
        <f>CB168+CD168+CE168</f>
        <v>0</v>
      </c>
      <c r="CG168" s="528">
        <f>CF168-BZ168</f>
        <v>0</v>
      </c>
      <c r="CH168" s="510">
        <f>_xlfn.DAYS(BD168,BC168)+1</f>
        <v>1</v>
      </c>
    </row>
    <row r="169" spans="1:86" s="513" customFormat="1" ht="15.75" customHeight="1">
      <c r="A169" s="230">
        <v>21</v>
      </c>
      <c r="B169" s="650" t="s">
        <v>168</v>
      </c>
      <c r="C169" s="665">
        <v>4100009335</v>
      </c>
      <c r="D169" s="505" t="s">
        <v>199</v>
      </c>
      <c r="E169" s="505" t="str">
        <f>VLOOKUP(D:D,'Material code'!A:B,2,FALSE)</f>
        <v>前玻</v>
      </c>
      <c r="F169" s="505" t="str">
        <f>VLOOKUP(D:D,'Material code'!C:D,2,FALSE)</f>
        <v>福莱特，超白压花双镀膜半钢化，2272*1128*2mm</v>
      </c>
      <c r="G169" s="504">
        <f>AC169</f>
        <v>1430</v>
      </c>
      <c r="H169" s="504" t="str">
        <f>AD169</f>
        <v>pc</v>
      </c>
      <c r="I169" s="504" t="str">
        <f>AL169</f>
        <v>EGLV142500149804</v>
      </c>
      <c r="J169" s="504">
        <v>1</v>
      </c>
      <c r="K169" s="504" t="str">
        <f>AN169</f>
        <v>TLLU2011926</v>
      </c>
      <c r="L169" s="504" t="str">
        <f>AM169</f>
        <v>EKSM25011920</v>
      </c>
      <c r="M169" s="504" t="str">
        <f>AO169</f>
        <v>SHANGHAI, CHINA</v>
      </c>
      <c r="N169" s="506">
        <f>AQ169</f>
        <v>45688</v>
      </c>
      <c r="O169" s="504" t="str">
        <f>AR169</f>
        <v>SAVANNAH,GA</v>
      </c>
      <c r="P169" s="506">
        <f>AT169</f>
        <v>45728</v>
      </c>
      <c r="Q169" s="506">
        <f>AX169</f>
        <v>45731</v>
      </c>
      <c r="R169" s="504" t="s">
        <v>79</v>
      </c>
      <c r="S169" s="504" t="s">
        <v>401</v>
      </c>
      <c r="T169" s="514">
        <v>20250201001</v>
      </c>
      <c r="U169" s="514"/>
      <c r="V169" s="511"/>
      <c r="W169" s="511"/>
      <c r="X169" s="506"/>
      <c r="Y169" s="506"/>
      <c r="Z169" s="506"/>
      <c r="AA169" s="507" t="s">
        <v>171</v>
      </c>
      <c r="AB169" s="507"/>
      <c r="AC169" s="514">
        <v>1430</v>
      </c>
      <c r="AD169" s="504" t="s">
        <v>201</v>
      </c>
      <c r="AE169" s="504">
        <v>11</v>
      </c>
      <c r="AF169" s="504">
        <v>18876</v>
      </c>
      <c r="AG169" s="504">
        <v>14</v>
      </c>
      <c r="AH169" s="506">
        <v>45688</v>
      </c>
      <c r="AI169" s="506">
        <v>45731</v>
      </c>
      <c r="AJ169" s="504" t="s">
        <v>112</v>
      </c>
      <c r="AK169" s="504" t="s">
        <v>117</v>
      </c>
      <c r="AL169" s="504" t="s">
        <v>402</v>
      </c>
      <c r="AM169" s="504" t="s">
        <v>403</v>
      </c>
      <c r="AN169" s="504" t="s">
        <v>406</v>
      </c>
      <c r="AO169" s="504" t="str">
        <f>AJ169</f>
        <v>SHANGHAI, CHINA</v>
      </c>
      <c r="AP169" s="506"/>
      <c r="AQ169" s="506">
        <f>AH169</f>
        <v>45688</v>
      </c>
      <c r="AR169" s="504" t="str">
        <f>AK169</f>
        <v>SAVANNAH,GA</v>
      </c>
      <c r="AS169" s="506">
        <f>AI169</f>
        <v>45731</v>
      </c>
      <c r="AT169" s="636">
        <v>45728</v>
      </c>
      <c r="AU169" s="504" t="str">
        <f>AR169</f>
        <v>SAVANNAH,GA</v>
      </c>
      <c r="AV169" s="509">
        <v>45727</v>
      </c>
      <c r="AW169" s="505">
        <f>VLOOKUP(AR:AR,Database!A:B,2,)</f>
        <v>4</v>
      </c>
      <c r="AX169" s="506">
        <f>AV169+AW169</f>
        <v>45731</v>
      </c>
      <c r="AY169" s="514" t="s">
        <v>118</v>
      </c>
      <c r="AZ169" s="506">
        <v>45734</v>
      </c>
      <c r="BA169" s="506">
        <v>45734</v>
      </c>
      <c r="BB169" s="506"/>
      <c r="BC169" s="506"/>
      <c r="BD169" s="506"/>
      <c r="BE169" s="504"/>
      <c r="BF169" s="504" t="str">
        <f>AL169</f>
        <v>EGLV142500149804</v>
      </c>
      <c r="BG169" s="504" t="str">
        <f>AN169</f>
        <v>TLLU2011926</v>
      </c>
      <c r="BH169" s="506">
        <v>45681</v>
      </c>
      <c r="BI169" s="506">
        <v>45695</v>
      </c>
      <c r="BJ169" s="506">
        <v>45721</v>
      </c>
      <c r="BK169" s="506">
        <v>45721</v>
      </c>
      <c r="BL169" s="506"/>
      <c r="BM169" s="506"/>
      <c r="BN169" s="514" t="s">
        <v>405</v>
      </c>
      <c r="BO169" s="506">
        <v>45721</v>
      </c>
      <c r="BP169" s="511"/>
      <c r="BQ169" s="511"/>
      <c r="BR169" s="514"/>
      <c r="BS169" s="560"/>
      <c r="BT169" s="504"/>
      <c r="BU169" s="504"/>
      <c r="BV169" s="504"/>
      <c r="BW169" s="504">
        <f>U169</f>
        <v>0</v>
      </c>
      <c r="BX169" s="511">
        <f>V169</f>
        <v>0</v>
      </c>
      <c r="BY169" s="511">
        <f>W169</f>
        <v>0</v>
      </c>
      <c r="BZ169" s="511">
        <f>BX169+BY169</f>
        <v>0</v>
      </c>
      <c r="CA169" s="504"/>
      <c r="CB169" s="511"/>
      <c r="CC169" s="504"/>
      <c r="CD169" s="511"/>
      <c r="CE169" s="511"/>
      <c r="CF169" s="511">
        <f>CB169+CD169+CE169</f>
        <v>0</v>
      </c>
      <c r="CG169" s="528">
        <f>CF169-BZ169</f>
        <v>0</v>
      </c>
      <c r="CH169" s="510">
        <f>_xlfn.DAYS(BD169,BC169)+1</f>
        <v>1</v>
      </c>
    </row>
    <row r="170" spans="1:86" s="513" customFormat="1" ht="47.25" customHeight="1">
      <c r="A170" s="230">
        <v>21</v>
      </c>
      <c r="B170" s="650" t="s">
        <v>168</v>
      </c>
      <c r="C170" s="665">
        <v>4100009335</v>
      </c>
      <c r="D170" s="505" t="s">
        <v>199</v>
      </c>
      <c r="E170" s="505" t="str">
        <f>VLOOKUP(D:D,'Material code'!A:B,2,FALSE)</f>
        <v>前玻</v>
      </c>
      <c r="F170" s="505" t="str">
        <f>VLOOKUP(D:D,'Material code'!C:D,2,FALSE)</f>
        <v>福莱特，超白压花双镀膜半钢化，2272*1128*2mm</v>
      </c>
      <c r="G170" s="504">
        <f>AC170</f>
        <v>1430</v>
      </c>
      <c r="H170" s="504" t="str">
        <f>AD170</f>
        <v>pc</v>
      </c>
      <c r="I170" s="504" t="str">
        <f>AL170</f>
        <v>EGLV142500149804</v>
      </c>
      <c r="J170" s="504">
        <v>1</v>
      </c>
      <c r="K170" s="504" t="str">
        <f>AN170</f>
        <v>DRYU2721694</v>
      </c>
      <c r="L170" s="504" t="str">
        <f>AM170</f>
        <v>EKSM25011920</v>
      </c>
      <c r="M170" s="504" t="str">
        <f>AO170</f>
        <v>SHANGHAI, CHINA</v>
      </c>
      <c r="N170" s="506">
        <f>AQ170</f>
        <v>45688</v>
      </c>
      <c r="O170" s="504" t="str">
        <f>AR170</f>
        <v>SAVANNAH,GA</v>
      </c>
      <c r="P170" s="506">
        <f>AT170</f>
        <v>45728</v>
      </c>
      <c r="Q170" s="506">
        <f>AX170</f>
        <v>45731</v>
      </c>
      <c r="R170" s="504" t="s">
        <v>79</v>
      </c>
      <c r="S170" s="504" t="s">
        <v>401</v>
      </c>
      <c r="T170" s="514">
        <v>20250201001</v>
      </c>
      <c r="U170" s="514"/>
      <c r="V170" s="511"/>
      <c r="W170" s="511"/>
      <c r="X170" s="506"/>
      <c r="Y170" s="506"/>
      <c r="Z170" s="506"/>
      <c r="AA170" s="507" t="s">
        <v>171</v>
      </c>
      <c r="AB170" s="507"/>
      <c r="AC170" s="514">
        <v>1430</v>
      </c>
      <c r="AD170" s="504" t="s">
        <v>201</v>
      </c>
      <c r="AE170" s="504">
        <v>11</v>
      </c>
      <c r="AF170" s="504">
        <v>18876</v>
      </c>
      <c r="AG170" s="504">
        <v>14</v>
      </c>
      <c r="AH170" s="506">
        <v>45688</v>
      </c>
      <c r="AI170" s="506">
        <v>45731</v>
      </c>
      <c r="AJ170" s="504" t="s">
        <v>112</v>
      </c>
      <c r="AK170" s="504" t="s">
        <v>117</v>
      </c>
      <c r="AL170" s="504" t="s">
        <v>402</v>
      </c>
      <c r="AM170" s="504" t="s">
        <v>403</v>
      </c>
      <c r="AN170" s="504" t="s">
        <v>407</v>
      </c>
      <c r="AO170" s="504" t="str">
        <f>AJ170</f>
        <v>SHANGHAI, CHINA</v>
      </c>
      <c r="AP170" s="506"/>
      <c r="AQ170" s="506">
        <f>AH170</f>
        <v>45688</v>
      </c>
      <c r="AR170" s="504" t="str">
        <f>AK170</f>
        <v>SAVANNAH,GA</v>
      </c>
      <c r="AS170" s="506">
        <f>AI170</f>
        <v>45731</v>
      </c>
      <c r="AT170" s="636">
        <v>45728</v>
      </c>
      <c r="AU170" s="504" t="str">
        <f>AR170</f>
        <v>SAVANNAH,GA</v>
      </c>
      <c r="AV170" s="509">
        <v>45727</v>
      </c>
      <c r="AW170" s="505">
        <f>VLOOKUP(AR:AR,Database!A:B,2,)</f>
        <v>4</v>
      </c>
      <c r="AX170" s="506">
        <f>AV170+AW170</f>
        <v>45731</v>
      </c>
      <c r="AY170" s="514" t="s">
        <v>118</v>
      </c>
      <c r="AZ170" s="506">
        <v>45733</v>
      </c>
      <c r="BA170" s="506">
        <v>45733</v>
      </c>
      <c r="BB170" s="506"/>
      <c r="BC170" s="506"/>
      <c r="BD170" s="506"/>
      <c r="BE170" s="504"/>
      <c r="BF170" s="504" t="str">
        <f>AL170</f>
        <v>EGLV142500149804</v>
      </c>
      <c r="BG170" s="504" t="str">
        <f>AN170</f>
        <v>DRYU2721694</v>
      </c>
      <c r="BH170" s="506">
        <v>45681</v>
      </c>
      <c r="BI170" s="506">
        <v>45695</v>
      </c>
      <c r="BJ170" s="506">
        <v>45721</v>
      </c>
      <c r="BK170" s="506">
        <v>45721</v>
      </c>
      <c r="BL170" s="506"/>
      <c r="BM170" s="506"/>
      <c r="BN170" s="514" t="s">
        <v>405</v>
      </c>
      <c r="BO170" s="506">
        <v>45721</v>
      </c>
      <c r="BP170" s="511"/>
      <c r="BQ170" s="511"/>
      <c r="BR170" s="514"/>
      <c r="BS170" s="560"/>
      <c r="BT170" s="504"/>
      <c r="BU170" s="504"/>
      <c r="BV170" s="504"/>
      <c r="BW170" s="504">
        <f>U170</f>
        <v>0</v>
      </c>
      <c r="BX170" s="511">
        <f>V170</f>
        <v>0</v>
      </c>
      <c r="BY170" s="511">
        <f>W170</f>
        <v>0</v>
      </c>
      <c r="BZ170" s="511">
        <f>BX170+BY170</f>
        <v>0</v>
      </c>
      <c r="CA170" s="504"/>
      <c r="CB170" s="511"/>
      <c r="CC170" s="504"/>
      <c r="CD170" s="511"/>
      <c r="CE170" s="511"/>
      <c r="CF170" s="511">
        <f>CB170+CD170+CE170</f>
        <v>0</v>
      </c>
      <c r="CG170" s="528">
        <f>CF170-BZ170</f>
        <v>0</v>
      </c>
      <c r="CH170" s="510">
        <f>_xlfn.DAYS(BD170,BC170)+1</f>
        <v>1</v>
      </c>
    </row>
    <row r="171" spans="1:86" s="513" customFormat="1" ht="47.25" customHeight="1">
      <c r="A171" s="230">
        <v>21</v>
      </c>
      <c r="B171" s="650" t="s">
        <v>168</v>
      </c>
      <c r="C171" s="665">
        <v>4100009335</v>
      </c>
      <c r="D171" s="505" t="s">
        <v>199</v>
      </c>
      <c r="E171" s="505" t="str">
        <f>VLOOKUP(D:D,'Material code'!A:B,2,FALSE)</f>
        <v>前玻</v>
      </c>
      <c r="F171" s="505" t="str">
        <f>VLOOKUP(D:D,'Material code'!C:D,2,FALSE)</f>
        <v>福莱特，超白压花双镀膜半钢化，2272*1128*2mm</v>
      </c>
      <c r="G171" s="504">
        <f>AC171</f>
        <v>1430</v>
      </c>
      <c r="H171" s="504" t="str">
        <f>AD171</f>
        <v>pc</v>
      </c>
      <c r="I171" s="504" t="str">
        <f>AL171</f>
        <v>EGLV142500149804</v>
      </c>
      <c r="J171" s="504">
        <v>1</v>
      </c>
      <c r="K171" s="504" t="str">
        <f>AN171</f>
        <v>EGSU3375959</v>
      </c>
      <c r="L171" s="504" t="str">
        <f>AM171</f>
        <v>EKSM25011920</v>
      </c>
      <c r="M171" s="504" t="str">
        <f>AO171</f>
        <v>SHANGHAI, CHINA</v>
      </c>
      <c r="N171" s="506">
        <f>AQ171</f>
        <v>45688</v>
      </c>
      <c r="O171" s="504" t="str">
        <f>AR171</f>
        <v>SAVANNAH,GA</v>
      </c>
      <c r="P171" s="506">
        <f>AT171</f>
        <v>45728</v>
      </c>
      <c r="Q171" s="506">
        <f>AX171</f>
        <v>45731</v>
      </c>
      <c r="R171" s="504" t="s">
        <v>79</v>
      </c>
      <c r="S171" s="504" t="s">
        <v>401</v>
      </c>
      <c r="T171" s="514">
        <v>20250201001</v>
      </c>
      <c r="U171" s="514"/>
      <c r="V171" s="511"/>
      <c r="W171" s="511"/>
      <c r="X171" s="506"/>
      <c r="Y171" s="506"/>
      <c r="Z171" s="506"/>
      <c r="AA171" s="507" t="s">
        <v>171</v>
      </c>
      <c r="AB171" s="507"/>
      <c r="AC171" s="514">
        <v>1430</v>
      </c>
      <c r="AD171" s="504" t="s">
        <v>201</v>
      </c>
      <c r="AE171" s="504">
        <v>11</v>
      </c>
      <c r="AF171" s="504">
        <v>18876</v>
      </c>
      <c r="AG171" s="504">
        <v>14</v>
      </c>
      <c r="AH171" s="506">
        <v>45688</v>
      </c>
      <c r="AI171" s="506">
        <v>45731</v>
      </c>
      <c r="AJ171" s="504" t="s">
        <v>112</v>
      </c>
      <c r="AK171" s="504" t="s">
        <v>117</v>
      </c>
      <c r="AL171" s="504" t="s">
        <v>402</v>
      </c>
      <c r="AM171" s="504" t="s">
        <v>403</v>
      </c>
      <c r="AN171" s="504" t="s">
        <v>408</v>
      </c>
      <c r="AO171" s="504" t="str">
        <f>AJ171</f>
        <v>SHANGHAI, CHINA</v>
      </c>
      <c r="AP171" s="506"/>
      <c r="AQ171" s="506">
        <f>AH171</f>
        <v>45688</v>
      </c>
      <c r="AR171" s="504" t="str">
        <f>AK171</f>
        <v>SAVANNAH,GA</v>
      </c>
      <c r="AS171" s="506">
        <f>AI171</f>
        <v>45731</v>
      </c>
      <c r="AT171" s="636">
        <v>45728</v>
      </c>
      <c r="AU171" s="504" t="str">
        <f>AR171</f>
        <v>SAVANNAH,GA</v>
      </c>
      <c r="AV171" s="509">
        <v>45727</v>
      </c>
      <c r="AW171" s="505">
        <f>VLOOKUP(AR:AR,Database!A:B,2,)</f>
        <v>4</v>
      </c>
      <c r="AX171" s="506">
        <f>AV171+AW171</f>
        <v>45731</v>
      </c>
      <c r="AY171" s="514" t="s">
        <v>118</v>
      </c>
      <c r="AZ171" s="506">
        <v>45733</v>
      </c>
      <c r="BA171" s="506">
        <v>45733</v>
      </c>
      <c r="BB171" s="506"/>
      <c r="BC171" s="506"/>
      <c r="BD171" s="506"/>
      <c r="BE171" s="504"/>
      <c r="BF171" s="504" t="str">
        <f>AL171</f>
        <v>EGLV142500149804</v>
      </c>
      <c r="BG171" s="504" t="str">
        <f>AN171</f>
        <v>EGSU3375959</v>
      </c>
      <c r="BH171" s="506">
        <v>45681</v>
      </c>
      <c r="BI171" s="506">
        <v>45695</v>
      </c>
      <c r="BJ171" s="506">
        <v>45721</v>
      </c>
      <c r="BK171" s="506">
        <v>45721</v>
      </c>
      <c r="BL171" s="506"/>
      <c r="BM171" s="506"/>
      <c r="BN171" s="514" t="s">
        <v>405</v>
      </c>
      <c r="BO171" s="506">
        <v>45721</v>
      </c>
      <c r="BP171" s="511"/>
      <c r="BQ171" s="511"/>
      <c r="BR171" s="514"/>
      <c r="BS171" s="560"/>
      <c r="BT171" s="504"/>
      <c r="BU171" s="504"/>
      <c r="BV171" s="504"/>
      <c r="BW171" s="504">
        <f>U171</f>
        <v>0</v>
      </c>
      <c r="BX171" s="511">
        <f>V171</f>
        <v>0</v>
      </c>
      <c r="BY171" s="511">
        <f>W171</f>
        <v>0</v>
      </c>
      <c r="BZ171" s="511">
        <f>BX171+BY171</f>
        <v>0</v>
      </c>
      <c r="CA171" s="504"/>
      <c r="CB171" s="511"/>
      <c r="CC171" s="504"/>
      <c r="CD171" s="511"/>
      <c r="CE171" s="511"/>
      <c r="CF171" s="511">
        <f>CB171+CD171+CE171</f>
        <v>0</v>
      </c>
      <c r="CG171" s="528">
        <f>CF171-BZ171</f>
        <v>0</v>
      </c>
      <c r="CH171" s="510">
        <f>_xlfn.DAYS(BD171,BC171)+1</f>
        <v>1</v>
      </c>
    </row>
    <row r="172" spans="1:86" s="513" customFormat="1" ht="47.25" customHeight="1">
      <c r="A172" s="230">
        <v>21</v>
      </c>
      <c r="B172" s="650" t="s">
        <v>168</v>
      </c>
      <c r="C172" s="665">
        <v>4100009335</v>
      </c>
      <c r="D172" s="505" t="s">
        <v>199</v>
      </c>
      <c r="E172" s="505" t="str">
        <f>VLOOKUP(D:D,'Material code'!A:B,2,FALSE)</f>
        <v>前玻</v>
      </c>
      <c r="F172" s="505" t="str">
        <f>VLOOKUP(D:D,'Material code'!C:D,2,FALSE)</f>
        <v>福莱特，超白压花双镀膜半钢化，2272*1128*2mm</v>
      </c>
      <c r="G172" s="504">
        <f>AC172</f>
        <v>1430</v>
      </c>
      <c r="H172" s="504" t="str">
        <f>AD172</f>
        <v>pc</v>
      </c>
      <c r="I172" s="504" t="str">
        <f>AL172</f>
        <v>EGLV142500149804</v>
      </c>
      <c r="J172" s="504">
        <v>1</v>
      </c>
      <c r="K172" s="504" t="str">
        <f>AN172</f>
        <v>EITU0216328</v>
      </c>
      <c r="L172" s="504" t="str">
        <f>AM172</f>
        <v>EKSM25011920</v>
      </c>
      <c r="M172" s="504" t="str">
        <f>AO172</f>
        <v>SHANGHAI, CHINA</v>
      </c>
      <c r="N172" s="506">
        <f>AQ172</f>
        <v>45688</v>
      </c>
      <c r="O172" s="504" t="str">
        <f>AR172</f>
        <v>SAVANNAH,GA</v>
      </c>
      <c r="P172" s="506">
        <f>AT172</f>
        <v>45728</v>
      </c>
      <c r="Q172" s="506">
        <f>AX172</f>
        <v>45731</v>
      </c>
      <c r="R172" s="504" t="s">
        <v>79</v>
      </c>
      <c r="S172" s="504" t="s">
        <v>401</v>
      </c>
      <c r="T172" s="514">
        <v>20250201001</v>
      </c>
      <c r="U172" s="514"/>
      <c r="V172" s="511"/>
      <c r="W172" s="511"/>
      <c r="X172" s="506"/>
      <c r="Y172" s="506"/>
      <c r="Z172" s="506"/>
      <c r="AA172" s="507" t="s">
        <v>171</v>
      </c>
      <c r="AB172" s="507"/>
      <c r="AC172" s="514">
        <v>1430</v>
      </c>
      <c r="AD172" s="504" t="s">
        <v>201</v>
      </c>
      <c r="AE172" s="504">
        <v>11</v>
      </c>
      <c r="AF172" s="504">
        <v>18876</v>
      </c>
      <c r="AG172" s="504">
        <v>14</v>
      </c>
      <c r="AH172" s="506">
        <v>45688</v>
      </c>
      <c r="AI172" s="506">
        <v>45731</v>
      </c>
      <c r="AJ172" s="504" t="s">
        <v>112</v>
      </c>
      <c r="AK172" s="504" t="s">
        <v>117</v>
      </c>
      <c r="AL172" s="504" t="s">
        <v>402</v>
      </c>
      <c r="AM172" s="504" t="s">
        <v>403</v>
      </c>
      <c r="AN172" s="504" t="s">
        <v>409</v>
      </c>
      <c r="AO172" s="504" t="str">
        <f>AJ172</f>
        <v>SHANGHAI, CHINA</v>
      </c>
      <c r="AP172" s="506"/>
      <c r="AQ172" s="506">
        <f>AH172</f>
        <v>45688</v>
      </c>
      <c r="AR172" s="504" t="str">
        <f>AK172</f>
        <v>SAVANNAH,GA</v>
      </c>
      <c r="AS172" s="506">
        <f>AI172</f>
        <v>45731</v>
      </c>
      <c r="AT172" s="636">
        <v>45728</v>
      </c>
      <c r="AU172" s="504" t="str">
        <f>AR172</f>
        <v>SAVANNAH,GA</v>
      </c>
      <c r="AV172" s="509">
        <v>45727</v>
      </c>
      <c r="AW172" s="505">
        <f>VLOOKUP(AR:AR,Database!A:B,2,)</f>
        <v>4</v>
      </c>
      <c r="AX172" s="506">
        <f>AV172+AW172</f>
        <v>45731</v>
      </c>
      <c r="AY172" s="514" t="s">
        <v>118</v>
      </c>
      <c r="AZ172" s="506">
        <v>45733</v>
      </c>
      <c r="BA172" s="506">
        <v>45733</v>
      </c>
      <c r="BB172" s="506"/>
      <c r="BC172" s="506"/>
      <c r="BD172" s="506"/>
      <c r="BE172" s="504"/>
      <c r="BF172" s="504" t="str">
        <f>AL172</f>
        <v>EGLV142500149804</v>
      </c>
      <c r="BG172" s="504" t="str">
        <f>AN172</f>
        <v>EITU0216328</v>
      </c>
      <c r="BH172" s="506">
        <v>45681</v>
      </c>
      <c r="BI172" s="506">
        <v>45695</v>
      </c>
      <c r="BJ172" s="506">
        <v>45721</v>
      </c>
      <c r="BK172" s="506">
        <v>45721</v>
      </c>
      <c r="BL172" s="506"/>
      <c r="BM172" s="506"/>
      <c r="BN172" s="514" t="s">
        <v>405</v>
      </c>
      <c r="BO172" s="506">
        <v>45721</v>
      </c>
      <c r="BP172" s="511"/>
      <c r="BQ172" s="511"/>
      <c r="BR172" s="514"/>
      <c r="BS172" s="560"/>
      <c r="BT172" s="504"/>
      <c r="BU172" s="504"/>
      <c r="BV172" s="504"/>
      <c r="BW172" s="504">
        <f>U172</f>
        <v>0</v>
      </c>
      <c r="BX172" s="511">
        <f>V172</f>
        <v>0</v>
      </c>
      <c r="BY172" s="511">
        <f>W172</f>
        <v>0</v>
      </c>
      <c r="BZ172" s="511">
        <f>BX172+BY172</f>
        <v>0</v>
      </c>
      <c r="CA172" s="504"/>
      <c r="CB172" s="511"/>
      <c r="CC172" s="504"/>
      <c r="CD172" s="511"/>
      <c r="CE172" s="511"/>
      <c r="CF172" s="511">
        <f>CB172+CD172+CE172</f>
        <v>0</v>
      </c>
      <c r="CG172" s="528">
        <f>CF172-BZ172</f>
        <v>0</v>
      </c>
      <c r="CH172" s="510">
        <f>_xlfn.DAYS(BD172,BC172)+1</f>
        <v>1</v>
      </c>
    </row>
    <row r="173" spans="1:86" s="513" customFormat="1" ht="47.25" customHeight="1">
      <c r="A173" s="230">
        <v>21</v>
      </c>
      <c r="B173" s="650" t="s">
        <v>168</v>
      </c>
      <c r="C173" s="665">
        <v>4100009335</v>
      </c>
      <c r="D173" s="505" t="s">
        <v>199</v>
      </c>
      <c r="E173" s="505" t="str">
        <f>VLOOKUP(D:D,'Material code'!A:B,2,FALSE)</f>
        <v>前玻</v>
      </c>
      <c r="F173" s="505" t="str">
        <f>VLOOKUP(D:D,'Material code'!C:D,2,FALSE)</f>
        <v>福莱特，超白压花双镀膜半钢化，2272*1128*2mm</v>
      </c>
      <c r="G173" s="504">
        <f>AC173</f>
        <v>1430</v>
      </c>
      <c r="H173" s="504" t="str">
        <f>AD173</f>
        <v>pc</v>
      </c>
      <c r="I173" s="504" t="str">
        <f>AL173</f>
        <v>EGLV142500149804</v>
      </c>
      <c r="J173" s="504">
        <v>1</v>
      </c>
      <c r="K173" s="504" t="str">
        <f>AN173</f>
        <v>EITU0575210</v>
      </c>
      <c r="L173" s="504" t="str">
        <f>AM173</f>
        <v>EKSM25011920</v>
      </c>
      <c r="M173" s="504" t="str">
        <f>AO173</f>
        <v>SHANGHAI, CHINA</v>
      </c>
      <c r="N173" s="506">
        <f>AQ173</f>
        <v>45688</v>
      </c>
      <c r="O173" s="504" t="str">
        <f>AR173</f>
        <v>SAVANNAH,GA</v>
      </c>
      <c r="P173" s="506">
        <f>AT173</f>
        <v>45728</v>
      </c>
      <c r="Q173" s="506">
        <f>AX173</f>
        <v>45731</v>
      </c>
      <c r="R173" s="504" t="s">
        <v>79</v>
      </c>
      <c r="S173" s="504" t="s">
        <v>401</v>
      </c>
      <c r="T173" s="514">
        <v>20250201001</v>
      </c>
      <c r="U173" s="514"/>
      <c r="V173" s="511"/>
      <c r="W173" s="511"/>
      <c r="X173" s="506"/>
      <c r="Y173" s="506"/>
      <c r="Z173" s="506"/>
      <c r="AA173" s="507" t="s">
        <v>171</v>
      </c>
      <c r="AB173" s="507"/>
      <c r="AC173" s="514">
        <v>1430</v>
      </c>
      <c r="AD173" s="504" t="s">
        <v>201</v>
      </c>
      <c r="AE173" s="504">
        <v>11</v>
      </c>
      <c r="AF173" s="504">
        <v>18876</v>
      </c>
      <c r="AG173" s="504">
        <v>14</v>
      </c>
      <c r="AH173" s="506">
        <v>45688</v>
      </c>
      <c r="AI173" s="506">
        <v>45731</v>
      </c>
      <c r="AJ173" s="504" t="s">
        <v>112</v>
      </c>
      <c r="AK173" s="504" t="s">
        <v>117</v>
      </c>
      <c r="AL173" s="504" t="s">
        <v>402</v>
      </c>
      <c r="AM173" s="504" t="s">
        <v>403</v>
      </c>
      <c r="AN173" s="504" t="s">
        <v>410</v>
      </c>
      <c r="AO173" s="504" t="str">
        <f>AJ173</f>
        <v>SHANGHAI, CHINA</v>
      </c>
      <c r="AP173" s="506"/>
      <c r="AQ173" s="506">
        <f>AH173</f>
        <v>45688</v>
      </c>
      <c r="AR173" s="504" t="str">
        <f>AK173</f>
        <v>SAVANNAH,GA</v>
      </c>
      <c r="AS173" s="506">
        <f>AI173</f>
        <v>45731</v>
      </c>
      <c r="AT173" s="636">
        <v>45728</v>
      </c>
      <c r="AU173" s="504" t="str">
        <f>AR173</f>
        <v>SAVANNAH,GA</v>
      </c>
      <c r="AV173" s="509">
        <v>45727</v>
      </c>
      <c r="AW173" s="505">
        <f>VLOOKUP(AR:AR,Database!A:B,2,)</f>
        <v>4</v>
      </c>
      <c r="AX173" s="506">
        <f>AV173+AW173</f>
        <v>45731</v>
      </c>
      <c r="AY173" s="514" t="s">
        <v>118</v>
      </c>
      <c r="AZ173" s="506"/>
      <c r="BA173" s="506">
        <v>45733</v>
      </c>
      <c r="BB173" s="506"/>
      <c r="BC173" s="506"/>
      <c r="BD173" s="506"/>
      <c r="BE173" s="504"/>
      <c r="BF173" s="504" t="str">
        <f>AL173</f>
        <v>EGLV142500149804</v>
      </c>
      <c r="BG173" s="504" t="str">
        <f>AN173</f>
        <v>EITU0575210</v>
      </c>
      <c r="BH173" s="506">
        <v>45681</v>
      </c>
      <c r="BI173" s="506">
        <v>45695</v>
      </c>
      <c r="BJ173" s="506">
        <v>45721</v>
      </c>
      <c r="BK173" s="506">
        <v>45721</v>
      </c>
      <c r="BL173" s="506"/>
      <c r="BM173" s="506"/>
      <c r="BN173" s="514" t="s">
        <v>405</v>
      </c>
      <c r="BO173" s="506">
        <v>45721</v>
      </c>
      <c r="BP173" s="511"/>
      <c r="BQ173" s="511"/>
      <c r="BR173" s="514"/>
      <c r="BS173" s="560"/>
      <c r="BT173" s="504"/>
      <c r="BU173" s="504"/>
      <c r="BV173" s="504"/>
      <c r="BW173" s="504">
        <f>U173</f>
        <v>0</v>
      </c>
      <c r="BX173" s="511">
        <f>V173</f>
        <v>0</v>
      </c>
      <c r="BY173" s="511">
        <f>W173</f>
        <v>0</v>
      </c>
      <c r="BZ173" s="511">
        <f>BX173+BY173</f>
        <v>0</v>
      </c>
      <c r="CA173" s="504"/>
      <c r="CB173" s="511"/>
      <c r="CC173" s="504"/>
      <c r="CD173" s="511"/>
      <c r="CE173" s="511"/>
      <c r="CF173" s="511">
        <f>CB173+CD173+CE173</f>
        <v>0</v>
      </c>
      <c r="CG173" s="528">
        <f>CF173-BZ173</f>
        <v>0</v>
      </c>
      <c r="CH173" s="510">
        <f>_xlfn.DAYS(BD173,BC173)+1</f>
        <v>1</v>
      </c>
    </row>
    <row r="174" spans="1:86" s="513" customFormat="1" ht="47.25" customHeight="1">
      <c r="A174" s="230">
        <v>21</v>
      </c>
      <c r="B174" s="650" t="s">
        <v>168</v>
      </c>
      <c r="C174" s="665">
        <v>4100009335</v>
      </c>
      <c r="D174" s="505" t="s">
        <v>199</v>
      </c>
      <c r="E174" s="505" t="str">
        <f>VLOOKUP(D:D,'Material code'!A:B,2,FALSE)</f>
        <v>前玻</v>
      </c>
      <c r="F174" s="505" t="str">
        <f>VLOOKUP(D:D,'Material code'!C:D,2,FALSE)</f>
        <v>福莱特，超白压花双镀膜半钢化，2272*1128*2mm</v>
      </c>
      <c r="G174" s="504">
        <f>AC174</f>
        <v>1430</v>
      </c>
      <c r="H174" s="504" t="str">
        <f>AD174</f>
        <v>pc</v>
      </c>
      <c r="I174" s="504" t="str">
        <f>AL174</f>
        <v>EGLV142500149804</v>
      </c>
      <c r="J174" s="504">
        <v>1</v>
      </c>
      <c r="K174" s="504" t="str">
        <f>AN174</f>
        <v>TCKU1181028</v>
      </c>
      <c r="L174" s="504" t="str">
        <f>AM174</f>
        <v>EKSM25011920</v>
      </c>
      <c r="M174" s="504" t="str">
        <f>AO174</f>
        <v>SHANGHAI, CHINA</v>
      </c>
      <c r="N174" s="506">
        <f>AQ174</f>
        <v>45688</v>
      </c>
      <c r="O174" s="504" t="str">
        <f>AR174</f>
        <v>SAVANNAH,GA</v>
      </c>
      <c r="P174" s="506">
        <f>AT174</f>
        <v>45728</v>
      </c>
      <c r="Q174" s="506">
        <f>AX174</f>
        <v>45731</v>
      </c>
      <c r="R174" s="504" t="s">
        <v>79</v>
      </c>
      <c r="S174" s="504" t="s">
        <v>401</v>
      </c>
      <c r="T174" s="514">
        <v>20250201001</v>
      </c>
      <c r="U174" s="514"/>
      <c r="V174" s="511"/>
      <c r="W174" s="511"/>
      <c r="X174" s="506"/>
      <c r="Y174" s="506"/>
      <c r="Z174" s="506"/>
      <c r="AA174" s="507" t="s">
        <v>171</v>
      </c>
      <c r="AB174" s="507"/>
      <c r="AC174" s="514">
        <v>1430</v>
      </c>
      <c r="AD174" s="504" t="s">
        <v>201</v>
      </c>
      <c r="AE174" s="504">
        <v>11</v>
      </c>
      <c r="AF174" s="504">
        <v>18876</v>
      </c>
      <c r="AG174" s="504">
        <v>14</v>
      </c>
      <c r="AH174" s="506">
        <v>45688</v>
      </c>
      <c r="AI174" s="506">
        <v>45731</v>
      </c>
      <c r="AJ174" s="504" t="s">
        <v>112</v>
      </c>
      <c r="AK174" s="504" t="s">
        <v>117</v>
      </c>
      <c r="AL174" s="504" t="s">
        <v>402</v>
      </c>
      <c r="AM174" s="504" t="s">
        <v>403</v>
      </c>
      <c r="AN174" s="504" t="s">
        <v>411</v>
      </c>
      <c r="AO174" s="504" t="str">
        <f>AJ174</f>
        <v>SHANGHAI, CHINA</v>
      </c>
      <c r="AP174" s="506"/>
      <c r="AQ174" s="506">
        <f>AH174</f>
        <v>45688</v>
      </c>
      <c r="AR174" s="504" t="str">
        <f>AK174</f>
        <v>SAVANNAH,GA</v>
      </c>
      <c r="AS174" s="506">
        <f>AI174</f>
        <v>45731</v>
      </c>
      <c r="AT174" s="636">
        <v>45728</v>
      </c>
      <c r="AU174" s="504" t="str">
        <f>AR174</f>
        <v>SAVANNAH,GA</v>
      </c>
      <c r="AV174" s="509">
        <v>45727</v>
      </c>
      <c r="AW174" s="505">
        <f>VLOOKUP(AR:AR,Database!A:B,2,)</f>
        <v>4</v>
      </c>
      <c r="AX174" s="506">
        <f>AV174+AW174</f>
        <v>45731</v>
      </c>
      <c r="AY174" s="514" t="s">
        <v>118</v>
      </c>
      <c r="AZ174" s="506">
        <v>45734</v>
      </c>
      <c r="BA174" s="506">
        <v>45734</v>
      </c>
      <c r="BB174" s="506"/>
      <c r="BC174" s="506"/>
      <c r="BD174" s="506"/>
      <c r="BE174" s="504"/>
      <c r="BF174" s="504" t="str">
        <f>AL174</f>
        <v>EGLV142500149804</v>
      </c>
      <c r="BG174" s="504" t="str">
        <f>AN174</f>
        <v>TCKU1181028</v>
      </c>
      <c r="BH174" s="506">
        <v>45681</v>
      </c>
      <c r="BI174" s="506">
        <v>45695</v>
      </c>
      <c r="BJ174" s="506">
        <v>45721</v>
      </c>
      <c r="BK174" s="506">
        <v>45721</v>
      </c>
      <c r="BL174" s="506"/>
      <c r="BM174" s="506"/>
      <c r="BN174" s="514" t="s">
        <v>405</v>
      </c>
      <c r="BO174" s="506">
        <v>45721</v>
      </c>
      <c r="BP174" s="511"/>
      <c r="BQ174" s="511"/>
      <c r="BR174" s="514"/>
      <c r="BS174" s="560"/>
      <c r="BT174" s="504"/>
      <c r="BU174" s="504"/>
      <c r="BV174" s="504"/>
      <c r="BW174" s="504">
        <f>U174</f>
        <v>0</v>
      </c>
      <c r="BX174" s="511">
        <f>V174</f>
        <v>0</v>
      </c>
      <c r="BY174" s="511">
        <f>W174</f>
        <v>0</v>
      </c>
      <c r="BZ174" s="511">
        <f>BX174+BY174</f>
        <v>0</v>
      </c>
      <c r="CA174" s="504"/>
      <c r="CB174" s="511"/>
      <c r="CC174" s="504"/>
      <c r="CD174" s="511"/>
      <c r="CE174" s="511"/>
      <c r="CF174" s="511">
        <f>CB174+CD174+CE174</f>
        <v>0</v>
      </c>
      <c r="CG174" s="528">
        <f>CF174-BZ174</f>
        <v>0</v>
      </c>
      <c r="CH174" s="510">
        <f>_xlfn.DAYS(BD174,BC174)+1</f>
        <v>1</v>
      </c>
    </row>
    <row r="175" spans="1:86" s="513" customFormat="1" ht="47.25" customHeight="1">
      <c r="A175" s="230">
        <v>21</v>
      </c>
      <c r="B175" s="650" t="s">
        <v>168</v>
      </c>
      <c r="C175" s="665">
        <v>4100009335</v>
      </c>
      <c r="D175" s="505" t="s">
        <v>199</v>
      </c>
      <c r="E175" s="505" t="str">
        <f>VLOOKUP(D:D,'Material code'!A:B,2,FALSE)</f>
        <v>前玻</v>
      </c>
      <c r="F175" s="505" t="str">
        <f>VLOOKUP(D:D,'Material code'!C:D,2,FALSE)</f>
        <v>福莱特，超白压花双镀膜半钢化，2272*1128*2mm</v>
      </c>
      <c r="G175" s="504">
        <f>AC175</f>
        <v>1430</v>
      </c>
      <c r="H175" s="504" t="str">
        <f>AD175</f>
        <v>pc</v>
      </c>
      <c r="I175" s="504" t="str">
        <f>AL175</f>
        <v>EGLV142500149804</v>
      </c>
      <c r="J175" s="504">
        <v>1</v>
      </c>
      <c r="K175" s="504" t="str">
        <f>AN175</f>
        <v>EGHU3852662</v>
      </c>
      <c r="L175" s="504" t="str">
        <f>AM175</f>
        <v>EKSM25011920</v>
      </c>
      <c r="M175" s="504" t="str">
        <f>AO175</f>
        <v>SHANGHAI, CHINA</v>
      </c>
      <c r="N175" s="506">
        <f>AQ175</f>
        <v>45688</v>
      </c>
      <c r="O175" s="504" t="str">
        <f>AR175</f>
        <v>SAVANNAH,GA</v>
      </c>
      <c r="P175" s="506">
        <f>AT175</f>
        <v>45728</v>
      </c>
      <c r="Q175" s="506">
        <f>AX175</f>
        <v>45731</v>
      </c>
      <c r="R175" s="504" t="s">
        <v>79</v>
      </c>
      <c r="S175" s="504" t="s">
        <v>401</v>
      </c>
      <c r="T175" s="514">
        <v>20250201001</v>
      </c>
      <c r="U175" s="514"/>
      <c r="V175" s="511"/>
      <c r="W175" s="511"/>
      <c r="X175" s="506"/>
      <c r="Y175" s="506"/>
      <c r="Z175" s="506"/>
      <c r="AA175" s="507" t="s">
        <v>171</v>
      </c>
      <c r="AB175" s="507"/>
      <c r="AC175" s="514">
        <v>1430</v>
      </c>
      <c r="AD175" s="504" t="s">
        <v>201</v>
      </c>
      <c r="AE175" s="504">
        <v>11</v>
      </c>
      <c r="AF175" s="504">
        <v>18876</v>
      </c>
      <c r="AG175" s="504">
        <v>14</v>
      </c>
      <c r="AH175" s="506">
        <v>45688</v>
      </c>
      <c r="AI175" s="506">
        <v>45731</v>
      </c>
      <c r="AJ175" s="504" t="s">
        <v>112</v>
      </c>
      <c r="AK175" s="504" t="s">
        <v>117</v>
      </c>
      <c r="AL175" s="504" t="s">
        <v>402</v>
      </c>
      <c r="AM175" s="504" t="s">
        <v>403</v>
      </c>
      <c r="AN175" s="504" t="s">
        <v>412</v>
      </c>
      <c r="AO175" s="504" t="str">
        <f>AJ175</f>
        <v>SHANGHAI, CHINA</v>
      </c>
      <c r="AP175" s="506"/>
      <c r="AQ175" s="506">
        <f>AH175</f>
        <v>45688</v>
      </c>
      <c r="AR175" s="504" t="str">
        <f>AK175</f>
        <v>SAVANNAH,GA</v>
      </c>
      <c r="AS175" s="506">
        <f>AI175</f>
        <v>45731</v>
      </c>
      <c r="AT175" s="636">
        <v>45728</v>
      </c>
      <c r="AU175" s="504" t="str">
        <f>AR175</f>
        <v>SAVANNAH,GA</v>
      </c>
      <c r="AV175" s="509">
        <v>45727</v>
      </c>
      <c r="AW175" s="505">
        <f>VLOOKUP(AR:AR,Database!A:B,2,)</f>
        <v>4</v>
      </c>
      <c r="AX175" s="506">
        <f>AV175+AW175</f>
        <v>45731</v>
      </c>
      <c r="AY175" s="514" t="s">
        <v>118</v>
      </c>
      <c r="AZ175" s="506">
        <v>45734</v>
      </c>
      <c r="BA175" s="506">
        <v>45734</v>
      </c>
      <c r="BB175" s="506"/>
      <c r="BC175" s="506"/>
      <c r="BD175" s="506"/>
      <c r="BE175" s="504"/>
      <c r="BF175" s="504" t="str">
        <f>AL175</f>
        <v>EGLV142500149804</v>
      </c>
      <c r="BG175" s="504" t="str">
        <f>AN175</f>
        <v>EGHU3852662</v>
      </c>
      <c r="BH175" s="506">
        <v>45681</v>
      </c>
      <c r="BI175" s="506">
        <v>45695</v>
      </c>
      <c r="BJ175" s="506">
        <v>45721</v>
      </c>
      <c r="BK175" s="506">
        <v>45721</v>
      </c>
      <c r="BL175" s="506"/>
      <c r="BM175" s="506"/>
      <c r="BN175" s="514" t="s">
        <v>405</v>
      </c>
      <c r="BO175" s="506">
        <v>45721</v>
      </c>
      <c r="BP175" s="511"/>
      <c r="BQ175" s="511"/>
      <c r="BR175" s="514"/>
      <c r="BS175" s="560"/>
      <c r="BT175" s="504"/>
      <c r="BU175" s="504"/>
      <c r="BV175" s="504"/>
      <c r="BW175" s="504">
        <f>U175</f>
        <v>0</v>
      </c>
      <c r="BX175" s="511">
        <f>V175</f>
        <v>0</v>
      </c>
      <c r="BY175" s="511">
        <f>W175</f>
        <v>0</v>
      </c>
      <c r="BZ175" s="511">
        <f>BX175+BY175</f>
        <v>0</v>
      </c>
      <c r="CA175" s="504"/>
      <c r="CB175" s="511"/>
      <c r="CC175" s="504"/>
      <c r="CD175" s="511"/>
      <c r="CE175" s="511"/>
      <c r="CF175" s="511">
        <f>CB175+CD175+CE175</f>
        <v>0</v>
      </c>
      <c r="CG175" s="528">
        <f>CF175-BZ175</f>
        <v>0</v>
      </c>
      <c r="CH175" s="510">
        <f>_xlfn.DAYS(BD175,BC175)+1</f>
        <v>1</v>
      </c>
    </row>
    <row r="176" spans="1:86" s="513" customFormat="1" ht="47.25" customHeight="1">
      <c r="A176" s="230">
        <v>21</v>
      </c>
      <c r="B176" s="650" t="s">
        <v>168</v>
      </c>
      <c r="C176" s="665">
        <v>4100009335</v>
      </c>
      <c r="D176" s="505" t="s">
        <v>199</v>
      </c>
      <c r="E176" s="505" t="str">
        <f>VLOOKUP(D:D,'Material code'!A:B,2,FALSE)</f>
        <v>前玻</v>
      </c>
      <c r="F176" s="505" t="str">
        <f>VLOOKUP(D:D,'Material code'!C:D,2,FALSE)</f>
        <v>福莱特，超白压花双镀膜半钢化，2272*1128*2mm</v>
      </c>
      <c r="G176" s="504">
        <f>AC176</f>
        <v>1430</v>
      </c>
      <c r="H176" s="504" t="str">
        <f>AD176</f>
        <v>pc</v>
      </c>
      <c r="I176" s="504" t="str">
        <f>AL176</f>
        <v>EGLV142500149804</v>
      </c>
      <c r="J176" s="504">
        <v>1</v>
      </c>
      <c r="K176" s="504" t="str">
        <f>AN176</f>
        <v>EISU2177021</v>
      </c>
      <c r="L176" s="504" t="str">
        <f>AM176</f>
        <v>EKSM25011920</v>
      </c>
      <c r="M176" s="504" t="str">
        <f>AO176</f>
        <v>SHANGHAI, CHINA</v>
      </c>
      <c r="N176" s="506">
        <f>AQ176</f>
        <v>45688</v>
      </c>
      <c r="O176" s="504" t="str">
        <f>AR176</f>
        <v>SAVANNAH,GA</v>
      </c>
      <c r="P176" s="506">
        <f>AT176</f>
        <v>45728</v>
      </c>
      <c r="Q176" s="506">
        <f>AX176</f>
        <v>45731</v>
      </c>
      <c r="R176" s="504" t="s">
        <v>79</v>
      </c>
      <c r="S176" s="504" t="s">
        <v>401</v>
      </c>
      <c r="T176" s="514">
        <v>20250201001</v>
      </c>
      <c r="U176" s="514"/>
      <c r="V176" s="511"/>
      <c r="W176" s="511"/>
      <c r="X176" s="506"/>
      <c r="Y176" s="506"/>
      <c r="Z176" s="506"/>
      <c r="AA176" s="507" t="s">
        <v>171</v>
      </c>
      <c r="AB176" s="507"/>
      <c r="AC176" s="514">
        <v>1430</v>
      </c>
      <c r="AD176" s="504" t="s">
        <v>201</v>
      </c>
      <c r="AE176" s="504">
        <v>11</v>
      </c>
      <c r="AF176" s="504">
        <v>18876</v>
      </c>
      <c r="AG176" s="504">
        <v>14</v>
      </c>
      <c r="AH176" s="506">
        <v>45688</v>
      </c>
      <c r="AI176" s="506">
        <v>45731</v>
      </c>
      <c r="AJ176" s="504" t="s">
        <v>112</v>
      </c>
      <c r="AK176" s="504" t="s">
        <v>117</v>
      </c>
      <c r="AL176" s="504" t="s">
        <v>402</v>
      </c>
      <c r="AM176" s="504" t="s">
        <v>403</v>
      </c>
      <c r="AN176" s="504" t="s">
        <v>413</v>
      </c>
      <c r="AO176" s="504" t="str">
        <f>AJ176</f>
        <v>SHANGHAI, CHINA</v>
      </c>
      <c r="AP176" s="506"/>
      <c r="AQ176" s="506">
        <f>AH176</f>
        <v>45688</v>
      </c>
      <c r="AR176" s="504" t="str">
        <f>AK176</f>
        <v>SAVANNAH,GA</v>
      </c>
      <c r="AS176" s="506">
        <f>AI176</f>
        <v>45731</v>
      </c>
      <c r="AT176" s="636">
        <v>45728</v>
      </c>
      <c r="AU176" s="504" t="str">
        <f>AR176</f>
        <v>SAVANNAH,GA</v>
      </c>
      <c r="AV176" s="509">
        <v>45727</v>
      </c>
      <c r="AW176" s="505">
        <f>VLOOKUP(AR:AR,Database!A:B,2,)</f>
        <v>4</v>
      </c>
      <c r="AX176" s="506">
        <f>AV176+AW176</f>
        <v>45731</v>
      </c>
      <c r="AY176" s="514" t="s">
        <v>118</v>
      </c>
      <c r="AZ176" s="506">
        <v>45733</v>
      </c>
      <c r="BA176" s="506">
        <v>45733</v>
      </c>
      <c r="BB176" s="506"/>
      <c r="BC176" s="506"/>
      <c r="BD176" s="506"/>
      <c r="BE176" s="504"/>
      <c r="BF176" s="504" t="str">
        <f>AL176</f>
        <v>EGLV142500149804</v>
      </c>
      <c r="BG176" s="504" t="str">
        <f>AN176</f>
        <v>EISU2177021</v>
      </c>
      <c r="BH176" s="506">
        <v>45681</v>
      </c>
      <c r="BI176" s="506">
        <v>45695</v>
      </c>
      <c r="BJ176" s="506">
        <v>45721</v>
      </c>
      <c r="BK176" s="506">
        <v>45721</v>
      </c>
      <c r="BL176" s="506"/>
      <c r="BM176" s="506"/>
      <c r="BN176" s="514" t="s">
        <v>405</v>
      </c>
      <c r="BO176" s="506">
        <v>45721</v>
      </c>
      <c r="BP176" s="511"/>
      <c r="BQ176" s="511"/>
      <c r="BR176" s="514"/>
      <c r="BS176" s="560"/>
      <c r="BT176" s="504"/>
      <c r="BU176" s="504"/>
      <c r="BV176" s="504"/>
      <c r="BW176" s="504">
        <f>U176</f>
        <v>0</v>
      </c>
      <c r="BX176" s="511">
        <f>V176</f>
        <v>0</v>
      </c>
      <c r="BY176" s="511">
        <f>W176</f>
        <v>0</v>
      </c>
      <c r="BZ176" s="511">
        <f>BX176+BY176</f>
        <v>0</v>
      </c>
      <c r="CA176" s="504"/>
      <c r="CB176" s="511"/>
      <c r="CC176" s="504"/>
      <c r="CD176" s="511"/>
      <c r="CE176" s="511"/>
      <c r="CF176" s="511">
        <f>CB176+CD176+CE176</f>
        <v>0</v>
      </c>
      <c r="CG176" s="528">
        <f>CF176-BZ176</f>
        <v>0</v>
      </c>
      <c r="CH176" s="510">
        <f>_xlfn.DAYS(BD176,BC176)+1</f>
        <v>1</v>
      </c>
    </row>
    <row r="177" spans="1:86" s="513" customFormat="1" ht="47.25" customHeight="1">
      <c r="A177" s="230">
        <v>21</v>
      </c>
      <c r="B177" s="650" t="s">
        <v>168</v>
      </c>
      <c r="C177" s="665">
        <v>4100009335</v>
      </c>
      <c r="D177" s="505" t="s">
        <v>199</v>
      </c>
      <c r="E177" s="505" t="str">
        <f>VLOOKUP(D:D,'Material code'!A:B,2,FALSE)</f>
        <v>前玻</v>
      </c>
      <c r="F177" s="505" t="str">
        <f>VLOOKUP(D:D,'Material code'!C:D,2,FALSE)</f>
        <v>福莱特，超白压花双镀膜半钢化，2272*1128*2mm</v>
      </c>
      <c r="G177" s="504">
        <f>AC177</f>
        <v>1430</v>
      </c>
      <c r="H177" s="504" t="str">
        <f>AD177</f>
        <v>pc</v>
      </c>
      <c r="I177" s="504" t="str">
        <f>AL177</f>
        <v>EGLV142500149804</v>
      </c>
      <c r="J177" s="504">
        <v>1</v>
      </c>
      <c r="K177" s="504" t="str">
        <f>AN177</f>
        <v>EMCU6220252</v>
      </c>
      <c r="L177" s="504" t="str">
        <f>AM177</f>
        <v>EKSM25011920</v>
      </c>
      <c r="M177" s="504" t="str">
        <f>AO177</f>
        <v>SHANGHAI, CHINA</v>
      </c>
      <c r="N177" s="506">
        <f>AQ177</f>
        <v>45688</v>
      </c>
      <c r="O177" s="504" t="str">
        <f>AR177</f>
        <v>SAVANNAH,GA</v>
      </c>
      <c r="P177" s="506">
        <f>AT177</f>
        <v>45728</v>
      </c>
      <c r="Q177" s="506">
        <f>AX177</f>
        <v>45731</v>
      </c>
      <c r="R177" s="504" t="s">
        <v>79</v>
      </c>
      <c r="S177" s="504" t="s">
        <v>401</v>
      </c>
      <c r="T177" s="514">
        <v>20250201001</v>
      </c>
      <c r="U177" s="514"/>
      <c r="V177" s="511"/>
      <c r="W177" s="511"/>
      <c r="X177" s="506"/>
      <c r="Y177" s="506"/>
      <c r="Z177" s="506"/>
      <c r="AA177" s="507" t="s">
        <v>171</v>
      </c>
      <c r="AB177" s="507"/>
      <c r="AC177" s="514">
        <v>1430</v>
      </c>
      <c r="AD177" s="504" t="s">
        <v>201</v>
      </c>
      <c r="AE177" s="504">
        <v>11</v>
      </c>
      <c r="AF177" s="504">
        <v>18876</v>
      </c>
      <c r="AG177" s="504">
        <v>14</v>
      </c>
      <c r="AH177" s="506">
        <v>45688</v>
      </c>
      <c r="AI177" s="506">
        <v>45731</v>
      </c>
      <c r="AJ177" s="504" t="s">
        <v>112</v>
      </c>
      <c r="AK177" s="504" t="s">
        <v>117</v>
      </c>
      <c r="AL177" s="504" t="s">
        <v>402</v>
      </c>
      <c r="AM177" s="504" t="s">
        <v>403</v>
      </c>
      <c r="AN177" s="504" t="s">
        <v>414</v>
      </c>
      <c r="AO177" s="504" t="str">
        <f>AJ177</f>
        <v>SHANGHAI, CHINA</v>
      </c>
      <c r="AP177" s="506"/>
      <c r="AQ177" s="506">
        <f>AH177</f>
        <v>45688</v>
      </c>
      <c r="AR177" s="504" t="str">
        <f>AK177</f>
        <v>SAVANNAH,GA</v>
      </c>
      <c r="AS177" s="506">
        <f>AI177</f>
        <v>45731</v>
      </c>
      <c r="AT177" s="636">
        <v>45728</v>
      </c>
      <c r="AU177" s="504" t="str">
        <f>AR177</f>
        <v>SAVANNAH,GA</v>
      </c>
      <c r="AV177" s="509">
        <v>45727</v>
      </c>
      <c r="AW177" s="505">
        <f>VLOOKUP(AR:AR,Database!A:B,2,)</f>
        <v>4</v>
      </c>
      <c r="AX177" s="506">
        <f>AV177+AW177</f>
        <v>45731</v>
      </c>
      <c r="AY177" s="514" t="s">
        <v>118</v>
      </c>
      <c r="AZ177" s="506">
        <v>45734</v>
      </c>
      <c r="BA177" s="506">
        <v>45734</v>
      </c>
      <c r="BB177" s="506"/>
      <c r="BC177" s="506"/>
      <c r="BD177" s="506"/>
      <c r="BE177" s="504"/>
      <c r="BF177" s="504" t="str">
        <f>AL177</f>
        <v>EGLV142500149804</v>
      </c>
      <c r="BG177" s="504" t="str">
        <f>AN177</f>
        <v>EMCU6220252</v>
      </c>
      <c r="BH177" s="506">
        <v>45681</v>
      </c>
      <c r="BI177" s="506">
        <v>45695</v>
      </c>
      <c r="BJ177" s="506">
        <v>45721</v>
      </c>
      <c r="BK177" s="506">
        <v>45721</v>
      </c>
      <c r="BL177" s="506"/>
      <c r="BM177" s="506"/>
      <c r="BN177" s="514" t="s">
        <v>405</v>
      </c>
      <c r="BO177" s="506">
        <v>45721</v>
      </c>
      <c r="BP177" s="511"/>
      <c r="BQ177" s="511"/>
      <c r="BR177" s="514"/>
      <c r="BS177" s="560"/>
      <c r="BT177" s="504"/>
      <c r="BU177" s="504"/>
      <c r="BV177" s="504"/>
      <c r="BW177" s="504">
        <f>U177</f>
        <v>0</v>
      </c>
      <c r="BX177" s="511">
        <f>V177</f>
        <v>0</v>
      </c>
      <c r="BY177" s="511">
        <f>W177</f>
        <v>0</v>
      </c>
      <c r="BZ177" s="511">
        <f>BX177+BY177</f>
        <v>0</v>
      </c>
      <c r="CA177" s="504"/>
      <c r="CB177" s="511"/>
      <c r="CC177" s="504"/>
      <c r="CD177" s="511"/>
      <c r="CE177" s="511"/>
      <c r="CF177" s="511">
        <f>CB177+CD177+CE177</f>
        <v>0</v>
      </c>
      <c r="CG177" s="528">
        <f>CF177-BZ177</f>
        <v>0</v>
      </c>
      <c r="CH177" s="510">
        <f>_xlfn.DAYS(BD177,BC177)+1</f>
        <v>1</v>
      </c>
    </row>
    <row r="178" spans="1:86" s="513" customFormat="1" ht="47.25" customHeight="1">
      <c r="A178" s="625">
        <v>22</v>
      </c>
      <c r="B178" s="601" t="s">
        <v>168</v>
      </c>
      <c r="C178" s="593">
        <v>4100009335</v>
      </c>
      <c r="D178" s="505" t="s">
        <v>199</v>
      </c>
      <c r="E178" s="505" t="str">
        <f>VLOOKUP(D:D,'Material code'!A:B,2,FALSE)</f>
        <v>前玻</v>
      </c>
      <c r="F178" s="505" t="str">
        <f>VLOOKUP(D:D,'Material code'!C:D,2,FALSE)</f>
        <v>福莱特，超白压花双镀膜半钢化，2272*1128*2mm</v>
      </c>
      <c r="G178" s="504">
        <f>AC178</f>
        <v>1430</v>
      </c>
      <c r="H178" s="504" t="str">
        <f>AD178</f>
        <v>pc</v>
      </c>
      <c r="I178" s="504" t="str">
        <f>AL178</f>
        <v>EGLV142500157301</v>
      </c>
      <c r="J178" s="504">
        <v>1</v>
      </c>
      <c r="K178" s="504" t="str">
        <f>AN178</f>
        <v>EITU0240941</v>
      </c>
      <c r="L178" s="504" t="str">
        <f>AM178</f>
        <v xml:space="preserve"> EKSM25011965</v>
      </c>
      <c r="M178" s="504" t="str">
        <f>AO178</f>
        <v>NINGBO, CHINA</v>
      </c>
      <c r="N178" s="506">
        <f>AQ178</f>
        <v>45689</v>
      </c>
      <c r="O178" s="504" t="str">
        <f>AR178</f>
        <v>SAVANNAH,GA</v>
      </c>
      <c r="P178" s="506">
        <f>AT178</f>
        <v>45728</v>
      </c>
      <c r="Q178" s="506">
        <f>AX178</f>
        <v>45731</v>
      </c>
      <c r="R178" s="504" t="s">
        <v>79</v>
      </c>
      <c r="S178" s="504" t="s">
        <v>401</v>
      </c>
      <c r="T178" s="504">
        <v>20250201001</v>
      </c>
      <c r="U178" s="514"/>
      <c r="V178" s="511"/>
      <c r="W178" s="511"/>
      <c r="X178" s="506"/>
      <c r="Y178" s="506"/>
      <c r="Z178" s="506"/>
      <c r="AA178" s="507" t="s">
        <v>171</v>
      </c>
      <c r="AB178" s="507"/>
      <c r="AC178" s="514">
        <v>1430</v>
      </c>
      <c r="AD178" s="504" t="s">
        <v>201</v>
      </c>
      <c r="AE178" s="504">
        <v>11</v>
      </c>
      <c r="AF178" s="504">
        <v>18876</v>
      </c>
      <c r="AG178" s="504">
        <v>14</v>
      </c>
      <c r="AH178" s="506">
        <v>45689</v>
      </c>
      <c r="AI178" s="506">
        <v>45731</v>
      </c>
      <c r="AJ178" s="504" t="s">
        <v>173</v>
      </c>
      <c r="AK178" s="504" t="s">
        <v>117</v>
      </c>
      <c r="AL178" s="504" t="s">
        <v>415</v>
      </c>
      <c r="AM178" s="504" t="s">
        <v>416</v>
      </c>
      <c r="AN178" s="504" t="s">
        <v>417</v>
      </c>
      <c r="AO178" s="504" t="str">
        <f>AJ178</f>
        <v>NINGBO, CHINA</v>
      </c>
      <c r="AP178" s="506"/>
      <c r="AQ178" s="506">
        <f>AH178</f>
        <v>45689</v>
      </c>
      <c r="AR178" s="504" t="str">
        <f>AK178</f>
        <v>SAVANNAH,GA</v>
      </c>
      <c r="AS178" s="506">
        <f>AI178</f>
        <v>45731</v>
      </c>
      <c r="AT178" s="636">
        <v>45728</v>
      </c>
      <c r="AU178" s="504" t="str">
        <f>AR178</f>
        <v>SAVANNAH,GA</v>
      </c>
      <c r="AV178" s="509">
        <v>45727</v>
      </c>
      <c r="AW178" s="505">
        <f>VLOOKUP(AR:AR,Database!A:B,2,)</f>
        <v>4</v>
      </c>
      <c r="AX178" s="506">
        <f>AV178+AW178</f>
        <v>45731</v>
      </c>
      <c r="AY178" s="514" t="s">
        <v>118</v>
      </c>
      <c r="AZ178" s="506">
        <v>45733</v>
      </c>
      <c r="BA178" s="506">
        <v>45733</v>
      </c>
      <c r="BB178" s="506"/>
      <c r="BC178" s="506"/>
      <c r="BD178" s="506"/>
      <c r="BE178" s="504"/>
      <c r="BF178" s="504" t="str">
        <f>AL178</f>
        <v>EGLV142500157301</v>
      </c>
      <c r="BG178" s="504" t="str">
        <f>AN178</f>
        <v>EITU0240941</v>
      </c>
      <c r="BH178" s="506">
        <v>45683</v>
      </c>
      <c r="BI178" s="506">
        <v>45695</v>
      </c>
      <c r="BJ178" s="506">
        <v>45721</v>
      </c>
      <c r="BK178" s="506">
        <v>45721</v>
      </c>
      <c r="BL178" s="506"/>
      <c r="BM178" s="506"/>
      <c r="BN178" s="514" t="s">
        <v>418</v>
      </c>
      <c r="BO178" s="506">
        <v>45721</v>
      </c>
      <c r="BP178" s="511">
        <v>27742.62</v>
      </c>
      <c r="BQ178" s="511"/>
      <c r="BR178" s="514"/>
      <c r="BS178" s="560"/>
      <c r="BT178" s="504"/>
      <c r="BU178" s="504"/>
      <c r="BV178" s="504"/>
      <c r="BW178" s="504">
        <f>U178</f>
        <v>0</v>
      </c>
      <c r="BX178" s="511">
        <f>V178</f>
        <v>0</v>
      </c>
      <c r="BY178" s="511">
        <f>W178</f>
        <v>0</v>
      </c>
      <c r="BZ178" s="511">
        <f>BX178+BY178</f>
        <v>0</v>
      </c>
      <c r="CA178" s="504"/>
      <c r="CB178" s="511"/>
      <c r="CC178" s="504"/>
      <c r="CD178" s="511"/>
      <c r="CE178" s="511"/>
      <c r="CF178" s="511">
        <f>CB178+CD178+CE178</f>
        <v>0</v>
      </c>
      <c r="CG178" s="528">
        <f>CF178-BZ178</f>
        <v>0</v>
      </c>
      <c r="CH178" s="510">
        <f>_xlfn.DAYS(BD178,BC178)+1</f>
        <v>1</v>
      </c>
    </row>
    <row r="179" spans="1:86" s="513" customFormat="1" ht="47.25" customHeight="1">
      <c r="A179" s="625">
        <v>22</v>
      </c>
      <c r="B179" s="601" t="s">
        <v>168</v>
      </c>
      <c r="C179" s="593">
        <v>4100009335</v>
      </c>
      <c r="D179" s="505" t="s">
        <v>199</v>
      </c>
      <c r="E179" s="505" t="str">
        <f>VLOOKUP(D:D,'Material code'!A:B,2,FALSE)</f>
        <v>前玻</v>
      </c>
      <c r="F179" s="505" t="str">
        <f>VLOOKUP(D:D,'Material code'!C:D,2,FALSE)</f>
        <v>福莱特，超白压花双镀膜半钢化，2272*1128*2mm</v>
      </c>
      <c r="G179" s="504">
        <f>AC179</f>
        <v>1430</v>
      </c>
      <c r="H179" s="504" t="str">
        <f>AD179</f>
        <v>pc</v>
      </c>
      <c r="I179" s="504" t="str">
        <f>AL179</f>
        <v>EGLV142500157301</v>
      </c>
      <c r="J179" s="504">
        <v>1</v>
      </c>
      <c r="K179" s="504" t="str">
        <f>AN179</f>
        <v>EITU0506760</v>
      </c>
      <c r="L179" s="504" t="str">
        <f>AM179</f>
        <v xml:space="preserve"> EKSM25011965</v>
      </c>
      <c r="M179" s="504" t="str">
        <f>AO179</f>
        <v>NINGBO, CHINA</v>
      </c>
      <c r="N179" s="506">
        <f>AQ179</f>
        <v>45689</v>
      </c>
      <c r="O179" s="504" t="str">
        <f>AR179</f>
        <v>SAVANNAH,GA</v>
      </c>
      <c r="P179" s="506">
        <f>AT179</f>
        <v>45728</v>
      </c>
      <c r="Q179" s="506">
        <f>AX179</f>
        <v>45731</v>
      </c>
      <c r="R179" s="504" t="s">
        <v>79</v>
      </c>
      <c r="S179" s="504" t="s">
        <v>401</v>
      </c>
      <c r="T179" s="504">
        <v>20250201001</v>
      </c>
      <c r="U179" s="514"/>
      <c r="V179" s="511"/>
      <c r="W179" s="511"/>
      <c r="X179" s="506"/>
      <c r="Y179" s="506"/>
      <c r="Z179" s="506"/>
      <c r="AA179" s="507" t="s">
        <v>171</v>
      </c>
      <c r="AB179" s="507"/>
      <c r="AC179" s="514">
        <v>1430</v>
      </c>
      <c r="AD179" s="504" t="s">
        <v>201</v>
      </c>
      <c r="AE179" s="504">
        <v>11</v>
      </c>
      <c r="AF179" s="504">
        <v>18876</v>
      </c>
      <c r="AG179" s="504">
        <v>14</v>
      </c>
      <c r="AH179" s="506">
        <v>45689</v>
      </c>
      <c r="AI179" s="506">
        <v>45731</v>
      </c>
      <c r="AJ179" s="504" t="s">
        <v>173</v>
      </c>
      <c r="AK179" s="504" t="s">
        <v>117</v>
      </c>
      <c r="AL179" s="504" t="s">
        <v>415</v>
      </c>
      <c r="AM179" s="504" t="s">
        <v>416</v>
      </c>
      <c r="AN179" s="504" t="s">
        <v>419</v>
      </c>
      <c r="AO179" s="504" t="str">
        <f>AJ179</f>
        <v>NINGBO, CHINA</v>
      </c>
      <c r="AP179" s="506"/>
      <c r="AQ179" s="506">
        <f>AH179</f>
        <v>45689</v>
      </c>
      <c r="AR179" s="504" t="str">
        <f>AK179</f>
        <v>SAVANNAH,GA</v>
      </c>
      <c r="AS179" s="506">
        <f>AI179</f>
        <v>45731</v>
      </c>
      <c r="AT179" s="636">
        <v>45728</v>
      </c>
      <c r="AU179" s="504" t="str">
        <f>AR179</f>
        <v>SAVANNAH,GA</v>
      </c>
      <c r="AV179" s="509">
        <v>45727</v>
      </c>
      <c r="AW179" s="505">
        <f>VLOOKUP(AR:AR,Database!A:B,2,)</f>
        <v>4</v>
      </c>
      <c r="AX179" s="506">
        <f>AV179+AW179</f>
        <v>45731</v>
      </c>
      <c r="AY179" s="514" t="s">
        <v>118</v>
      </c>
      <c r="AZ179" s="506">
        <v>45733</v>
      </c>
      <c r="BA179" s="506">
        <v>45733</v>
      </c>
      <c r="BB179" s="506"/>
      <c r="BC179" s="506"/>
      <c r="BD179" s="506"/>
      <c r="BE179" s="504"/>
      <c r="BF179" s="504" t="str">
        <f>AL179</f>
        <v>EGLV142500157301</v>
      </c>
      <c r="BG179" s="504" t="str">
        <f>AN179</f>
        <v>EITU0506760</v>
      </c>
      <c r="BH179" s="506">
        <v>45683</v>
      </c>
      <c r="BI179" s="506">
        <v>45695</v>
      </c>
      <c r="BJ179" s="506">
        <v>45721</v>
      </c>
      <c r="BK179" s="506">
        <v>45721</v>
      </c>
      <c r="BL179" s="506"/>
      <c r="BM179" s="506"/>
      <c r="BN179" s="514" t="s">
        <v>418</v>
      </c>
      <c r="BO179" s="506">
        <v>45721</v>
      </c>
      <c r="BP179" s="511"/>
      <c r="BQ179" s="511"/>
      <c r="BR179" s="514"/>
      <c r="BS179" s="560"/>
      <c r="BT179" s="504"/>
      <c r="BU179" s="504"/>
      <c r="BV179" s="504"/>
      <c r="BW179" s="504">
        <f>U179</f>
        <v>0</v>
      </c>
      <c r="BX179" s="511">
        <f>V179</f>
        <v>0</v>
      </c>
      <c r="BY179" s="511">
        <f>W179</f>
        <v>0</v>
      </c>
      <c r="BZ179" s="511">
        <f>BX179+BY179</f>
        <v>0</v>
      </c>
      <c r="CA179" s="504"/>
      <c r="CB179" s="511"/>
      <c r="CC179" s="504"/>
      <c r="CD179" s="511"/>
      <c r="CE179" s="511"/>
      <c r="CF179" s="511">
        <f>CB179+CD179+CE179</f>
        <v>0</v>
      </c>
      <c r="CG179" s="528">
        <f>CF179-BZ179</f>
        <v>0</v>
      </c>
      <c r="CH179" s="510">
        <f>_xlfn.DAYS(BD179,BC179)+1</f>
        <v>1</v>
      </c>
    </row>
    <row r="180" spans="1:86" s="513" customFormat="1" ht="47.25" customHeight="1">
      <c r="A180" s="230">
        <v>22</v>
      </c>
      <c r="B180" s="650" t="s">
        <v>168</v>
      </c>
      <c r="C180" s="665">
        <v>4100009335</v>
      </c>
      <c r="D180" s="505" t="s">
        <v>199</v>
      </c>
      <c r="E180" s="505" t="str">
        <f>VLOOKUP(D:D,'Material code'!A:B,2,FALSE)</f>
        <v>前玻</v>
      </c>
      <c r="F180" s="505" t="str">
        <f>VLOOKUP(D:D,'Material code'!C:D,2,FALSE)</f>
        <v>福莱特，超白压花双镀膜半钢化，2272*1128*2mm</v>
      </c>
      <c r="G180" s="504">
        <f>AC180</f>
        <v>1430</v>
      </c>
      <c r="H180" s="504" t="str">
        <f>AD180</f>
        <v>pc</v>
      </c>
      <c r="I180" s="504" t="str">
        <f>AL180</f>
        <v>EGLV142500157301</v>
      </c>
      <c r="J180" s="504">
        <v>1</v>
      </c>
      <c r="K180" s="504" t="str">
        <f>AN180</f>
        <v>MAGU2165956</v>
      </c>
      <c r="L180" s="504" t="str">
        <f>AM180</f>
        <v xml:space="preserve"> EKSM25011965</v>
      </c>
      <c r="M180" s="504" t="str">
        <f>AO180</f>
        <v>NINGBO, CHINA</v>
      </c>
      <c r="N180" s="506">
        <f>AQ180</f>
        <v>45689</v>
      </c>
      <c r="O180" s="504" t="str">
        <f>AR180</f>
        <v>SAVANNAH,GA</v>
      </c>
      <c r="P180" s="506">
        <f>AT180</f>
        <v>45728</v>
      </c>
      <c r="Q180" s="506">
        <f>AX180</f>
        <v>45731</v>
      </c>
      <c r="R180" s="504" t="s">
        <v>79</v>
      </c>
      <c r="S180" s="504" t="s">
        <v>401</v>
      </c>
      <c r="T180" s="504">
        <v>20250201001</v>
      </c>
      <c r="U180" s="514"/>
      <c r="V180" s="511"/>
      <c r="W180" s="511"/>
      <c r="X180" s="506"/>
      <c r="Y180" s="506"/>
      <c r="Z180" s="506"/>
      <c r="AA180" s="507" t="s">
        <v>171</v>
      </c>
      <c r="AB180" s="507"/>
      <c r="AC180" s="514">
        <v>1430</v>
      </c>
      <c r="AD180" s="504" t="s">
        <v>201</v>
      </c>
      <c r="AE180" s="504">
        <v>11</v>
      </c>
      <c r="AF180" s="504">
        <v>18876</v>
      </c>
      <c r="AG180" s="504">
        <v>14</v>
      </c>
      <c r="AH180" s="506">
        <v>45689</v>
      </c>
      <c r="AI180" s="506">
        <v>45731</v>
      </c>
      <c r="AJ180" s="504" t="s">
        <v>173</v>
      </c>
      <c r="AK180" s="504" t="s">
        <v>117</v>
      </c>
      <c r="AL180" s="504" t="s">
        <v>415</v>
      </c>
      <c r="AM180" s="504" t="s">
        <v>416</v>
      </c>
      <c r="AN180" s="504" t="s">
        <v>420</v>
      </c>
      <c r="AO180" s="504" t="str">
        <f>AJ180</f>
        <v>NINGBO, CHINA</v>
      </c>
      <c r="AP180" s="506"/>
      <c r="AQ180" s="506">
        <f>AH180</f>
        <v>45689</v>
      </c>
      <c r="AR180" s="504" t="str">
        <f>AK180</f>
        <v>SAVANNAH,GA</v>
      </c>
      <c r="AS180" s="506">
        <f>AI180</f>
        <v>45731</v>
      </c>
      <c r="AT180" s="636">
        <v>45728</v>
      </c>
      <c r="AU180" s="504" t="str">
        <f>AR180</f>
        <v>SAVANNAH,GA</v>
      </c>
      <c r="AV180" s="509">
        <v>45727</v>
      </c>
      <c r="AW180" s="505">
        <f>VLOOKUP(AR:AR,Database!A:B,2,)</f>
        <v>4</v>
      </c>
      <c r="AX180" s="506">
        <f>AV180+AW180</f>
        <v>45731</v>
      </c>
      <c r="AY180" s="514" t="s">
        <v>118</v>
      </c>
      <c r="AZ180" s="506">
        <v>45734</v>
      </c>
      <c r="BA180" s="506">
        <v>45734</v>
      </c>
      <c r="BB180" s="506"/>
      <c r="BC180" s="506"/>
      <c r="BD180" s="506"/>
      <c r="BE180" s="504"/>
      <c r="BF180" s="504" t="str">
        <f>AL180</f>
        <v>EGLV142500157301</v>
      </c>
      <c r="BG180" s="504" t="str">
        <f>AN180</f>
        <v>MAGU2165956</v>
      </c>
      <c r="BH180" s="506">
        <v>45683</v>
      </c>
      <c r="BI180" s="506">
        <v>45695</v>
      </c>
      <c r="BJ180" s="506">
        <v>45721</v>
      </c>
      <c r="BK180" s="506">
        <v>45721</v>
      </c>
      <c r="BL180" s="506"/>
      <c r="BM180" s="506"/>
      <c r="BN180" s="514" t="s">
        <v>418</v>
      </c>
      <c r="BO180" s="506">
        <v>45721</v>
      </c>
      <c r="BP180" s="511"/>
      <c r="BQ180" s="511"/>
      <c r="BR180" s="514"/>
      <c r="BS180" s="560"/>
      <c r="BT180" s="504"/>
      <c r="BU180" s="504"/>
      <c r="BV180" s="504"/>
      <c r="BW180" s="504">
        <f>U180</f>
        <v>0</v>
      </c>
      <c r="BX180" s="511">
        <f>V180</f>
        <v>0</v>
      </c>
      <c r="BY180" s="511">
        <f>W180</f>
        <v>0</v>
      </c>
      <c r="BZ180" s="511">
        <f>BX180+BY180</f>
        <v>0</v>
      </c>
      <c r="CA180" s="504"/>
      <c r="CB180" s="511"/>
      <c r="CC180" s="504"/>
      <c r="CD180" s="511"/>
      <c r="CE180" s="511"/>
      <c r="CF180" s="511">
        <f>CB180+CD180+CE180</f>
        <v>0</v>
      </c>
      <c r="CG180" s="528">
        <f>CF180-BZ180</f>
        <v>0</v>
      </c>
      <c r="CH180" s="510">
        <f>_xlfn.DAYS(BD180,BC180)+1</f>
        <v>1</v>
      </c>
    </row>
    <row r="181" spans="1:86" s="513" customFormat="1" ht="47.25" customHeight="1">
      <c r="A181" s="625">
        <v>22</v>
      </c>
      <c r="B181" s="601" t="s">
        <v>168</v>
      </c>
      <c r="C181" s="593">
        <v>4100009335</v>
      </c>
      <c r="D181" s="505" t="s">
        <v>199</v>
      </c>
      <c r="E181" s="505" t="str">
        <f>VLOOKUP(D:D,'Material code'!A:B,2,FALSE)</f>
        <v>前玻</v>
      </c>
      <c r="F181" s="505" t="str">
        <f>VLOOKUP(D:D,'Material code'!C:D,2,FALSE)</f>
        <v>福莱特，超白压花双镀膜半钢化，2272*1128*2mm</v>
      </c>
      <c r="G181" s="504">
        <f>AC181</f>
        <v>1430</v>
      </c>
      <c r="H181" s="504" t="str">
        <f>AD181</f>
        <v>pc</v>
      </c>
      <c r="I181" s="504" t="str">
        <f>AL181</f>
        <v>EGLV142500157301</v>
      </c>
      <c r="J181" s="504">
        <v>1</v>
      </c>
      <c r="K181" s="504" t="str">
        <f>AN181</f>
        <v>DRYU2761845</v>
      </c>
      <c r="L181" s="504" t="str">
        <f>AM181</f>
        <v xml:space="preserve"> EKSM25011965</v>
      </c>
      <c r="M181" s="504" t="str">
        <f>AO181</f>
        <v>NINGBO, CHINA</v>
      </c>
      <c r="N181" s="506">
        <f>AQ181</f>
        <v>45689</v>
      </c>
      <c r="O181" s="504" t="str">
        <f>AR181</f>
        <v>SAVANNAH,GA</v>
      </c>
      <c r="P181" s="506">
        <f>AT181</f>
        <v>45728</v>
      </c>
      <c r="Q181" s="506">
        <f>AX181</f>
        <v>45731</v>
      </c>
      <c r="R181" s="504" t="s">
        <v>79</v>
      </c>
      <c r="S181" s="504" t="s">
        <v>401</v>
      </c>
      <c r="T181" s="504">
        <v>20250201001</v>
      </c>
      <c r="U181" s="514"/>
      <c r="V181" s="511"/>
      <c r="W181" s="511"/>
      <c r="X181" s="506"/>
      <c r="Y181" s="506"/>
      <c r="Z181" s="506"/>
      <c r="AA181" s="507" t="s">
        <v>171</v>
      </c>
      <c r="AB181" s="507"/>
      <c r="AC181" s="514">
        <v>1430</v>
      </c>
      <c r="AD181" s="504" t="s">
        <v>201</v>
      </c>
      <c r="AE181" s="504">
        <v>11</v>
      </c>
      <c r="AF181" s="504">
        <v>18876</v>
      </c>
      <c r="AG181" s="504">
        <v>14</v>
      </c>
      <c r="AH181" s="506">
        <v>45689</v>
      </c>
      <c r="AI181" s="506">
        <v>45731</v>
      </c>
      <c r="AJ181" s="504" t="s">
        <v>173</v>
      </c>
      <c r="AK181" s="504" t="s">
        <v>117</v>
      </c>
      <c r="AL181" s="504" t="s">
        <v>415</v>
      </c>
      <c r="AM181" s="504" t="s">
        <v>416</v>
      </c>
      <c r="AN181" s="504" t="s">
        <v>421</v>
      </c>
      <c r="AO181" s="504" t="str">
        <f>AJ181</f>
        <v>NINGBO, CHINA</v>
      </c>
      <c r="AP181" s="506"/>
      <c r="AQ181" s="506">
        <f>AH181</f>
        <v>45689</v>
      </c>
      <c r="AR181" s="504" t="str">
        <f>AK181</f>
        <v>SAVANNAH,GA</v>
      </c>
      <c r="AS181" s="506">
        <f>AI181</f>
        <v>45731</v>
      </c>
      <c r="AT181" s="636">
        <v>45728</v>
      </c>
      <c r="AU181" s="504" t="str">
        <f>AR181</f>
        <v>SAVANNAH,GA</v>
      </c>
      <c r="AV181" s="509">
        <v>45727</v>
      </c>
      <c r="AW181" s="505">
        <f>VLOOKUP(AR:AR,Database!A:B,2,)</f>
        <v>4</v>
      </c>
      <c r="AX181" s="506">
        <f>AV181+AW181</f>
        <v>45731</v>
      </c>
      <c r="AY181" s="514" t="s">
        <v>118</v>
      </c>
      <c r="AZ181" s="506">
        <v>45733</v>
      </c>
      <c r="BA181" s="506">
        <v>45733</v>
      </c>
      <c r="BB181" s="506"/>
      <c r="BC181" s="506"/>
      <c r="BD181" s="506"/>
      <c r="BE181" s="504"/>
      <c r="BF181" s="504" t="str">
        <f>AL181</f>
        <v>EGLV142500157301</v>
      </c>
      <c r="BG181" s="504" t="str">
        <f>AN181</f>
        <v>DRYU2761845</v>
      </c>
      <c r="BH181" s="506">
        <v>45683</v>
      </c>
      <c r="BI181" s="506">
        <v>45695</v>
      </c>
      <c r="BJ181" s="506">
        <v>45721</v>
      </c>
      <c r="BK181" s="506">
        <v>45721</v>
      </c>
      <c r="BL181" s="506"/>
      <c r="BM181" s="506"/>
      <c r="BN181" s="514" t="s">
        <v>418</v>
      </c>
      <c r="BO181" s="506">
        <v>45721</v>
      </c>
      <c r="BP181" s="511"/>
      <c r="BQ181" s="511"/>
      <c r="BR181" s="514"/>
      <c r="BS181" s="560"/>
      <c r="BT181" s="504"/>
      <c r="BU181" s="504"/>
      <c r="BV181" s="504"/>
      <c r="BW181" s="504">
        <f>U181</f>
        <v>0</v>
      </c>
      <c r="BX181" s="511">
        <f>V181</f>
        <v>0</v>
      </c>
      <c r="BY181" s="511">
        <f>W181</f>
        <v>0</v>
      </c>
      <c r="BZ181" s="511">
        <f>BX181+BY181</f>
        <v>0</v>
      </c>
      <c r="CA181" s="504"/>
      <c r="CB181" s="511"/>
      <c r="CC181" s="504"/>
      <c r="CD181" s="511"/>
      <c r="CE181" s="511"/>
      <c r="CF181" s="511">
        <f>CB181+CD181+CE181</f>
        <v>0</v>
      </c>
      <c r="CG181" s="528">
        <f>CF181-BZ181</f>
        <v>0</v>
      </c>
      <c r="CH181" s="510">
        <f>_xlfn.DAYS(BD181,BC181)+1</f>
        <v>1</v>
      </c>
    </row>
    <row r="182" spans="1:86" s="513" customFormat="1" ht="47.25" customHeight="1">
      <c r="A182" s="625">
        <v>22</v>
      </c>
      <c r="B182" s="601" t="s">
        <v>168</v>
      </c>
      <c r="C182" s="593">
        <v>4100009335</v>
      </c>
      <c r="D182" s="505" t="s">
        <v>199</v>
      </c>
      <c r="E182" s="505" t="str">
        <f>VLOOKUP(D:D,'Material code'!A:B,2,FALSE)</f>
        <v>前玻</v>
      </c>
      <c r="F182" s="505" t="str">
        <f>VLOOKUP(D:D,'Material code'!C:D,2,FALSE)</f>
        <v>福莱特，超白压花双镀膜半钢化，2272*1128*2mm</v>
      </c>
      <c r="G182" s="504">
        <f>AC182</f>
        <v>1430</v>
      </c>
      <c r="H182" s="504" t="str">
        <f>AD182</f>
        <v>pc</v>
      </c>
      <c r="I182" s="504" t="str">
        <f>AL182</f>
        <v>EGLV142500157301</v>
      </c>
      <c r="J182" s="504">
        <v>1</v>
      </c>
      <c r="K182" s="504" t="str">
        <f>AN182</f>
        <v>EGHU3551859</v>
      </c>
      <c r="L182" s="504" t="str">
        <f>AM182</f>
        <v xml:space="preserve"> EKSM25011965</v>
      </c>
      <c r="M182" s="504" t="str">
        <f>AO182</f>
        <v>NINGBO, CHINA</v>
      </c>
      <c r="N182" s="506">
        <f>AQ182</f>
        <v>45689</v>
      </c>
      <c r="O182" s="504" t="str">
        <f>AR182</f>
        <v>SAVANNAH,GA</v>
      </c>
      <c r="P182" s="506">
        <f>AT182</f>
        <v>45728</v>
      </c>
      <c r="Q182" s="506">
        <f>AX182</f>
        <v>45731</v>
      </c>
      <c r="R182" s="504" t="s">
        <v>79</v>
      </c>
      <c r="S182" s="504" t="s">
        <v>401</v>
      </c>
      <c r="T182" s="504">
        <v>20250201001</v>
      </c>
      <c r="U182" s="514"/>
      <c r="V182" s="511"/>
      <c r="W182" s="511"/>
      <c r="X182" s="506"/>
      <c r="Y182" s="506"/>
      <c r="Z182" s="506"/>
      <c r="AA182" s="507" t="s">
        <v>171</v>
      </c>
      <c r="AB182" s="507"/>
      <c r="AC182" s="514">
        <v>1430</v>
      </c>
      <c r="AD182" s="504" t="s">
        <v>201</v>
      </c>
      <c r="AE182" s="504">
        <v>11</v>
      </c>
      <c r="AF182" s="504">
        <v>18876</v>
      </c>
      <c r="AG182" s="504">
        <v>14</v>
      </c>
      <c r="AH182" s="506">
        <v>45689</v>
      </c>
      <c r="AI182" s="506">
        <v>45731</v>
      </c>
      <c r="AJ182" s="504" t="s">
        <v>173</v>
      </c>
      <c r="AK182" s="504" t="s">
        <v>117</v>
      </c>
      <c r="AL182" s="504" t="s">
        <v>415</v>
      </c>
      <c r="AM182" s="504" t="s">
        <v>416</v>
      </c>
      <c r="AN182" s="504" t="s">
        <v>422</v>
      </c>
      <c r="AO182" s="504" t="str">
        <f>AJ182</f>
        <v>NINGBO, CHINA</v>
      </c>
      <c r="AP182" s="506"/>
      <c r="AQ182" s="506">
        <f>AH182</f>
        <v>45689</v>
      </c>
      <c r="AR182" s="504" t="str">
        <f>AK182</f>
        <v>SAVANNAH,GA</v>
      </c>
      <c r="AS182" s="506">
        <f>AI182</f>
        <v>45731</v>
      </c>
      <c r="AT182" s="636">
        <v>45728</v>
      </c>
      <c r="AU182" s="504" t="str">
        <f>AR182</f>
        <v>SAVANNAH,GA</v>
      </c>
      <c r="AV182" s="509">
        <v>45727</v>
      </c>
      <c r="AW182" s="505">
        <f>VLOOKUP(AR:AR,Database!A:B,2,)</f>
        <v>4</v>
      </c>
      <c r="AX182" s="506">
        <f>AV182+AW182</f>
        <v>45731</v>
      </c>
      <c r="AY182" s="514" t="s">
        <v>118</v>
      </c>
      <c r="AZ182" s="506">
        <v>45733</v>
      </c>
      <c r="BA182" s="506">
        <v>45733</v>
      </c>
      <c r="BB182" s="506"/>
      <c r="BC182" s="506"/>
      <c r="BD182" s="506"/>
      <c r="BE182" s="504"/>
      <c r="BF182" s="504" t="str">
        <f>AL182</f>
        <v>EGLV142500157301</v>
      </c>
      <c r="BG182" s="504" t="str">
        <f>AN182</f>
        <v>EGHU3551859</v>
      </c>
      <c r="BH182" s="506">
        <v>45683</v>
      </c>
      <c r="BI182" s="506">
        <v>45695</v>
      </c>
      <c r="BJ182" s="506">
        <v>45721</v>
      </c>
      <c r="BK182" s="506">
        <v>45721</v>
      </c>
      <c r="BL182" s="506"/>
      <c r="BM182" s="506"/>
      <c r="BN182" s="514" t="s">
        <v>418</v>
      </c>
      <c r="BO182" s="506">
        <v>45721</v>
      </c>
      <c r="BP182" s="511"/>
      <c r="BQ182" s="511"/>
      <c r="BR182" s="514"/>
      <c r="BS182" s="560"/>
      <c r="BT182" s="504"/>
      <c r="BU182" s="504"/>
      <c r="BV182" s="504"/>
      <c r="BW182" s="504">
        <f>U182</f>
        <v>0</v>
      </c>
      <c r="BX182" s="511">
        <f>V182</f>
        <v>0</v>
      </c>
      <c r="BY182" s="511">
        <f>W182</f>
        <v>0</v>
      </c>
      <c r="BZ182" s="511">
        <f>BX182+BY182</f>
        <v>0</v>
      </c>
      <c r="CA182" s="504"/>
      <c r="CB182" s="511"/>
      <c r="CC182" s="504"/>
      <c r="CD182" s="511"/>
      <c r="CE182" s="511"/>
      <c r="CF182" s="511">
        <f>CB182+CD182+CE182</f>
        <v>0</v>
      </c>
      <c r="CG182" s="528">
        <f>CF182-BZ182</f>
        <v>0</v>
      </c>
      <c r="CH182" s="510">
        <f>_xlfn.DAYS(BD182,BC182)+1</f>
        <v>1</v>
      </c>
    </row>
    <row r="183" spans="1:86" s="513" customFormat="1" ht="47.25" customHeight="1">
      <c r="A183" s="625">
        <v>22</v>
      </c>
      <c r="B183" s="601" t="s">
        <v>168</v>
      </c>
      <c r="C183" s="593">
        <v>4100009335</v>
      </c>
      <c r="D183" s="505" t="s">
        <v>199</v>
      </c>
      <c r="E183" s="505" t="str">
        <f>VLOOKUP(D:D,'Material code'!A:B,2,FALSE)</f>
        <v>前玻</v>
      </c>
      <c r="F183" s="505" t="str">
        <f>VLOOKUP(D:D,'Material code'!C:D,2,FALSE)</f>
        <v>福莱特，超白压花双镀膜半钢化，2272*1128*2mm</v>
      </c>
      <c r="G183" s="504">
        <f>AC183</f>
        <v>1430</v>
      </c>
      <c r="H183" s="504" t="str">
        <f>AD183</f>
        <v>pc</v>
      </c>
      <c r="I183" s="504" t="str">
        <f>AL183</f>
        <v>EGLV142500157301</v>
      </c>
      <c r="J183" s="504">
        <v>1</v>
      </c>
      <c r="K183" s="504" t="str">
        <f>AN183</f>
        <v>EITU0268912</v>
      </c>
      <c r="L183" s="504" t="str">
        <f>AM183</f>
        <v xml:space="preserve"> EKSM25011965</v>
      </c>
      <c r="M183" s="504" t="str">
        <f>AO183</f>
        <v>NINGBO, CHINA</v>
      </c>
      <c r="N183" s="506">
        <f>AQ183</f>
        <v>45689</v>
      </c>
      <c r="O183" s="504" t="str">
        <f>AR183</f>
        <v>SAVANNAH,GA</v>
      </c>
      <c r="P183" s="506">
        <f>AT183</f>
        <v>45728</v>
      </c>
      <c r="Q183" s="506">
        <f>AX183</f>
        <v>45731</v>
      </c>
      <c r="R183" s="504" t="s">
        <v>79</v>
      </c>
      <c r="S183" s="504" t="s">
        <v>401</v>
      </c>
      <c r="T183" s="504">
        <v>20250201001</v>
      </c>
      <c r="U183" s="514"/>
      <c r="V183" s="511"/>
      <c r="W183" s="511"/>
      <c r="X183" s="506"/>
      <c r="Y183" s="506"/>
      <c r="Z183" s="506"/>
      <c r="AA183" s="507" t="s">
        <v>171</v>
      </c>
      <c r="AB183" s="507"/>
      <c r="AC183" s="514">
        <v>1430</v>
      </c>
      <c r="AD183" s="504" t="s">
        <v>201</v>
      </c>
      <c r="AE183" s="504">
        <v>11</v>
      </c>
      <c r="AF183" s="504">
        <v>18876</v>
      </c>
      <c r="AG183" s="504">
        <v>14</v>
      </c>
      <c r="AH183" s="506">
        <v>45689</v>
      </c>
      <c r="AI183" s="506">
        <v>45731</v>
      </c>
      <c r="AJ183" s="504" t="s">
        <v>173</v>
      </c>
      <c r="AK183" s="504" t="s">
        <v>117</v>
      </c>
      <c r="AL183" s="504" t="s">
        <v>415</v>
      </c>
      <c r="AM183" s="504" t="s">
        <v>416</v>
      </c>
      <c r="AN183" s="504" t="s">
        <v>423</v>
      </c>
      <c r="AO183" s="504" t="str">
        <f>AJ183</f>
        <v>NINGBO, CHINA</v>
      </c>
      <c r="AP183" s="506"/>
      <c r="AQ183" s="506">
        <f>AH183</f>
        <v>45689</v>
      </c>
      <c r="AR183" s="504" t="str">
        <f>AK183</f>
        <v>SAVANNAH,GA</v>
      </c>
      <c r="AS183" s="506">
        <f>AI183</f>
        <v>45731</v>
      </c>
      <c r="AT183" s="636">
        <v>45728</v>
      </c>
      <c r="AU183" s="504" t="str">
        <f>AR183</f>
        <v>SAVANNAH,GA</v>
      </c>
      <c r="AV183" s="509">
        <v>45727</v>
      </c>
      <c r="AW183" s="505">
        <f>VLOOKUP(AR:AR,Database!A:B,2,)</f>
        <v>4</v>
      </c>
      <c r="AX183" s="506">
        <f>AV183+AW183</f>
        <v>45731</v>
      </c>
      <c r="AY183" s="514" t="s">
        <v>118</v>
      </c>
      <c r="AZ183" s="506">
        <v>45733</v>
      </c>
      <c r="BA183" s="506">
        <v>45733</v>
      </c>
      <c r="BB183" s="506"/>
      <c r="BC183" s="506"/>
      <c r="BD183" s="506"/>
      <c r="BE183" s="504"/>
      <c r="BF183" s="504" t="str">
        <f>AL183</f>
        <v>EGLV142500157301</v>
      </c>
      <c r="BG183" s="504" t="str">
        <f>AN183</f>
        <v>EITU0268912</v>
      </c>
      <c r="BH183" s="506">
        <v>45683</v>
      </c>
      <c r="BI183" s="506">
        <v>45695</v>
      </c>
      <c r="BJ183" s="506">
        <v>45721</v>
      </c>
      <c r="BK183" s="506">
        <v>45721</v>
      </c>
      <c r="BL183" s="506"/>
      <c r="BM183" s="506"/>
      <c r="BN183" s="514" t="s">
        <v>418</v>
      </c>
      <c r="BO183" s="506">
        <v>45721</v>
      </c>
      <c r="BP183" s="511"/>
      <c r="BQ183" s="511"/>
      <c r="BR183" s="514"/>
      <c r="BS183" s="560"/>
      <c r="BT183" s="504"/>
      <c r="BU183" s="504"/>
      <c r="BV183" s="504"/>
      <c r="BW183" s="504">
        <f>U183</f>
        <v>0</v>
      </c>
      <c r="BX183" s="511">
        <f>V183</f>
        <v>0</v>
      </c>
      <c r="BY183" s="511">
        <f>W183</f>
        <v>0</v>
      </c>
      <c r="BZ183" s="511">
        <f>BX183+BY183</f>
        <v>0</v>
      </c>
      <c r="CA183" s="504"/>
      <c r="CB183" s="511"/>
      <c r="CC183" s="504"/>
      <c r="CD183" s="511"/>
      <c r="CE183" s="511"/>
      <c r="CF183" s="511">
        <f>CB183+CD183+CE183</f>
        <v>0</v>
      </c>
      <c r="CG183" s="528">
        <f>CF183-BZ183</f>
        <v>0</v>
      </c>
      <c r="CH183" s="510">
        <f>_xlfn.DAYS(BD183,BC183)+1</f>
        <v>1</v>
      </c>
    </row>
    <row r="184" spans="1:86" s="513" customFormat="1" ht="47.25" customHeight="1">
      <c r="A184" s="625">
        <v>22</v>
      </c>
      <c r="B184" s="601" t="s">
        <v>168</v>
      </c>
      <c r="C184" s="593">
        <v>4100009335</v>
      </c>
      <c r="D184" s="505" t="s">
        <v>199</v>
      </c>
      <c r="E184" s="505" t="str">
        <f>VLOOKUP(D:D,'Material code'!A:B,2,FALSE)</f>
        <v>前玻</v>
      </c>
      <c r="F184" s="505" t="str">
        <f>VLOOKUP(D:D,'Material code'!C:D,2,FALSE)</f>
        <v>福莱特，超白压花双镀膜半钢化，2272*1128*2mm</v>
      </c>
      <c r="G184" s="504">
        <f>AC184</f>
        <v>1430</v>
      </c>
      <c r="H184" s="504" t="str">
        <f>AD184</f>
        <v>pc</v>
      </c>
      <c r="I184" s="504" t="str">
        <f>AL184</f>
        <v>EGLV142500157301</v>
      </c>
      <c r="J184" s="504">
        <v>1</v>
      </c>
      <c r="K184" s="504" t="str">
        <f>AN184</f>
        <v>DRYU2691774</v>
      </c>
      <c r="L184" s="504" t="str">
        <f>AM184</f>
        <v xml:space="preserve"> EKSM25011965</v>
      </c>
      <c r="M184" s="504" t="str">
        <f>AO184</f>
        <v>NINGBO, CHINA</v>
      </c>
      <c r="N184" s="506">
        <f>AQ184</f>
        <v>45689</v>
      </c>
      <c r="O184" s="504" t="str">
        <f>AR184</f>
        <v>SAVANNAH,GA</v>
      </c>
      <c r="P184" s="506">
        <f>AT184</f>
        <v>45728</v>
      </c>
      <c r="Q184" s="506">
        <f>AX184</f>
        <v>45731</v>
      </c>
      <c r="R184" s="504" t="s">
        <v>79</v>
      </c>
      <c r="S184" s="504" t="s">
        <v>401</v>
      </c>
      <c r="T184" s="504">
        <v>20250201001</v>
      </c>
      <c r="U184" s="514"/>
      <c r="V184" s="511"/>
      <c r="W184" s="511"/>
      <c r="X184" s="506"/>
      <c r="Y184" s="506"/>
      <c r="Z184" s="506"/>
      <c r="AA184" s="507" t="s">
        <v>171</v>
      </c>
      <c r="AB184" s="507"/>
      <c r="AC184" s="514">
        <v>1430</v>
      </c>
      <c r="AD184" s="504" t="s">
        <v>201</v>
      </c>
      <c r="AE184" s="504">
        <v>11</v>
      </c>
      <c r="AF184" s="504">
        <v>18876</v>
      </c>
      <c r="AG184" s="504">
        <v>14</v>
      </c>
      <c r="AH184" s="506">
        <v>45689</v>
      </c>
      <c r="AI184" s="506">
        <v>45731</v>
      </c>
      <c r="AJ184" s="504" t="s">
        <v>173</v>
      </c>
      <c r="AK184" s="504" t="s">
        <v>117</v>
      </c>
      <c r="AL184" s="504" t="s">
        <v>415</v>
      </c>
      <c r="AM184" s="504" t="s">
        <v>416</v>
      </c>
      <c r="AN184" s="504" t="s">
        <v>424</v>
      </c>
      <c r="AO184" s="504" t="str">
        <f>AJ184</f>
        <v>NINGBO, CHINA</v>
      </c>
      <c r="AP184" s="506"/>
      <c r="AQ184" s="506">
        <f>AH184</f>
        <v>45689</v>
      </c>
      <c r="AR184" s="504" t="str">
        <f>AK184</f>
        <v>SAVANNAH,GA</v>
      </c>
      <c r="AS184" s="506">
        <f>AI184</f>
        <v>45731</v>
      </c>
      <c r="AT184" s="636">
        <v>45728</v>
      </c>
      <c r="AU184" s="504" t="str">
        <f>AR184</f>
        <v>SAVANNAH,GA</v>
      </c>
      <c r="AV184" s="509">
        <v>45727</v>
      </c>
      <c r="AW184" s="505">
        <f>VLOOKUP(AR:AR,Database!A:B,2,)</f>
        <v>4</v>
      </c>
      <c r="AX184" s="506">
        <f>AV184+AW184</f>
        <v>45731</v>
      </c>
      <c r="AY184" s="514" t="s">
        <v>118</v>
      </c>
      <c r="AZ184" s="506">
        <v>45733</v>
      </c>
      <c r="BA184" s="506">
        <v>45733</v>
      </c>
      <c r="BB184" s="506"/>
      <c r="BC184" s="506"/>
      <c r="BD184" s="506"/>
      <c r="BE184" s="504"/>
      <c r="BF184" s="504" t="str">
        <f>AL184</f>
        <v>EGLV142500157301</v>
      </c>
      <c r="BG184" s="504" t="str">
        <f>AN184</f>
        <v>DRYU2691774</v>
      </c>
      <c r="BH184" s="506">
        <v>45683</v>
      </c>
      <c r="BI184" s="506">
        <v>45695</v>
      </c>
      <c r="BJ184" s="506">
        <v>45721</v>
      </c>
      <c r="BK184" s="506">
        <v>45721</v>
      </c>
      <c r="BL184" s="506"/>
      <c r="BM184" s="506"/>
      <c r="BN184" s="514" t="s">
        <v>418</v>
      </c>
      <c r="BO184" s="506">
        <v>45721</v>
      </c>
      <c r="BP184" s="511"/>
      <c r="BQ184" s="511"/>
      <c r="BR184" s="514"/>
      <c r="BS184" s="560"/>
      <c r="BT184" s="504"/>
      <c r="BU184" s="504"/>
      <c r="BV184" s="504"/>
      <c r="BW184" s="504">
        <f>U184</f>
        <v>0</v>
      </c>
      <c r="BX184" s="511">
        <f>V184</f>
        <v>0</v>
      </c>
      <c r="BY184" s="511">
        <f>W184</f>
        <v>0</v>
      </c>
      <c r="BZ184" s="511">
        <f>BX184+BY184</f>
        <v>0</v>
      </c>
      <c r="CA184" s="504"/>
      <c r="CB184" s="511"/>
      <c r="CC184" s="504"/>
      <c r="CD184" s="511"/>
      <c r="CE184" s="511"/>
      <c r="CF184" s="511">
        <f>CB184+CD184+CE184</f>
        <v>0</v>
      </c>
      <c r="CG184" s="528">
        <f>CF184-BZ184</f>
        <v>0</v>
      </c>
      <c r="CH184" s="510">
        <f>_xlfn.DAYS(BD184,BC184)+1</f>
        <v>1</v>
      </c>
    </row>
    <row r="185" spans="1:86" s="513" customFormat="1" ht="47.25" customHeight="1">
      <c r="A185" s="625">
        <v>22</v>
      </c>
      <c r="B185" s="601" t="s">
        <v>168</v>
      </c>
      <c r="C185" s="593">
        <v>4100009335</v>
      </c>
      <c r="D185" s="505" t="s">
        <v>199</v>
      </c>
      <c r="E185" s="505" t="str">
        <f>VLOOKUP(D:D,'Material code'!A:B,2,FALSE)</f>
        <v>前玻</v>
      </c>
      <c r="F185" s="505" t="str">
        <f>VLOOKUP(D:D,'Material code'!C:D,2,FALSE)</f>
        <v>福莱特，超白压花双镀膜半钢化，2272*1128*2mm</v>
      </c>
      <c r="G185" s="504">
        <f>AC185</f>
        <v>1430</v>
      </c>
      <c r="H185" s="504" t="str">
        <f>AD185</f>
        <v>pc</v>
      </c>
      <c r="I185" s="504" t="str">
        <f>AL185</f>
        <v>EGLV142500157301</v>
      </c>
      <c r="J185" s="504">
        <v>1</v>
      </c>
      <c r="K185" s="504" t="str">
        <f>AN185</f>
        <v>EGHU3455222</v>
      </c>
      <c r="L185" s="504" t="str">
        <f>AM185</f>
        <v xml:space="preserve"> EKSM25011965</v>
      </c>
      <c r="M185" s="504" t="str">
        <f>AO185</f>
        <v>NINGBO, CHINA</v>
      </c>
      <c r="N185" s="506">
        <f>AQ185</f>
        <v>45689</v>
      </c>
      <c r="O185" s="504" t="str">
        <f>AR185</f>
        <v>SAVANNAH,GA</v>
      </c>
      <c r="P185" s="506">
        <f>AT185</f>
        <v>45728</v>
      </c>
      <c r="Q185" s="506">
        <f>AX185</f>
        <v>45731</v>
      </c>
      <c r="R185" s="504" t="s">
        <v>79</v>
      </c>
      <c r="S185" s="504" t="s">
        <v>401</v>
      </c>
      <c r="T185" s="504">
        <v>20250201001</v>
      </c>
      <c r="U185" s="514"/>
      <c r="V185" s="511"/>
      <c r="W185" s="511"/>
      <c r="X185" s="506"/>
      <c r="Y185" s="506"/>
      <c r="Z185" s="506"/>
      <c r="AA185" s="507" t="s">
        <v>171</v>
      </c>
      <c r="AB185" s="507"/>
      <c r="AC185" s="514">
        <v>1430</v>
      </c>
      <c r="AD185" s="504" t="s">
        <v>201</v>
      </c>
      <c r="AE185" s="504">
        <v>11</v>
      </c>
      <c r="AF185" s="504">
        <v>18876</v>
      </c>
      <c r="AG185" s="504">
        <v>14</v>
      </c>
      <c r="AH185" s="506">
        <v>45689</v>
      </c>
      <c r="AI185" s="506">
        <v>45731</v>
      </c>
      <c r="AJ185" s="504" t="s">
        <v>173</v>
      </c>
      <c r="AK185" s="504" t="s">
        <v>117</v>
      </c>
      <c r="AL185" s="504" t="s">
        <v>415</v>
      </c>
      <c r="AM185" s="504" t="s">
        <v>416</v>
      </c>
      <c r="AN185" s="504" t="s">
        <v>425</v>
      </c>
      <c r="AO185" s="504" t="str">
        <f>AJ185</f>
        <v>NINGBO, CHINA</v>
      </c>
      <c r="AP185" s="506"/>
      <c r="AQ185" s="506">
        <f>AH185</f>
        <v>45689</v>
      </c>
      <c r="AR185" s="504" t="str">
        <f>AK185</f>
        <v>SAVANNAH,GA</v>
      </c>
      <c r="AS185" s="506">
        <f>AI185</f>
        <v>45731</v>
      </c>
      <c r="AT185" s="636">
        <v>45728</v>
      </c>
      <c r="AU185" s="504" t="str">
        <f>AR185</f>
        <v>SAVANNAH,GA</v>
      </c>
      <c r="AV185" s="509">
        <v>45727</v>
      </c>
      <c r="AW185" s="505">
        <f>VLOOKUP(AR:AR,Database!A:B,2,)</f>
        <v>4</v>
      </c>
      <c r="AX185" s="506">
        <f>AV185+AW185</f>
        <v>45731</v>
      </c>
      <c r="AY185" s="514" t="s">
        <v>118</v>
      </c>
      <c r="AZ185" s="506">
        <v>45733</v>
      </c>
      <c r="BA185" s="506">
        <v>45733</v>
      </c>
      <c r="BB185" s="506"/>
      <c r="BC185" s="506"/>
      <c r="BD185" s="506"/>
      <c r="BE185" s="504"/>
      <c r="BF185" s="504" t="str">
        <f>AL185</f>
        <v>EGLV142500157301</v>
      </c>
      <c r="BG185" s="504" t="str">
        <f>AN185</f>
        <v>EGHU3455222</v>
      </c>
      <c r="BH185" s="506">
        <v>45683</v>
      </c>
      <c r="BI185" s="506">
        <v>45695</v>
      </c>
      <c r="BJ185" s="506">
        <v>45721</v>
      </c>
      <c r="BK185" s="506">
        <v>45721</v>
      </c>
      <c r="BL185" s="506"/>
      <c r="BM185" s="506"/>
      <c r="BN185" s="514" t="s">
        <v>418</v>
      </c>
      <c r="BO185" s="506">
        <v>45721</v>
      </c>
      <c r="BP185" s="511"/>
      <c r="BQ185" s="511"/>
      <c r="BR185" s="514"/>
      <c r="BS185" s="560"/>
      <c r="BT185" s="504"/>
      <c r="BU185" s="504"/>
      <c r="BV185" s="504"/>
      <c r="BW185" s="504">
        <f>U185</f>
        <v>0</v>
      </c>
      <c r="BX185" s="511">
        <f>V185</f>
        <v>0</v>
      </c>
      <c r="BY185" s="511">
        <f>W185</f>
        <v>0</v>
      </c>
      <c r="BZ185" s="511">
        <f>BX185+BY185</f>
        <v>0</v>
      </c>
      <c r="CA185" s="504"/>
      <c r="CB185" s="511"/>
      <c r="CC185" s="504"/>
      <c r="CD185" s="511"/>
      <c r="CE185" s="511"/>
      <c r="CF185" s="511">
        <f>CB185+CD185+CE185</f>
        <v>0</v>
      </c>
      <c r="CG185" s="528">
        <f>CF185-BZ185</f>
        <v>0</v>
      </c>
      <c r="CH185" s="510">
        <f>_xlfn.DAYS(BD185,BC185)+1</f>
        <v>1</v>
      </c>
    </row>
    <row r="186" spans="1:86" s="513" customFormat="1" ht="47.25" customHeight="1">
      <c r="A186" s="625">
        <v>22</v>
      </c>
      <c r="B186" s="601" t="s">
        <v>168</v>
      </c>
      <c r="C186" s="593">
        <v>4100009335</v>
      </c>
      <c r="D186" s="505" t="s">
        <v>199</v>
      </c>
      <c r="E186" s="505" t="str">
        <f>VLOOKUP(D:D,'Material code'!A:B,2,FALSE)</f>
        <v>前玻</v>
      </c>
      <c r="F186" s="505" t="str">
        <f>VLOOKUP(D:D,'Material code'!C:D,2,FALSE)</f>
        <v>福莱特，超白压花双镀膜半钢化，2272*1128*2mm</v>
      </c>
      <c r="G186" s="504">
        <f>AC186</f>
        <v>1430</v>
      </c>
      <c r="H186" s="504" t="str">
        <f>AD186</f>
        <v>pc</v>
      </c>
      <c r="I186" s="504" t="str">
        <f>AL186</f>
        <v>EGLV142500157301</v>
      </c>
      <c r="J186" s="504">
        <v>1</v>
      </c>
      <c r="K186" s="504" t="str">
        <f>AN186</f>
        <v>EITU0611019</v>
      </c>
      <c r="L186" s="504" t="str">
        <f>AM186</f>
        <v xml:space="preserve"> EKSM25011965</v>
      </c>
      <c r="M186" s="504" t="str">
        <f>AO186</f>
        <v>NINGBO, CHINA</v>
      </c>
      <c r="N186" s="506">
        <f>AQ186</f>
        <v>45689</v>
      </c>
      <c r="O186" s="504" t="str">
        <f>AR186</f>
        <v>SAVANNAH,GA</v>
      </c>
      <c r="P186" s="506">
        <f>AT186</f>
        <v>45728</v>
      </c>
      <c r="Q186" s="506">
        <f>AX186</f>
        <v>45731</v>
      </c>
      <c r="R186" s="504" t="s">
        <v>79</v>
      </c>
      <c r="S186" s="504" t="s">
        <v>401</v>
      </c>
      <c r="T186" s="504">
        <v>20250201001</v>
      </c>
      <c r="U186" s="514"/>
      <c r="V186" s="511"/>
      <c r="W186" s="511"/>
      <c r="X186" s="506"/>
      <c r="Y186" s="506"/>
      <c r="Z186" s="506"/>
      <c r="AA186" s="507" t="s">
        <v>171</v>
      </c>
      <c r="AB186" s="507"/>
      <c r="AC186" s="514">
        <v>1430</v>
      </c>
      <c r="AD186" s="504" t="s">
        <v>201</v>
      </c>
      <c r="AE186" s="504">
        <v>11</v>
      </c>
      <c r="AF186" s="504">
        <v>18876</v>
      </c>
      <c r="AG186" s="504">
        <v>14</v>
      </c>
      <c r="AH186" s="506">
        <v>45689</v>
      </c>
      <c r="AI186" s="506">
        <v>45731</v>
      </c>
      <c r="AJ186" s="504" t="s">
        <v>173</v>
      </c>
      <c r="AK186" s="504" t="s">
        <v>117</v>
      </c>
      <c r="AL186" s="504" t="s">
        <v>415</v>
      </c>
      <c r="AM186" s="504" t="s">
        <v>416</v>
      </c>
      <c r="AN186" s="504" t="s">
        <v>426</v>
      </c>
      <c r="AO186" s="504" t="str">
        <f>AJ186</f>
        <v>NINGBO, CHINA</v>
      </c>
      <c r="AP186" s="506"/>
      <c r="AQ186" s="506">
        <f>AH186</f>
        <v>45689</v>
      </c>
      <c r="AR186" s="504" t="str">
        <f>AK186</f>
        <v>SAVANNAH,GA</v>
      </c>
      <c r="AS186" s="506">
        <f>AI186</f>
        <v>45731</v>
      </c>
      <c r="AT186" s="636">
        <v>45728</v>
      </c>
      <c r="AU186" s="504" t="str">
        <f>AR186</f>
        <v>SAVANNAH,GA</v>
      </c>
      <c r="AV186" s="509">
        <v>45727</v>
      </c>
      <c r="AW186" s="505">
        <f>VLOOKUP(AR:AR,Database!A:B,2,)</f>
        <v>4</v>
      </c>
      <c r="AX186" s="506">
        <f>AV186+AW186</f>
        <v>45731</v>
      </c>
      <c r="AY186" s="514" t="s">
        <v>118</v>
      </c>
      <c r="AZ186" s="506">
        <v>45733</v>
      </c>
      <c r="BA186" s="506">
        <v>45733</v>
      </c>
      <c r="BB186" s="506"/>
      <c r="BC186" s="506"/>
      <c r="BD186" s="506"/>
      <c r="BE186" s="504"/>
      <c r="BF186" s="504" t="str">
        <f>AL186</f>
        <v>EGLV142500157301</v>
      </c>
      <c r="BG186" s="504" t="str">
        <f>AN186</f>
        <v>EITU0611019</v>
      </c>
      <c r="BH186" s="506">
        <v>45683</v>
      </c>
      <c r="BI186" s="506">
        <v>45695</v>
      </c>
      <c r="BJ186" s="506">
        <v>45721</v>
      </c>
      <c r="BK186" s="506">
        <v>45721</v>
      </c>
      <c r="BL186" s="506"/>
      <c r="BM186" s="506"/>
      <c r="BN186" s="514" t="s">
        <v>418</v>
      </c>
      <c r="BO186" s="506">
        <v>45721</v>
      </c>
      <c r="BP186" s="511"/>
      <c r="BQ186" s="511"/>
      <c r="BR186" s="514"/>
      <c r="BS186" s="560"/>
      <c r="BT186" s="504"/>
      <c r="BU186" s="504"/>
      <c r="BV186" s="504"/>
      <c r="BW186" s="504">
        <f>U186</f>
        <v>0</v>
      </c>
      <c r="BX186" s="511">
        <f>V186</f>
        <v>0</v>
      </c>
      <c r="BY186" s="511">
        <f>W186</f>
        <v>0</v>
      </c>
      <c r="BZ186" s="511">
        <f>BX186+BY186</f>
        <v>0</v>
      </c>
      <c r="CA186" s="504"/>
      <c r="CB186" s="511"/>
      <c r="CC186" s="504"/>
      <c r="CD186" s="511"/>
      <c r="CE186" s="511"/>
      <c r="CF186" s="511">
        <f>CB186+CD186+CE186</f>
        <v>0</v>
      </c>
      <c r="CG186" s="528">
        <f>CF186-BZ186</f>
        <v>0</v>
      </c>
      <c r="CH186" s="510">
        <f>_xlfn.DAYS(BD186,BC186)+1</f>
        <v>1</v>
      </c>
    </row>
    <row r="187" spans="1:86" s="513" customFormat="1" ht="47.25" customHeight="1">
      <c r="A187" s="625">
        <v>22</v>
      </c>
      <c r="B187" s="601" t="s">
        <v>168</v>
      </c>
      <c r="C187" s="593">
        <v>4100009335</v>
      </c>
      <c r="D187" s="505" t="s">
        <v>199</v>
      </c>
      <c r="E187" s="505" t="str">
        <f>VLOOKUP(D:D,'Material code'!A:B,2,FALSE)</f>
        <v>前玻</v>
      </c>
      <c r="F187" s="505" t="str">
        <f>VLOOKUP(D:D,'Material code'!C:D,2,FALSE)</f>
        <v>福莱特，超白压花双镀膜半钢化，2272*1128*2mm</v>
      </c>
      <c r="G187" s="504">
        <f>AC187</f>
        <v>1430</v>
      </c>
      <c r="H187" s="504" t="str">
        <f>AD187</f>
        <v>pc</v>
      </c>
      <c r="I187" s="504" t="str">
        <f>AL187</f>
        <v>EGLV142500157301</v>
      </c>
      <c r="J187" s="504">
        <v>1</v>
      </c>
      <c r="K187" s="504" t="str">
        <f>AN187</f>
        <v>EITU0148877</v>
      </c>
      <c r="L187" s="504" t="str">
        <f>AM187</f>
        <v xml:space="preserve"> EKSM25011965</v>
      </c>
      <c r="M187" s="504" t="str">
        <f>AO187</f>
        <v>NINGBO, CHINA</v>
      </c>
      <c r="N187" s="506">
        <f>AQ187</f>
        <v>45689</v>
      </c>
      <c r="O187" s="504" t="str">
        <f>AR187</f>
        <v>SAVANNAH,GA</v>
      </c>
      <c r="P187" s="506">
        <f>AT187</f>
        <v>45728</v>
      </c>
      <c r="Q187" s="506">
        <f>AX187</f>
        <v>45731</v>
      </c>
      <c r="R187" s="504" t="s">
        <v>79</v>
      </c>
      <c r="S187" s="504" t="s">
        <v>401</v>
      </c>
      <c r="T187" s="504">
        <v>20250201001</v>
      </c>
      <c r="U187" s="514"/>
      <c r="V187" s="511"/>
      <c r="W187" s="511"/>
      <c r="X187" s="506"/>
      <c r="Y187" s="506"/>
      <c r="Z187" s="506"/>
      <c r="AA187" s="507" t="s">
        <v>171</v>
      </c>
      <c r="AB187" s="507"/>
      <c r="AC187" s="514">
        <v>1430</v>
      </c>
      <c r="AD187" s="504" t="s">
        <v>201</v>
      </c>
      <c r="AE187" s="504">
        <v>11</v>
      </c>
      <c r="AF187" s="504">
        <v>18876</v>
      </c>
      <c r="AG187" s="504">
        <v>14</v>
      </c>
      <c r="AH187" s="506">
        <v>45689</v>
      </c>
      <c r="AI187" s="506">
        <v>45731</v>
      </c>
      <c r="AJ187" s="504" t="s">
        <v>173</v>
      </c>
      <c r="AK187" s="504" t="s">
        <v>117</v>
      </c>
      <c r="AL187" s="504" t="s">
        <v>415</v>
      </c>
      <c r="AM187" s="504" t="s">
        <v>416</v>
      </c>
      <c r="AN187" s="504" t="s">
        <v>427</v>
      </c>
      <c r="AO187" s="504" t="str">
        <f>AJ187</f>
        <v>NINGBO, CHINA</v>
      </c>
      <c r="AP187" s="506"/>
      <c r="AQ187" s="506">
        <f>AH187</f>
        <v>45689</v>
      </c>
      <c r="AR187" s="504" t="str">
        <f>AK187</f>
        <v>SAVANNAH,GA</v>
      </c>
      <c r="AS187" s="506">
        <f>AI187</f>
        <v>45731</v>
      </c>
      <c r="AT187" s="636">
        <v>45728</v>
      </c>
      <c r="AU187" s="504" t="str">
        <f>AR187</f>
        <v>SAVANNAH,GA</v>
      </c>
      <c r="AV187" s="509">
        <v>45727</v>
      </c>
      <c r="AW187" s="505">
        <f>VLOOKUP(AR:AR,Database!A:B,2,)</f>
        <v>4</v>
      </c>
      <c r="AX187" s="506">
        <f>AV187+AW187</f>
        <v>45731</v>
      </c>
      <c r="AY187" s="514" t="s">
        <v>118</v>
      </c>
      <c r="AZ187" s="506">
        <v>45733</v>
      </c>
      <c r="BA187" s="506">
        <v>45733</v>
      </c>
      <c r="BB187" s="506"/>
      <c r="BC187" s="506"/>
      <c r="BD187" s="506"/>
      <c r="BE187" s="504"/>
      <c r="BF187" s="504" t="str">
        <f>AL187</f>
        <v>EGLV142500157301</v>
      </c>
      <c r="BG187" s="504" t="str">
        <f>AN187</f>
        <v>EITU0148877</v>
      </c>
      <c r="BH187" s="506">
        <v>45683</v>
      </c>
      <c r="BI187" s="506">
        <v>45695</v>
      </c>
      <c r="BJ187" s="506">
        <v>45721</v>
      </c>
      <c r="BK187" s="506">
        <v>45721</v>
      </c>
      <c r="BL187" s="506"/>
      <c r="BM187" s="506"/>
      <c r="BN187" s="514" t="s">
        <v>418</v>
      </c>
      <c r="BO187" s="506">
        <v>45721</v>
      </c>
      <c r="BP187" s="511"/>
      <c r="BQ187" s="511"/>
      <c r="BR187" s="514"/>
      <c r="BS187" s="560"/>
      <c r="BT187" s="504"/>
      <c r="BU187" s="504"/>
      <c r="BV187" s="504"/>
      <c r="BW187" s="504">
        <f>U187</f>
        <v>0</v>
      </c>
      <c r="BX187" s="511">
        <f>V187</f>
        <v>0</v>
      </c>
      <c r="BY187" s="511">
        <f>W187</f>
        <v>0</v>
      </c>
      <c r="BZ187" s="511">
        <f>BX187+BY187</f>
        <v>0</v>
      </c>
      <c r="CA187" s="504"/>
      <c r="CB187" s="511"/>
      <c r="CC187" s="504"/>
      <c r="CD187" s="511"/>
      <c r="CE187" s="511"/>
      <c r="CF187" s="511">
        <f>CB187+CD187+CE187</f>
        <v>0</v>
      </c>
      <c r="CG187" s="528">
        <f>CF187-BZ187</f>
        <v>0</v>
      </c>
      <c r="CH187" s="510">
        <f>_xlfn.DAYS(BD187,BC187)+1</f>
        <v>1</v>
      </c>
    </row>
    <row r="188" spans="1:86" s="513" customFormat="1" ht="47.25" customHeight="1">
      <c r="A188" s="112">
        <v>24</v>
      </c>
      <c r="B188" s="602" t="s">
        <v>168</v>
      </c>
      <c r="C188" s="558">
        <v>4100009378</v>
      </c>
      <c r="D188" s="505" t="s">
        <v>169</v>
      </c>
      <c r="E188" s="505" t="str">
        <f>VLOOKUP(D:D,'Material code'!A:B,2,FALSE)</f>
        <v>后玻</v>
      </c>
      <c r="F188" s="505" t="str">
        <f>VLOOKUP(D:D,'Material code'!C:D,2,FALSE)</f>
        <v>福莱特，压花半钢化白色全涂釉3孔，2272*1128*2mm，GL-16</v>
      </c>
      <c r="G188" s="504">
        <f>AC188</f>
        <v>1430</v>
      </c>
      <c r="H188" s="504" t="str">
        <f>AD188</f>
        <v>PC</v>
      </c>
      <c r="I188" s="504" t="str">
        <f>AL188</f>
        <v>ZIMUNGB1273184</v>
      </c>
      <c r="J188" s="504">
        <v>1</v>
      </c>
      <c r="K188" s="504" t="str">
        <f>AN188</f>
        <v>ZIMU1317262</v>
      </c>
      <c r="L188" s="504" t="str">
        <f>AM188</f>
        <v>NGB1273184</v>
      </c>
      <c r="M188" s="504" t="str">
        <f>AO188</f>
        <v>NINGBO, CHINA</v>
      </c>
      <c r="N188" s="506">
        <f>AQ188</f>
        <v>45688</v>
      </c>
      <c r="O188" s="504" t="str">
        <f>AR188</f>
        <v>SAVANNAH,GA</v>
      </c>
      <c r="P188" s="506">
        <f>AT188</f>
        <v>45729</v>
      </c>
      <c r="Q188" s="506">
        <f>AX188</f>
        <v>45733</v>
      </c>
      <c r="R188" s="577" t="s">
        <v>79</v>
      </c>
      <c r="S188" s="504" t="s">
        <v>428</v>
      </c>
      <c r="T188" s="514">
        <v>20250201001</v>
      </c>
      <c r="U188" s="514"/>
      <c r="V188" s="511"/>
      <c r="W188" s="511"/>
      <c r="X188" s="506"/>
      <c r="Y188" s="506"/>
      <c r="Z188" s="506" t="s">
        <v>118</v>
      </c>
      <c r="AA188" s="507" t="s">
        <v>171</v>
      </c>
      <c r="AB188" s="507" t="s">
        <v>429</v>
      </c>
      <c r="AC188" s="514">
        <v>1430</v>
      </c>
      <c r="AD188" s="504" t="s">
        <v>172</v>
      </c>
      <c r="AE188" s="504">
        <v>11</v>
      </c>
      <c r="AF188" s="504">
        <v>18876</v>
      </c>
      <c r="AG188" s="504">
        <v>14</v>
      </c>
      <c r="AH188" s="506">
        <v>45688</v>
      </c>
      <c r="AI188" s="506">
        <v>45728</v>
      </c>
      <c r="AJ188" s="504" t="s">
        <v>173</v>
      </c>
      <c r="AK188" s="504" t="s">
        <v>117</v>
      </c>
      <c r="AL188" s="504" t="s">
        <v>430</v>
      </c>
      <c r="AM188" s="504" t="s">
        <v>431</v>
      </c>
      <c r="AN188" s="504" t="s">
        <v>432</v>
      </c>
      <c r="AO188" s="504" t="str">
        <f>AJ188</f>
        <v>NINGBO, CHINA</v>
      </c>
      <c r="AP188" s="506"/>
      <c r="AQ188" s="506">
        <f>AH188</f>
        <v>45688</v>
      </c>
      <c r="AR188" s="504" t="str">
        <f>AK188</f>
        <v>SAVANNAH,GA</v>
      </c>
      <c r="AS188" s="506">
        <f>AI188</f>
        <v>45728</v>
      </c>
      <c r="AT188" s="571">
        <v>45729</v>
      </c>
      <c r="AU188" s="504" t="str">
        <f>AR188</f>
        <v>SAVANNAH,GA</v>
      </c>
      <c r="AV188" s="509">
        <f>AT188</f>
        <v>45729</v>
      </c>
      <c r="AW188" s="505">
        <f>VLOOKUP(AR:AR,Database!A:B,2,)</f>
        <v>4</v>
      </c>
      <c r="AX188" s="506">
        <f>AV188+AW188</f>
        <v>45733</v>
      </c>
      <c r="AY188" s="504" t="s">
        <v>118</v>
      </c>
      <c r="AZ188" s="506">
        <v>45737</v>
      </c>
      <c r="BA188" s="506"/>
      <c r="BB188" s="506"/>
      <c r="BC188" s="506"/>
      <c r="BD188" s="506"/>
      <c r="BE188" s="504"/>
      <c r="BF188" s="504" t="str">
        <f>AL188</f>
        <v>ZIMUNGB1273184</v>
      </c>
      <c r="BG188" s="504" t="str">
        <f>AN188</f>
        <v>ZIMU1317262</v>
      </c>
      <c r="BH188" s="506">
        <v>45683</v>
      </c>
      <c r="BI188" s="506">
        <v>45698</v>
      </c>
      <c r="BJ188" s="506">
        <v>45709</v>
      </c>
      <c r="BK188" s="506">
        <v>45723</v>
      </c>
      <c r="BL188" s="506"/>
      <c r="BM188" s="506"/>
      <c r="BN188" s="514" t="s">
        <v>433</v>
      </c>
      <c r="BO188" s="506">
        <v>45719</v>
      </c>
      <c r="BP188" s="511">
        <v>61878.34</v>
      </c>
      <c r="BQ188" s="511"/>
      <c r="BR188" s="514"/>
      <c r="BS188" s="560"/>
      <c r="BT188" s="504"/>
      <c r="BU188" s="504"/>
      <c r="BV188" s="504"/>
      <c r="BW188" s="504">
        <f>U188</f>
        <v>0</v>
      </c>
      <c r="BX188" s="511">
        <f>V188</f>
        <v>0</v>
      </c>
      <c r="BY188" s="511">
        <f>W188</f>
        <v>0</v>
      </c>
      <c r="BZ188" s="511">
        <f>BX188+BY188</f>
        <v>0</v>
      </c>
      <c r="CA188" s="504"/>
      <c r="CB188" s="511"/>
      <c r="CC188" s="504"/>
      <c r="CD188" s="511"/>
      <c r="CE188" s="511"/>
      <c r="CF188" s="511">
        <f>CB188+CD188+CE188</f>
        <v>0</v>
      </c>
      <c r="CG188" s="528">
        <f>CF188-BZ188</f>
        <v>0</v>
      </c>
      <c r="CH188" s="510">
        <f>_xlfn.DAYS(BD188,BC188)+1</f>
        <v>1</v>
      </c>
    </row>
    <row r="189" spans="1:86" s="513" customFormat="1" ht="32.25" customHeight="1">
      <c r="A189" s="112">
        <v>24</v>
      </c>
      <c r="B189" s="602" t="s">
        <v>168</v>
      </c>
      <c r="C189" s="558">
        <v>4100009378</v>
      </c>
      <c r="D189" s="505" t="s">
        <v>169</v>
      </c>
      <c r="E189" s="505" t="str">
        <f>VLOOKUP(D:D,'Material code'!A:B,2,FALSE)</f>
        <v>后玻</v>
      </c>
      <c r="F189" s="505" t="str">
        <f>VLOOKUP(D:D,'Material code'!C:D,2,FALSE)</f>
        <v>福莱特，压花半钢化白色全涂釉3孔，2272*1128*2mm，GL-16</v>
      </c>
      <c r="G189" s="504">
        <f>AC189</f>
        <v>1430</v>
      </c>
      <c r="H189" s="504" t="str">
        <f>AD189</f>
        <v>PC</v>
      </c>
      <c r="I189" s="504" t="str">
        <f>AL189</f>
        <v>ZIMUNGB1273184</v>
      </c>
      <c r="J189" s="504">
        <v>1</v>
      </c>
      <c r="K189" s="504" t="str">
        <f>AN189</f>
        <v>ZIMU1146827</v>
      </c>
      <c r="L189" s="504" t="str">
        <f>AM189</f>
        <v>NGB1273184</v>
      </c>
      <c r="M189" s="504" t="str">
        <f>AO189</f>
        <v>NINGBO, CHINA</v>
      </c>
      <c r="N189" s="506">
        <f>AQ189</f>
        <v>45688</v>
      </c>
      <c r="O189" s="504" t="str">
        <f>AR189</f>
        <v>SAVANNAH,GA</v>
      </c>
      <c r="P189" s="506">
        <f>AT189</f>
        <v>45729</v>
      </c>
      <c r="Q189" s="506">
        <f>AX189</f>
        <v>45733</v>
      </c>
      <c r="R189" s="577" t="s">
        <v>79</v>
      </c>
      <c r="S189" s="504" t="s">
        <v>428</v>
      </c>
      <c r="T189" s="514">
        <v>20250201001</v>
      </c>
      <c r="U189" s="514"/>
      <c r="V189" s="511"/>
      <c r="W189" s="511"/>
      <c r="X189" s="506"/>
      <c r="Y189" s="506"/>
      <c r="Z189" s="506" t="s">
        <v>118</v>
      </c>
      <c r="AA189" s="507" t="s">
        <v>171</v>
      </c>
      <c r="AB189" s="507" t="s">
        <v>429</v>
      </c>
      <c r="AC189" s="514">
        <v>1430</v>
      </c>
      <c r="AD189" s="504" t="s">
        <v>172</v>
      </c>
      <c r="AE189" s="504">
        <v>11</v>
      </c>
      <c r="AF189" s="504">
        <v>18876</v>
      </c>
      <c r="AG189" s="504">
        <v>14</v>
      </c>
      <c r="AH189" s="506">
        <v>45688</v>
      </c>
      <c r="AI189" s="506">
        <v>45728</v>
      </c>
      <c r="AJ189" s="504" t="s">
        <v>173</v>
      </c>
      <c r="AK189" s="504" t="s">
        <v>117</v>
      </c>
      <c r="AL189" s="504" t="s">
        <v>430</v>
      </c>
      <c r="AM189" s="504" t="s">
        <v>431</v>
      </c>
      <c r="AN189" s="504" t="s">
        <v>434</v>
      </c>
      <c r="AO189" s="504" t="str">
        <f>AJ189</f>
        <v>NINGBO, CHINA</v>
      </c>
      <c r="AP189" s="506"/>
      <c r="AQ189" s="506">
        <f>AH189</f>
        <v>45688</v>
      </c>
      <c r="AR189" s="504" t="str">
        <f>AK189</f>
        <v>SAVANNAH,GA</v>
      </c>
      <c r="AS189" s="506">
        <f>AI189</f>
        <v>45728</v>
      </c>
      <c r="AT189" s="571">
        <v>45729</v>
      </c>
      <c r="AU189" s="504" t="str">
        <f>AR189</f>
        <v>SAVANNAH,GA</v>
      </c>
      <c r="AV189" s="509">
        <f>AT189</f>
        <v>45729</v>
      </c>
      <c r="AW189" s="505">
        <f>VLOOKUP(AR:AR,Database!A:B,2,)</f>
        <v>4</v>
      </c>
      <c r="AX189" s="506">
        <f>AV189+AW189</f>
        <v>45733</v>
      </c>
      <c r="AY189" s="504" t="s">
        <v>118</v>
      </c>
      <c r="AZ189" s="506"/>
      <c r="BA189" s="506"/>
      <c r="BB189" s="506"/>
      <c r="BC189" s="506"/>
      <c r="BD189" s="506"/>
      <c r="BE189" s="504"/>
      <c r="BF189" s="504" t="str">
        <f>AL189</f>
        <v>ZIMUNGB1273184</v>
      </c>
      <c r="BG189" s="504" t="str">
        <f>AN189</f>
        <v>ZIMU1146827</v>
      </c>
      <c r="BH189" s="506">
        <v>45683</v>
      </c>
      <c r="BI189" s="506">
        <v>45698</v>
      </c>
      <c r="BJ189" s="506">
        <v>45709</v>
      </c>
      <c r="BK189" s="506">
        <v>45723</v>
      </c>
      <c r="BL189" s="506"/>
      <c r="BM189" s="506"/>
      <c r="BN189" s="514" t="s">
        <v>433</v>
      </c>
      <c r="BO189" s="506">
        <v>45719</v>
      </c>
      <c r="BP189" s="511"/>
      <c r="BQ189" s="511"/>
      <c r="BR189" s="514"/>
      <c r="BS189" s="560"/>
      <c r="BT189" s="504"/>
      <c r="BU189" s="504"/>
      <c r="BV189" s="504"/>
      <c r="BW189" s="504">
        <f>U189</f>
        <v>0</v>
      </c>
      <c r="BX189" s="511">
        <f>V189</f>
        <v>0</v>
      </c>
      <c r="BY189" s="511">
        <f>W189</f>
        <v>0</v>
      </c>
      <c r="BZ189" s="511">
        <f>BX189+BY189</f>
        <v>0</v>
      </c>
      <c r="CA189" s="504"/>
      <c r="CB189" s="511"/>
      <c r="CC189" s="504"/>
      <c r="CD189" s="511"/>
      <c r="CE189" s="511"/>
      <c r="CF189" s="511">
        <f>CB189+CD189+CE189</f>
        <v>0</v>
      </c>
      <c r="CG189" s="528">
        <f>CF189-BZ189</f>
        <v>0</v>
      </c>
      <c r="CH189" s="510">
        <f>_xlfn.DAYS(BD189,BC189)+1</f>
        <v>1</v>
      </c>
    </row>
    <row r="190" spans="1:86" s="513" customFormat="1" ht="47.25" customHeight="1">
      <c r="A190" s="112">
        <v>24</v>
      </c>
      <c r="B190" s="602" t="s">
        <v>168</v>
      </c>
      <c r="C190" s="558">
        <v>4100009378</v>
      </c>
      <c r="D190" s="505" t="s">
        <v>169</v>
      </c>
      <c r="E190" s="505" t="str">
        <f>VLOOKUP(D:D,'Material code'!A:B,2,FALSE)</f>
        <v>后玻</v>
      </c>
      <c r="F190" s="505" t="str">
        <f>VLOOKUP(D:D,'Material code'!C:D,2,FALSE)</f>
        <v>福莱特，压花半钢化白色全涂釉3孔，2272*1128*2mm，GL-16</v>
      </c>
      <c r="G190" s="504">
        <f>AC190</f>
        <v>1430</v>
      </c>
      <c r="H190" s="504" t="str">
        <f>AD190</f>
        <v>PC</v>
      </c>
      <c r="I190" s="504" t="str">
        <f>AL190</f>
        <v>ZIMUNGB1273184</v>
      </c>
      <c r="J190" s="504">
        <v>1</v>
      </c>
      <c r="K190" s="504" t="str">
        <f>AN190</f>
        <v>ZIMU1044424</v>
      </c>
      <c r="L190" s="504" t="str">
        <f>AM190</f>
        <v>NGB1273184</v>
      </c>
      <c r="M190" s="504" t="str">
        <f>AO190</f>
        <v>NINGBO, CHINA</v>
      </c>
      <c r="N190" s="506">
        <f>AQ190</f>
        <v>45688</v>
      </c>
      <c r="O190" s="504" t="str">
        <f>AR190</f>
        <v>SAVANNAH,GA</v>
      </c>
      <c r="P190" s="506">
        <f>AT190</f>
        <v>45729</v>
      </c>
      <c r="Q190" s="506">
        <f>AX190</f>
        <v>45733</v>
      </c>
      <c r="R190" s="577" t="s">
        <v>79</v>
      </c>
      <c r="S190" s="504" t="s">
        <v>428</v>
      </c>
      <c r="T190" s="514">
        <v>20250201001</v>
      </c>
      <c r="U190" s="514"/>
      <c r="V190" s="511"/>
      <c r="W190" s="511"/>
      <c r="X190" s="506"/>
      <c r="Y190" s="506"/>
      <c r="Z190" s="506" t="s">
        <v>118</v>
      </c>
      <c r="AA190" s="507" t="s">
        <v>171</v>
      </c>
      <c r="AB190" s="507" t="s">
        <v>429</v>
      </c>
      <c r="AC190" s="514">
        <v>1430</v>
      </c>
      <c r="AD190" s="504" t="s">
        <v>172</v>
      </c>
      <c r="AE190" s="504">
        <v>11</v>
      </c>
      <c r="AF190" s="504">
        <v>18876</v>
      </c>
      <c r="AG190" s="504">
        <v>14</v>
      </c>
      <c r="AH190" s="506">
        <v>45688</v>
      </c>
      <c r="AI190" s="506">
        <v>45728</v>
      </c>
      <c r="AJ190" s="504" t="s">
        <v>173</v>
      </c>
      <c r="AK190" s="504" t="s">
        <v>117</v>
      </c>
      <c r="AL190" s="504" t="s">
        <v>430</v>
      </c>
      <c r="AM190" s="504" t="s">
        <v>431</v>
      </c>
      <c r="AN190" s="504" t="s">
        <v>435</v>
      </c>
      <c r="AO190" s="504" t="str">
        <f>AJ190</f>
        <v>NINGBO, CHINA</v>
      </c>
      <c r="AP190" s="506"/>
      <c r="AQ190" s="506">
        <f>AH190</f>
        <v>45688</v>
      </c>
      <c r="AR190" s="504" t="str">
        <f>AK190</f>
        <v>SAVANNAH,GA</v>
      </c>
      <c r="AS190" s="506">
        <f>AI190</f>
        <v>45728</v>
      </c>
      <c r="AT190" s="571">
        <v>45729</v>
      </c>
      <c r="AU190" s="504" t="str">
        <f>AR190</f>
        <v>SAVANNAH,GA</v>
      </c>
      <c r="AV190" s="509">
        <f>AT190</f>
        <v>45729</v>
      </c>
      <c r="AW190" s="505">
        <f>VLOOKUP(AR:AR,Database!A:B,2,)</f>
        <v>4</v>
      </c>
      <c r="AX190" s="506">
        <f>AV190+AW190</f>
        <v>45733</v>
      </c>
      <c r="AY190" s="504" t="s">
        <v>118</v>
      </c>
      <c r="AZ190" s="506"/>
      <c r="BA190" s="506"/>
      <c r="BB190" s="506"/>
      <c r="BC190" s="506"/>
      <c r="BD190" s="506"/>
      <c r="BE190" s="504"/>
      <c r="BF190" s="504" t="str">
        <f>AL190</f>
        <v>ZIMUNGB1273184</v>
      </c>
      <c r="BG190" s="504" t="str">
        <f>AN190</f>
        <v>ZIMU1044424</v>
      </c>
      <c r="BH190" s="506">
        <v>45683</v>
      </c>
      <c r="BI190" s="506">
        <v>45698</v>
      </c>
      <c r="BJ190" s="506">
        <v>45709</v>
      </c>
      <c r="BK190" s="506">
        <v>45723</v>
      </c>
      <c r="BL190" s="506"/>
      <c r="BM190" s="506"/>
      <c r="BN190" s="514" t="s">
        <v>433</v>
      </c>
      <c r="BO190" s="506">
        <v>45719</v>
      </c>
      <c r="BP190" s="511"/>
      <c r="BQ190" s="511"/>
      <c r="BR190" s="514"/>
      <c r="BS190" s="560"/>
      <c r="BT190" s="504"/>
      <c r="BU190" s="504"/>
      <c r="BV190" s="504"/>
      <c r="BW190" s="504">
        <f>U190</f>
        <v>0</v>
      </c>
      <c r="BX190" s="511">
        <f>V190</f>
        <v>0</v>
      </c>
      <c r="BY190" s="511">
        <f>W190</f>
        <v>0</v>
      </c>
      <c r="BZ190" s="511">
        <f>BX190+BY190</f>
        <v>0</v>
      </c>
      <c r="CA190" s="504"/>
      <c r="CB190" s="511"/>
      <c r="CC190" s="504"/>
      <c r="CD190" s="511"/>
      <c r="CE190" s="511"/>
      <c r="CF190" s="511">
        <f>CB190+CD190+CE190</f>
        <v>0</v>
      </c>
      <c r="CG190" s="528">
        <f>CF190-BZ190</f>
        <v>0</v>
      </c>
      <c r="CH190" s="510">
        <f>_xlfn.DAYS(BD190,BC190)+1</f>
        <v>1</v>
      </c>
    </row>
    <row r="191" spans="1:86" s="513" customFormat="1" ht="47.25" customHeight="1">
      <c r="A191" s="112">
        <v>24</v>
      </c>
      <c r="B191" s="602" t="s">
        <v>168</v>
      </c>
      <c r="C191" s="558">
        <v>4100009378</v>
      </c>
      <c r="D191" s="505" t="s">
        <v>169</v>
      </c>
      <c r="E191" s="505" t="str">
        <f>VLOOKUP(D:D,'Material code'!A:B,2,FALSE)</f>
        <v>后玻</v>
      </c>
      <c r="F191" s="505" t="str">
        <f>VLOOKUP(D:D,'Material code'!C:D,2,FALSE)</f>
        <v>福莱特，压花半钢化白色全涂釉3孔，2272*1128*2mm，GL-16</v>
      </c>
      <c r="G191" s="504">
        <f>AC191</f>
        <v>1430</v>
      </c>
      <c r="H191" s="504" t="str">
        <f>AD191</f>
        <v>PC</v>
      </c>
      <c r="I191" s="504" t="str">
        <f>AL191</f>
        <v>ZIMUNGB1273184</v>
      </c>
      <c r="J191" s="504">
        <v>1</v>
      </c>
      <c r="K191" s="504" t="str">
        <f>AN191</f>
        <v>CAIU6607333</v>
      </c>
      <c r="L191" s="504" t="str">
        <f>AM191</f>
        <v>NGB1273184</v>
      </c>
      <c r="M191" s="504" t="str">
        <f>AO191</f>
        <v>NINGBO, CHINA</v>
      </c>
      <c r="N191" s="506">
        <f>AQ191</f>
        <v>45688</v>
      </c>
      <c r="O191" s="504" t="str">
        <f>AR191</f>
        <v>SAVANNAH,GA</v>
      </c>
      <c r="P191" s="506">
        <f>AT191</f>
        <v>45729</v>
      </c>
      <c r="Q191" s="506">
        <f>AX191</f>
        <v>45733</v>
      </c>
      <c r="R191" s="577" t="s">
        <v>79</v>
      </c>
      <c r="S191" s="504" t="s">
        <v>428</v>
      </c>
      <c r="T191" s="514">
        <v>20250201001</v>
      </c>
      <c r="U191" s="514"/>
      <c r="V191" s="511"/>
      <c r="W191" s="511"/>
      <c r="X191" s="506"/>
      <c r="Y191" s="506"/>
      <c r="Z191" s="506" t="s">
        <v>118</v>
      </c>
      <c r="AA191" s="507" t="s">
        <v>171</v>
      </c>
      <c r="AB191" s="507" t="s">
        <v>429</v>
      </c>
      <c r="AC191" s="514">
        <v>1430</v>
      </c>
      <c r="AD191" s="504" t="s">
        <v>172</v>
      </c>
      <c r="AE191" s="504">
        <v>11</v>
      </c>
      <c r="AF191" s="504">
        <v>18876</v>
      </c>
      <c r="AG191" s="504">
        <v>14</v>
      </c>
      <c r="AH191" s="506">
        <v>45688</v>
      </c>
      <c r="AI191" s="506">
        <v>45728</v>
      </c>
      <c r="AJ191" s="504" t="s">
        <v>173</v>
      </c>
      <c r="AK191" s="504" t="s">
        <v>117</v>
      </c>
      <c r="AL191" s="504" t="s">
        <v>430</v>
      </c>
      <c r="AM191" s="504" t="s">
        <v>431</v>
      </c>
      <c r="AN191" s="504" t="s">
        <v>436</v>
      </c>
      <c r="AO191" s="504" t="str">
        <f>AJ191</f>
        <v>NINGBO, CHINA</v>
      </c>
      <c r="AP191" s="506"/>
      <c r="AQ191" s="506">
        <f>AH191</f>
        <v>45688</v>
      </c>
      <c r="AR191" s="504" t="str">
        <f>AK191</f>
        <v>SAVANNAH,GA</v>
      </c>
      <c r="AS191" s="506">
        <f>AI191</f>
        <v>45728</v>
      </c>
      <c r="AT191" s="571">
        <v>45729</v>
      </c>
      <c r="AU191" s="504" t="str">
        <f>AR191</f>
        <v>SAVANNAH,GA</v>
      </c>
      <c r="AV191" s="509">
        <f>AT191</f>
        <v>45729</v>
      </c>
      <c r="AW191" s="505">
        <f>VLOOKUP(AR:AR,Database!A:B,2,)</f>
        <v>4</v>
      </c>
      <c r="AX191" s="506">
        <f>AV191+AW191</f>
        <v>45733</v>
      </c>
      <c r="AY191" s="504" t="s">
        <v>118</v>
      </c>
      <c r="AZ191" s="506">
        <v>45737</v>
      </c>
      <c r="BA191" s="506"/>
      <c r="BB191" s="506"/>
      <c r="BC191" s="506"/>
      <c r="BD191" s="506"/>
      <c r="BE191" s="504"/>
      <c r="BF191" s="504" t="str">
        <f>AL191</f>
        <v>ZIMUNGB1273184</v>
      </c>
      <c r="BG191" s="504" t="str">
        <f>AN191</f>
        <v>CAIU6607333</v>
      </c>
      <c r="BH191" s="506">
        <v>45683</v>
      </c>
      <c r="BI191" s="506">
        <v>45698</v>
      </c>
      <c r="BJ191" s="506">
        <v>45709</v>
      </c>
      <c r="BK191" s="506">
        <v>45723</v>
      </c>
      <c r="BL191" s="506"/>
      <c r="BM191" s="506"/>
      <c r="BN191" s="514" t="s">
        <v>433</v>
      </c>
      <c r="BO191" s="506">
        <v>45719</v>
      </c>
      <c r="BP191" s="511"/>
      <c r="BQ191" s="511"/>
      <c r="BR191" s="514"/>
      <c r="BS191" s="560"/>
      <c r="BT191" s="504"/>
      <c r="BU191" s="504"/>
      <c r="BV191" s="504"/>
      <c r="BW191" s="504">
        <f>U191</f>
        <v>0</v>
      </c>
      <c r="BX191" s="511">
        <f>V191</f>
        <v>0</v>
      </c>
      <c r="BY191" s="511">
        <f>W191</f>
        <v>0</v>
      </c>
      <c r="BZ191" s="511">
        <f>BX191+BY191</f>
        <v>0</v>
      </c>
      <c r="CA191" s="504"/>
      <c r="CB191" s="511"/>
      <c r="CC191" s="504"/>
      <c r="CD191" s="511"/>
      <c r="CE191" s="511"/>
      <c r="CF191" s="511">
        <f>CB191+CD191+CE191</f>
        <v>0</v>
      </c>
      <c r="CG191" s="528">
        <f>CF191-BZ191</f>
        <v>0</v>
      </c>
      <c r="CH191" s="510">
        <f>_xlfn.DAYS(BD191,BC191)+1</f>
        <v>1</v>
      </c>
    </row>
    <row r="192" spans="1:86" s="513" customFormat="1" ht="47.25" customHeight="1">
      <c r="A192" s="112">
        <v>24</v>
      </c>
      <c r="B192" s="602" t="s">
        <v>168</v>
      </c>
      <c r="C192" s="558">
        <v>4100009378</v>
      </c>
      <c r="D192" s="505" t="s">
        <v>169</v>
      </c>
      <c r="E192" s="505" t="str">
        <f>VLOOKUP(D:D,'Material code'!A:B,2,FALSE)</f>
        <v>后玻</v>
      </c>
      <c r="F192" s="505" t="str">
        <f>VLOOKUP(D:D,'Material code'!C:D,2,FALSE)</f>
        <v>福莱特，压花半钢化白色全涂釉3孔，2272*1128*2mm，GL-16</v>
      </c>
      <c r="G192" s="504">
        <f>AC192</f>
        <v>1430</v>
      </c>
      <c r="H192" s="504" t="str">
        <f>AD192</f>
        <v>PC</v>
      </c>
      <c r="I192" s="504" t="str">
        <f>AL192</f>
        <v>ZIMUNGB1273184</v>
      </c>
      <c r="J192" s="504">
        <v>1</v>
      </c>
      <c r="K192" s="504" t="str">
        <f>AN192</f>
        <v>ZIMU1424912</v>
      </c>
      <c r="L192" s="504" t="str">
        <f>AM192</f>
        <v>NGB1273184</v>
      </c>
      <c r="M192" s="504" t="str">
        <f>AO192</f>
        <v>NINGBO, CHINA</v>
      </c>
      <c r="N192" s="506">
        <f>AQ192</f>
        <v>45688</v>
      </c>
      <c r="O192" s="504" t="str">
        <f>AR192</f>
        <v>SAVANNAH,GA</v>
      </c>
      <c r="P192" s="506">
        <f>AT192</f>
        <v>45729</v>
      </c>
      <c r="Q192" s="506">
        <f>AX192</f>
        <v>45733</v>
      </c>
      <c r="R192" s="577" t="s">
        <v>79</v>
      </c>
      <c r="S192" s="504" t="s">
        <v>428</v>
      </c>
      <c r="T192" s="514">
        <v>20250201001</v>
      </c>
      <c r="U192" s="514"/>
      <c r="V192" s="511"/>
      <c r="W192" s="511"/>
      <c r="X192" s="506"/>
      <c r="Y192" s="506"/>
      <c r="Z192" s="506" t="s">
        <v>118</v>
      </c>
      <c r="AA192" s="507" t="s">
        <v>171</v>
      </c>
      <c r="AB192" s="507" t="s">
        <v>429</v>
      </c>
      <c r="AC192" s="514">
        <v>1430</v>
      </c>
      <c r="AD192" s="504" t="s">
        <v>172</v>
      </c>
      <c r="AE192" s="504">
        <v>11</v>
      </c>
      <c r="AF192" s="504">
        <v>18876</v>
      </c>
      <c r="AG192" s="504">
        <v>14</v>
      </c>
      <c r="AH192" s="506">
        <v>45688</v>
      </c>
      <c r="AI192" s="506">
        <v>45728</v>
      </c>
      <c r="AJ192" s="504" t="s">
        <v>173</v>
      </c>
      <c r="AK192" s="504" t="s">
        <v>117</v>
      </c>
      <c r="AL192" s="504" t="s">
        <v>430</v>
      </c>
      <c r="AM192" s="504" t="s">
        <v>431</v>
      </c>
      <c r="AN192" s="504" t="s">
        <v>437</v>
      </c>
      <c r="AO192" s="504" t="str">
        <f>AJ192</f>
        <v>NINGBO, CHINA</v>
      </c>
      <c r="AP192" s="506"/>
      <c r="AQ192" s="506">
        <f>AH192</f>
        <v>45688</v>
      </c>
      <c r="AR192" s="504" t="str">
        <f>AK192</f>
        <v>SAVANNAH,GA</v>
      </c>
      <c r="AS192" s="506">
        <f>AI192</f>
        <v>45728</v>
      </c>
      <c r="AT192" s="571">
        <v>45729</v>
      </c>
      <c r="AU192" s="504" t="str">
        <f>AR192</f>
        <v>SAVANNAH,GA</v>
      </c>
      <c r="AV192" s="509">
        <f>AT192</f>
        <v>45729</v>
      </c>
      <c r="AW192" s="505">
        <f>VLOOKUP(AR:AR,Database!A:B,2,)</f>
        <v>4</v>
      </c>
      <c r="AX192" s="506">
        <f>AV192+AW192</f>
        <v>45733</v>
      </c>
      <c r="AY192" s="504" t="s">
        <v>118</v>
      </c>
      <c r="AZ192" s="506"/>
      <c r="BA192" s="506"/>
      <c r="BB192" s="506"/>
      <c r="BC192" s="506"/>
      <c r="BD192" s="506"/>
      <c r="BE192" s="504"/>
      <c r="BF192" s="504" t="str">
        <f>AL192</f>
        <v>ZIMUNGB1273184</v>
      </c>
      <c r="BG192" s="504" t="str">
        <f>AN192</f>
        <v>ZIMU1424912</v>
      </c>
      <c r="BH192" s="506">
        <v>45683</v>
      </c>
      <c r="BI192" s="506">
        <v>45698</v>
      </c>
      <c r="BJ192" s="506">
        <v>45709</v>
      </c>
      <c r="BK192" s="506">
        <v>45723</v>
      </c>
      <c r="BL192" s="506"/>
      <c r="BM192" s="506"/>
      <c r="BN192" s="514" t="s">
        <v>433</v>
      </c>
      <c r="BO192" s="506">
        <v>45719</v>
      </c>
      <c r="BP192" s="511"/>
      <c r="BQ192" s="511"/>
      <c r="BR192" s="514"/>
      <c r="BS192" s="560"/>
      <c r="BT192" s="504"/>
      <c r="BU192" s="504"/>
      <c r="BV192" s="504"/>
      <c r="BW192" s="504">
        <f>U192</f>
        <v>0</v>
      </c>
      <c r="BX192" s="511">
        <f>V192</f>
        <v>0</v>
      </c>
      <c r="BY192" s="511">
        <f>W192</f>
        <v>0</v>
      </c>
      <c r="BZ192" s="511">
        <f>BX192+BY192</f>
        <v>0</v>
      </c>
      <c r="CA192" s="504"/>
      <c r="CB192" s="511"/>
      <c r="CC192" s="504"/>
      <c r="CD192" s="511"/>
      <c r="CE192" s="511"/>
      <c r="CF192" s="511">
        <f>CB192+CD192+CE192</f>
        <v>0</v>
      </c>
      <c r="CG192" s="528">
        <f>CF192-BZ192</f>
        <v>0</v>
      </c>
      <c r="CH192" s="510">
        <f>_xlfn.DAYS(BD192,BC192)+1</f>
        <v>1</v>
      </c>
    </row>
    <row r="193" spans="1:86" s="513" customFormat="1" ht="47.25" customHeight="1">
      <c r="A193" s="112">
        <v>24</v>
      </c>
      <c r="B193" s="602" t="s">
        <v>168</v>
      </c>
      <c r="C193" s="558">
        <v>4100009378</v>
      </c>
      <c r="D193" s="505" t="s">
        <v>169</v>
      </c>
      <c r="E193" s="505" t="str">
        <f>VLOOKUP(D:D,'Material code'!A:B,2,FALSE)</f>
        <v>后玻</v>
      </c>
      <c r="F193" s="505" t="str">
        <f>VLOOKUP(D:D,'Material code'!C:D,2,FALSE)</f>
        <v>福莱特，压花半钢化白色全涂釉3孔，2272*1128*2mm，GL-16</v>
      </c>
      <c r="G193" s="504">
        <f>AC193</f>
        <v>1430</v>
      </c>
      <c r="H193" s="504" t="str">
        <f>AD193</f>
        <v>PC</v>
      </c>
      <c r="I193" s="504" t="str">
        <f>AL193</f>
        <v>ZIMUNGB1273184</v>
      </c>
      <c r="J193" s="504">
        <v>1</v>
      </c>
      <c r="K193" s="504" t="str">
        <f>AN193</f>
        <v>CAAU2648060</v>
      </c>
      <c r="L193" s="504" t="str">
        <f>AM193</f>
        <v>NGB1273184</v>
      </c>
      <c r="M193" s="504" t="str">
        <f>AO193</f>
        <v>NINGBO, CHINA</v>
      </c>
      <c r="N193" s="506">
        <f>AQ193</f>
        <v>45688</v>
      </c>
      <c r="O193" s="504" t="str">
        <f>AR193</f>
        <v>SAVANNAH,GA</v>
      </c>
      <c r="P193" s="506">
        <f>AT193</f>
        <v>45729</v>
      </c>
      <c r="Q193" s="506">
        <f>AX193</f>
        <v>45733</v>
      </c>
      <c r="R193" s="577" t="s">
        <v>79</v>
      </c>
      <c r="S193" s="504" t="s">
        <v>428</v>
      </c>
      <c r="T193" s="514">
        <v>20250201001</v>
      </c>
      <c r="U193" s="514"/>
      <c r="V193" s="511"/>
      <c r="W193" s="511"/>
      <c r="X193" s="506"/>
      <c r="Y193" s="506"/>
      <c r="Z193" s="506" t="s">
        <v>118</v>
      </c>
      <c r="AA193" s="507" t="s">
        <v>171</v>
      </c>
      <c r="AB193" s="507" t="s">
        <v>429</v>
      </c>
      <c r="AC193" s="514">
        <v>1430</v>
      </c>
      <c r="AD193" s="504" t="s">
        <v>172</v>
      </c>
      <c r="AE193" s="504">
        <v>11</v>
      </c>
      <c r="AF193" s="504">
        <v>18876</v>
      </c>
      <c r="AG193" s="504">
        <v>14</v>
      </c>
      <c r="AH193" s="506">
        <v>45688</v>
      </c>
      <c r="AI193" s="506">
        <v>45728</v>
      </c>
      <c r="AJ193" s="504" t="s">
        <v>173</v>
      </c>
      <c r="AK193" s="504" t="s">
        <v>117</v>
      </c>
      <c r="AL193" s="504" t="s">
        <v>430</v>
      </c>
      <c r="AM193" s="504" t="s">
        <v>431</v>
      </c>
      <c r="AN193" s="504" t="s">
        <v>438</v>
      </c>
      <c r="AO193" s="504" t="str">
        <f>AJ193</f>
        <v>NINGBO, CHINA</v>
      </c>
      <c r="AP193" s="506"/>
      <c r="AQ193" s="506">
        <f>AH193</f>
        <v>45688</v>
      </c>
      <c r="AR193" s="504" t="str">
        <f>AK193</f>
        <v>SAVANNAH,GA</v>
      </c>
      <c r="AS193" s="506">
        <f>AI193</f>
        <v>45728</v>
      </c>
      <c r="AT193" s="571">
        <v>45729</v>
      </c>
      <c r="AU193" s="504" t="str">
        <f>AR193</f>
        <v>SAVANNAH,GA</v>
      </c>
      <c r="AV193" s="509">
        <f>AT193</f>
        <v>45729</v>
      </c>
      <c r="AW193" s="505">
        <f>VLOOKUP(AR:AR,Database!A:B,2,)</f>
        <v>4</v>
      </c>
      <c r="AX193" s="506">
        <f>AV193+AW193</f>
        <v>45733</v>
      </c>
      <c r="AY193" s="504" t="s">
        <v>118</v>
      </c>
      <c r="AZ193" s="506"/>
      <c r="BA193" s="506"/>
      <c r="BB193" s="506"/>
      <c r="BC193" s="506"/>
      <c r="BD193" s="506"/>
      <c r="BE193" s="504"/>
      <c r="BF193" s="504" t="str">
        <f>AL193</f>
        <v>ZIMUNGB1273184</v>
      </c>
      <c r="BG193" s="504" t="str">
        <f>AN193</f>
        <v>CAAU2648060</v>
      </c>
      <c r="BH193" s="506">
        <v>45683</v>
      </c>
      <c r="BI193" s="506">
        <v>45698</v>
      </c>
      <c r="BJ193" s="506">
        <v>45709</v>
      </c>
      <c r="BK193" s="506">
        <v>45723</v>
      </c>
      <c r="BL193" s="506"/>
      <c r="BM193" s="506"/>
      <c r="BN193" s="514" t="s">
        <v>433</v>
      </c>
      <c r="BO193" s="506">
        <v>45719</v>
      </c>
      <c r="BP193" s="511"/>
      <c r="BQ193" s="511"/>
      <c r="BR193" s="514"/>
      <c r="BS193" s="560"/>
      <c r="BT193" s="504"/>
      <c r="BU193" s="504"/>
      <c r="BV193" s="504"/>
      <c r="BW193" s="504">
        <f>U193</f>
        <v>0</v>
      </c>
      <c r="BX193" s="511">
        <f>V193</f>
        <v>0</v>
      </c>
      <c r="BY193" s="511">
        <f>W193</f>
        <v>0</v>
      </c>
      <c r="BZ193" s="511">
        <f>BX193+BY193</f>
        <v>0</v>
      </c>
      <c r="CA193" s="504"/>
      <c r="CB193" s="511"/>
      <c r="CC193" s="504"/>
      <c r="CD193" s="511"/>
      <c r="CE193" s="511"/>
      <c r="CF193" s="511">
        <f>CB193+CD193+CE193</f>
        <v>0</v>
      </c>
      <c r="CG193" s="528">
        <f>CF193-BZ193</f>
        <v>0</v>
      </c>
      <c r="CH193" s="510">
        <f>_xlfn.DAYS(BD193,BC193)+1</f>
        <v>1</v>
      </c>
    </row>
    <row r="194" spans="1:86" s="513" customFormat="1" ht="47.25" customHeight="1">
      <c r="A194" s="112">
        <v>24</v>
      </c>
      <c r="B194" s="602" t="s">
        <v>168</v>
      </c>
      <c r="C194" s="558">
        <v>4100009378</v>
      </c>
      <c r="D194" s="505" t="s">
        <v>169</v>
      </c>
      <c r="E194" s="505" t="str">
        <f>VLOOKUP(D:D,'Material code'!A:B,2,FALSE)</f>
        <v>后玻</v>
      </c>
      <c r="F194" s="505" t="str">
        <f>VLOOKUP(D:D,'Material code'!C:D,2,FALSE)</f>
        <v>福莱特，压花半钢化白色全涂釉3孔，2272*1128*2mm，GL-16</v>
      </c>
      <c r="G194" s="504">
        <f>AC194</f>
        <v>1430</v>
      </c>
      <c r="H194" s="504" t="str">
        <f>AD194</f>
        <v>PC</v>
      </c>
      <c r="I194" s="504" t="str">
        <f>AL194</f>
        <v>ZIMUNGB1273184</v>
      </c>
      <c r="J194" s="504">
        <v>1</v>
      </c>
      <c r="K194" s="504" t="str">
        <f>AN194</f>
        <v>TCKU3865987</v>
      </c>
      <c r="L194" s="504" t="str">
        <f>AM194</f>
        <v>NGB1273184</v>
      </c>
      <c r="M194" s="504" t="str">
        <f>AO194</f>
        <v>NINGBO, CHINA</v>
      </c>
      <c r="N194" s="506">
        <f>AQ194</f>
        <v>45688</v>
      </c>
      <c r="O194" s="504" t="str">
        <f>AR194</f>
        <v>SAVANNAH,GA</v>
      </c>
      <c r="P194" s="506">
        <f>AT194</f>
        <v>45729</v>
      </c>
      <c r="Q194" s="506">
        <f>AX194</f>
        <v>45733</v>
      </c>
      <c r="R194" s="577" t="s">
        <v>79</v>
      </c>
      <c r="S194" s="504" t="s">
        <v>428</v>
      </c>
      <c r="T194" s="514">
        <v>20250201001</v>
      </c>
      <c r="U194" s="514"/>
      <c r="V194" s="511"/>
      <c r="W194" s="511"/>
      <c r="X194" s="506"/>
      <c r="Y194" s="506"/>
      <c r="Z194" s="506" t="s">
        <v>118</v>
      </c>
      <c r="AA194" s="507" t="s">
        <v>171</v>
      </c>
      <c r="AB194" s="507" t="s">
        <v>429</v>
      </c>
      <c r="AC194" s="514">
        <v>1430</v>
      </c>
      <c r="AD194" s="504" t="s">
        <v>172</v>
      </c>
      <c r="AE194" s="504">
        <v>11</v>
      </c>
      <c r="AF194" s="504">
        <v>18876</v>
      </c>
      <c r="AG194" s="504">
        <v>14</v>
      </c>
      <c r="AH194" s="506">
        <v>45688</v>
      </c>
      <c r="AI194" s="506">
        <v>45728</v>
      </c>
      <c r="AJ194" s="504" t="s">
        <v>173</v>
      </c>
      <c r="AK194" s="504" t="s">
        <v>117</v>
      </c>
      <c r="AL194" s="504" t="s">
        <v>430</v>
      </c>
      <c r="AM194" s="504" t="s">
        <v>431</v>
      </c>
      <c r="AN194" s="504" t="s">
        <v>439</v>
      </c>
      <c r="AO194" s="504" t="str">
        <f>AJ194</f>
        <v>NINGBO, CHINA</v>
      </c>
      <c r="AP194" s="506"/>
      <c r="AQ194" s="506">
        <f>AH194</f>
        <v>45688</v>
      </c>
      <c r="AR194" s="504" t="str">
        <f>AK194</f>
        <v>SAVANNAH,GA</v>
      </c>
      <c r="AS194" s="506">
        <f>AI194</f>
        <v>45728</v>
      </c>
      <c r="AT194" s="571">
        <v>45729</v>
      </c>
      <c r="AU194" s="504" t="str">
        <f>AR194</f>
        <v>SAVANNAH,GA</v>
      </c>
      <c r="AV194" s="509">
        <f>AT194</f>
        <v>45729</v>
      </c>
      <c r="AW194" s="505">
        <f>VLOOKUP(AR:AR,Database!A:B,2,)</f>
        <v>4</v>
      </c>
      <c r="AX194" s="506">
        <f>AV194+AW194</f>
        <v>45733</v>
      </c>
      <c r="AY194" s="504" t="s">
        <v>118</v>
      </c>
      <c r="AZ194" s="506"/>
      <c r="BA194" s="506"/>
      <c r="BB194" s="506"/>
      <c r="BC194" s="506"/>
      <c r="BD194" s="506"/>
      <c r="BE194" s="504"/>
      <c r="BF194" s="504" t="str">
        <f>AL194</f>
        <v>ZIMUNGB1273184</v>
      </c>
      <c r="BG194" s="504" t="str">
        <f>AN194</f>
        <v>TCKU3865987</v>
      </c>
      <c r="BH194" s="506">
        <v>45683</v>
      </c>
      <c r="BI194" s="506">
        <v>45698</v>
      </c>
      <c r="BJ194" s="506">
        <v>45709</v>
      </c>
      <c r="BK194" s="506">
        <v>45723</v>
      </c>
      <c r="BL194" s="506"/>
      <c r="BM194" s="506"/>
      <c r="BN194" s="514" t="s">
        <v>433</v>
      </c>
      <c r="BO194" s="506">
        <v>45719</v>
      </c>
      <c r="BP194" s="511"/>
      <c r="BQ194" s="511"/>
      <c r="BR194" s="514"/>
      <c r="BS194" s="560"/>
      <c r="BT194" s="504"/>
      <c r="BU194" s="504"/>
      <c r="BV194" s="504"/>
      <c r="BW194" s="504">
        <f>U194</f>
        <v>0</v>
      </c>
      <c r="BX194" s="511">
        <f>V194</f>
        <v>0</v>
      </c>
      <c r="BY194" s="511">
        <f>W194</f>
        <v>0</v>
      </c>
      <c r="BZ194" s="511">
        <f>BX194+BY194</f>
        <v>0</v>
      </c>
      <c r="CA194" s="504"/>
      <c r="CB194" s="511"/>
      <c r="CC194" s="504"/>
      <c r="CD194" s="511"/>
      <c r="CE194" s="511"/>
      <c r="CF194" s="511">
        <f>CB194+CD194+CE194</f>
        <v>0</v>
      </c>
      <c r="CG194" s="528">
        <f>CF194-BZ194</f>
        <v>0</v>
      </c>
      <c r="CH194" s="510">
        <f>_xlfn.DAYS(BD194,BC194)+1</f>
        <v>1</v>
      </c>
    </row>
    <row r="195" spans="1:86" s="513" customFormat="1" ht="47.25" customHeight="1">
      <c r="A195" s="112">
        <v>24</v>
      </c>
      <c r="B195" s="602" t="s">
        <v>168</v>
      </c>
      <c r="C195" s="558">
        <v>4100009378</v>
      </c>
      <c r="D195" s="505" t="s">
        <v>169</v>
      </c>
      <c r="E195" s="505" t="str">
        <f>VLOOKUP(D:D,'Material code'!A:B,2,FALSE)</f>
        <v>后玻</v>
      </c>
      <c r="F195" s="505" t="str">
        <f>VLOOKUP(D:D,'Material code'!C:D,2,FALSE)</f>
        <v>福莱特，压花半钢化白色全涂釉3孔，2272*1128*2mm，GL-16</v>
      </c>
      <c r="G195" s="504">
        <f>AC195</f>
        <v>1430</v>
      </c>
      <c r="H195" s="504" t="str">
        <f>AD195</f>
        <v>PC</v>
      </c>
      <c r="I195" s="504" t="str">
        <f>AL195</f>
        <v>ZIMUNGB1273184</v>
      </c>
      <c r="J195" s="504">
        <v>1</v>
      </c>
      <c r="K195" s="504" t="str">
        <f>AN195</f>
        <v>CAAU2647741</v>
      </c>
      <c r="L195" s="504" t="str">
        <f>AM195</f>
        <v>NGB1273184</v>
      </c>
      <c r="M195" s="504" t="str">
        <f>AO195</f>
        <v>NINGBO, CHINA</v>
      </c>
      <c r="N195" s="506">
        <f>AQ195</f>
        <v>45688</v>
      </c>
      <c r="O195" s="504" t="str">
        <f>AR195</f>
        <v>SAVANNAH,GA</v>
      </c>
      <c r="P195" s="506">
        <f>AT195</f>
        <v>45729</v>
      </c>
      <c r="Q195" s="506">
        <f>AX195</f>
        <v>45733</v>
      </c>
      <c r="R195" s="577" t="s">
        <v>79</v>
      </c>
      <c r="S195" s="504" t="s">
        <v>428</v>
      </c>
      <c r="T195" s="514">
        <v>20250201001</v>
      </c>
      <c r="U195" s="514"/>
      <c r="V195" s="511"/>
      <c r="W195" s="511"/>
      <c r="X195" s="506"/>
      <c r="Y195" s="506"/>
      <c r="Z195" s="506" t="s">
        <v>118</v>
      </c>
      <c r="AA195" s="507" t="s">
        <v>171</v>
      </c>
      <c r="AB195" s="507" t="s">
        <v>429</v>
      </c>
      <c r="AC195" s="514">
        <v>1430</v>
      </c>
      <c r="AD195" s="504" t="s">
        <v>172</v>
      </c>
      <c r="AE195" s="504">
        <v>11</v>
      </c>
      <c r="AF195" s="504">
        <v>18876</v>
      </c>
      <c r="AG195" s="504">
        <v>14</v>
      </c>
      <c r="AH195" s="506">
        <v>45688</v>
      </c>
      <c r="AI195" s="506">
        <v>45728</v>
      </c>
      <c r="AJ195" s="504" t="s">
        <v>173</v>
      </c>
      <c r="AK195" s="504" t="s">
        <v>117</v>
      </c>
      <c r="AL195" s="504" t="s">
        <v>430</v>
      </c>
      <c r="AM195" s="504" t="s">
        <v>431</v>
      </c>
      <c r="AN195" s="504" t="s">
        <v>440</v>
      </c>
      <c r="AO195" s="504" t="str">
        <f>AJ195</f>
        <v>NINGBO, CHINA</v>
      </c>
      <c r="AP195" s="506"/>
      <c r="AQ195" s="506">
        <f>AH195</f>
        <v>45688</v>
      </c>
      <c r="AR195" s="504" t="str">
        <f>AK195</f>
        <v>SAVANNAH,GA</v>
      </c>
      <c r="AS195" s="506">
        <f>AI195</f>
        <v>45728</v>
      </c>
      <c r="AT195" s="571">
        <v>45729</v>
      </c>
      <c r="AU195" s="504" t="str">
        <f>AR195</f>
        <v>SAVANNAH,GA</v>
      </c>
      <c r="AV195" s="509">
        <f>AT195</f>
        <v>45729</v>
      </c>
      <c r="AW195" s="505">
        <f>VLOOKUP(AR:AR,Database!A:B,2,)</f>
        <v>4</v>
      </c>
      <c r="AX195" s="506">
        <f>AV195+AW195</f>
        <v>45733</v>
      </c>
      <c r="AY195" s="504" t="s">
        <v>118</v>
      </c>
      <c r="AZ195" s="506">
        <v>45737</v>
      </c>
      <c r="BA195" s="506"/>
      <c r="BB195" s="506"/>
      <c r="BC195" s="506"/>
      <c r="BD195" s="506"/>
      <c r="BE195" s="504"/>
      <c r="BF195" s="504" t="str">
        <f>AL195</f>
        <v>ZIMUNGB1273184</v>
      </c>
      <c r="BG195" s="504" t="str">
        <f>AN195</f>
        <v>CAAU2647741</v>
      </c>
      <c r="BH195" s="506">
        <v>45683</v>
      </c>
      <c r="BI195" s="506">
        <v>45698</v>
      </c>
      <c r="BJ195" s="506">
        <v>45709</v>
      </c>
      <c r="BK195" s="506">
        <v>45723</v>
      </c>
      <c r="BL195" s="506"/>
      <c r="BM195" s="506"/>
      <c r="BN195" s="514" t="s">
        <v>433</v>
      </c>
      <c r="BO195" s="506">
        <v>45719</v>
      </c>
      <c r="BP195" s="511"/>
      <c r="BQ195" s="511"/>
      <c r="BR195" s="514"/>
      <c r="BS195" s="560"/>
      <c r="BT195" s="504"/>
      <c r="BU195" s="504"/>
      <c r="BV195" s="504"/>
      <c r="BW195" s="504">
        <f>U195</f>
        <v>0</v>
      </c>
      <c r="BX195" s="511">
        <f>V195</f>
        <v>0</v>
      </c>
      <c r="BY195" s="511">
        <f>W195</f>
        <v>0</v>
      </c>
      <c r="BZ195" s="511">
        <f>BX195+BY195</f>
        <v>0</v>
      </c>
      <c r="CA195" s="504"/>
      <c r="CB195" s="511"/>
      <c r="CC195" s="504"/>
      <c r="CD195" s="511"/>
      <c r="CE195" s="511"/>
      <c r="CF195" s="511">
        <f>CB195+CD195+CE195</f>
        <v>0</v>
      </c>
      <c r="CG195" s="528">
        <f>CF195-BZ195</f>
        <v>0</v>
      </c>
      <c r="CH195" s="510">
        <f>_xlfn.DAYS(BD195,BC195)+1</f>
        <v>1</v>
      </c>
    </row>
    <row r="196" spans="1:86" s="513" customFormat="1" ht="47.25" customHeight="1">
      <c r="A196" s="112">
        <v>24</v>
      </c>
      <c r="B196" s="602" t="s">
        <v>168</v>
      </c>
      <c r="C196" s="558">
        <v>4100009378</v>
      </c>
      <c r="D196" s="505" t="s">
        <v>169</v>
      </c>
      <c r="E196" s="505" t="str">
        <f>VLOOKUP(D:D,'Material code'!A:B,2,FALSE)</f>
        <v>后玻</v>
      </c>
      <c r="F196" s="505" t="str">
        <f>VLOOKUP(D:D,'Material code'!C:D,2,FALSE)</f>
        <v>福莱特，压花半钢化白色全涂釉3孔，2272*1128*2mm，GL-16</v>
      </c>
      <c r="G196" s="504">
        <f>AC196</f>
        <v>1430</v>
      </c>
      <c r="H196" s="504" t="str">
        <f>AD196</f>
        <v>PC</v>
      </c>
      <c r="I196" s="504" t="str">
        <f>AL196</f>
        <v>ZIMUNGB1273184</v>
      </c>
      <c r="J196" s="504">
        <v>1</v>
      </c>
      <c r="K196" s="504" t="str">
        <f>AN196</f>
        <v>CAAU2648162</v>
      </c>
      <c r="L196" s="504" t="str">
        <f>AM196</f>
        <v>NGB1273184</v>
      </c>
      <c r="M196" s="504" t="str">
        <f>AO196</f>
        <v>NINGBO, CHINA</v>
      </c>
      <c r="N196" s="506">
        <f>AQ196</f>
        <v>45688</v>
      </c>
      <c r="O196" s="504" t="str">
        <f>AR196</f>
        <v>SAVANNAH,GA</v>
      </c>
      <c r="P196" s="506">
        <f>AT196</f>
        <v>45729</v>
      </c>
      <c r="Q196" s="506">
        <f>AX196</f>
        <v>45733</v>
      </c>
      <c r="R196" s="577" t="s">
        <v>79</v>
      </c>
      <c r="S196" s="504" t="s">
        <v>428</v>
      </c>
      <c r="T196" s="514">
        <v>20250201001</v>
      </c>
      <c r="U196" s="514"/>
      <c r="V196" s="511"/>
      <c r="W196" s="511"/>
      <c r="X196" s="506"/>
      <c r="Y196" s="506"/>
      <c r="Z196" s="506" t="s">
        <v>118</v>
      </c>
      <c r="AA196" s="507" t="s">
        <v>171</v>
      </c>
      <c r="AB196" s="507" t="s">
        <v>429</v>
      </c>
      <c r="AC196" s="514">
        <v>1430</v>
      </c>
      <c r="AD196" s="504" t="s">
        <v>172</v>
      </c>
      <c r="AE196" s="504">
        <v>11</v>
      </c>
      <c r="AF196" s="504">
        <v>18876</v>
      </c>
      <c r="AG196" s="504">
        <v>14</v>
      </c>
      <c r="AH196" s="506">
        <v>45688</v>
      </c>
      <c r="AI196" s="506">
        <v>45728</v>
      </c>
      <c r="AJ196" s="504" t="s">
        <v>173</v>
      </c>
      <c r="AK196" s="504" t="s">
        <v>117</v>
      </c>
      <c r="AL196" s="504" t="s">
        <v>430</v>
      </c>
      <c r="AM196" s="504" t="s">
        <v>431</v>
      </c>
      <c r="AN196" s="504" t="s">
        <v>441</v>
      </c>
      <c r="AO196" s="504" t="str">
        <f>AJ196</f>
        <v>NINGBO, CHINA</v>
      </c>
      <c r="AP196" s="506"/>
      <c r="AQ196" s="506">
        <f>AH196</f>
        <v>45688</v>
      </c>
      <c r="AR196" s="504" t="str">
        <f>AK196</f>
        <v>SAVANNAH,GA</v>
      </c>
      <c r="AS196" s="506">
        <f>AI196</f>
        <v>45728</v>
      </c>
      <c r="AT196" s="571">
        <v>45729</v>
      </c>
      <c r="AU196" s="504" t="str">
        <f>AR196</f>
        <v>SAVANNAH,GA</v>
      </c>
      <c r="AV196" s="509">
        <f>AT196</f>
        <v>45729</v>
      </c>
      <c r="AW196" s="505">
        <f>VLOOKUP(AR:AR,Database!A:B,2,)</f>
        <v>4</v>
      </c>
      <c r="AX196" s="506">
        <f>AV196+AW196</f>
        <v>45733</v>
      </c>
      <c r="AY196" s="504" t="s">
        <v>118</v>
      </c>
      <c r="AZ196" s="506">
        <v>45737</v>
      </c>
      <c r="BA196" s="506"/>
      <c r="BB196" s="506"/>
      <c r="BC196" s="506"/>
      <c r="BD196" s="506"/>
      <c r="BE196" s="504"/>
      <c r="BF196" s="504" t="str">
        <f>AL196</f>
        <v>ZIMUNGB1273184</v>
      </c>
      <c r="BG196" s="504" t="str">
        <f>AN196</f>
        <v>CAAU2648162</v>
      </c>
      <c r="BH196" s="506">
        <v>45683</v>
      </c>
      <c r="BI196" s="506">
        <v>45698</v>
      </c>
      <c r="BJ196" s="506">
        <v>45709</v>
      </c>
      <c r="BK196" s="506">
        <v>45723</v>
      </c>
      <c r="BL196" s="506"/>
      <c r="BM196" s="506"/>
      <c r="BN196" s="514" t="s">
        <v>433</v>
      </c>
      <c r="BO196" s="506">
        <v>45719</v>
      </c>
      <c r="BP196" s="511"/>
      <c r="BQ196" s="511"/>
      <c r="BR196" s="514"/>
      <c r="BS196" s="560"/>
      <c r="BT196" s="504"/>
      <c r="BU196" s="504"/>
      <c r="BV196" s="504"/>
      <c r="BW196" s="504">
        <f>U196</f>
        <v>0</v>
      </c>
      <c r="BX196" s="511">
        <f>V196</f>
        <v>0</v>
      </c>
      <c r="BY196" s="511">
        <f>W196</f>
        <v>0</v>
      </c>
      <c r="BZ196" s="511">
        <f>BX196+BY196</f>
        <v>0</v>
      </c>
      <c r="CA196" s="504"/>
      <c r="CB196" s="511"/>
      <c r="CC196" s="504"/>
      <c r="CD196" s="511"/>
      <c r="CE196" s="511"/>
      <c r="CF196" s="511">
        <f>CB196+CD196+CE196</f>
        <v>0</v>
      </c>
      <c r="CG196" s="528">
        <f>CF196-BZ196</f>
        <v>0</v>
      </c>
      <c r="CH196" s="510">
        <f>_xlfn.DAYS(BD196,BC196)+1</f>
        <v>1</v>
      </c>
    </row>
    <row r="197" spans="1:86" s="513" customFormat="1" ht="47.25" customHeight="1">
      <c r="A197" s="112">
        <v>24</v>
      </c>
      <c r="B197" s="602" t="s">
        <v>168</v>
      </c>
      <c r="C197" s="558">
        <v>4100009378</v>
      </c>
      <c r="D197" s="505" t="s">
        <v>169</v>
      </c>
      <c r="E197" s="505" t="str">
        <f>VLOOKUP(D:D,'Material code'!A:B,2,FALSE)</f>
        <v>后玻</v>
      </c>
      <c r="F197" s="505" t="str">
        <f>VLOOKUP(D:D,'Material code'!C:D,2,FALSE)</f>
        <v>福莱特，压花半钢化白色全涂釉3孔，2272*1128*2mm，GL-16</v>
      </c>
      <c r="G197" s="504">
        <f>AC197</f>
        <v>1430</v>
      </c>
      <c r="H197" s="504" t="str">
        <f>AD197</f>
        <v>PC</v>
      </c>
      <c r="I197" s="504" t="str">
        <f>AL197</f>
        <v>ZIMUNGB1273184</v>
      </c>
      <c r="J197" s="504">
        <v>1</v>
      </c>
      <c r="K197" s="504" t="str">
        <f>AN197</f>
        <v>CAAU2648054</v>
      </c>
      <c r="L197" s="504" t="str">
        <f>AM197</f>
        <v>NGB1273184</v>
      </c>
      <c r="M197" s="504" t="str">
        <f>AO197</f>
        <v>NINGBO, CHINA</v>
      </c>
      <c r="N197" s="506">
        <f>AQ197</f>
        <v>45688</v>
      </c>
      <c r="O197" s="504" t="str">
        <f>AR197</f>
        <v>SAVANNAH,GA</v>
      </c>
      <c r="P197" s="506">
        <f>AT197</f>
        <v>45729</v>
      </c>
      <c r="Q197" s="506">
        <f>AX197</f>
        <v>45733</v>
      </c>
      <c r="R197" s="577" t="s">
        <v>79</v>
      </c>
      <c r="S197" s="504" t="s">
        <v>428</v>
      </c>
      <c r="T197" s="514">
        <v>20250201001</v>
      </c>
      <c r="U197" s="514"/>
      <c r="V197" s="511"/>
      <c r="W197" s="511"/>
      <c r="X197" s="506"/>
      <c r="Y197" s="506"/>
      <c r="Z197" s="506" t="s">
        <v>118</v>
      </c>
      <c r="AA197" s="507" t="s">
        <v>171</v>
      </c>
      <c r="AB197" s="507" t="s">
        <v>429</v>
      </c>
      <c r="AC197" s="514">
        <v>1430</v>
      </c>
      <c r="AD197" s="504" t="s">
        <v>172</v>
      </c>
      <c r="AE197" s="504">
        <v>11</v>
      </c>
      <c r="AF197" s="504">
        <v>18876</v>
      </c>
      <c r="AG197" s="504">
        <v>14</v>
      </c>
      <c r="AH197" s="506">
        <v>45688</v>
      </c>
      <c r="AI197" s="506">
        <v>45728</v>
      </c>
      <c r="AJ197" s="504" t="s">
        <v>173</v>
      </c>
      <c r="AK197" s="504" t="s">
        <v>117</v>
      </c>
      <c r="AL197" s="504" t="s">
        <v>430</v>
      </c>
      <c r="AM197" s="504" t="s">
        <v>431</v>
      </c>
      <c r="AN197" s="504" t="s">
        <v>442</v>
      </c>
      <c r="AO197" s="504" t="str">
        <f>AJ197</f>
        <v>NINGBO, CHINA</v>
      </c>
      <c r="AP197" s="506"/>
      <c r="AQ197" s="506">
        <f>AH197</f>
        <v>45688</v>
      </c>
      <c r="AR197" s="504" t="str">
        <f>AK197</f>
        <v>SAVANNAH,GA</v>
      </c>
      <c r="AS197" s="506">
        <f>AI197</f>
        <v>45728</v>
      </c>
      <c r="AT197" s="571">
        <v>45729</v>
      </c>
      <c r="AU197" s="504" t="str">
        <f>AR197</f>
        <v>SAVANNAH,GA</v>
      </c>
      <c r="AV197" s="509">
        <f>AT197</f>
        <v>45729</v>
      </c>
      <c r="AW197" s="505">
        <f>VLOOKUP(AR:AR,Database!A:B,2,)</f>
        <v>4</v>
      </c>
      <c r="AX197" s="506">
        <f>AV197+AW197</f>
        <v>45733</v>
      </c>
      <c r="AY197" s="504" t="s">
        <v>118</v>
      </c>
      <c r="AZ197" s="506"/>
      <c r="BA197" s="506"/>
      <c r="BB197" s="506"/>
      <c r="BC197" s="506"/>
      <c r="BD197" s="506"/>
      <c r="BE197" s="504"/>
      <c r="BF197" s="504" t="str">
        <f>AL197</f>
        <v>ZIMUNGB1273184</v>
      </c>
      <c r="BG197" s="504" t="str">
        <f>AN197</f>
        <v>CAAU2648054</v>
      </c>
      <c r="BH197" s="506">
        <v>45683</v>
      </c>
      <c r="BI197" s="506">
        <v>45698</v>
      </c>
      <c r="BJ197" s="506">
        <v>45709</v>
      </c>
      <c r="BK197" s="506">
        <v>45723</v>
      </c>
      <c r="BL197" s="506"/>
      <c r="BM197" s="506"/>
      <c r="BN197" s="514" t="s">
        <v>433</v>
      </c>
      <c r="BO197" s="506">
        <v>45719</v>
      </c>
      <c r="BP197" s="511"/>
      <c r="BQ197" s="511"/>
      <c r="BR197" s="514"/>
      <c r="BS197" s="560"/>
      <c r="BT197" s="504"/>
      <c r="BU197" s="504"/>
      <c r="BV197" s="504"/>
      <c r="BW197" s="504">
        <f>U197</f>
        <v>0</v>
      </c>
      <c r="BX197" s="511">
        <f>V197</f>
        <v>0</v>
      </c>
      <c r="BY197" s="511">
        <f>W197</f>
        <v>0</v>
      </c>
      <c r="BZ197" s="511">
        <f>BX197+BY197</f>
        <v>0</v>
      </c>
      <c r="CA197" s="504"/>
      <c r="CB197" s="511"/>
      <c r="CC197" s="504"/>
      <c r="CD197" s="511"/>
      <c r="CE197" s="511"/>
      <c r="CF197" s="511">
        <f>CB197+CD197+CE197</f>
        <v>0</v>
      </c>
      <c r="CG197" s="528">
        <f>CF197-BZ197</f>
        <v>0</v>
      </c>
      <c r="CH197" s="510">
        <f>_xlfn.DAYS(BD197,BC197)+1</f>
        <v>1</v>
      </c>
    </row>
    <row r="198" spans="1:86" s="513" customFormat="1" ht="47.25" customHeight="1">
      <c r="A198" s="112">
        <v>24</v>
      </c>
      <c r="B198" s="602" t="s">
        <v>168</v>
      </c>
      <c r="C198" s="558">
        <v>4100009378</v>
      </c>
      <c r="D198" s="505" t="s">
        <v>169</v>
      </c>
      <c r="E198" s="505" t="str">
        <f>VLOOKUP(D:D,'Material code'!A:B,2,FALSE)</f>
        <v>后玻</v>
      </c>
      <c r="F198" s="505" t="str">
        <f>VLOOKUP(D:D,'Material code'!C:D,2,FALSE)</f>
        <v>福莱特，压花半钢化白色全涂釉3孔，2272*1128*2mm，GL-16</v>
      </c>
      <c r="G198" s="504">
        <f>AC198</f>
        <v>1430</v>
      </c>
      <c r="H198" s="504" t="str">
        <f>AD198</f>
        <v>PC</v>
      </c>
      <c r="I198" s="504" t="str">
        <f>AL198</f>
        <v>ZIMUNGB1273184</v>
      </c>
      <c r="J198" s="504">
        <v>1</v>
      </c>
      <c r="K198" s="504" t="str">
        <f>AN198</f>
        <v>CAAU2648239</v>
      </c>
      <c r="L198" s="504" t="str">
        <f>AM198</f>
        <v>NGB1273184</v>
      </c>
      <c r="M198" s="504" t="str">
        <f>AO198</f>
        <v>NINGBO, CHINA</v>
      </c>
      <c r="N198" s="506">
        <f>AQ198</f>
        <v>45688</v>
      </c>
      <c r="O198" s="504" t="str">
        <f>AR198</f>
        <v>SAVANNAH,GA</v>
      </c>
      <c r="P198" s="506">
        <f>AT198</f>
        <v>45729</v>
      </c>
      <c r="Q198" s="506">
        <f>AX198</f>
        <v>45733</v>
      </c>
      <c r="R198" s="577" t="s">
        <v>79</v>
      </c>
      <c r="S198" s="504" t="s">
        <v>428</v>
      </c>
      <c r="T198" s="514">
        <v>20250201001</v>
      </c>
      <c r="U198" s="514"/>
      <c r="V198" s="511"/>
      <c r="W198" s="511"/>
      <c r="X198" s="506"/>
      <c r="Y198" s="506"/>
      <c r="Z198" s="506" t="s">
        <v>118</v>
      </c>
      <c r="AA198" s="507" t="s">
        <v>171</v>
      </c>
      <c r="AB198" s="507" t="s">
        <v>429</v>
      </c>
      <c r="AC198" s="514">
        <v>1430</v>
      </c>
      <c r="AD198" s="504" t="s">
        <v>172</v>
      </c>
      <c r="AE198" s="504">
        <v>11</v>
      </c>
      <c r="AF198" s="504">
        <v>18876</v>
      </c>
      <c r="AG198" s="504">
        <v>14</v>
      </c>
      <c r="AH198" s="506">
        <v>45688</v>
      </c>
      <c r="AI198" s="506">
        <v>45728</v>
      </c>
      <c r="AJ198" s="504" t="s">
        <v>173</v>
      </c>
      <c r="AK198" s="504" t="s">
        <v>117</v>
      </c>
      <c r="AL198" s="504" t="s">
        <v>430</v>
      </c>
      <c r="AM198" s="504" t="s">
        <v>431</v>
      </c>
      <c r="AN198" s="504" t="s">
        <v>443</v>
      </c>
      <c r="AO198" s="504" t="str">
        <f>AJ198</f>
        <v>NINGBO, CHINA</v>
      </c>
      <c r="AP198" s="506"/>
      <c r="AQ198" s="506">
        <f>AH198</f>
        <v>45688</v>
      </c>
      <c r="AR198" s="504" t="str">
        <f>AK198</f>
        <v>SAVANNAH,GA</v>
      </c>
      <c r="AS198" s="506">
        <f>AI198</f>
        <v>45728</v>
      </c>
      <c r="AT198" s="571">
        <v>45729</v>
      </c>
      <c r="AU198" s="504" t="str">
        <f>AR198</f>
        <v>SAVANNAH,GA</v>
      </c>
      <c r="AV198" s="509">
        <f>AT198</f>
        <v>45729</v>
      </c>
      <c r="AW198" s="505">
        <f>VLOOKUP(AR:AR,Database!A:B,2,)</f>
        <v>4</v>
      </c>
      <c r="AX198" s="506">
        <f>AV198+AW198</f>
        <v>45733</v>
      </c>
      <c r="AY198" s="504" t="s">
        <v>118</v>
      </c>
      <c r="AZ198" s="506"/>
      <c r="BA198" s="506"/>
      <c r="BB198" s="506"/>
      <c r="BC198" s="506"/>
      <c r="BD198" s="506"/>
      <c r="BE198" s="504"/>
      <c r="BF198" s="504" t="str">
        <f>AL198</f>
        <v>ZIMUNGB1273184</v>
      </c>
      <c r="BG198" s="504" t="str">
        <f>AN198</f>
        <v>CAAU2648239</v>
      </c>
      <c r="BH198" s="506">
        <v>45683</v>
      </c>
      <c r="BI198" s="506">
        <v>45698</v>
      </c>
      <c r="BJ198" s="506">
        <v>45709</v>
      </c>
      <c r="BK198" s="506">
        <v>45723</v>
      </c>
      <c r="BL198" s="506"/>
      <c r="BM198" s="506"/>
      <c r="BN198" s="514" t="s">
        <v>433</v>
      </c>
      <c r="BO198" s="506">
        <v>45719</v>
      </c>
      <c r="BP198" s="511"/>
      <c r="BQ198" s="511"/>
      <c r="BR198" s="514"/>
      <c r="BS198" s="560"/>
      <c r="BT198" s="504"/>
      <c r="BU198" s="504"/>
      <c r="BV198" s="504"/>
      <c r="BW198" s="504">
        <f>U198</f>
        <v>0</v>
      </c>
      <c r="BX198" s="511">
        <f>V198</f>
        <v>0</v>
      </c>
      <c r="BY198" s="511">
        <f>W198</f>
        <v>0</v>
      </c>
      <c r="BZ198" s="511">
        <f>BX198+BY198</f>
        <v>0</v>
      </c>
      <c r="CA198" s="504"/>
      <c r="CB198" s="511"/>
      <c r="CC198" s="504"/>
      <c r="CD198" s="511"/>
      <c r="CE198" s="511"/>
      <c r="CF198" s="511">
        <f>CB198+CD198+CE198</f>
        <v>0</v>
      </c>
      <c r="CG198" s="528">
        <f>CF198-BZ198</f>
        <v>0</v>
      </c>
      <c r="CH198" s="510">
        <f>_xlfn.DAYS(BD198,BC198)+1</f>
        <v>1</v>
      </c>
    </row>
    <row r="199" spans="1:86" s="513" customFormat="1" ht="47.25" customHeight="1">
      <c r="A199" s="112">
        <v>24</v>
      </c>
      <c r="B199" s="602" t="s">
        <v>168</v>
      </c>
      <c r="C199" s="558">
        <v>4100009378</v>
      </c>
      <c r="D199" s="505" t="s">
        <v>169</v>
      </c>
      <c r="E199" s="505" t="str">
        <f>VLOOKUP(D:D,'Material code'!A:B,2,FALSE)</f>
        <v>后玻</v>
      </c>
      <c r="F199" s="505" t="str">
        <f>VLOOKUP(D:D,'Material code'!C:D,2,FALSE)</f>
        <v>福莱特，压花半钢化白色全涂釉3孔，2272*1128*2mm，GL-16</v>
      </c>
      <c r="G199" s="504">
        <f>AC199</f>
        <v>1430</v>
      </c>
      <c r="H199" s="504" t="str">
        <f>AD199</f>
        <v>PC</v>
      </c>
      <c r="I199" s="504" t="str">
        <f>AL199</f>
        <v>ZIMUNGB1273184</v>
      </c>
      <c r="J199" s="504">
        <v>1</v>
      </c>
      <c r="K199" s="504" t="str">
        <f>AN199</f>
        <v>CAAU2648141</v>
      </c>
      <c r="L199" s="504" t="str">
        <f>AM199</f>
        <v>NGB1273184</v>
      </c>
      <c r="M199" s="504" t="str">
        <f>AO199</f>
        <v>NINGBO, CHINA</v>
      </c>
      <c r="N199" s="506">
        <f>AQ199</f>
        <v>45688</v>
      </c>
      <c r="O199" s="504" t="str">
        <f>AR199</f>
        <v>SAVANNAH,GA</v>
      </c>
      <c r="P199" s="506">
        <f>AT199</f>
        <v>45729</v>
      </c>
      <c r="Q199" s="506">
        <f>AX199</f>
        <v>45733</v>
      </c>
      <c r="R199" s="577" t="s">
        <v>79</v>
      </c>
      <c r="S199" s="504" t="s">
        <v>428</v>
      </c>
      <c r="T199" s="514">
        <v>20250201001</v>
      </c>
      <c r="U199" s="514"/>
      <c r="V199" s="511"/>
      <c r="W199" s="511"/>
      <c r="X199" s="506"/>
      <c r="Y199" s="506"/>
      <c r="Z199" s="506" t="s">
        <v>118</v>
      </c>
      <c r="AA199" s="507" t="s">
        <v>171</v>
      </c>
      <c r="AB199" s="507" t="s">
        <v>429</v>
      </c>
      <c r="AC199" s="514">
        <v>1430</v>
      </c>
      <c r="AD199" s="504" t="s">
        <v>172</v>
      </c>
      <c r="AE199" s="504">
        <v>11</v>
      </c>
      <c r="AF199" s="504">
        <v>18876</v>
      </c>
      <c r="AG199" s="504">
        <v>14</v>
      </c>
      <c r="AH199" s="506">
        <v>45688</v>
      </c>
      <c r="AI199" s="506">
        <v>45728</v>
      </c>
      <c r="AJ199" s="504" t="s">
        <v>173</v>
      </c>
      <c r="AK199" s="504" t="s">
        <v>117</v>
      </c>
      <c r="AL199" s="504" t="s">
        <v>430</v>
      </c>
      <c r="AM199" s="504" t="s">
        <v>431</v>
      </c>
      <c r="AN199" s="504" t="s">
        <v>444</v>
      </c>
      <c r="AO199" s="504" t="str">
        <f>AJ199</f>
        <v>NINGBO, CHINA</v>
      </c>
      <c r="AP199" s="506"/>
      <c r="AQ199" s="506">
        <f>AH199</f>
        <v>45688</v>
      </c>
      <c r="AR199" s="504" t="str">
        <f>AK199</f>
        <v>SAVANNAH,GA</v>
      </c>
      <c r="AS199" s="506">
        <f>AI199</f>
        <v>45728</v>
      </c>
      <c r="AT199" s="571">
        <v>45729</v>
      </c>
      <c r="AU199" s="504" t="str">
        <f>AR199</f>
        <v>SAVANNAH,GA</v>
      </c>
      <c r="AV199" s="509">
        <f>AT199</f>
        <v>45729</v>
      </c>
      <c r="AW199" s="505">
        <f>VLOOKUP(AR:AR,Database!A:B,2,)</f>
        <v>4</v>
      </c>
      <c r="AX199" s="506">
        <f>AV199+AW199</f>
        <v>45733</v>
      </c>
      <c r="AY199" s="504" t="s">
        <v>118</v>
      </c>
      <c r="AZ199" s="506">
        <v>45737</v>
      </c>
      <c r="BA199" s="506"/>
      <c r="BB199" s="506"/>
      <c r="BC199" s="506"/>
      <c r="BD199" s="506"/>
      <c r="BE199" s="504"/>
      <c r="BF199" s="504" t="str">
        <f>AL199</f>
        <v>ZIMUNGB1273184</v>
      </c>
      <c r="BG199" s="504" t="str">
        <f>AN199</f>
        <v>CAAU2648141</v>
      </c>
      <c r="BH199" s="506">
        <v>45683</v>
      </c>
      <c r="BI199" s="506">
        <v>45698</v>
      </c>
      <c r="BJ199" s="506">
        <v>45709</v>
      </c>
      <c r="BK199" s="506">
        <v>45723</v>
      </c>
      <c r="BL199" s="506"/>
      <c r="BM199" s="506"/>
      <c r="BN199" s="514" t="s">
        <v>433</v>
      </c>
      <c r="BO199" s="506">
        <v>45719</v>
      </c>
      <c r="BP199" s="511"/>
      <c r="BQ199" s="511"/>
      <c r="BR199" s="514"/>
      <c r="BS199" s="560"/>
      <c r="BT199" s="504"/>
      <c r="BU199" s="504"/>
      <c r="BV199" s="504"/>
      <c r="BW199" s="504">
        <f>U199</f>
        <v>0</v>
      </c>
      <c r="BX199" s="511">
        <f>V199</f>
        <v>0</v>
      </c>
      <c r="BY199" s="511">
        <f>W199</f>
        <v>0</v>
      </c>
      <c r="BZ199" s="511">
        <f>BX199+BY199</f>
        <v>0</v>
      </c>
      <c r="CA199" s="504"/>
      <c r="CB199" s="511"/>
      <c r="CC199" s="504"/>
      <c r="CD199" s="511"/>
      <c r="CE199" s="511"/>
      <c r="CF199" s="511">
        <f>CB199+CD199+CE199</f>
        <v>0</v>
      </c>
      <c r="CG199" s="528">
        <f>CF199-BZ199</f>
        <v>0</v>
      </c>
      <c r="CH199" s="510">
        <f>_xlfn.DAYS(BD199,BC199)+1</f>
        <v>1</v>
      </c>
    </row>
    <row r="200" spans="1:86" s="513" customFormat="1" ht="47.25" customHeight="1">
      <c r="A200" s="112">
        <v>24</v>
      </c>
      <c r="B200" s="602" t="s">
        <v>168</v>
      </c>
      <c r="C200" s="558">
        <v>4100009378</v>
      </c>
      <c r="D200" s="505" t="s">
        <v>169</v>
      </c>
      <c r="E200" s="505" t="str">
        <f>VLOOKUP(D:D,'Material code'!A:B,2,FALSE)</f>
        <v>后玻</v>
      </c>
      <c r="F200" s="505" t="str">
        <f>VLOOKUP(D:D,'Material code'!C:D,2,FALSE)</f>
        <v>福莱特，压花半钢化白色全涂釉3孔，2272*1128*2mm，GL-16</v>
      </c>
      <c r="G200" s="504">
        <f>AC200</f>
        <v>1430</v>
      </c>
      <c r="H200" s="504" t="str">
        <f>AD200</f>
        <v>PC</v>
      </c>
      <c r="I200" s="504" t="str">
        <f>AL200</f>
        <v>ZIMUNGB1273184</v>
      </c>
      <c r="J200" s="504">
        <v>1</v>
      </c>
      <c r="K200" s="504" t="str">
        <f>AN200</f>
        <v>ZIMU1139617</v>
      </c>
      <c r="L200" s="504" t="str">
        <f>AM200</f>
        <v>NGB1273184</v>
      </c>
      <c r="M200" s="504" t="str">
        <f>AO200</f>
        <v>NINGBO, CHINA</v>
      </c>
      <c r="N200" s="506">
        <f>AQ200</f>
        <v>45688</v>
      </c>
      <c r="O200" s="504" t="str">
        <f>AR200</f>
        <v>SAVANNAH,GA</v>
      </c>
      <c r="P200" s="506">
        <f>AT200</f>
        <v>45729</v>
      </c>
      <c r="Q200" s="506">
        <f>AX200</f>
        <v>45733</v>
      </c>
      <c r="R200" s="577" t="s">
        <v>79</v>
      </c>
      <c r="S200" s="504" t="s">
        <v>428</v>
      </c>
      <c r="T200" s="514">
        <v>20250201001</v>
      </c>
      <c r="U200" s="514"/>
      <c r="V200" s="511"/>
      <c r="W200" s="511"/>
      <c r="X200" s="506"/>
      <c r="Y200" s="506"/>
      <c r="Z200" s="506" t="s">
        <v>118</v>
      </c>
      <c r="AA200" s="507" t="s">
        <v>171</v>
      </c>
      <c r="AB200" s="507" t="s">
        <v>429</v>
      </c>
      <c r="AC200" s="514">
        <v>1430</v>
      </c>
      <c r="AD200" s="504" t="s">
        <v>172</v>
      </c>
      <c r="AE200" s="504">
        <v>11</v>
      </c>
      <c r="AF200" s="504">
        <v>18876</v>
      </c>
      <c r="AG200" s="504">
        <v>14</v>
      </c>
      <c r="AH200" s="506">
        <v>45688</v>
      </c>
      <c r="AI200" s="506">
        <v>45728</v>
      </c>
      <c r="AJ200" s="504" t="s">
        <v>173</v>
      </c>
      <c r="AK200" s="504" t="s">
        <v>117</v>
      </c>
      <c r="AL200" s="504" t="s">
        <v>430</v>
      </c>
      <c r="AM200" s="504" t="s">
        <v>431</v>
      </c>
      <c r="AN200" s="504" t="s">
        <v>445</v>
      </c>
      <c r="AO200" s="504" t="str">
        <f>AJ200</f>
        <v>NINGBO, CHINA</v>
      </c>
      <c r="AP200" s="506"/>
      <c r="AQ200" s="506">
        <f>AH200</f>
        <v>45688</v>
      </c>
      <c r="AR200" s="504" t="str">
        <f>AK200</f>
        <v>SAVANNAH,GA</v>
      </c>
      <c r="AS200" s="506">
        <f>AI200</f>
        <v>45728</v>
      </c>
      <c r="AT200" s="571">
        <v>45729</v>
      </c>
      <c r="AU200" s="504" t="str">
        <f>AR200</f>
        <v>SAVANNAH,GA</v>
      </c>
      <c r="AV200" s="509">
        <f>AT200</f>
        <v>45729</v>
      </c>
      <c r="AW200" s="505">
        <f>VLOOKUP(AR:AR,Database!A:B,2,)</f>
        <v>4</v>
      </c>
      <c r="AX200" s="506">
        <f>AV200+AW200</f>
        <v>45733</v>
      </c>
      <c r="AY200" s="504" t="s">
        <v>118</v>
      </c>
      <c r="AZ200" s="506"/>
      <c r="BA200" s="506"/>
      <c r="BB200" s="506"/>
      <c r="BC200" s="506"/>
      <c r="BD200" s="506"/>
      <c r="BE200" s="504"/>
      <c r="BF200" s="504" t="str">
        <f>AL200</f>
        <v>ZIMUNGB1273184</v>
      </c>
      <c r="BG200" s="504" t="str">
        <f>AN200</f>
        <v>ZIMU1139617</v>
      </c>
      <c r="BH200" s="506">
        <v>45683</v>
      </c>
      <c r="BI200" s="506">
        <v>45698</v>
      </c>
      <c r="BJ200" s="506">
        <v>45709</v>
      </c>
      <c r="BK200" s="506">
        <v>45723</v>
      </c>
      <c r="BL200" s="506"/>
      <c r="BM200" s="506"/>
      <c r="BN200" s="514" t="s">
        <v>433</v>
      </c>
      <c r="BO200" s="506">
        <v>45719</v>
      </c>
      <c r="BP200" s="511"/>
      <c r="BQ200" s="511"/>
      <c r="BR200" s="514"/>
      <c r="BS200" s="560"/>
      <c r="BT200" s="504"/>
      <c r="BU200" s="504"/>
      <c r="BV200" s="504"/>
      <c r="BW200" s="504">
        <f>U200</f>
        <v>0</v>
      </c>
      <c r="BX200" s="511">
        <f>V200</f>
        <v>0</v>
      </c>
      <c r="BY200" s="511">
        <f>W200</f>
        <v>0</v>
      </c>
      <c r="BZ200" s="511">
        <f>BX200+BY200</f>
        <v>0</v>
      </c>
      <c r="CA200" s="504"/>
      <c r="CB200" s="511"/>
      <c r="CC200" s="504"/>
      <c r="CD200" s="511"/>
      <c r="CE200" s="511"/>
      <c r="CF200" s="511">
        <f>CB200+CD200+CE200</f>
        <v>0</v>
      </c>
      <c r="CG200" s="528">
        <f>CF200-BZ200</f>
        <v>0</v>
      </c>
      <c r="CH200" s="510">
        <f>_xlfn.DAYS(BD200,BC200)+1</f>
        <v>1</v>
      </c>
    </row>
    <row r="201" spans="1:86" s="513" customFormat="1" ht="47.25" customHeight="1">
      <c r="A201" s="112">
        <v>24</v>
      </c>
      <c r="B201" s="602" t="s">
        <v>168</v>
      </c>
      <c r="C201" s="558">
        <v>4100009378</v>
      </c>
      <c r="D201" s="505" t="s">
        <v>169</v>
      </c>
      <c r="E201" s="505" t="str">
        <f>VLOOKUP(D:D,'Material code'!A:B,2,FALSE)</f>
        <v>后玻</v>
      </c>
      <c r="F201" s="505" t="str">
        <f>VLOOKUP(D:D,'Material code'!C:D,2,FALSE)</f>
        <v>福莱特，压花半钢化白色全涂釉3孔，2272*1128*2mm，GL-16</v>
      </c>
      <c r="G201" s="504">
        <f>AC201</f>
        <v>1430</v>
      </c>
      <c r="H201" s="504" t="str">
        <f>AD201</f>
        <v>PC</v>
      </c>
      <c r="I201" s="504" t="str">
        <f>AL201</f>
        <v>ZIMUNGB1273184</v>
      </c>
      <c r="J201" s="504">
        <v>1</v>
      </c>
      <c r="K201" s="504" t="str">
        <f>AN201</f>
        <v>CAAU2656928</v>
      </c>
      <c r="L201" s="504" t="str">
        <f>AM201</f>
        <v>NGB1273184</v>
      </c>
      <c r="M201" s="504" t="str">
        <f>AO201</f>
        <v>NINGBO, CHINA</v>
      </c>
      <c r="N201" s="506">
        <f>AQ201</f>
        <v>45688</v>
      </c>
      <c r="O201" s="504" t="str">
        <f>AR201</f>
        <v>SAVANNAH,GA</v>
      </c>
      <c r="P201" s="506">
        <f>AT201</f>
        <v>45729</v>
      </c>
      <c r="Q201" s="506">
        <f>AX201</f>
        <v>45733</v>
      </c>
      <c r="R201" s="577" t="s">
        <v>79</v>
      </c>
      <c r="S201" s="504" t="s">
        <v>428</v>
      </c>
      <c r="T201" s="514">
        <v>20250201001</v>
      </c>
      <c r="U201" s="514"/>
      <c r="V201" s="511"/>
      <c r="W201" s="511"/>
      <c r="X201" s="506"/>
      <c r="Y201" s="506"/>
      <c r="Z201" s="506" t="s">
        <v>118</v>
      </c>
      <c r="AA201" s="507" t="s">
        <v>171</v>
      </c>
      <c r="AB201" s="507" t="s">
        <v>429</v>
      </c>
      <c r="AC201" s="514">
        <v>1430</v>
      </c>
      <c r="AD201" s="504" t="s">
        <v>172</v>
      </c>
      <c r="AE201" s="504">
        <v>11</v>
      </c>
      <c r="AF201" s="504">
        <v>18876</v>
      </c>
      <c r="AG201" s="504">
        <v>14</v>
      </c>
      <c r="AH201" s="506">
        <v>45688</v>
      </c>
      <c r="AI201" s="506">
        <v>45728</v>
      </c>
      <c r="AJ201" s="504" t="s">
        <v>173</v>
      </c>
      <c r="AK201" s="504" t="s">
        <v>117</v>
      </c>
      <c r="AL201" s="504" t="s">
        <v>430</v>
      </c>
      <c r="AM201" s="504" t="s">
        <v>431</v>
      </c>
      <c r="AN201" s="504" t="s">
        <v>446</v>
      </c>
      <c r="AO201" s="504" t="str">
        <f>AJ201</f>
        <v>NINGBO, CHINA</v>
      </c>
      <c r="AP201" s="506"/>
      <c r="AQ201" s="506">
        <f>AH201</f>
        <v>45688</v>
      </c>
      <c r="AR201" s="504" t="str">
        <f>AK201</f>
        <v>SAVANNAH,GA</v>
      </c>
      <c r="AS201" s="506">
        <f>AI201</f>
        <v>45728</v>
      </c>
      <c r="AT201" s="571">
        <v>45729</v>
      </c>
      <c r="AU201" s="504" t="str">
        <f>AR201</f>
        <v>SAVANNAH,GA</v>
      </c>
      <c r="AV201" s="509">
        <f>AT201</f>
        <v>45729</v>
      </c>
      <c r="AW201" s="505">
        <f>VLOOKUP(AR:AR,Database!A:B,2,)</f>
        <v>4</v>
      </c>
      <c r="AX201" s="506">
        <f>AV201+AW201</f>
        <v>45733</v>
      </c>
      <c r="AY201" s="504" t="s">
        <v>118</v>
      </c>
      <c r="AZ201" s="506">
        <v>45737</v>
      </c>
      <c r="BA201" s="506"/>
      <c r="BB201" s="506"/>
      <c r="BC201" s="506"/>
      <c r="BD201" s="506"/>
      <c r="BE201" s="504"/>
      <c r="BF201" s="504" t="str">
        <f>AL201</f>
        <v>ZIMUNGB1273184</v>
      </c>
      <c r="BG201" s="504" t="str">
        <f>AN201</f>
        <v>CAAU2656928</v>
      </c>
      <c r="BH201" s="506">
        <v>45683</v>
      </c>
      <c r="BI201" s="506">
        <v>45698</v>
      </c>
      <c r="BJ201" s="506">
        <v>45709</v>
      </c>
      <c r="BK201" s="506">
        <v>45723</v>
      </c>
      <c r="BL201" s="506"/>
      <c r="BM201" s="506"/>
      <c r="BN201" s="514" t="s">
        <v>433</v>
      </c>
      <c r="BO201" s="506">
        <v>45719</v>
      </c>
      <c r="BP201" s="511"/>
      <c r="BQ201" s="511"/>
      <c r="BR201" s="514"/>
      <c r="BS201" s="560"/>
      <c r="BT201" s="504"/>
      <c r="BU201" s="504"/>
      <c r="BV201" s="504"/>
      <c r="BW201" s="504">
        <f>U201</f>
        <v>0</v>
      </c>
      <c r="BX201" s="511">
        <f>V201</f>
        <v>0</v>
      </c>
      <c r="BY201" s="511">
        <f>W201</f>
        <v>0</v>
      </c>
      <c r="BZ201" s="511">
        <f>BX201+BY201</f>
        <v>0</v>
      </c>
      <c r="CA201" s="504"/>
      <c r="CB201" s="511"/>
      <c r="CC201" s="504"/>
      <c r="CD201" s="511"/>
      <c r="CE201" s="511"/>
      <c r="CF201" s="511">
        <f>CB201+CD201+CE201</f>
        <v>0</v>
      </c>
      <c r="CG201" s="528">
        <f>CF201-BZ201</f>
        <v>0</v>
      </c>
      <c r="CH201" s="510">
        <f>_xlfn.DAYS(BD201,BC201)+1</f>
        <v>1</v>
      </c>
    </row>
    <row r="202" spans="1:86" s="513" customFormat="1" ht="47.25" customHeight="1">
      <c r="A202" s="112">
        <v>24</v>
      </c>
      <c r="B202" s="602" t="s">
        <v>168</v>
      </c>
      <c r="C202" s="558">
        <v>4100009378</v>
      </c>
      <c r="D202" s="505" t="s">
        <v>169</v>
      </c>
      <c r="E202" s="505" t="str">
        <f>VLOOKUP(D:D,'Material code'!A:B,2,FALSE)</f>
        <v>后玻</v>
      </c>
      <c r="F202" s="505" t="str">
        <f>VLOOKUP(D:D,'Material code'!C:D,2,FALSE)</f>
        <v>福莱特，压花半钢化白色全涂釉3孔，2272*1128*2mm，GL-16</v>
      </c>
      <c r="G202" s="504">
        <f>AC202</f>
        <v>1430</v>
      </c>
      <c r="H202" s="504" t="str">
        <f>AD202</f>
        <v>PC</v>
      </c>
      <c r="I202" s="504" t="str">
        <f>AL202</f>
        <v>ZIMUNGB1273184</v>
      </c>
      <c r="J202" s="504">
        <v>1</v>
      </c>
      <c r="K202" s="504" t="str">
        <f>AN202</f>
        <v>CAAU2647736</v>
      </c>
      <c r="L202" s="504" t="str">
        <f>AM202</f>
        <v>NGB1273184</v>
      </c>
      <c r="M202" s="504" t="str">
        <f>AO202</f>
        <v>NINGBO, CHINA</v>
      </c>
      <c r="N202" s="506">
        <f>AQ202</f>
        <v>45688</v>
      </c>
      <c r="O202" s="504" t="str">
        <f>AR202</f>
        <v>SAVANNAH,GA</v>
      </c>
      <c r="P202" s="506">
        <f>AT202</f>
        <v>45729</v>
      </c>
      <c r="Q202" s="506">
        <f>AX202</f>
        <v>45733</v>
      </c>
      <c r="R202" s="577" t="s">
        <v>79</v>
      </c>
      <c r="S202" s="504" t="s">
        <v>428</v>
      </c>
      <c r="T202" s="514">
        <v>20250201001</v>
      </c>
      <c r="U202" s="514"/>
      <c r="V202" s="511"/>
      <c r="W202" s="511"/>
      <c r="X202" s="506"/>
      <c r="Y202" s="506"/>
      <c r="Z202" s="506" t="s">
        <v>118</v>
      </c>
      <c r="AA202" s="507" t="s">
        <v>171</v>
      </c>
      <c r="AB202" s="507" t="s">
        <v>429</v>
      </c>
      <c r="AC202" s="514">
        <v>1430</v>
      </c>
      <c r="AD202" s="504" t="s">
        <v>172</v>
      </c>
      <c r="AE202" s="504">
        <v>11</v>
      </c>
      <c r="AF202" s="504">
        <v>18876</v>
      </c>
      <c r="AG202" s="504">
        <v>14</v>
      </c>
      <c r="AH202" s="506">
        <v>45688</v>
      </c>
      <c r="AI202" s="506">
        <v>45728</v>
      </c>
      <c r="AJ202" s="504" t="s">
        <v>173</v>
      </c>
      <c r="AK202" s="504" t="s">
        <v>117</v>
      </c>
      <c r="AL202" s="504" t="s">
        <v>430</v>
      </c>
      <c r="AM202" s="504" t="s">
        <v>431</v>
      </c>
      <c r="AN202" s="504" t="s">
        <v>447</v>
      </c>
      <c r="AO202" s="504" t="str">
        <f>AJ202</f>
        <v>NINGBO, CHINA</v>
      </c>
      <c r="AP202" s="506"/>
      <c r="AQ202" s="506">
        <f>AH202</f>
        <v>45688</v>
      </c>
      <c r="AR202" s="504" t="str">
        <f>AK202</f>
        <v>SAVANNAH,GA</v>
      </c>
      <c r="AS202" s="506">
        <f>AI202</f>
        <v>45728</v>
      </c>
      <c r="AT202" s="571">
        <v>45729</v>
      </c>
      <c r="AU202" s="504" t="str">
        <f>AR202</f>
        <v>SAVANNAH,GA</v>
      </c>
      <c r="AV202" s="509">
        <f>AT202</f>
        <v>45729</v>
      </c>
      <c r="AW202" s="505">
        <f>VLOOKUP(AR:AR,Database!A:B,2,)</f>
        <v>4</v>
      </c>
      <c r="AX202" s="506">
        <f>AV202+AW202</f>
        <v>45733</v>
      </c>
      <c r="AY202" s="504" t="s">
        <v>118</v>
      </c>
      <c r="AZ202" s="506">
        <v>45737</v>
      </c>
      <c r="BA202" s="506"/>
      <c r="BB202" s="506"/>
      <c r="BC202" s="506"/>
      <c r="BD202" s="506"/>
      <c r="BE202" s="504"/>
      <c r="BF202" s="504" t="str">
        <f>AL202</f>
        <v>ZIMUNGB1273184</v>
      </c>
      <c r="BG202" s="504" t="str">
        <f>AN202</f>
        <v>CAAU2647736</v>
      </c>
      <c r="BH202" s="506">
        <v>45683</v>
      </c>
      <c r="BI202" s="506">
        <v>45698</v>
      </c>
      <c r="BJ202" s="506">
        <v>45709</v>
      </c>
      <c r="BK202" s="506">
        <v>45723</v>
      </c>
      <c r="BL202" s="506"/>
      <c r="BM202" s="506"/>
      <c r="BN202" s="514" t="s">
        <v>433</v>
      </c>
      <c r="BO202" s="506">
        <v>45719</v>
      </c>
      <c r="BP202" s="511"/>
      <c r="BQ202" s="511"/>
      <c r="BR202" s="514"/>
      <c r="BS202" s="560"/>
      <c r="BT202" s="504"/>
      <c r="BU202" s="504"/>
      <c r="BV202" s="504"/>
      <c r="BW202" s="504">
        <f>U202</f>
        <v>0</v>
      </c>
      <c r="BX202" s="511">
        <f>V202</f>
        <v>0</v>
      </c>
      <c r="BY202" s="511">
        <f>W202</f>
        <v>0</v>
      </c>
      <c r="BZ202" s="511">
        <f>BX202+BY202</f>
        <v>0</v>
      </c>
      <c r="CA202" s="504"/>
      <c r="CB202" s="511"/>
      <c r="CC202" s="504"/>
      <c r="CD202" s="511"/>
      <c r="CE202" s="511"/>
      <c r="CF202" s="511">
        <f>CB202+CD202+CE202</f>
        <v>0</v>
      </c>
      <c r="CG202" s="528">
        <f>CF202-BZ202</f>
        <v>0</v>
      </c>
      <c r="CH202" s="510">
        <f>_xlfn.DAYS(BD202,BC202)+1</f>
        <v>1</v>
      </c>
    </row>
    <row r="203" spans="1:86" s="513" customFormat="1" ht="47.25" customHeight="1">
      <c r="A203" s="112">
        <v>24</v>
      </c>
      <c r="B203" s="602" t="s">
        <v>168</v>
      </c>
      <c r="C203" s="558">
        <v>4100009378</v>
      </c>
      <c r="D203" s="505" t="s">
        <v>169</v>
      </c>
      <c r="E203" s="505" t="str">
        <f>VLOOKUP(D:D,'Material code'!A:B,2,FALSE)</f>
        <v>后玻</v>
      </c>
      <c r="F203" s="505" t="str">
        <f>VLOOKUP(D:D,'Material code'!C:D,2,FALSE)</f>
        <v>福莱特，压花半钢化白色全涂釉3孔，2272*1128*2mm，GL-16</v>
      </c>
      <c r="G203" s="504">
        <f>AC203</f>
        <v>1430</v>
      </c>
      <c r="H203" s="504" t="str">
        <f>AD203</f>
        <v>PC</v>
      </c>
      <c r="I203" s="504" t="str">
        <f>AL203</f>
        <v>ZIMUNGB1273184</v>
      </c>
      <c r="J203" s="504">
        <v>1</v>
      </c>
      <c r="K203" s="504" t="str">
        <f>AN203</f>
        <v>CAAU2659505</v>
      </c>
      <c r="L203" s="504" t="str">
        <f>AM203</f>
        <v>NGB1273184</v>
      </c>
      <c r="M203" s="504" t="str">
        <f>AO203</f>
        <v>NINGBO, CHINA</v>
      </c>
      <c r="N203" s="506">
        <f>AQ203</f>
        <v>45688</v>
      </c>
      <c r="O203" s="504" t="str">
        <f>AR203</f>
        <v>SAVANNAH,GA</v>
      </c>
      <c r="P203" s="506">
        <f>AT203</f>
        <v>45729</v>
      </c>
      <c r="Q203" s="506">
        <f>AX203</f>
        <v>45733</v>
      </c>
      <c r="R203" s="577" t="s">
        <v>79</v>
      </c>
      <c r="S203" s="504" t="s">
        <v>428</v>
      </c>
      <c r="T203" s="514">
        <v>20250201001</v>
      </c>
      <c r="U203" s="514"/>
      <c r="V203" s="511"/>
      <c r="W203" s="511"/>
      <c r="X203" s="506"/>
      <c r="Y203" s="506"/>
      <c r="Z203" s="506" t="s">
        <v>118</v>
      </c>
      <c r="AA203" s="507" t="s">
        <v>171</v>
      </c>
      <c r="AB203" s="507" t="s">
        <v>429</v>
      </c>
      <c r="AC203" s="514">
        <v>1430</v>
      </c>
      <c r="AD203" s="504" t="s">
        <v>172</v>
      </c>
      <c r="AE203" s="504">
        <v>11</v>
      </c>
      <c r="AF203" s="504">
        <v>18876</v>
      </c>
      <c r="AG203" s="504">
        <v>14</v>
      </c>
      <c r="AH203" s="506">
        <v>45688</v>
      </c>
      <c r="AI203" s="506">
        <v>45728</v>
      </c>
      <c r="AJ203" s="504" t="s">
        <v>173</v>
      </c>
      <c r="AK203" s="504" t="s">
        <v>117</v>
      </c>
      <c r="AL203" s="504" t="s">
        <v>430</v>
      </c>
      <c r="AM203" s="504" t="s">
        <v>431</v>
      </c>
      <c r="AN203" s="504" t="s">
        <v>448</v>
      </c>
      <c r="AO203" s="504" t="str">
        <f>AJ203</f>
        <v>NINGBO, CHINA</v>
      </c>
      <c r="AP203" s="506"/>
      <c r="AQ203" s="506">
        <f>AH203</f>
        <v>45688</v>
      </c>
      <c r="AR203" s="504" t="str">
        <f>AK203</f>
        <v>SAVANNAH,GA</v>
      </c>
      <c r="AS203" s="506">
        <f>AI203</f>
        <v>45728</v>
      </c>
      <c r="AT203" s="571">
        <v>45729</v>
      </c>
      <c r="AU203" s="504" t="str">
        <f>AR203</f>
        <v>SAVANNAH,GA</v>
      </c>
      <c r="AV203" s="509">
        <f>AT203</f>
        <v>45729</v>
      </c>
      <c r="AW203" s="505">
        <f>VLOOKUP(AR:AR,Database!A:B,2,)</f>
        <v>4</v>
      </c>
      <c r="AX203" s="506">
        <f>AV203+AW203</f>
        <v>45733</v>
      </c>
      <c r="AY203" s="504" t="s">
        <v>118</v>
      </c>
      <c r="AZ203" s="506"/>
      <c r="BA203" s="506"/>
      <c r="BB203" s="506"/>
      <c r="BC203" s="506"/>
      <c r="BD203" s="506"/>
      <c r="BE203" s="504"/>
      <c r="BF203" s="504" t="str">
        <f>AL203</f>
        <v>ZIMUNGB1273184</v>
      </c>
      <c r="BG203" s="504" t="str">
        <f>AN203</f>
        <v>CAAU2659505</v>
      </c>
      <c r="BH203" s="506">
        <v>45683</v>
      </c>
      <c r="BI203" s="506">
        <v>45698</v>
      </c>
      <c r="BJ203" s="506">
        <v>45709</v>
      </c>
      <c r="BK203" s="506">
        <v>45723</v>
      </c>
      <c r="BL203" s="506"/>
      <c r="BM203" s="506"/>
      <c r="BN203" s="514" t="s">
        <v>433</v>
      </c>
      <c r="BO203" s="506">
        <v>45719</v>
      </c>
      <c r="BP203" s="511"/>
      <c r="BQ203" s="511"/>
      <c r="BR203" s="514"/>
      <c r="BS203" s="560"/>
      <c r="BT203" s="504"/>
      <c r="BU203" s="504"/>
      <c r="BV203" s="504"/>
      <c r="BW203" s="504">
        <f>U203</f>
        <v>0</v>
      </c>
      <c r="BX203" s="511">
        <f>V203</f>
        <v>0</v>
      </c>
      <c r="BY203" s="511">
        <f>W203</f>
        <v>0</v>
      </c>
      <c r="BZ203" s="511">
        <f>BX203+BY203</f>
        <v>0</v>
      </c>
      <c r="CA203" s="504"/>
      <c r="CB203" s="511"/>
      <c r="CC203" s="504"/>
      <c r="CD203" s="511"/>
      <c r="CE203" s="511"/>
      <c r="CF203" s="511">
        <f>CB203+CD203+CE203</f>
        <v>0</v>
      </c>
      <c r="CG203" s="528">
        <f>CF203-BZ203</f>
        <v>0</v>
      </c>
      <c r="CH203" s="510">
        <f>_xlfn.DAYS(BD203,BC203)+1</f>
        <v>1</v>
      </c>
    </row>
    <row r="204" spans="1:86" s="513" customFormat="1" ht="47.25" customHeight="1">
      <c r="A204" s="112">
        <v>24</v>
      </c>
      <c r="B204" s="602" t="s">
        <v>168</v>
      </c>
      <c r="C204" s="558">
        <v>4100009378</v>
      </c>
      <c r="D204" s="505" t="s">
        <v>169</v>
      </c>
      <c r="E204" s="505" t="str">
        <f>VLOOKUP(D:D,'Material code'!A:B,2,FALSE)</f>
        <v>后玻</v>
      </c>
      <c r="F204" s="505" t="str">
        <f>VLOOKUP(D:D,'Material code'!C:D,2,FALSE)</f>
        <v>福莱特，压花半钢化白色全涂釉3孔，2272*1128*2mm，GL-16</v>
      </c>
      <c r="G204" s="504">
        <f>AC204</f>
        <v>1430</v>
      </c>
      <c r="H204" s="504" t="str">
        <f>AD204</f>
        <v>PC</v>
      </c>
      <c r="I204" s="504" t="str">
        <f>AL204</f>
        <v>ZIMUNGB1273184</v>
      </c>
      <c r="J204" s="504">
        <v>1</v>
      </c>
      <c r="K204" s="504" t="str">
        <f>AN204</f>
        <v>CAAU2656907</v>
      </c>
      <c r="L204" s="504" t="str">
        <f>AM204</f>
        <v>NGB1273184</v>
      </c>
      <c r="M204" s="504" t="str">
        <f>AO204</f>
        <v>NINGBO, CHINA</v>
      </c>
      <c r="N204" s="506">
        <f>AQ204</f>
        <v>45688</v>
      </c>
      <c r="O204" s="504" t="str">
        <f>AR204</f>
        <v>SAVANNAH,GA</v>
      </c>
      <c r="P204" s="506">
        <f>AT204</f>
        <v>45729</v>
      </c>
      <c r="Q204" s="506">
        <f>AX204</f>
        <v>45733</v>
      </c>
      <c r="R204" s="577" t="s">
        <v>79</v>
      </c>
      <c r="S204" s="504" t="s">
        <v>428</v>
      </c>
      <c r="T204" s="514">
        <v>20250201001</v>
      </c>
      <c r="U204" s="514"/>
      <c r="V204" s="511"/>
      <c r="W204" s="511"/>
      <c r="X204" s="506"/>
      <c r="Y204" s="506"/>
      <c r="Z204" s="506" t="s">
        <v>118</v>
      </c>
      <c r="AA204" s="507" t="s">
        <v>171</v>
      </c>
      <c r="AB204" s="507" t="s">
        <v>429</v>
      </c>
      <c r="AC204" s="514">
        <v>1430</v>
      </c>
      <c r="AD204" s="504" t="s">
        <v>172</v>
      </c>
      <c r="AE204" s="504">
        <v>11</v>
      </c>
      <c r="AF204" s="504">
        <v>18876</v>
      </c>
      <c r="AG204" s="504">
        <v>14</v>
      </c>
      <c r="AH204" s="506">
        <v>45688</v>
      </c>
      <c r="AI204" s="506">
        <v>45728</v>
      </c>
      <c r="AJ204" s="504" t="s">
        <v>173</v>
      </c>
      <c r="AK204" s="504" t="s">
        <v>117</v>
      </c>
      <c r="AL204" s="504" t="s">
        <v>430</v>
      </c>
      <c r="AM204" s="504" t="s">
        <v>431</v>
      </c>
      <c r="AN204" s="504" t="s">
        <v>449</v>
      </c>
      <c r="AO204" s="504" t="str">
        <f>AJ204</f>
        <v>NINGBO, CHINA</v>
      </c>
      <c r="AP204" s="506"/>
      <c r="AQ204" s="506">
        <f>AH204</f>
        <v>45688</v>
      </c>
      <c r="AR204" s="504" t="str">
        <f>AK204</f>
        <v>SAVANNAH,GA</v>
      </c>
      <c r="AS204" s="506">
        <f>AI204</f>
        <v>45728</v>
      </c>
      <c r="AT204" s="571">
        <v>45729</v>
      </c>
      <c r="AU204" s="504" t="str">
        <f>AR204</f>
        <v>SAVANNAH,GA</v>
      </c>
      <c r="AV204" s="509">
        <f>AT204</f>
        <v>45729</v>
      </c>
      <c r="AW204" s="505">
        <f>VLOOKUP(AR:AR,Database!A:B,2,)</f>
        <v>4</v>
      </c>
      <c r="AX204" s="506">
        <f>AV204+AW204</f>
        <v>45733</v>
      </c>
      <c r="AY204" s="504" t="s">
        <v>118</v>
      </c>
      <c r="AZ204" s="506">
        <v>45737</v>
      </c>
      <c r="BA204" s="506"/>
      <c r="BB204" s="506"/>
      <c r="BC204" s="506"/>
      <c r="BD204" s="506"/>
      <c r="BE204" s="504"/>
      <c r="BF204" s="504" t="str">
        <f>AL204</f>
        <v>ZIMUNGB1273184</v>
      </c>
      <c r="BG204" s="504" t="str">
        <f>AN204</f>
        <v>CAAU2656907</v>
      </c>
      <c r="BH204" s="506">
        <v>45683</v>
      </c>
      <c r="BI204" s="506">
        <v>45698</v>
      </c>
      <c r="BJ204" s="506">
        <v>45709</v>
      </c>
      <c r="BK204" s="506">
        <v>45723</v>
      </c>
      <c r="BL204" s="506"/>
      <c r="BM204" s="506"/>
      <c r="BN204" s="514" t="s">
        <v>433</v>
      </c>
      <c r="BO204" s="506">
        <v>45719</v>
      </c>
      <c r="BP204" s="511"/>
      <c r="BQ204" s="511"/>
      <c r="BR204" s="514"/>
      <c r="BS204" s="560"/>
      <c r="BT204" s="504"/>
      <c r="BU204" s="504"/>
      <c r="BV204" s="504"/>
      <c r="BW204" s="504">
        <f>U204</f>
        <v>0</v>
      </c>
      <c r="BX204" s="511">
        <f>V204</f>
        <v>0</v>
      </c>
      <c r="BY204" s="511">
        <f>W204</f>
        <v>0</v>
      </c>
      <c r="BZ204" s="511">
        <f>BX204+BY204</f>
        <v>0</v>
      </c>
      <c r="CA204" s="504"/>
      <c r="CB204" s="511"/>
      <c r="CC204" s="504"/>
      <c r="CD204" s="511"/>
      <c r="CE204" s="511"/>
      <c r="CF204" s="511">
        <f>CB204+CD204+CE204</f>
        <v>0</v>
      </c>
      <c r="CG204" s="528">
        <f>CF204-BZ204</f>
        <v>0</v>
      </c>
      <c r="CH204" s="510">
        <f>_xlfn.DAYS(BD204,BC204)+1</f>
        <v>1</v>
      </c>
    </row>
    <row r="205" spans="1:86" s="513" customFormat="1" ht="47.25" customHeight="1">
      <c r="A205" s="112">
        <v>24</v>
      </c>
      <c r="B205" s="602" t="s">
        <v>168</v>
      </c>
      <c r="C205" s="558">
        <v>4100009378</v>
      </c>
      <c r="D205" s="505" t="s">
        <v>169</v>
      </c>
      <c r="E205" s="505" t="str">
        <f>VLOOKUP(D:D,'Material code'!A:B,2,FALSE)</f>
        <v>后玻</v>
      </c>
      <c r="F205" s="505" t="str">
        <f>VLOOKUP(D:D,'Material code'!C:D,2,FALSE)</f>
        <v>福莱特，压花半钢化白色全涂釉3孔，2272*1128*2mm，GL-16</v>
      </c>
      <c r="G205" s="504">
        <f>AC205</f>
        <v>1430</v>
      </c>
      <c r="H205" s="504" t="str">
        <f>AD205</f>
        <v>PC</v>
      </c>
      <c r="I205" s="504" t="str">
        <f>AL205</f>
        <v>ZIMUNGB1273184</v>
      </c>
      <c r="J205" s="504">
        <v>1</v>
      </c>
      <c r="K205" s="504" t="str">
        <f>AN205</f>
        <v>CAAU2648157</v>
      </c>
      <c r="L205" s="504" t="str">
        <f>AM205</f>
        <v>NGB1273184</v>
      </c>
      <c r="M205" s="504" t="str">
        <f>AO205</f>
        <v>NINGBO, CHINA</v>
      </c>
      <c r="N205" s="506">
        <f>AQ205</f>
        <v>45688</v>
      </c>
      <c r="O205" s="504" t="str">
        <f>AR205</f>
        <v>SAVANNAH,GA</v>
      </c>
      <c r="P205" s="506">
        <f>AT205</f>
        <v>45729</v>
      </c>
      <c r="Q205" s="506">
        <f>AX205</f>
        <v>45733</v>
      </c>
      <c r="R205" s="577" t="s">
        <v>79</v>
      </c>
      <c r="S205" s="504" t="s">
        <v>428</v>
      </c>
      <c r="T205" s="514">
        <v>20250201001</v>
      </c>
      <c r="U205" s="514"/>
      <c r="V205" s="511"/>
      <c r="W205" s="511"/>
      <c r="X205" s="506"/>
      <c r="Y205" s="506"/>
      <c r="Z205" s="506" t="s">
        <v>118</v>
      </c>
      <c r="AA205" s="507" t="s">
        <v>171</v>
      </c>
      <c r="AB205" s="507" t="s">
        <v>429</v>
      </c>
      <c r="AC205" s="514">
        <v>1430</v>
      </c>
      <c r="AD205" s="504" t="s">
        <v>172</v>
      </c>
      <c r="AE205" s="504">
        <v>11</v>
      </c>
      <c r="AF205" s="504">
        <v>18876</v>
      </c>
      <c r="AG205" s="504">
        <v>14</v>
      </c>
      <c r="AH205" s="506">
        <v>45688</v>
      </c>
      <c r="AI205" s="506">
        <v>45728</v>
      </c>
      <c r="AJ205" s="504" t="s">
        <v>173</v>
      </c>
      <c r="AK205" s="504" t="s">
        <v>117</v>
      </c>
      <c r="AL205" s="504" t="s">
        <v>430</v>
      </c>
      <c r="AM205" s="504" t="s">
        <v>431</v>
      </c>
      <c r="AN205" s="504" t="s">
        <v>450</v>
      </c>
      <c r="AO205" s="504" t="str">
        <f>AJ205</f>
        <v>NINGBO, CHINA</v>
      </c>
      <c r="AP205" s="506"/>
      <c r="AQ205" s="506">
        <f>AH205</f>
        <v>45688</v>
      </c>
      <c r="AR205" s="504" t="str">
        <f>AK205</f>
        <v>SAVANNAH,GA</v>
      </c>
      <c r="AS205" s="506">
        <f>AI205</f>
        <v>45728</v>
      </c>
      <c r="AT205" s="571">
        <v>45729</v>
      </c>
      <c r="AU205" s="504" t="str">
        <f>AR205</f>
        <v>SAVANNAH,GA</v>
      </c>
      <c r="AV205" s="509">
        <f>AT205</f>
        <v>45729</v>
      </c>
      <c r="AW205" s="505">
        <f>VLOOKUP(AR:AR,Database!A:B,2,)</f>
        <v>4</v>
      </c>
      <c r="AX205" s="506">
        <f>AV205+AW205</f>
        <v>45733</v>
      </c>
      <c r="AY205" s="504" t="s">
        <v>118</v>
      </c>
      <c r="AZ205" s="506"/>
      <c r="BA205" s="506"/>
      <c r="BB205" s="506"/>
      <c r="BC205" s="506"/>
      <c r="BD205" s="506"/>
      <c r="BE205" s="504"/>
      <c r="BF205" s="504" t="str">
        <f>AL205</f>
        <v>ZIMUNGB1273184</v>
      </c>
      <c r="BG205" s="504" t="str">
        <f>AN205</f>
        <v>CAAU2648157</v>
      </c>
      <c r="BH205" s="506">
        <v>45683</v>
      </c>
      <c r="BI205" s="506">
        <v>45698</v>
      </c>
      <c r="BJ205" s="506">
        <v>45709</v>
      </c>
      <c r="BK205" s="506">
        <v>45723</v>
      </c>
      <c r="BL205" s="506"/>
      <c r="BM205" s="506"/>
      <c r="BN205" s="514" t="s">
        <v>433</v>
      </c>
      <c r="BO205" s="506">
        <v>45719</v>
      </c>
      <c r="BP205" s="511"/>
      <c r="BQ205" s="511"/>
      <c r="BR205" s="514"/>
      <c r="BS205" s="560"/>
      <c r="BT205" s="504"/>
      <c r="BU205" s="504"/>
      <c r="BV205" s="504"/>
      <c r="BW205" s="504">
        <f>U205</f>
        <v>0</v>
      </c>
      <c r="BX205" s="511">
        <f>V205</f>
        <v>0</v>
      </c>
      <c r="BY205" s="511">
        <f>W205</f>
        <v>0</v>
      </c>
      <c r="BZ205" s="511">
        <f>BX205+BY205</f>
        <v>0</v>
      </c>
      <c r="CA205" s="504"/>
      <c r="CB205" s="511"/>
      <c r="CC205" s="504"/>
      <c r="CD205" s="511"/>
      <c r="CE205" s="511"/>
      <c r="CF205" s="511">
        <f>CB205+CD205+CE205</f>
        <v>0</v>
      </c>
      <c r="CG205" s="528">
        <f>CF205-BZ205</f>
        <v>0</v>
      </c>
      <c r="CH205" s="510">
        <f>_xlfn.DAYS(BD205,BC205)+1</f>
        <v>1</v>
      </c>
    </row>
    <row r="206" spans="1:86" s="513" customFormat="1" ht="47.25" customHeight="1">
      <c r="A206" s="112">
        <v>24</v>
      </c>
      <c r="B206" s="602" t="s">
        <v>168</v>
      </c>
      <c r="C206" s="558">
        <v>4100009378</v>
      </c>
      <c r="D206" s="505" t="s">
        <v>169</v>
      </c>
      <c r="E206" s="505" t="str">
        <f>VLOOKUP(D:D,'Material code'!A:B,2,FALSE)</f>
        <v>后玻</v>
      </c>
      <c r="F206" s="505" t="str">
        <f>VLOOKUP(D:D,'Material code'!C:D,2,FALSE)</f>
        <v>福莱特，压花半钢化白色全涂釉3孔，2272*1128*2mm，GL-16</v>
      </c>
      <c r="G206" s="504">
        <f>AC206</f>
        <v>1430</v>
      </c>
      <c r="H206" s="504" t="str">
        <f>AD206</f>
        <v>PC</v>
      </c>
      <c r="I206" s="504" t="str">
        <f>AL206</f>
        <v>ZIMUNGB1273184</v>
      </c>
      <c r="J206" s="504">
        <v>1</v>
      </c>
      <c r="K206" s="504" t="str">
        <f>AN206</f>
        <v>CAAU2648080</v>
      </c>
      <c r="L206" s="504" t="str">
        <f>AM206</f>
        <v>NGB1273184</v>
      </c>
      <c r="M206" s="504" t="str">
        <f>AO206</f>
        <v>NINGBO, CHINA</v>
      </c>
      <c r="N206" s="506">
        <f>AQ206</f>
        <v>45688</v>
      </c>
      <c r="O206" s="504" t="str">
        <f>AR206</f>
        <v>SAVANNAH,GA</v>
      </c>
      <c r="P206" s="506">
        <f>AT206</f>
        <v>45729</v>
      </c>
      <c r="Q206" s="506">
        <f>AX206</f>
        <v>45733</v>
      </c>
      <c r="R206" s="577" t="s">
        <v>79</v>
      </c>
      <c r="S206" s="504" t="s">
        <v>428</v>
      </c>
      <c r="T206" s="514">
        <v>20250201001</v>
      </c>
      <c r="U206" s="514"/>
      <c r="V206" s="511"/>
      <c r="W206" s="511"/>
      <c r="X206" s="506"/>
      <c r="Y206" s="506"/>
      <c r="Z206" s="506" t="s">
        <v>118</v>
      </c>
      <c r="AA206" s="507" t="s">
        <v>171</v>
      </c>
      <c r="AB206" s="507" t="s">
        <v>429</v>
      </c>
      <c r="AC206" s="514">
        <v>1430</v>
      </c>
      <c r="AD206" s="504" t="s">
        <v>172</v>
      </c>
      <c r="AE206" s="504">
        <v>11</v>
      </c>
      <c r="AF206" s="504">
        <v>18876</v>
      </c>
      <c r="AG206" s="504">
        <v>14</v>
      </c>
      <c r="AH206" s="506">
        <v>45688</v>
      </c>
      <c r="AI206" s="506">
        <v>45728</v>
      </c>
      <c r="AJ206" s="504" t="s">
        <v>173</v>
      </c>
      <c r="AK206" s="504" t="s">
        <v>117</v>
      </c>
      <c r="AL206" s="504" t="s">
        <v>430</v>
      </c>
      <c r="AM206" s="504" t="s">
        <v>431</v>
      </c>
      <c r="AN206" s="504" t="s">
        <v>451</v>
      </c>
      <c r="AO206" s="504" t="str">
        <f>AJ206</f>
        <v>NINGBO, CHINA</v>
      </c>
      <c r="AP206" s="506"/>
      <c r="AQ206" s="506">
        <f>AH206</f>
        <v>45688</v>
      </c>
      <c r="AR206" s="504" t="str">
        <f>AK206</f>
        <v>SAVANNAH,GA</v>
      </c>
      <c r="AS206" s="506">
        <f>AI206</f>
        <v>45728</v>
      </c>
      <c r="AT206" s="571">
        <v>45729</v>
      </c>
      <c r="AU206" s="504" t="str">
        <f>AR206</f>
        <v>SAVANNAH,GA</v>
      </c>
      <c r="AV206" s="509">
        <f>AT206</f>
        <v>45729</v>
      </c>
      <c r="AW206" s="505">
        <f>VLOOKUP(AR:AR,Database!A:B,2,)</f>
        <v>4</v>
      </c>
      <c r="AX206" s="506">
        <f>AV206+AW206</f>
        <v>45733</v>
      </c>
      <c r="AY206" s="504" t="s">
        <v>118</v>
      </c>
      <c r="AZ206" s="506">
        <v>45737</v>
      </c>
      <c r="BA206" s="506"/>
      <c r="BB206" s="506"/>
      <c r="BC206" s="506"/>
      <c r="BD206" s="506"/>
      <c r="BE206" s="504"/>
      <c r="BF206" s="504" t="str">
        <f>AL206</f>
        <v>ZIMUNGB1273184</v>
      </c>
      <c r="BG206" s="504" t="str">
        <f>AN206</f>
        <v>CAAU2648080</v>
      </c>
      <c r="BH206" s="506">
        <v>45683</v>
      </c>
      <c r="BI206" s="506">
        <v>45698</v>
      </c>
      <c r="BJ206" s="506">
        <v>45709</v>
      </c>
      <c r="BK206" s="506">
        <v>45723</v>
      </c>
      <c r="BL206" s="506"/>
      <c r="BM206" s="506"/>
      <c r="BN206" s="514" t="s">
        <v>433</v>
      </c>
      <c r="BO206" s="506">
        <v>45719</v>
      </c>
      <c r="BP206" s="511"/>
      <c r="BQ206" s="511"/>
      <c r="BR206" s="514"/>
      <c r="BS206" s="560"/>
      <c r="BT206" s="504"/>
      <c r="BU206" s="504"/>
      <c r="BV206" s="504"/>
      <c r="BW206" s="504">
        <f>U206</f>
        <v>0</v>
      </c>
      <c r="BX206" s="511">
        <f>V206</f>
        <v>0</v>
      </c>
      <c r="BY206" s="511">
        <f>W206</f>
        <v>0</v>
      </c>
      <c r="BZ206" s="511">
        <f>BX206+BY206</f>
        <v>0</v>
      </c>
      <c r="CA206" s="504"/>
      <c r="CB206" s="511"/>
      <c r="CC206" s="504"/>
      <c r="CD206" s="511"/>
      <c r="CE206" s="511"/>
      <c r="CF206" s="511">
        <f>CB206+CD206+CE206</f>
        <v>0</v>
      </c>
      <c r="CG206" s="528">
        <f>CF206-BZ206</f>
        <v>0</v>
      </c>
      <c r="CH206" s="510">
        <f>_xlfn.DAYS(BD206,BC206)+1</f>
        <v>1</v>
      </c>
    </row>
    <row r="207" spans="1:86" s="513" customFormat="1" ht="47.25" customHeight="1">
      <c r="A207" s="112">
        <v>24</v>
      </c>
      <c r="B207" s="602" t="s">
        <v>168</v>
      </c>
      <c r="C207" s="558">
        <v>4100009378</v>
      </c>
      <c r="D207" s="505" t="s">
        <v>169</v>
      </c>
      <c r="E207" s="505" t="str">
        <f>VLOOKUP(D:D,'Material code'!A:B,2,FALSE)</f>
        <v>后玻</v>
      </c>
      <c r="F207" s="505" t="str">
        <f>VLOOKUP(D:D,'Material code'!C:D,2,FALSE)</f>
        <v>福莱特，压花半钢化白色全涂釉3孔，2272*1128*2mm，GL-16</v>
      </c>
      <c r="G207" s="504">
        <f>AC207</f>
        <v>1430</v>
      </c>
      <c r="H207" s="504" t="str">
        <f>AD207</f>
        <v>PC</v>
      </c>
      <c r="I207" s="504" t="str">
        <f>AL207</f>
        <v>ZIMUNGB1273184</v>
      </c>
      <c r="J207" s="504">
        <v>1</v>
      </c>
      <c r="K207" s="504" t="str">
        <f>AN207</f>
        <v>CAAU2648096</v>
      </c>
      <c r="L207" s="504" t="str">
        <f>AM207</f>
        <v>NGB1273184</v>
      </c>
      <c r="M207" s="504" t="str">
        <f>AO207</f>
        <v>NINGBO, CHINA</v>
      </c>
      <c r="N207" s="506">
        <f>AQ207</f>
        <v>45688</v>
      </c>
      <c r="O207" s="504" t="str">
        <f>AR207</f>
        <v>SAVANNAH,GA</v>
      </c>
      <c r="P207" s="506">
        <f>AT207</f>
        <v>45729</v>
      </c>
      <c r="Q207" s="506">
        <f>AX207</f>
        <v>45733</v>
      </c>
      <c r="R207" s="577" t="s">
        <v>79</v>
      </c>
      <c r="S207" s="504" t="s">
        <v>428</v>
      </c>
      <c r="T207" s="514">
        <v>20250201001</v>
      </c>
      <c r="U207" s="514"/>
      <c r="V207" s="511"/>
      <c r="W207" s="511"/>
      <c r="X207" s="506"/>
      <c r="Y207" s="506"/>
      <c r="Z207" s="506" t="s">
        <v>118</v>
      </c>
      <c r="AA207" s="507" t="s">
        <v>171</v>
      </c>
      <c r="AB207" s="507" t="s">
        <v>429</v>
      </c>
      <c r="AC207" s="514">
        <v>1430</v>
      </c>
      <c r="AD207" s="504" t="s">
        <v>172</v>
      </c>
      <c r="AE207" s="504">
        <v>11</v>
      </c>
      <c r="AF207" s="504">
        <v>18876</v>
      </c>
      <c r="AG207" s="504">
        <v>14</v>
      </c>
      <c r="AH207" s="506">
        <v>45688</v>
      </c>
      <c r="AI207" s="506">
        <v>45728</v>
      </c>
      <c r="AJ207" s="504" t="s">
        <v>173</v>
      </c>
      <c r="AK207" s="504" t="s">
        <v>117</v>
      </c>
      <c r="AL207" s="504" t="s">
        <v>430</v>
      </c>
      <c r="AM207" s="504" t="s">
        <v>431</v>
      </c>
      <c r="AN207" s="504" t="s">
        <v>452</v>
      </c>
      <c r="AO207" s="504" t="str">
        <f>AJ207</f>
        <v>NINGBO, CHINA</v>
      </c>
      <c r="AP207" s="506"/>
      <c r="AQ207" s="506">
        <f>AH207</f>
        <v>45688</v>
      </c>
      <c r="AR207" s="504" t="str">
        <f>AK207</f>
        <v>SAVANNAH,GA</v>
      </c>
      <c r="AS207" s="506">
        <f>AI207</f>
        <v>45728</v>
      </c>
      <c r="AT207" s="571">
        <v>45729</v>
      </c>
      <c r="AU207" s="504" t="str">
        <f>AR207</f>
        <v>SAVANNAH,GA</v>
      </c>
      <c r="AV207" s="509">
        <f>AT207</f>
        <v>45729</v>
      </c>
      <c r="AW207" s="505">
        <f>VLOOKUP(AR:AR,Database!A:B,2,)</f>
        <v>4</v>
      </c>
      <c r="AX207" s="506">
        <f>AV207+AW207</f>
        <v>45733</v>
      </c>
      <c r="AY207" s="504" t="s">
        <v>118</v>
      </c>
      <c r="AZ207" s="506"/>
      <c r="BA207" s="506"/>
      <c r="BB207" s="506"/>
      <c r="BC207" s="506"/>
      <c r="BD207" s="506"/>
      <c r="BE207" s="504"/>
      <c r="BF207" s="504" t="str">
        <f>AL207</f>
        <v>ZIMUNGB1273184</v>
      </c>
      <c r="BG207" s="504" t="str">
        <f>AN207</f>
        <v>CAAU2648096</v>
      </c>
      <c r="BH207" s="506">
        <v>45683</v>
      </c>
      <c r="BI207" s="506">
        <v>45698</v>
      </c>
      <c r="BJ207" s="506">
        <v>45709</v>
      </c>
      <c r="BK207" s="506">
        <v>45723</v>
      </c>
      <c r="BL207" s="506"/>
      <c r="BM207" s="506"/>
      <c r="BN207" s="514" t="s">
        <v>433</v>
      </c>
      <c r="BO207" s="506">
        <v>45719</v>
      </c>
      <c r="BP207" s="511"/>
      <c r="BQ207" s="511"/>
      <c r="BR207" s="514"/>
      <c r="BS207" s="560"/>
      <c r="BT207" s="504"/>
      <c r="BU207" s="504"/>
      <c r="BV207" s="504"/>
      <c r="BW207" s="504">
        <f>U207</f>
        <v>0</v>
      </c>
      <c r="BX207" s="511">
        <f>V207</f>
        <v>0</v>
      </c>
      <c r="BY207" s="511">
        <f>W207</f>
        <v>0</v>
      </c>
      <c r="BZ207" s="511">
        <f>BX207+BY207</f>
        <v>0</v>
      </c>
      <c r="CA207" s="504"/>
      <c r="CB207" s="511"/>
      <c r="CC207" s="504"/>
      <c r="CD207" s="511"/>
      <c r="CE207" s="511"/>
      <c r="CF207" s="511">
        <f>CB207+CD207+CE207</f>
        <v>0</v>
      </c>
      <c r="CG207" s="528">
        <f>CF207-BZ207</f>
        <v>0</v>
      </c>
      <c r="CH207" s="510">
        <f>_xlfn.DAYS(BD207,BC207)+1</f>
        <v>1</v>
      </c>
    </row>
    <row r="208" spans="1:86" s="513" customFormat="1" ht="47.25" customHeight="1">
      <c r="A208" s="112">
        <v>24</v>
      </c>
      <c r="B208" s="602" t="s">
        <v>168</v>
      </c>
      <c r="C208" s="558">
        <v>4100009378</v>
      </c>
      <c r="D208" s="505" t="s">
        <v>169</v>
      </c>
      <c r="E208" s="505" t="str">
        <f>VLOOKUP(D:D,'Material code'!A:B,2,FALSE)</f>
        <v>后玻</v>
      </c>
      <c r="F208" s="505" t="str">
        <f>VLOOKUP(D:D,'Material code'!C:D,2,FALSE)</f>
        <v>福莱特，压花半钢化白色全涂釉3孔，2272*1128*2mm，GL-16</v>
      </c>
      <c r="G208" s="504">
        <f>AC208</f>
        <v>1430</v>
      </c>
      <c r="H208" s="504" t="str">
        <f>AD208</f>
        <v>PC</v>
      </c>
      <c r="I208" s="504" t="str">
        <f>AL208</f>
        <v>ZIMUNGB1273184</v>
      </c>
      <c r="J208" s="504">
        <v>1</v>
      </c>
      <c r="K208" s="504" t="str">
        <f>AN208</f>
        <v>CAAU2659491</v>
      </c>
      <c r="L208" s="504" t="str">
        <f>AM208</f>
        <v>NGB1273184</v>
      </c>
      <c r="M208" s="504" t="str">
        <f>AO208</f>
        <v>NINGBO, CHINA</v>
      </c>
      <c r="N208" s="506">
        <f>AQ208</f>
        <v>45688</v>
      </c>
      <c r="O208" s="504" t="str">
        <f>AR208</f>
        <v>SAVANNAH,GA</v>
      </c>
      <c r="P208" s="506">
        <f>AT208</f>
        <v>45729</v>
      </c>
      <c r="Q208" s="506">
        <f>AX208</f>
        <v>45733</v>
      </c>
      <c r="R208" s="577" t="s">
        <v>79</v>
      </c>
      <c r="S208" s="504" t="s">
        <v>428</v>
      </c>
      <c r="T208" s="514">
        <v>20250201001</v>
      </c>
      <c r="U208" s="514"/>
      <c r="V208" s="511"/>
      <c r="W208" s="511"/>
      <c r="X208" s="506"/>
      <c r="Y208" s="506"/>
      <c r="Z208" s="506" t="s">
        <v>118</v>
      </c>
      <c r="AA208" s="507" t="s">
        <v>171</v>
      </c>
      <c r="AB208" s="507" t="s">
        <v>429</v>
      </c>
      <c r="AC208" s="514">
        <v>1430</v>
      </c>
      <c r="AD208" s="504" t="s">
        <v>172</v>
      </c>
      <c r="AE208" s="504">
        <v>11</v>
      </c>
      <c r="AF208" s="504">
        <v>18876</v>
      </c>
      <c r="AG208" s="504">
        <v>14</v>
      </c>
      <c r="AH208" s="506">
        <v>45688</v>
      </c>
      <c r="AI208" s="506">
        <v>45728</v>
      </c>
      <c r="AJ208" s="504" t="s">
        <v>173</v>
      </c>
      <c r="AK208" s="504" t="s">
        <v>117</v>
      </c>
      <c r="AL208" s="504" t="s">
        <v>430</v>
      </c>
      <c r="AM208" s="504" t="s">
        <v>431</v>
      </c>
      <c r="AN208" s="504" t="s">
        <v>453</v>
      </c>
      <c r="AO208" s="504" t="str">
        <f>AJ208</f>
        <v>NINGBO, CHINA</v>
      </c>
      <c r="AP208" s="506"/>
      <c r="AQ208" s="506">
        <f>AH208</f>
        <v>45688</v>
      </c>
      <c r="AR208" s="504" t="str">
        <f>AK208</f>
        <v>SAVANNAH,GA</v>
      </c>
      <c r="AS208" s="506">
        <f>AI208</f>
        <v>45728</v>
      </c>
      <c r="AT208" s="571">
        <v>45729</v>
      </c>
      <c r="AU208" s="504" t="str">
        <f>AR208</f>
        <v>SAVANNAH,GA</v>
      </c>
      <c r="AV208" s="509">
        <f>AT208</f>
        <v>45729</v>
      </c>
      <c r="AW208" s="505">
        <f>VLOOKUP(AR:AR,Database!A:B,2,)</f>
        <v>4</v>
      </c>
      <c r="AX208" s="506">
        <f>AV208+AW208</f>
        <v>45733</v>
      </c>
      <c r="AY208" s="504" t="s">
        <v>118</v>
      </c>
      <c r="AZ208" s="506">
        <v>45737</v>
      </c>
      <c r="BA208" s="506"/>
      <c r="BB208" s="506"/>
      <c r="BC208" s="506"/>
      <c r="BD208" s="506"/>
      <c r="BE208" s="504"/>
      <c r="BF208" s="504" t="str">
        <f>AL208</f>
        <v>ZIMUNGB1273184</v>
      </c>
      <c r="BG208" s="504" t="str">
        <f>AN208</f>
        <v>CAAU2659491</v>
      </c>
      <c r="BH208" s="506">
        <v>45683</v>
      </c>
      <c r="BI208" s="506">
        <v>45698</v>
      </c>
      <c r="BJ208" s="506">
        <v>45709</v>
      </c>
      <c r="BK208" s="506">
        <v>45723</v>
      </c>
      <c r="BL208" s="506"/>
      <c r="BM208" s="506"/>
      <c r="BN208" s="514" t="s">
        <v>433</v>
      </c>
      <c r="BO208" s="506">
        <v>45719</v>
      </c>
      <c r="BP208" s="511"/>
      <c r="BQ208" s="511"/>
      <c r="BR208" s="514"/>
      <c r="BS208" s="560"/>
      <c r="BT208" s="504"/>
      <c r="BU208" s="504"/>
      <c r="BV208" s="504"/>
      <c r="BW208" s="504">
        <f>U208</f>
        <v>0</v>
      </c>
      <c r="BX208" s="511">
        <f>V208</f>
        <v>0</v>
      </c>
      <c r="BY208" s="511">
        <f>W208</f>
        <v>0</v>
      </c>
      <c r="BZ208" s="511">
        <f>BX208+BY208</f>
        <v>0</v>
      </c>
      <c r="CA208" s="504"/>
      <c r="CB208" s="511"/>
      <c r="CC208" s="504"/>
      <c r="CD208" s="511"/>
      <c r="CE208" s="511"/>
      <c r="CF208" s="511">
        <f>CB208+CD208+CE208</f>
        <v>0</v>
      </c>
      <c r="CG208" s="528">
        <f>CF208-BZ208</f>
        <v>0</v>
      </c>
      <c r="CH208" s="510">
        <f>_xlfn.DAYS(BD208,BC208)+1</f>
        <v>1</v>
      </c>
    </row>
    <row r="209" spans="1:86" s="513" customFormat="1" ht="47.25" customHeight="1">
      <c r="A209" s="112">
        <v>24</v>
      </c>
      <c r="B209" s="602" t="s">
        <v>168</v>
      </c>
      <c r="C209" s="558">
        <v>4100009378</v>
      </c>
      <c r="D209" s="505" t="s">
        <v>169</v>
      </c>
      <c r="E209" s="505" t="str">
        <f>VLOOKUP(D:D,'Material code'!A:B,2,FALSE)</f>
        <v>后玻</v>
      </c>
      <c r="F209" s="505" t="str">
        <f>VLOOKUP(D:D,'Material code'!C:D,2,FALSE)</f>
        <v>福莱特，压花半钢化白色全涂釉3孔，2272*1128*2mm，GL-16</v>
      </c>
      <c r="G209" s="504">
        <f>AC209</f>
        <v>1430</v>
      </c>
      <c r="H209" s="504" t="str">
        <f>AD209</f>
        <v>PC</v>
      </c>
      <c r="I209" s="504" t="str">
        <f>AL209</f>
        <v>ZIMUNGB1273184</v>
      </c>
      <c r="J209" s="504">
        <v>1</v>
      </c>
      <c r="K209" s="504" t="str">
        <f>AN209</f>
        <v>CAAU2648183</v>
      </c>
      <c r="L209" s="504" t="str">
        <f>AM209</f>
        <v>NGB1273184</v>
      </c>
      <c r="M209" s="504" t="str">
        <f>AO209</f>
        <v>NINGBO, CHINA</v>
      </c>
      <c r="N209" s="506">
        <f>AQ209</f>
        <v>45688</v>
      </c>
      <c r="O209" s="504" t="str">
        <f>AR209</f>
        <v>SAVANNAH,GA</v>
      </c>
      <c r="P209" s="506">
        <f>AT209</f>
        <v>45729</v>
      </c>
      <c r="Q209" s="506">
        <f>AX209</f>
        <v>45733</v>
      </c>
      <c r="R209" s="577" t="s">
        <v>79</v>
      </c>
      <c r="S209" s="504" t="s">
        <v>428</v>
      </c>
      <c r="T209" s="514">
        <v>20250201001</v>
      </c>
      <c r="U209" s="514"/>
      <c r="V209" s="511"/>
      <c r="W209" s="511"/>
      <c r="X209" s="506"/>
      <c r="Y209" s="506"/>
      <c r="Z209" s="506" t="s">
        <v>118</v>
      </c>
      <c r="AA209" s="507" t="s">
        <v>171</v>
      </c>
      <c r="AB209" s="507" t="s">
        <v>429</v>
      </c>
      <c r="AC209" s="514">
        <v>1430</v>
      </c>
      <c r="AD209" s="504" t="s">
        <v>172</v>
      </c>
      <c r="AE209" s="504">
        <v>11</v>
      </c>
      <c r="AF209" s="504">
        <v>18876</v>
      </c>
      <c r="AG209" s="504">
        <v>14</v>
      </c>
      <c r="AH209" s="506">
        <v>45688</v>
      </c>
      <c r="AI209" s="506">
        <v>45728</v>
      </c>
      <c r="AJ209" s="504" t="s">
        <v>173</v>
      </c>
      <c r="AK209" s="504" t="s">
        <v>117</v>
      </c>
      <c r="AL209" s="504" t="s">
        <v>430</v>
      </c>
      <c r="AM209" s="504" t="s">
        <v>431</v>
      </c>
      <c r="AN209" s="504" t="s">
        <v>454</v>
      </c>
      <c r="AO209" s="504" t="str">
        <f>AJ209</f>
        <v>NINGBO, CHINA</v>
      </c>
      <c r="AP209" s="506"/>
      <c r="AQ209" s="506">
        <f>AH209</f>
        <v>45688</v>
      </c>
      <c r="AR209" s="504" t="str">
        <f>AK209</f>
        <v>SAVANNAH,GA</v>
      </c>
      <c r="AS209" s="506">
        <f>AI209</f>
        <v>45728</v>
      </c>
      <c r="AT209" s="571">
        <v>45729</v>
      </c>
      <c r="AU209" s="504" t="str">
        <f>AR209</f>
        <v>SAVANNAH,GA</v>
      </c>
      <c r="AV209" s="509">
        <f>AT209</f>
        <v>45729</v>
      </c>
      <c r="AW209" s="505">
        <f>VLOOKUP(AR:AR,Database!A:B,2,)</f>
        <v>4</v>
      </c>
      <c r="AX209" s="506">
        <f>AV209+AW209</f>
        <v>45733</v>
      </c>
      <c r="AY209" s="504" t="s">
        <v>118</v>
      </c>
      <c r="AZ209" s="506"/>
      <c r="BA209" s="506"/>
      <c r="BB209" s="506"/>
      <c r="BC209" s="506"/>
      <c r="BD209" s="506"/>
      <c r="BE209" s="504"/>
      <c r="BF209" s="504" t="str">
        <f>AL209</f>
        <v>ZIMUNGB1273184</v>
      </c>
      <c r="BG209" s="504" t="str">
        <f>AN209</f>
        <v>CAAU2648183</v>
      </c>
      <c r="BH209" s="506">
        <v>45683</v>
      </c>
      <c r="BI209" s="506">
        <v>45698</v>
      </c>
      <c r="BJ209" s="506">
        <v>45709</v>
      </c>
      <c r="BK209" s="506">
        <v>45723</v>
      </c>
      <c r="BL209" s="506"/>
      <c r="BM209" s="506"/>
      <c r="BN209" s="514" t="s">
        <v>433</v>
      </c>
      <c r="BO209" s="506">
        <v>45719</v>
      </c>
      <c r="BP209" s="511"/>
      <c r="BQ209" s="511"/>
      <c r="BR209" s="514"/>
      <c r="BS209" s="560"/>
      <c r="BT209" s="504"/>
      <c r="BU209" s="504"/>
      <c r="BV209" s="504"/>
      <c r="BW209" s="504">
        <f>U209</f>
        <v>0</v>
      </c>
      <c r="BX209" s="511">
        <f>V209</f>
        <v>0</v>
      </c>
      <c r="BY209" s="511">
        <f>W209</f>
        <v>0</v>
      </c>
      <c r="BZ209" s="511">
        <f>BX209+BY209</f>
        <v>0</v>
      </c>
      <c r="CA209" s="504"/>
      <c r="CB209" s="511"/>
      <c r="CC209" s="504"/>
      <c r="CD209" s="511"/>
      <c r="CE209" s="511"/>
      <c r="CF209" s="511">
        <f>CB209+CD209+CE209</f>
        <v>0</v>
      </c>
      <c r="CG209" s="528">
        <f>CF209-BZ209</f>
        <v>0</v>
      </c>
      <c r="CH209" s="510">
        <f>_xlfn.DAYS(BD209,BC209)+1</f>
        <v>1</v>
      </c>
    </row>
    <row r="210" spans="1:86" s="513" customFormat="1" ht="47.25" customHeight="1">
      <c r="A210" s="112">
        <v>24</v>
      </c>
      <c r="B210" s="602" t="s">
        <v>168</v>
      </c>
      <c r="C210" s="558">
        <v>4100009378</v>
      </c>
      <c r="D210" s="505" t="s">
        <v>169</v>
      </c>
      <c r="E210" s="505" t="str">
        <f>VLOOKUP(D:D,'Material code'!A:B,2,FALSE)</f>
        <v>后玻</v>
      </c>
      <c r="F210" s="505" t="str">
        <f>VLOOKUP(D:D,'Material code'!C:D,2,FALSE)</f>
        <v>福莱特，压花半钢化白色全涂釉3孔，2272*1128*2mm，GL-16</v>
      </c>
      <c r="G210" s="504">
        <f>AC210</f>
        <v>1430</v>
      </c>
      <c r="H210" s="504" t="str">
        <f>AD210</f>
        <v>PC</v>
      </c>
      <c r="I210" s="504" t="str">
        <f>AL210</f>
        <v>ZIMUNGB1273184</v>
      </c>
      <c r="J210" s="504">
        <v>1</v>
      </c>
      <c r="K210" s="504" t="str">
        <f>AN210</f>
        <v>CAAU2647607</v>
      </c>
      <c r="L210" s="504" t="str">
        <f>AM210</f>
        <v>NGB1273184</v>
      </c>
      <c r="M210" s="504" t="str">
        <f>AO210</f>
        <v>NINGBO, CHINA</v>
      </c>
      <c r="N210" s="506">
        <f>AQ210</f>
        <v>45688</v>
      </c>
      <c r="O210" s="504" t="str">
        <f>AR210</f>
        <v>SAVANNAH,GA</v>
      </c>
      <c r="P210" s="506">
        <f>AT210</f>
        <v>45729</v>
      </c>
      <c r="Q210" s="506">
        <f>AX210</f>
        <v>45733</v>
      </c>
      <c r="R210" s="577" t="s">
        <v>79</v>
      </c>
      <c r="S210" s="504" t="s">
        <v>428</v>
      </c>
      <c r="T210" s="514">
        <v>20250201001</v>
      </c>
      <c r="U210" s="514"/>
      <c r="V210" s="511"/>
      <c r="W210" s="511"/>
      <c r="X210" s="506"/>
      <c r="Y210" s="506"/>
      <c r="Z210" s="506" t="s">
        <v>118</v>
      </c>
      <c r="AA210" s="507" t="s">
        <v>171</v>
      </c>
      <c r="AB210" s="507" t="s">
        <v>429</v>
      </c>
      <c r="AC210" s="514">
        <v>1430</v>
      </c>
      <c r="AD210" s="504" t="s">
        <v>172</v>
      </c>
      <c r="AE210" s="504">
        <v>11</v>
      </c>
      <c r="AF210" s="504">
        <v>18876</v>
      </c>
      <c r="AG210" s="504">
        <v>14</v>
      </c>
      <c r="AH210" s="506">
        <v>45688</v>
      </c>
      <c r="AI210" s="506">
        <v>45728</v>
      </c>
      <c r="AJ210" s="504" t="s">
        <v>173</v>
      </c>
      <c r="AK210" s="504" t="s">
        <v>117</v>
      </c>
      <c r="AL210" s="504" t="s">
        <v>430</v>
      </c>
      <c r="AM210" s="504" t="s">
        <v>431</v>
      </c>
      <c r="AN210" s="504" t="s">
        <v>455</v>
      </c>
      <c r="AO210" s="504" t="str">
        <f>AJ210</f>
        <v>NINGBO, CHINA</v>
      </c>
      <c r="AP210" s="506"/>
      <c r="AQ210" s="506">
        <f>AH210</f>
        <v>45688</v>
      </c>
      <c r="AR210" s="504" t="str">
        <f>AK210</f>
        <v>SAVANNAH,GA</v>
      </c>
      <c r="AS210" s="506">
        <f>AI210</f>
        <v>45728</v>
      </c>
      <c r="AT210" s="571">
        <v>45729</v>
      </c>
      <c r="AU210" s="504" t="str">
        <f>AR210</f>
        <v>SAVANNAH,GA</v>
      </c>
      <c r="AV210" s="509">
        <f>AT210</f>
        <v>45729</v>
      </c>
      <c r="AW210" s="505">
        <f>VLOOKUP(AR:AR,Database!A:B,2,)</f>
        <v>4</v>
      </c>
      <c r="AX210" s="506">
        <f>AV210+AW210</f>
        <v>45733</v>
      </c>
      <c r="AY210" s="504" t="s">
        <v>118</v>
      </c>
      <c r="AZ210" s="506"/>
      <c r="BA210" s="506"/>
      <c r="BB210" s="506"/>
      <c r="BC210" s="506"/>
      <c r="BD210" s="506"/>
      <c r="BE210" s="504"/>
      <c r="BF210" s="504" t="str">
        <f>AL210</f>
        <v>ZIMUNGB1273184</v>
      </c>
      <c r="BG210" s="504" t="str">
        <f>AN210</f>
        <v>CAAU2647607</v>
      </c>
      <c r="BH210" s="506">
        <v>45683</v>
      </c>
      <c r="BI210" s="506">
        <v>45698</v>
      </c>
      <c r="BJ210" s="506">
        <v>45709</v>
      </c>
      <c r="BK210" s="506">
        <v>45723</v>
      </c>
      <c r="BL210" s="506"/>
      <c r="BM210" s="506"/>
      <c r="BN210" s="514" t="s">
        <v>433</v>
      </c>
      <c r="BO210" s="506">
        <v>45719</v>
      </c>
      <c r="BP210" s="511"/>
      <c r="BQ210" s="511"/>
      <c r="BR210" s="514"/>
      <c r="BS210" s="560"/>
      <c r="BT210" s="504"/>
      <c r="BU210" s="504"/>
      <c r="BV210" s="504"/>
      <c r="BW210" s="504">
        <f>U210</f>
        <v>0</v>
      </c>
      <c r="BX210" s="511">
        <f>V210</f>
        <v>0</v>
      </c>
      <c r="BY210" s="511">
        <f>W210</f>
        <v>0</v>
      </c>
      <c r="BZ210" s="511">
        <f>BX210+BY210</f>
        <v>0</v>
      </c>
      <c r="CA210" s="504"/>
      <c r="CB210" s="511"/>
      <c r="CC210" s="504"/>
      <c r="CD210" s="511"/>
      <c r="CE210" s="511"/>
      <c r="CF210" s="511">
        <f>CB210+CD210+CE210</f>
        <v>0</v>
      </c>
      <c r="CG210" s="528">
        <f>CF210-BZ210</f>
        <v>0</v>
      </c>
      <c r="CH210" s="510">
        <f>_xlfn.DAYS(BD210,BC210)+1</f>
        <v>1</v>
      </c>
    </row>
    <row r="211" spans="1:86" s="513" customFormat="1" ht="47.25" customHeight="1">
      <c r="A211" s="112">
        <v>24</v>
      </c>
      <c r="B211" s="602" t="s">
        <v>168</v>
      </c>
      <c r="C211" s="558">
        <v>4100009378</v>
      </c>
      <c r="D211" s="505" t="s">
        <v>169</v>
      </c>
      <c r="E211" s="505" t="str">
        <f>VLOOKUP(D:D,'Material code'!A:B,2,FALSE)</f>
        <v>后玻</v>
      </c>
      <c r="F211" s="505" t="str">
        <f>VLOOKUP(D:D,'Material code'!C:D,2,FALSE)</f>
        <v>福莱特，压花半钢化白色全涂釉3孔，2272*1128*2mm，GL-16</v>
      </c>
      <c r="G211" s="504">
        <f>AC211</f>
        <v>1430</v>
      </c>
      <c r="H211" s="504" t="str">
        <f>AD211</f>
        <v>PC</v>
      </c>
      <c r="I211" s="504" t="str">
        <f>AL211</f>
        <v>ZIMUNGB1273184</v>
      </c>
      <c r="J211" s="504">
        <v>1</v>
      </c>
      <c r="K211" s="504" t="str">
        <f>AN211</f>
        <v>CAAU2644589</v>
      </c>
      <c r="L211" s="504" t="str">
        <f>AM211</f>
        <v>NGB1273184</v>
      </c>
      <c r="M211" s="504" t="str">
        <f>AO211</f>
        <v>NINGBO, CHINA</v>
      </c>
      <c r="N211" s="506">
        <f>AQ211</f>
        <v>45688</v>
      </c>
      <c r="O211" s="504" t="str">
        <f>AR211</f>
        <v>SAVANNAH,GA</v>
      </c>
      <c r="P211" s="506">
        <f>AT211</f>
        <v>45729</v>
      </c>
      <c r="Q211" s="506">
        <f>AX211</f>
        <v>45733</v>
      </c>
      <c r="R211" s="577" t="s">
        <v>79</v>
      </c>
      <c r="S211" s="504" t="s">
        <v>428</v>
      </c>
      <c r="T211" s="514">
        <v>20250201001</v>
      </c>
      <c r="U211" s="514"/>
      <c r="V211" s="511"/>
      <c r="W211" s="511"/>
      <c r="X211" s="506"/>
      <c r="Y211" s="506"/>
      <c r="Z211" s="506" t="s">
        <v>118</v>
      </c>
      <c r="AA211" s="507" t="s">
        <v>171</v>
      </c>
      <c r="AB211" s="507" t="s">
        <v>429</v>
      </c>
      <c r="AC211" s="514">
        <v>1430</v>
      </c>
      <c r="AD211" s="504" t="s">
        <v>172</v>
      </c>
      <c r="AE211" s="504">
        <v>11</v>
      </c>
      <c r="AF211" s="504">
        <v>18876</v>
      </c>
      <c r="AG211" s="504">
        <v>14</v>
      </c>
      <c r="AH211" s="506">
        <v>45688</v>
      </c>
      <c r="AI211" s="506">
        <v>45728</v>
      </c>
      <c r="AJ211" s="504" t="s">
        <v>173</v>
      </c>
      <c r="AK211" s="504" t="s">
        <v>117</v>
      </c>
      <c r="AL211" s="504" t="s">
        <v>430</v>
      </c>
      <c r="AM211" s="504" t="s">
        <v>431</v>
      </c>
      <c r="AN211" s="504" t="s">
        <v>456</v>
      </c>
      <c r="AO211" s="504" t="str">
        <f>AJ211</f>
        <v>NINGBO, CHINA</v>
      </c>
      <c r="AP211" s="506"/>
      <c r="AQ211" s="506">
        <f>AH211</f>
        <v>45688</v>
      </c>
      <c r="AR211" s="504" t="str">
        <f>AK211</f>
        <v>SAVANNAH,GA</v>
      </c>
      <c r="AS211" s="506">
        <f>AI211</f>
        <v>45728</v>
      </c>
      <c r="AT211" s="571">
        <v>45729</v>
      </c>
      <c r="AU211" s="504" t="str">
        <f>AR211</f>
        <v>SAVANNAH,GA</v>
      </c>
      <c r="AV211" s="509">
        <f>AT211</f>
        <v>45729</v>
      </c>
      <c r="AW211" s="505">
        <f>VLOOKUP(AR:AR,Database!A:B,2,)</f>
        <v>4</v>
      </c>
      <c r="AX211" s="506">
        <f>AV211+AW211</f>
        <v>45733</v>
      </c>
      <c r="AY211" s="504" t="s">
        <v>118</v>
      </c>
      <c r="AZ211" s="506"/>
      <c r="BA211" s="506"/>
      <c r="BB211" s="506"/>
      <c r="BC211" s="506"/>
      <c r="BD211" s="506"/>
      <c r="BE211" s="504"/>
      <c r="BF211" s="504" t="str">
        <f>AL211</f>
        <v>ZIMUNGB1273184</v>
      </c>
      <c r="BG211" s="504" t="str">
        <f>AN211</f>
        <v>CAAU2644589</v>
      </c>
      <c r="BH211" s="506">
        <v>45683</v>
      </c>
      <c r="BI211" s="506">
        <v>45698</v>
      </c>
      <c r="BJ211" s="506">
        <v>45709</v>
      </c>
      <c r="BK211" s="506">
        <v>45723</v>
      </c>
      <c r="BL211" s="506"/>
      <c r="BM211" s="506"/>
      <c r="BN211" s="514" t="s">
        <v>433</v>
      </c>
      <c r="BO211" s="506">
        <v>45719</v>
      </c>
      <c r="BP211" s="511"/>
      <c r="BQ211" s="511"/>
      <c r="BR211" s="514"/>
      <c r="BS211" s="560"/>
      <c r="BT211" s="504"/>
      <c r="BU211" s="504"/>
      <c r="BV211" s="504"/>
      <c r="BW211" s="504">
        <f>U211</f>
        <v>0</v>
      </c>
      <c r="BX211" s="511">
        <f>V211</f>
        <v>0</v>
      </c>
      <c r="BY211" s="511">
        <f>W211</f>
        <v>0</v>
      </c>
      <c r="BZ211" s="511">
        <f>BX211+BY211</f>
        <v>0</v>
      </c>
      <c r="CA211" s="504"/>
      <c r="CB211" s="511"/>
      <c r="CC211" s="504"/>
      <c r="CD211" s="511"/>
      <c r="CE211" s="511"/>
      <c r="CF211" s="511">
        <f>CB211+CD211+CE211</f>
        <v>0</v>
      </c>
      <c r="CG211" s="528">
        <f>CF211-BZ211</f>
        <v>0</v>
      </c>
      <c r="CH211" s="510">
        <f>_xlfn.DAYS(BD211,BC211)+1</f>
        <v>1</v>
      </c>
    </row>
    <row r="212" spans="1:86" s="513" customFormat="1" ht="47.25" customHeight="1">
      <c r="A212" s="112">
        <v>24</v>
      </c>
      <c r="B212" s="602" t="s">
        <v>168</v>
      </c>
      <c r="C212" s="558">
        <v>4100009378</v>
      </c>
      <c r="D212" s="505" t="s">
        <v>169</v>
      </c>
      <c r="E212" s="505" t="str">
        <f>VLOOKUP(D:D,'Material code'!A:B,2,FALSE)</f>
        <v>后玻</v>
      </c>
      <c r="F212" s="505" t="str">
        <f>VLOOKUP(D:D,'Material code'!C:D,2,FALSE)</f>
        <v>福莱特，压花半钢化白色全涂釉3孔，2272*1128*2mm，GL-16</v>
      </c>
      <c r="G212" s="504">
        <f>AC212</f>
        <v>1430</v>
      </c>
      <c r="H212" s="504" t="str">
        <f>AD212</f>
        <v>PC</v>
      </c>
      <c r="I212" s="504" t="str">
        <f>AL212</f>
        <v>ZIMUNGB1273184</v>
      </c>
      <c r="J212" s="504">
        <v>1</v>
      </c>
      <c r="K212" s="504" t="str">
        <f>AN212</f>
        <v>CAAU2659418</v>
      </c>
      <c r="L212" s="504" t="str">
        <f>AM212</f>
        <v>NGB1273184</v>
      </c>
      <c r="M212" s="504" t="str">
        <f>AO212</f>
        <v>NINGBO, CHINA</v>
      </c>
      <c r="N212" s="506">
        <f>AQ212</f>
        <v>45688</v>
      </c>
      <c r="O212" s="504" t="str">
        <f>AR212</f>
        <v>SAVANNAH,GA</v>
      </c>
      <c r="P212" s="506">
        <f>AT212</f>
        <v>45729</v>
      </c>
      <c r="Q212" s="506">
        <f>AX212</f>
        <v>45733</v>
      </c>
      <c r="R212" s="577" t="s">
        <v>79</v>
      </c>
      <c r="S212" s="504" t="s">
        <v>428</v>
      </c>
      <c r="T212" s="514">
        <v>20250201001</v>
      </c>
      <c r="U212" s="514"/>
      <c r="V212" s="511"/>
      <c r="W212" s="511"/>
      <c r="X212" s="506"/>
      <c r="Y212" s="506"/>
      <c r="Z212" s="506" t="s">
        <v>118</v>
      </c>
      <c r="AA212" s="507" t="s">
        <v>171</v>
      </c>
      <c r="AB212" s="507" t="s">
        <v>429</v>
      </c>
      <c r="AC212" s="514">
        <v>1430</v>
      </c>
      <c r="AD212" s="504" t="s">
        <v>172</v>
      </c>
      <c r="AE212" s="504">
        <v>11</v>
      </c>
      <c r="AF212" s="504">
        <v>18876</v>
      </c>
      <c r="AG212" s="504">
        <v>14</v>
      </c>
      <c r="AH212" s="506">
        <v>45688</v>
      </c>
      <c r="AI212" s="506">
        <v>45728</v>
      </c>
      <c r="AJ212" s="504" t="s">
        <v>173</v>
      </c>
      <c r="AK212" s="504" t="s">
        <v>117</v>
      </c>
      <c r="AL212" s="504" t="s">
        <v>430</v>
      </c>
      <c r="AM212" s="504" t="s">
        <v>431</v>
      </c>
      <c r="AN212" s="504" t="s">
        <v>457</v>
      </c>
      <c r="AO212" s="504" t="str">
        <f>AJ212</f>
        <v>NINGBO, CHINA</v>
      </c>
      <c r="AP212" s="506"/>
      <c r="AQ212" s="506">
        <f>AH212</f>
        <v>45688</v>
      </c>
      <c r="AR212" s="504" t="str">
        <f>AK212</f>
        <v>SAVANNAH,GA</v>
      </c>
      <c r="AS212" s="506">
        <f>AI212</f>
        <v>45728</v>
      </c>
      <c r="AT212" s="571">
        <v>45729</v>
      </c>
      <c r="AU212" s="504" t="str">
        <f>AR212</f>
        <v>SAVANNAH,GA</v>
      </c>
      <c r="AV212" s="509">
        <f>AT212</f>
        <v>45729</v>
      </c>
      <c r="AW212" s="505">
        <f>VLOOKUP(AR:AR,Database!A:B,2,)</f>
        <v>4</v>
      </c>
      <c r="AX212" s="506">
        <f>AV212+AW212</f>
        <v>45733</v>
      </c>
      <c r="AY212" s="504" t="s">
        <v>118</v>
      </c>
      <c r="AZ212" s="506"/>
      <c r="BA212" s="506"/>
      <c r="BB212" s="506"/>
      <c r="BC212" s="506"/>
      <c r="BD212" s="506"/>
      <c r="BE212" s="504"/>
      <c r="BF212" s="504" t="str">
        <f>AL212</f>
        <v>ZIMUNGB1273184</v>
      </c>
      <c r="BG212" s="504" t="str">
        <f>AN212</f>
        <v>CAAU2659418</v>
      </c>
      <c r="BH212" s="506">
        <v>45683</v>
      </c>
      <c r="BI212" s="506">
        <v>45698</v>
      </c>
      <c r="BJ212" s="506">
        <v>45709</v>
      </c>
      <c r="BK212" s="506">
        <v>45723</v>
      </c>
      <c r="BL212" s="506"/>
      <c r="BM212" s="506"/>
      <c r="BN212" s="514" t="s">
        <v>433</v>
      </c>
      <c r="BO212" s="506">
        <v>45719</v>
      </c>
      <c r="BP212" s="511"/>
      <c r="BQ212" s="511"/>
      <c r="BR212" s="514"/>
      <c r="BS212" s="560"/>
      <c r="BT212" s="504"/>
      <c r="BU212" s="504"/>
      <c r="BV212" s="504"/>
      <c r="BW212" s="504">
        <f>U212</f>
        <v>0</v>
      </c>
      <c r="BX212" s="511">
        <f>V212</f>
        <v>0</v>
      </c>
      <c r="BY212" s="511">
        <f>W212</f>
        <v>0</v>
      </c>
      <c r="BZ212" s="511">
        <f>BX212+BY212</f>
        <v>0</v>
      </c>
      <c r="CA212" s="504"/>
      <c r="CB212" s="511"/>
      <c r="CC212" s="504"/>
      <c r="CD212" s="511"/>
      <c r="CE212" s="511"/>
      <c r="CF212" s="511">
        <f>CB212+CD212+CE212</f>
        <v>0</v>
      </c>
      <c r="CG212" s="528">
        <f>CF212-BZ212</f>
        <v>0</v>
      </c>
      <c r="CH212" s="510">
        <f>_xlfn.DAYS(BD212,BC212)+1</f>
        <v>1</v>
      </c>
    </row>
    <row r="213" spans="1:86" s="513" customFormat="1" ht="47.25" customHeight="1">
      <c r="A213" s="112">
        <v>24</v>
      </c>
      <c r="B213" s="602" t="s">
        <v>168</v>
      </c>
      <c r="C213" s="558">
        <v>4100009378</v>
      </c>
      <c r="D213" s="505" t="s">
        <v>169</v>
      </c>
      <c r="E213" s="505" t="str">
        <f>VLOOKUP(D:D,'Material code'!A:B,2,FALSE)</f>
        <v>后玻</v>
      </c>
      <c r="F213" s="505" t="str">
        <f>VLOOKUP(D:D,'Material code'!C:D,2,FALSE)</f>
        <v>福莱特，压花半钢化白色全涂釉3孔，2272*1128*2mm，GL-16</v>
      </c>
      <c r="G213" s="504">
        <f>AC213</f>
        <v>1430</v>
      </c>
      <c r="H213" s="504" t="str">
        <f>AD213</f>
        <v>PC</v>
      </c>
      <c r="I213" s="504" t="str">
        <f>AL213</f>
        <v>ZIMUNGB1273184</v>
      </c>
      <c r="J213" s="504">
        <v>1</v>
      </c>
      <c r="K213" s="504" t="str">
        <f>AN213</f>
        <v>CAAU2648115</v>
      </c>
      <c r="L213" s="504" t="str">
        <f>AM213</f>
        <v>NGB1273184</v>
      </c>
      <c r="M213" s="504" t="str">
        <f>AO213</f>
        <v>NINGBO, CHINA</v>
      </c>
      <c r="N213" s="506">
        <f>AQ213</f>
        <v>45688</v>
      </c>
      <c r="O213" s="504" t="str">
        <f>AR213</f>
        <v>SAVANNAH,GA</v>
      </c>
      <c r="P213" s="506">
        <f>AT213</f>
        <v>45729</v>
      </c>
      <c r="Q213" s="506">
        <f>AX213</f>
        <v>45733</v>
      </c>
      <c r="R213" s="577" t="s">
        <v>79</v>
      </c>
      <c r="S213" s="504" t="s">
        <v>428</v>
      </c>
      <c r="T213" s="514">
        <v>20250201001</v>
      </c>
      <c r="U213" s="514"/>
      <c r="V213" s="511"/>
      <c r="W213" s="511"/>
      <c r="X213" s="506"/>
      <c r="Y213" s="506"/>
      <c r="Z213" s="506" t="s">
        <v>118</v>
      </c>
      <c r="AA213" s="507" t="s">
        <v>171</v>
      </c>
      <c r="AB213" s="507" t="s">
        <v>429</v>
      </c>
      <c r="AC213" s="514">
        <v>1430</v>
      </c>
      <c r="AD213" s="504" t="s">
        <v>172</v>
      </c>
      <c r="AE213" s="504">
        <v>11</v>
      </c>
      <c r="AF213" s="504">
        <v>18876</v>
      </c>
      <c r="AG213" s="504">
        <v>14</v>
      </c>
      <c r="AH213" s="506">
        <v>45688</v>
      </c>
      <c r="AI213" s="506">
        <v>45728</v>
      </c>
      <c r="AJ213" s="504" t="s">
        <v>173</v>
      </c>
      <c r="AK213" s="504" t="s">
        <v>117</v>
      </c>
      <c r="AL213" s="504" t="s">
        <v>430</v>
      </c>
      <c r="AM213" s="504" t="s">
        <v>431</v>
      </c>
      <c r="AN213" s="504" t="s">
        <v>458</v>
      </c>
      <c r="AO213" s="504" t="str">
        <f>AJ213</f>
        <v>NINGBO, CHINA</v>
      </c>
      <c r="AP213" s="506"/>
      <c r="AQ213" s="506">
        <f>AH213</f>
        <v>45688</v>
      </c>
      <c r="AR213" s="504" t="str">
        <f>AK213</f>
        <v>SAVANNAH,GA</v>
      </c>
      <c r="AS213" s="506">
        <f>AI213</f>
        <v>45728</v>
      </c>
      <c r="AT213" s="571">
        <v>45729</v>
      </c>
      <c r="AU213" s="504" t="str">
        <f>AR213</f>
        <v>SAVANNAH,GA</v>
      </c>
      <c r="AV213" s="509">
        <f>AT213</f>
        <v>45729</v>
      </c>
      <c r="AW213" s="505">
        <f>VLOOKUP(AR:AR,Database!A:B,2,)</f>
        <v>4</v>
      </c>
      <c r="AX213" s="506">
        <f>AV213+AW213</f>
        <v>45733</v>
      </c>
      <c r="AY213" s="504" t="s">
        <v>118</v>
      </c>
      <c r="AZ213" s="506"/>
      <c r="BA213" s="506"/>
      <c r="BB213" s="506"/>
      <c r="BC213" s="506"/>
      <c r="BD213" s="506"/>
      <c r="BE213" s="504"/>
      <c r="BF213" s="504" t="str">
        <f>AL213</f>
        <v>ZIMUNGB1273184</v>
      </c>
      <c r="BG213" s="504" t="str">
        <f>AN213</f>
        <v>CAAU2648115</v>
      </c>
      <c r="BH213" s="506">
        <v>45683</v>
      </c>
      <c r="BI213" s="506">
        <v>45698</v>
      </c>
      <c r="BJ213" s="506">
        <v>45709</v>
      </c>
      <c r="BK213" s="506">
        <v>45723</v>
      </c>
      <c r="BL213" s="506"/>
      <c r="BM213" s="506"/>
      <c r="BN213" s="514" t="s">
        <v>433</v>
      </c>
      <c r="BO213" s="506">
        <v>45719</v>
      </c>
      <c r="BP213" s="511"/>
      <c r="BQ213" s="511"/>
      <c r="BR213" s="514"/>
      <c r="BS213" s="560"/>
      <c r="BT213" s="504"/>
      <c r="BU213" s="504"/>
      <c r="BV213" s="504"/>
      <c r="BW213" s="504">
        <f>U213</f>
        <v>0</v>
      </c>
      <c r="BX213" s="511">
        <f>V213</f>
        <v>0</v>
      </c>
      <c r="BY213" s="511">
        <f>W213</f>
        <v>0</v>
      </c>
      <c r="BZ213" s="511">
        <f>BX213+BY213</f>
        <v>0</v>
      </c>
      <c r="CA213" s="504"/>
      <c r="CB213" s="511"/>
      <c r="CC213" s="504"/>
      <c r="CD213" s="511"/>
      <c r="CE213" s="511"/>
      <c r="CF213" s="511">
        <f>CB213+CD213+CE213</f>
        <v>0</v>
      </c>
      <c r="CG213" s="528">
        <f>CF213-BZ213</f>
        <v>0</v>
      </c>
      <c r="CH213" s="510">
        <f>_xlfn.DAYS(BD213,BC213)+1</f>
        <v>1</v>
      </c>
    </row>
    <row r="214" spans="1:86" s="513" customFormat="1" ht="47.25" customHeight="1">
      <c r="A214" s="112">
        <v>24</v>
      </c>
      <c r="B214" s="602" t="s">
        <v>168</v>
      </c>
      <c r="C214" s="558">
        <v>4100009378</v>
      </c>
      <c r="D214" s="505" t="s">
        <v>169</v>
      </c>
      <c r="E214" s="505" t="str">
        <f>VLOOKUP(D:D,'Material code'!A:B,2,FALSE)</f>
        <v>后玻</v>
      </c>
      <c r="F214" s="505" t="str">
        <f>VLOOKUP(D:D,'Material code'!C:D,2,FALSE)</f>
        <v>福莱特，压花半钢化白色全涂釉3孔，2272*1128*2mm，GL-16</v>
      </c>
      <c r="G214" s="504">
        <f>AC214</f>
        <v>1430</v>
      </c>
      <c r="H214" s="504" t="str">
        <f>AD214</f>
        <v>PC</v>
      </c>
      <c r="I214" s="504" t="str">
        <f>AL214</f>
        <v>ZIMUNGB1273184</v>
      </c>
      <c r="J214" s="504">
        <v>1</v>
      </c>
      <c r="K214" s="504" t="str">
        <f>AN214</f>
        <v>CAAU2647612</v>
      </c>
      <c r="L214" s="504" t="str">
        <f>AM214</f>
        <v>NGB1273184</v>
      </c>
      <c r="M214" s="504" t="str">
        <f>AO214</f>
        <v>NINGBO, CHINA</v>
      </c>
      <c r="N214" s="506">
        <f>AQ214</f>
        <v>45688</v>
      </c>
      <c r="O214" s="504" t="str">
        <f>AR214</f>
        <v>SAVANNAH,GA</v>
      </c>
      <c r="P214" s="506">
        <f>AT214</f>
        <v>45729</v>
      </c>
      <c r="Q214" s="506">
        <f>AX214</f>
        <v>45733</v>
      </c>
      <c r="R214" s="577" t="s">
        <v>79</v>
      </c>
      <c r="S214" s="504" t="s">
        <v>428</v>
      </c>
      <c r="T214" s="514">
        <v>20250201001</v>
      </c>
      <c r="U214" s="514"/>
      <c r="V214" s="511"/>
      <c r="W214" s="511"/>
      <c r="X214" s="506"/>
      <c r="Y214" s="506"/>
      <c r="Z214" s="506" t="s">
        <v>118</v>
      </c>
      <c r="AA214" s="507" t="s">
        <v>171</v>
      </c>
      <c r="AB214" s="507" t="s">
        <v>429</v>
      </c>
      <c r="AC214" s="514">
        <v>1430</v>
      </c>
      <c r="AD214" s="504" t="s">
        <v>172</v>
      </c>
      <c r="AE214" s="504">
        <v>11</v>
      </c>
      <c r="AF214" s="504">
        <v>18876</v>
      </c>
      <c r="AG214" s="504">
        <v>14</v>
      </c>
      <c r="AH214" s="506">
        <v>45688</v>
      </c>
      <c r="AI214" s="506">
        <v>45728</v>
      </c>
      <c r="AJ214" s="504" t="s">
        <v>173</v>
      </c>
      <c r="AK214" s="504" t="s">
        <v>117</v>
      </c>
      <c r="AL214" s="504" t="s">
        <v>430</v>
      </c>
      <c r="AM214" s="504" t="s">
        <v>431</v>
      </c>
      <c r="AN214" s="504" t="s">
        <v>459</v>
      </c>
      <c r="AO214" s="504" t="str">
        <f>AJ214</f>
        <v>NINGBO, CHINA</v>
      </c>
      <c r="AP214" s="506"/>
      <c r="AQ214" s="506">
        <f>AH214</f>
        <v>45688</v>
      </c>
      <c r="AR214" s="504" t="str">
        <f>AK214</f>
        <v>SAVANNAH,GA</v>
      </c>
      <c r="AS214" s="506">
        <f>AI214</f>
        <v>45728</v>
      </c>
      <c r="AT214" s="571">
        <v>45729</v>
      </c>
      <c r="AU214" s="504" t="str">
        <f>AR214</f>
        <v>SAVANNAH,GA</v>
      </c>
      <c r="AV214" s="509">
        <f>AT214</f>
        <v>45729</v>
      </c>
      <c r="AW214" s="505">
        <f>VLOOKUP(AR:AR,Database!A:B,2,)</f>
        <v>4</v>
      </c>
      <c r="AX214" s="506">
        <f>AV214+AW214</f>
        <v>45733</v>
      </c>
      <c r="AY214" s="504" t="s">
        <v>118</v>
      </c>
      <c r="AZ214" s="506"/>
      <c r="BA214" s="506"/>
      <c r="BB214" s="506"/>
      <c r="BC214" s="506"/>
      <c r="BD214" s="506"/>
      <c r="BE214" s="504"/>
      <c r="BF214" s="504" t="str">
        <f>AL214</f>
        <v>ZIMUNGB1273184</v>
      </c>
      <c r="BG214" s="504" t="str">
        <f>AN214</f>
        <v>CAAU2647612</v>
      </c>
      <c r="BH214" s="506">
        <v>45683</v>
      </c>
      <c r="BI214" s="506">
        <v>45698</v>
      </c>
      <c r="BJ214" s="506">
        <v>45709</v>
      </c>
      <c r="BK214" s="506">
        <v>45723</v>
      </c>
      <c r="BL214" s="506"/>
      <c r="BM214" s="506"/>
      <c r="BN214" s="514" t="s">
        <v>433</v>
      </c>
      <c r="BO214" s="506">
        <v>45719</v>
      </c>
      <c r="BP214" s="511"/>
      <c r="BQ214" s="511"/>
      <c r="BR214" s="514"/>
      <c r="BS214" s="560"/>
      <c r="BT214" s="504"/>
      <c r="BU214" s="504"/>
      <c r="BV214" s="504"/>
      <c r="BW214" s="504">
        <f>U214</f>
        <v>0</v>
      </c>
      <c r="BX214" s="511">
        <f>V214</f>
        <v>0</v>
      </c>
      <c r="BY214" s="511">
        <f>W214</f>
        <v>0</v>
      </c>
      <c r="BZ214" s="511">
        <f>BX214+BY214</f>
        <v>0</v>
      </c>
      <c r="CA214" s="504"/>
      <c r="CB214" s="511"/>
      <c r="CC214" s="504"/>
      <c r="CD214" s="511"/>
      <c r="CE214" s="511"/>
      <c r="CF214" s="511">
        <f>CB214+CD214+CE214</f>
        <v>0</v>
      </c>
      <c r="CG214" s="528">
        <f>CF214-BZ214</f>
        <v>0</v>
      </c>
      <c r="CH214" s="510">
        <f>_xlfn.DAYS(BD214,BC214)+1</f>
        <v>1</v>
      </c>
    </row>
    <row r="215" spans="1:86" s="513" customFormat="1" ht="47.25" customHeight="1">
      <c r="A215" s="112">
        <v>24</v>
      </c>
      <c r="B215" s="602" t="s">
        <v>168</v>
      </c>
      <c r="C215" s="558">
        <v>4100009378</v>
      </c>
      <c r="D215" s="505" t="s">
        <v>169</v>
      </c>
      <c r="E215" s="505" t="str">
        <f>VLOOKUP(D:D,'Material code'!A:B,2,FALSE)</f>
        <v>后玻</v>
      </c>
      <c r="F215" s="505" t="str">
        <f>VLOOKUP(D:D,'Material code'!C:D,2,FALSE)</f>
        <v>福莱特，压花半钢化白色全涂釉3孔，2272*1128*2mm，GL-16</v>
      </c>
      <c r="G215" s="504">
        <f>AC215</f>
        <v>1430</v>
      </c>
      <c r="H215" s="504" t="str">
        <f>AD215</f>
        <v>PC</v>
      </c>
      <c r="I215" s="504" t="str">
        <f>AL215</f>
        <v>ZIMUNGB1273184</v>
      </c>
      <c r="J215" s="504">
        <v>1</v>
      </c>
      <c r="K215" s="504" t="str">
        <f>AN215</f>
        <v>CAAU2656980</v>
      </c>
      <c r="L215" s="504" t="str">
        <f>AM215</f>
        <v>NGB1273184</v>
      </c>
      <c r="M215" s="504" t="str">
        <f>AO215</f>
        <v>NINGBO, CHINA</v>
      </c>
      <c r="N215" s="506">
        <f>AQ215</f>
        <v>45688</v>
      </c>
      <c r="O215" s="504" t="str">
        <f>AR215</f>
        <v>SAVANNAH,GA</v>
      </c>
      <c r="P215" s="506">
        <f>AT215</f>
        <v>45729</v>
      </c>
      <c r="Q215" s="506">
        <f>AX215</f>
        <v>45733</v>
      </c>
      <c r="R215" s="577" t="s">
        <v>79</v>
      </c>
      <c r="S215" s="504" t="s">
        <v>428</v>
      </c>
      <c r="T215" s="514">
        <v>20250201001</v>
      </c>
      <c r="U215" s="514"/>
      <c r="V215" s="511"/>
      <c r="W215" s="511"/>
      <c r="X215" s="506"/>
      <c r="Y215" s="506"/>
      <c r="Z215" s="506" t="s">
        <v>118</v>
      </c>
      <c r="AA215" s="507" t="s">
        <v>171</v>
      </c>
      <c r="AB215" s="507" t="s">
        <v>429</v>
      </c>
      <c r="AC215" s="514">
        <v>1430</v>
      </c>
      <c r="AD215" s="504" t="s">
        <v>172</v>
      </c>
      <c r="AE215" s="504">
        <v>11</v>
      </c>
      <c r="AF215" s="504">
        <v>18876</v>
      </c>
      <c r="AG215" s="504">
        <v>14</v>
      </c>
      <c r="AH215" s="506">
        <v>45688</v>
      </c>
      <c r="AI215" s="506">
        <v>45728</v>
      </c>
      <c r="AJ215" s="504" t="s">
        <v>173</v>
      </c>
      <c r="AK215" s="504" t="s">
        <v>117</v>
      </c>
      <c r="AL215" s="504" t="s">
        <v>430</v>
      </c>
      <c r="AM215" s="504" t="s">
        <v>431</v>
      </c>
      <c r="AN215" s="504" t="s">
        <v>460</v>
      </c>
      <c r="AO215" s="504" t="str">
        <f>AJ215</f>
        <v>NINGBO, CHINA</v>
      </c>
      <c r="AP215" s="506"/>
      <c r="AQ215" s="506">
        <f>AH215</f>
        <v>45688</v>
      </c>
      <c r="AR215" s="504" t="str">
        <f>AK215</f>
        <v>SAVANNAH,GA</v>
      </c>
      <c r="AS215" s="506">
        <f>AI215</f>
        <v>45728</v>
      </c>
      <c r="AT215" s="571">
        <v>45729</v>
      </c>
      <c r="AU215" s="504" t="str">
        <f>AR215</f>
        <v>SAVANNAH,GA</v>
      </c>
      <c r="AV215" s="509">
        <f>AT215</f>
        <v>45729</v>
      </c>
      <c r="AW215" s="505">
        <f>VLOOKUP(AR:AR,Database!A:B,2,)</f>
        <v>4</v>
      </c>
      <c r="AX215" s="506">
        <f>AV215+AW215</f>
        <v>45733</v>
      </c>
      <c r="AY215" s="504" t="s">
        <v>118</v>
      </c>
      <c r="AZ215" s="506">
        <v>45737</v>
      </c>
      <c r="BA215" s="506"/>
      <c r="BB215" s="506"/>
      <c r="BC215" s="506"/>
      <c r="BD215" s="506"/>
      <c r="BE215" s="504"/>
      <c r="BF215" s="504" t="str">
        <f>AL215</f>
        <v>ZIMUNGB1273184</v>
      </c>
      <c r="BG215" s="504" t="str">
        <f>AN215</f>
        <v>CAAU2656980</v>
      </c>
      <c r="BH215" s="506">
        <v>45683</v>
      </c>
      <c r="BI215" s="506">
        <v>45698</v>
      </c>
      <c r="BJ215" s="506">
        <v>45709</v>
      </c>
      <c r="BK215" s="506">
        <v>45723</v>
      </c>
      <c r="BL215" s="506"/>
      <c r="BM215" s="506"/>
      <c r="BN215" s="514" t="s">
        <v>433</v>
      </c>
      <c r="BO215" s="506">
        <v>45719</v>
      </c>
      <c r="BP215" s="511"/>
      <c r="BQ215" s="511"/>
      <c r="BR215" s="514"/>
      <c r="BS215" s="560"/>
      <c r="BT215" s="504"/>
      <c r="BU215" s="504"/>
      <c r="BV215" s="504"/>
      <c r="BW215" s="504">
        <f>U215</f>
        <v>0</v>
      </c>
      <c r="BX215" s="511">
        <f>V215</f>
        <v>0</v>
      </c>
      <c r="BY215" s="511">
        <f>W215</f>
        <v>0</v>
      </c>
      <c r="BZ215" s="511">
        <f>BX215+BY215</f>
        <v>0</v>
      </c>
      <c r="CA215" s="504"/>
      <c r="CB215" s="511"/>
      <c r="CC215" s="504"/>
      <c r="CD215" s="511"/>
      <c r="CE215" s="511"/>
      <c r="CF215" s="511">
        <f>CB215+CD215+CE215</f>
        <v>0</v>
      </c>
      <c r="CG215" s="528">
        <f>CF215-BZ215</f>
        <v>0</v>
      </c>
      <c r="CH215" s="510">
        <f>_xlfn.DAYS(BD215,BC215)+1</f>
        <v>1</v>
      </c>
    </row>
    <row r="216" spans="1:86" s="513" customFormat="1" ht="47.25" customHeight="1">
      <c r="A216" s="112">
        <v>24</v>
      </c>
      <c r="B216" s="602" t="s">
        <v>168</v>
      </c>
      <c r="C216" s="558">
        <v>4100009378</v>
      </c>
      <c r="D216" s="505" t="s">
        <v>169</v>
      </c>
      <c r="E216" s="505" t="str">
        <f>VLOOKUP(D:D,'Material code'!A:B,2,FALSE)</f>
        <v>后玻</v>
      </c>
      <c r="F216" s="505" t="str">
        <f>VLOOKUP(D:D,'Material code'!C:D,2,FALSE)</f>
        <v>福莱特，压花半钢化白色全涂釉3孔，2272*1128*2mm，GL-16</v>
      </c>
      <c r="G216" s="504">
        <f>AC216</f>
        <v>1430</v>
      </c>
      <c r="H216" s="504" t="str">
        <f>AD216</f>
        <v>PC</v>
      </c>
      <c r="I216" s="504" t="str">
        <f>AL216</f>
        <v>ZIMUNGB1273184</v>
      </c>
      <c r="J216" s="504">
        <v>1</v>
      </c>
      <c r="K216" s="504" t="str">
        <f>AN216</f>
        <v>CAAU2659402</v>
      </c>
      <c r="L216" s="504" t="str">
        <f>AM216</f>
        <v>NGB1273184</v>
      </c>
      <c r="M216" s="504" t="str">
        <f>AO216</f>
        <v>NINGBO, CHINA</v>
      </c>
      <c r="N216" s="506">
        <f>AQ216</f>
        <v>45688</v>
      </c>
      <c r="O216" s="504" t="str">
        <f>AR216</f>
        <v>SAVANNAH,GA</v>
      </c>
      <c r="P216" s="506">
        <f>AT216</f>
        <v>45729</v>
      </c>
      <c r="Q216" s="506">
        <f>AX216</f>
        <v>45733</v>
      </c>
      <c r="R216" s="577" t="s">
        <v>79</v>
      </c>
      <c r="S216" s="504" t="s">
        <v>428</v>
      </c>
      <c r="T216" s="514">
        <v>20250201001</v>
      </c>
      <c r="U216" s="514"/>
      <c r="V216" s="511"/>
      <c r="W216" s="511"/>
      <c r="X216" s="506"/>
      <c r="Y216" s="506"/>
      <c r="Z216" s="506" t="s">
        <v>118</v>
      </c>
      <c r="AA216" s="507" t="s">
        <v>171</v>
      </c>
      <c r="AB216" s="507" t="s">
        <v>429</v>
      </c>
      <c r="AC216" s="514">
        <v>1430</v>
      </c>
      <c r="AD216" s="504" t="s">
        <v>172</v>
      </c>
      <c r="AE216" s="504">
        <v>11</v>
      </c>
      <c r="AF216" s="504">
        <v>18876</v>
      </c>
      <c r="AG216" s="504">
        <v>14</v>
      </c>
      <c r="AH216" s="506">
        <v>45688</v>
      </c>
      <c r="AI216" s="506">
        <v>45728</v>
      </c>
      <c r="AJ216" s="504" t="s">
        <v>173</v>
      </c>
      <c r="AK216" s="504" t="s">
        <v>117</v>
      </c>
      <c r="AL216" s="504" t="s">
        <v>430</v>
      </c>
      <c r="AM216" s="504" t="s">
        <v>431</v>
      </c>
      <c r="AN216" s="504" t="s">
        <v>461</v>
      </c>
      <c r="AO216" s="504" t="str">
        <f>AJ216</f>
        <v>NINGBO, CHINA</v>
      </c>
      <c r="AP216" s="506"/>
      <c r="AQ216" s="506">
        <f>AH216</f>
        <v>45688</v>
      </c>
      <c r="AR216" s="504" t="str">
        <f>AK216</f>
        <v>SAVANNAH,GA</v>
      </c>
      <c r="AS216" s="506">
        <f>AI216</f>
        <v>45728</v>
      </c>
      <c r="AT216" s="571">
        <v>45729</v>
      </c>
      <c r="AU216" s="504" t="str">
        <f>AR216</f>
        <v>SAVANNAH,GA</v>
      </c>
      <c r="AV216" s="509">
        <f>AT216</f>
        <v>45729</v>
      </c>
      <c r="AW216" s="505">
        <f>VLOOKUP(AR:AR,Database!A:B,2,)</f>
        <v>4</v>
      </c>
      <c r="AX216" s="506">
        <f>AV216+AW216</f>
        <v>45733</v>
      </c>
      <c r="AY216" s="504" t="s">
        <v>118</v>
      </c>
      <c r="AZ216" s="506"/>
      <c r="BA216" s="506"/>
      <c r="BB216" s="506"/>
      <c r="BC216" s="506"/>
      <c r="BD216" s="506"/>
      <c r="BE216" s="504"/>
      <c r="BF216" s="504" t="str">
        <f>AL216</f>
        <v>ZIMUNGB1273184</v>
      </c>
      <c r="BG216" s="504" t="str">
        <f>AN216</f>
        <v>CAAU2659402</v>
      </c>
      <c r="BH216" s="506">
        <v>45683</v>
      </c>
      <c r="BI216" s="506">
        <v>45698</v>
      </c>
      <c r="BJ216" s="506">
        <v>45709</v>
      </c>
      <c r="BK216" s="506">
        <v>45723</v>
      </c>
      <c r="BL216" s="506"/>
      <c r="BM216" s="506"/>
      <c r="BN216" s="514" t="s">
        <v>433</v>
      </c>
      <c r="BO216" s="506">
        <v>45719</v>
      </c>
      <c r="BP216" s="511"/>
      <c r="BQ216" s="511"/>
      <c r="BR216" s="514"/>
      <c r="BS216" s="560"/>
      <c r="BT216" s="504"/>
      <c r="BU216" s="504"/>
      <c r="BV216" s="504"/>
      <c r="BW216" s="504">
        <f>U216</f>
        <v>0</v>
      </c>
      <c r="BX216" s="511">
        <f>V216</f>
        <v>0</v>
      </c>
      <c r="BY216" s="511">
        <f>W216</f>
        <v>0</v>
      </c>
      <c r="BZ216" s="511">
        <f>BX216+BY216</f>
        <v>0</v>
      </c>
      <c r="CA216" s="504"/>
      <c r="CB216" s="511"/>
      <c r="CC216" s="504"/>
      <c r="CD216" s="511"/>
      <c r="CE216" s="511"/>
      <c r="CF216" s="511">
        <f>CB216+CD216+CE216</f>
        <v>0</v>
      </c>
      <c r="CG216" s="528">
        <f>CF216-BZ216</f>
        <v>0</v>
      </c>
      <c r="CH216" s="510">
        <f>_xlfn.DAYS(BD216,BC216)+1</f>
        <v>1</v>
      </c>
    </row>
    <row r="217" spans="1:86" s="513" customFormat="1" ht="47.25" customHeight="1">
      <c r="A217" s="112">
        <v>24</v>
      </c>
      <c r="B217" s="602" t="s">
        <v>168</v>
      </c>
      <c r="C217" s="558">
        <v>4100009378</v>
      </c>
      <c r="D217" s="505" t="s">
        <v>169</v>
      </c>
      <c r="E217" s="505" t="str">
        <f>VLOOKUP(D:D,'Material code'!A:B,2,FALSE)</f>
        <v>后玻</v>
      </c>
      <c r="F217" s="505" t="str">
        <f>VLOOKUP(D:D,'Material code'!C:D,2,FALSE)</f>
        <v>福莱特，压花半钢化白色全涂釉3孔，2272*1128*2mm，GL-16</v>
      </c>
      <c r="G217" s="504">
        <f>AC217</f>
        <v>1430</v>
      </c>
      <c r="H217" s="504" t="str">
        <f>AD217</f>
        <v>PC</v>
      </c>
      <c r="I217" s="504" t="str">
        <f>AL217</f>
        <v>ZIMUNGB1273184</v>
      </c>
      <c r="J217" s="504">
        <v>1</v>
      </c>
      <c r="K217" s="504" t="str">
        <f>AN217</f>
        <v>CAAU2659399</v>
      </c>
      <c r="L217" s="504" t="str">
        <f>AM217</f>
        <v>NGB1273184</v>
      </c>
      <c r="M217" s="504" t="str">
        <f>AO217</f>
        <v>NINGBO, CHINA</v>
      </c>
      <c r="N217" s="506">
        <f>AQ217</f>
        <v>45688</v>
      </c>
      <c r="O217" s="504" t="str">
        <f>AR217</f>
        <v>SAVANNAH,GA</v>
      </c>
      <c r="P217" s="506">
        <f>AT217</f>
        <v>45729</v>
      </c>
      <c r="Q217" s="506">
        <f>AX217</f>
        <v>45733</v>
      </c>
      <c r="R217" s="577" t="s">
        <v>79</v>
      </c>
      <c r="S217" s="504" t="s">
        <v>428</v>
      </c>
      <c r="T217" s="514">
        <v>20250201001</v>
      </c>
      <c r="U217" s="514"/>
      <c r="V217" s="511"/>
      <c r="W217" s="511"/>
      <c r="X217" s="506"/>
      <c r="Y217" s="506"/>
      <c r="Z217" s="506" t="s">
        <v>118</v>
      </c>
      <c r="AA217" s="507" t="s">
        <v>171</v>
      </c>
      <c r="AB217" s="507" t="s">
        <v>429</v>
      </c>
      <c r="AC217" s="514">
        <v>1430</v>
      </c>
      <c r="AD217" s="504" t="s">
        <v>172</v>
      </c>
      <c r="AE217" s="504">
        <v>11</v>
      </c>
      <c r="AF217" s="504">
        <v>18876</v>
      </c>
      <c r="AG217" s="504">
        <v>14</v>
      </c>
      <c r="AH217" s="506">
        <v>45688</v>
      </c>
      <c r="AI217" s="506">
        <v>45728</v>
      </c>
      <c r="AJ217" s="504" t="s">
        <v>173</v>
      </c>
      <c r="AK217" s="504" t="s">
        <v>117</v>
      </c>
      <c r="AL217" s="504" t="s">
        <v>430</v>
      </c>
      <c r="AM217" s="504" t="s">
        <v>431</v>
      </c>
      <c r="AN217" s="504" t="s">
        <v>462</v>
      </c>
      <c r="AO217" s="504" t="str">
        <f>AJ217</f>
        <v>NINGBO, CHINA</v>
      </c>
      <c r="AP217" s="506"/>
      <c r="AQ217" s="506">
        <f>AH217</f>
        <v>45688</v>
      </c>
      <c r="AR217" s="504" t="str">
        <f>AK217</f>
        <v>SAVANNAH,GA</v>
      </c>
      <c r="AS217" s="506">
        <f>AI217</f>
        <v>45728</v>
      </c>
      <c r="AT217" s="571">
        <v>45729</v>
      </c>
      <c r="AU217" s="504" t="str">
        <f>AR217</f>
        <v>SAVANNAH,GA</v>
      </c>
      <c r="AV217" s="509">
        <f>AT217</f>
        <v>45729</v>
      </c>
      <c r="AW217" s="505">
        <f>VLOOKUP(AR:AR,Database!A:B,2,)</f>
        <v>4</v>
      </c>
      <c r="AX217" s="506">
        <f>AV217+AW217</f>
        <v>45733</v>
      </c>
      <c r="AY217" s="504" t="s">
        <v>118</v>
      </c>
      <c r="AZ217" s="506"/>
      <c r="BA217" s="506"/>
      <c r="BB217" s="506"/>
      <c r="BC217" s="506"/>
      <c r="BD217" s="506"/>
      <c r="BE217" s="504"/>
      <c r="BF217" s="504" t="str">
        <f>AL217</f>
        <v>ZIMUNGB1273184</v>
      </c>
      <c r="BG217" s="504" t="str">
        <f>AN217</f>
        <v>CAAU2659399</v>
      </c>
      <c r="BH217" s="506">
        <v>45683</v>
      </c>
      <c r="BI217" s="506">
        <v>45698</v>
      </c>
      <c r="BJ217" s="506">
        <v>45709</v>
      </c>
      <c r="BK217" s="506">
        <v>45723</v>
      </c>
      <c r="BL217" s="506"/>
      <c r="BM217" s="506"/>
      <c r="BN217" s="514" t="s">
        <v>433</v>
      </c>
      <c r="BO217" s="506">
        <v>45719</v>
      </c>
      <c r="BP217" s="511"/>
      <c r="BQ217" s="511"/>
      <c r="BR217" s="514"/>
      <c r="BS217" s="560"/>
      <c r="BT217" s="504"/>
      <c r="BU217" s="504"/>
      <c r="BV217" s="504"/>
      <c r="BW217" s="504">
        <f>U217</f>
        <v>0</v>
      </c>
      <c r="BX217" s="511">
        <f>V217</f>
        <v>0</v>
      </c>
      <c r="BY217" s="511">
        <f>W217</f>
        <v>0</v>
      </c>
      <c r="BZ217" s="511">
        <f>BX217+BY217</f>
        <v>0</v>
      </c>
      <c r="CA217" s="504"/>
      <c r="CB217" s="511"/>
      <c r="CC217" s="504"/>
      <c r="CD217" s="511"/>
      <c r="CE217" s="511"/>
      <c r="CF217" s="511">
        <f>CB217+CD217+CE217</f>
        <v>0</v>
      </c>
      <c r="CG217" s="528">
        <f>CF217-BZ217</f>
        <v>0</v>
      </c>
      <c r="CH217" s="510">
        <f>_xlfn.DAYS(BD217,BC217)+1</f>
        <v>1</v>
      </c>
    </row>
    <row r="218" spans="1:86" s="513" customFormat="1" ht="47.25" customHeight="1">
      <c r="A218" s="112">
        <v>25</v>
      </c>
      <c r="B218" s="599" t="s">
        <v>168</v>
      </c>
      <c r="C218" s="558">
        <v>4100009378</v>
      </c>
      <c r="D218" s="505" t="s">
        <v>199</v>
      </c>
      <c r="E218" s="505" t="str">
        <f>VLOOKUP(D:D,'Material code'!A:B,2,FALSE)</f>
        <v>前玻</v>
      </c>
      <c r="F218" s="505" t="str">
        <f>VLOOKUP(D:D,'Material code'!C:D,2,FALSE)</f>
        <v>福莱特，超白压花双镀膜半钢化，2272*1128*2mm</v>
      </c>
      <c r="G218" s="504">
        <f>AC218</f>
        <v>1430</v>
      </c>
      <c r="H218" s="504" t="str">
        <f>AD218</f>
        <v>PC</v>
      </c>
      <c r="I218" s="504" t="str">
        <f>AL218</f>
        <v>ZIMUNGB1273185</v>
      </c>
      <c r="J218" s="504">
        <v>1</v>
      </c>
      <c r="K218" s="504" t="str">
        <f>AN218</f>
        <v>CAAU2649071</v>
      </c>
      <c r="L218" s="504" t="str">
        <f>AM218</f>
        <v>NGB1273185</v>
      </c>
      <c r="M218" s="504" t="str">
        <f>AO218</f>
        <v>NINGBO, CHINA</v>
      </c>
      <c r="N218" s="506">
        <f>AQ218</f>
        <v>45688</v>
      </c>
      <c r="O218" s="504" t="str">
        <f>AR218</f>
        <v>SAVANNAH,GA</v>
      </c>
      <c r="P218" s="506">
        <f>AT218</f>
        <v>45729</v>
      </c>
      <c r="Q218" s="506">
        <f>AX218</f>
        <v>45733</v>
      </c>
      <c r="R218" s="577" t="s">
        <v>79</v>
      </c>
      <c r="S218" s="504" t="s">
        <v>463</v>
      </c>
      <c r="T218" s="504">
        <v>20250201001</v>
      </c>
      <c r="U218" s="514"/>
      <c r="V218" s="511"/>
      <c r="W218" s="511"/>
      <c r="X218" s="506"/>
      <c r="Y218" s="506"/>
      <c r="Z218" s="506"/>
      <c r="AA218" s="507" t="s">
        <v>429</v>
      </c>
      <c r="AB218" s="507"/>
      <c r="AC218" s="514">
        <v>1430</v>
      </c>
      <c r="AD218" s="504" t="s">
        <v>172</v>
      </c>
      <c r="AE218" s="504">
        <v>11</v>
      </c>
      <c r="AF218" s="504">
        <v>18876</v>
      </c>
      <c r="AG218" s="504">
        <v>14</v>
      </c>
      <c r="AH218" s="506">
        <v>45688</v>
      </c>
      <c r="AI218" s="506">
        <v>45728</v>
      </c>
      <c r="AJ218" s="504" t="s">
        <v>173</v>
      </c>
      <c r="AK218" s="504" t="s">
        <v>117</v>
      </c>
      <c r="AL218" s="504" t="s">
        <v>464</v>
      </c>
      <c r="AM218" s="504" t="s">
        <v>465</v>
      </c>
      <c r="AN218" s="504" t="s">
        <v>466</v>
      </c>
      <c r="AO218" s="504" t="str">
        <f>AJ218</f>
        <v>NINGBO, CHINA</v>
      </c>
      <c r="AP218" s="506"/>
      <c r="AQ218" s="506">
        <f>AH218</f>
        <v>45688</v>
      </c>
      <c r="AR218" s="504" t="str">
        <f>AK218</f>
        <v>SAVANNAH,GA</v>
      </c>
      <c r="AS218" s="506">
        <f>AI218</f>
        <v>45728</v>
      </c>
      <c r="AT218" s="571">
        <v>45729</v>
      </c>
      <c r="AU218" s="504" t="str">
        <f>AR218</f>
        <v>SAVANNAH,GA</v>
      </c>
      <c r="AV218" s="509">
        <f>AT218</f>
        <v>45729</v>
      </c>
      <c r="AW218" s="505">
        <f>VLOOKUP(AR:AR,Database!A:B,2,)</f>
        <v>4</v>
      </c>
      <c r="AX218" s="506">
        <f>AV218+AW218</f>
        <v>45733</v>
      </c>
      <c r="AY218" s="504" t="s">
        <v>118</v>
      </c>
      <c r="AZ218" s="506">
        <v>45737</v>
      </c>
      <c r="BA218" s="506"/>
      <c r="BB218" s="506"/>
      <c r="BC218" s="506"/>
      <c r="BD218" s="506"/>
      <c r="BE218" s="504"/>
      <c r="BF218" s="504" t="str">
        <f>AL218</f>
        <v>ZIMUNGB1273185</v>
      </c>
      <c r="BG218" s="504" t="str">
        <f>AN218</f>
        <v>CAAU2649071</v>
      </c>
      <c r="BH218" s="506">
        <v>45683</v>
      </c>
      <c r="BI218" s="506">
        <v>45694</v>
      </c>
      <c r="BJ218" s="506">
        <v>45709</v>
      </c>
      <c r="BK218" s="506">
        <v>45723</v>
      </c>
      <c r="BL218" s="506"/>
      <c r="BM218" s="506"/>
      <c r="BN218" s="514" t="s">
        <v>467</v>
      </c>
      <c r="BO218" s="506">
        <v>45719</v>
      </c>
      <c r="BP218" s="511">
        <v>49221.73</v>
      </c>
      <c r="BQ218" s="511"/>
      <c r="BR218" s="514"/>
      <c r="BS218" s="560"/>
      <c r="BT218" s="504"/>
      <c r="BU218" s="504"/>
      <c r="BV218" s="504"/>
      <c r="BW218" s="504">
        <f>U218</f>
        <v>0</v>
      </c>
      <c r="BX218" s="511">
        <f>V218</f>
        <v>0</v>
      </c>
      <c r="BY218" s="511">
        <f>W218</f>
        <v>0</v>
      </c>
      <c r="BZ218" s="511">
        <f>BX218+BY218</f>
        <v>0</v>
      </c>
      <c r="CA218" s="504"/>
      <c r="CB218" s="511"/>
      <c r="CC218" s="504"/>
      <c r="CD218" s="511"/>
      <c r="CE218" s="511"/>
      <c r="CF218" s="511">
        <f>CB218+CD218+CE218</f>
        <v>0</v>
      </c>
      <c r="CG218" s="528">
        <f>CF218-BZ218</f>
        <v>0</v>
      </c>
      <c r="CH218" s="510">
        <f>_xlfn.DAYS(BD218,BC218)+1</f>
        <v>1</v>
      </c>
    </row>
    <row r="219" spans="1:86" s="513" customFormat="1" ht="47.25" customHeight="1">
      <c r="A219" s="112">
        <v>25</v>
      </c>
      <c r="B219" s="599" t="s">
        <v>168</v>
      </c>
      <c r="C219" s="558">
        <v>4100009378</v>
      </c>
      <c r="D219" s="505" t="s">
        <v>199</v>
      </c>
      <c r="E219" s="505" t="str">
        <f>VLOOKUP(D:D,'Material code'!A:B,2,FALSE)</f>
        <v>前玻</v>
      </c>
      <c r="F219" s="505" t="str">
        <f>VLOOKUP(D:D,'Material code'!C:D,2,FALSE)</f>
        <v>福莱特，超白压花双镀膜半钢化，2272*1128*2mm</v>
      </c>
      <c r="G219" s="504">
        <f>AC219</f>
        <v>1430</v>
      </c>
      <c r="H219" s="504" t="str">
        <f>AD219</f>
        <v>PC</v>
      </c>
      <c r="I219" s="504" t="str">
        <f>AL219</f>
        <v>ZIMUNGB1273185</v>
      </c>
      <c r="J219" s="504">
        <v>1</v>
      </c>
      <c r="K219" s="504" t="str">
        <f>AN219</f>
        <v>TRLU9643108</v>
      </c>
      <c r="L219" s="504" t="str">
        <f>AM219</f>
        <v>NGB1273185</v>
      </c>
      <c r="M219" s="504" t="str">
        <f>AO219</f>
        <v>NINGBO, CHINA</v>
      </c>
      <c r="N219" s="506">
        <f>AQ219</f>
        <v>45688</v>
      </c>
      <c r="O219" s="504" t="str">
        <f>AR219</f>
        <v>SAVANNAH,GA</v>
      </c>
      <c r="P219" s="506">
        <f>AT219</f>
        <v>45729</v>
      </c>
      <c r="Q219" s="506">
        <f>AX219</f>
        <v>45733</v>
      </c>
      <c r="R219" s="577" t="s">
        <v>79</v>
      </c>
      <c r="S219" s="504" t="s">
        <v>463</v>
      </c>
      <c r="T219" s="504">
        <v>20250201001</v>
      </c>
      <c r="U219" s="514"/>
      <c r="V219" s="511"/>
      <c r="W219" s="511"/>
      <c r="X219" s="506"/>
      <c r="Y219" s="506"/>
      <c r="Z219" s="506"/>
      <c r="AA219" s="507" t="s">
        <v>429</v>
      </c>
      <c r="AB219" s="507"/>
      <c r="AC219" s="514">
        <v>1430</v>
      </c>
      <c r="AD219" s="504" t="s">
        <v>172</v>
      </c>
      <c r="AE219" s="504">
        <v>11</v>
      </c>
      <c r="AF219" s="504">
        <v>18876</v>
      </c>
      <c r="AG219" s="504">
        <v>14</v>
      </c>
      <c r="AH219" s="506">
        <v>45688</v>
      </c>
      <c r="AI219" s="506">
        <v>45728</v>
      </c>
      <c r="AJ219" s="504" t="s">
        <v>173</v>
      </c>
      <c r="AK219" s="504" t="s">
        <v>117</v>
      </c>
      <c r="AL219" s="504" t="s">
        <v>464</v>
      </c>
      <c r="AM219" s="504" t="s">
        <v>465</v>
      </c>
      <c r="AN219" s="504" t="s">
        <v>468</v>
      </c>
      <c r="AO219" s="504" t="str">
        <f>AJ219</f>
        <v>NINGBO, CHINA</v>
      </c>
      <c r="AP219" s="506"/>
      <c r="AQ219" s="506">
        <f>AH219</f>
        <v>45688</v>
      </c>
      <c r="AR219" s="504" t="str">
        <f>AK219</f>
        <v>SAVANNAH,GA</v>
      </c>
      <c r="AS219" s="506">
        <f>AI219</f>
        <v>45728</v>
      </c>
      <c r="AT219" s="571">
        <v>45729</v>
      </c>
      <c r="AU219" s="504" t="str">
        <f>AR219</f>
        <v>SAVANNAH,GA</v>
      </c>
      <c r="AV219" s="509">
        <f>AT219</f>
        <v>45729</v>
      </c>
      <c r="AW219" s="505">
        <f>VLOOKUP(AR:AR,Database!A:B,2,)</f>
        <v>4</v>
      </c>
      <c r="AX219" s="506">
        <f>AV219+AW219</f>
        <v>45733</v>
      </c>
      <c r="AY219" s="504" t="s">
        <v>118</v>
      </c>
      <c r="AZ219" s="506"/>
      <c r="BA219" s="506"/>
      <c r="BB219" s="506"/>
      <c r="BC219" s="506"/>
      <c r="BD219" s="506"/>
      <c r="BE219" s="504"/>
      <c r="BF219" s="504" t="str">
        <f>AL219</f>
        <v>ZIMUNGB1273185</v>
      </c>
      <c r="BG219" s="504" t="str">
        <f>AN219</f>
        <v>TRLU9643108</v>
      </c>
      <c r="BH219" s="506">
        <v>45683</v>
      </c>
      <c r="BI219" s="506">
        <v>45694</v>
      </c>
      <c r="BJ219" s="506">
        <v>45709</v>
      </c>
      <c r="BK219" s="506">
        <v>45723</v>
      </c>
      <c r="BL219" s="506"/>
      <c r="BM219" s="506"/>
      <c r="BN219" s="514" t="s">
        <v>467</v>
      </c>
      <c r="BO219" s="506">
        <v>45719</v>
      </c>
      <c r="BP219" s="511"/>
      <c r="BQ219" s="511"/>
      <c r="BR219" s="514"/>
      <c r="BS219" s="560"/>
      <c r="BT219" s="504"/>
      <c r="BU219" s="504"/>
      <c r="BV219" s="504"/>
      <c r="BW219" s="504">
        <f>U219</f>
        <v>0</v>
      </c>
      <c r="BX219" s="511">
        <f>V219</f>
        <v>0</v>
      </c>
      <c r="BY219" s="511">
        <f>W219</f>
        <v>0</v>
      </c>
      <c r="BZ219" s="511">
        <f>BX219+BY219</f>
        <v>0</v>
      </c>
      <c r="CA219" s="504"/>
      <c r="CB219" s="511"/>
      <c r="CC219" s="504"/>
      <c r="CD219" s="511"/>
      <c r="CE219" s="511"/>
      <c r="CF219" s="511">
        <f>CB219+CD219+CE219</f>
        <v>0</v>
      </c>
      <c r="CG219" s="528">
        <f>CF219-BZ219</f>
        <v>0</v>
      </c>
      <c r="CH219" s="510">
        <f>_xlfn.DAYS(BD219,BC219)+1</f>
        <v>1</v>
      </c>
    </row>
    <row r="220" spans="1:86" s="513" customFormat="1" ht="31.5" customHeight="1">
      <c r="A220" s="112">
        <v>25</v>
      </c>
      <c r="B220" s="599" t="s">
        <v>168</v>
      </c>
      <c r="C220" s="558">
        <v>4100009378</v>
      </c>
      <c r="D220" s="505" t="s">
        <v>199</v>
      </c>
      <c r="E220" s="505" t="str">
        <f>VLOOKUP(D:D,'Material code'!A:B,2,FALSE)</f>
        <v>前玻</v>
      </c>
      <c r="F220" s="505" t="str">
        <f>VLOOKUP(D:D,'Material code'!C:D,2,FALSE)</f>
        <v>福莱特，超白压花双镀膜半钢化，2272*1128*2mm</v>
      </c>
      <c r="G220" s="504">
        <f>AC220</f>
        <v>1430</v>
      </c>
      <c r="H220" s="504" t="str">
        <f>AD220</f>
        <v>PC</v>
      </c>
      <c r="I220" s="504" t="str">
        <f>AL220</f>
        <v>ZIMUNGB1273185</v>
      </c>
      <c r="J220" s="504">
        <v>1</v>
      </c>
      <c r="K220" s="504" t="str">
        <f>AN220</f>
        <v>CAAU2656872</v>
      </c>
      <c r="L220" s="504" t="str">
        <f>AM220</f>
        <v>NGB1273185</v>
      </c>
      <c r="M220" s="504" t="str">
        <f>AO220</f>
        <v>NINGBO, CHINA</v>
      </c>
      <c r="N220" s="506">
        <f>AQ220</f>
        <v>45688</v>
      </c>
      <c r="O220" s="504" t="str">
        <f>AR220</f>
        <v>SAVANNAH,GA</v>
      </c>
      <c r="P220" s="506">
        <f>AT220</f>
        <v>45729</v>
      </c>
      <c r="Q220" s="506">
        <f>AX220</f>
        <v>45733</v>
      </c>
      <c r="R220" s="577" t="s">
        <v>79</v>
      </c>
      <c r="S220" s="504" t="s">
        <v>463</v>
      </c>
      <c r="T220" s="504">
        <v>20250201001</v>
      </c>
      <c r="U220" s="514"/>
      <c r="V220" s="511"/>
      <c r="W220" s="511"/>
      <c r="X220" s="506"/>
      <c r="Y220" s="506"/>
      <c r="Z220" s="506"/>
      <c r="AA220" s="507" t="s">
        <v>429</v>
      </c>
      <c r="AB220" s="507"/>
      <c r="AC220" s="514">
        <v>1430</v>
      </c>
      <c r="AD220" s="504" t="s">
        <v>172</v>
      </c>
      <c r="AE220" s="504">
        <v>11</v>
      </c>
      <c r="AF220" s="504">
        <v>18876</v>
      </c>
      <c r="AG220" s="504">
        <v>14</v>
      </c>
      <c r="AH220" s="506">
        <v>45688</v>
      </c>
      <c r="AI220" s="506">
        <v>45728</v>
      </c>
      <c r="AJ220" s="504" t="s">
        <v>173</v>
      </c>
      <c r="AK220" s="504" t="s">
        <v>117</v>
      </c>
      <c r="AL220" s="504" t="s">
        <v>464</v>
      </c>
      <c r="AM220" s="504" t="s">
        <v>465</v>
      </c>
      <c r="AN220" s="504" t="s">
        <v>469</v>
      </c>
      <c r="AO220" s="504" t="str">
        <f>AJ220</f>
        <v>NINGBO, CHINA</v>
      </c>
      <c r="AP220" s="506"/>
      <c r="AQ220" s="506">
        <f>AH220</f>
        <v>45688</v>
      </c>
      <c r="AR220" s="504" t="str">
        <f>AK220</f>
        <v>SAVANNAH,GA</v>
      </c>
      <c r="AS220" s="506">
        <f>AI220</f>
        <v>45728</v>
      </c>
      <c r="AT220" s="571">
        <v>45729</v>
      </c>
      <c r="AU220" s="504" t="str">
        <f>AR220</f>
        <v>SAVANNAH,GA</v>
      </c>
      <c r="AV220" s="509">
        <f>AT220</f>
        <v>45729</v>
      </c>
      <c r="AW220" s="505">
        <f>VLOOKUP(AR:AR,Database!A:B,2,)</f>
        <v>4</v>
      </c>
      <c r="AX220" s="506">
        <f>AV220+AW220</f>
        <v>45733</v>
      </c>
      <c r="AY220" s="504" t="s">
        <v>118</v>
      </c>
      <c r="AZ220" s="506">
        <v>45736</v>
      </c>
      <c r="BA220" s="506"/>
      <c r="BB220" s="506"/>
      <c r="BC220" s="506"/>
      <c r="BD220" s="506"/>
      <c r="BE220" s="504"/>
      <c r="BF220" s="504" t="str">
        <f>AL220</f>
        <v>ZIMUNGB1273185</v>
      </c>
      <c r="BG220" s="504" t="str">
        <f>AN220</f>
        <v>CAAU2656872</v>
      </c>
      <c r="BH220" s="506">
        <v>45683</v>
      </c>
      <c r="BI220" s="506">
        <v>45694</v>
      </c>
      <c r="BJ220" s="506">
        <v>45709</v>
      </c>
      <c r="BK220" s="506">
        <v>45723</v>
      </c>
      <c r="BL220" s="506"/>
      <c r="BM220" s="506"/>
      <c r="BN220" s="514" t="s">
        <v>467</v>
      </c>
      <c r="BO220" s="506">
        <v>45719</v>
      </c>
      <c r="BP220" s="511"/>
      <c r="BQ220" s="511"/>
      <c r="BR220" s="514"/>
      <c r="BS220" s="560"/>
      <c r="BT220" s="504"/>
      <c r="BU220" s="504"/>
      <c r="BV220" s="504"/>
      <c r="BW220" s="504">
        <f>U220</f>
        <v>0</v>
      </c>
      <c r="BX220" s="511">
        <f>V220</f>
        <v>0</v>
      </c>
      <c r="BY220" s="511">
        <f>W220</f>
        <v>0</v>
      </c>
      <c r="BZ220" s="511">
        <f>BX220+BY220</f>
        <v>0</v>
      </c>
      <c r="CA220" s="504"/>
      <c r="CB220" s="511"/>
      <c r="CC220" s="504"/>
      <c r="CD220" s="511"/>
      <c r="CE220" s="511"/>
      <c r="CF220" s="511">
        <f>CB220+CD220+CE220</f>
        <v>0</v>
      </c>
      <c r="CG220" s="528">
        <f>CF220-BZ220</f>
        <v>0</v>
      </c>
      <c r="CH220" s="510">
        <f>_xlfn.DAYS(BD220,BC220)+1</f>
        <v>1</v>
      </c>
    </row>
    <row r="221" spans="1:86" s="513" customFormat="1" ht="31.5" customHeight="1">
      <c r="A221" s="112">
        <v>25</v>
      </c>
      <c r="B221" s="599" t="s">
        <v>168</v>
      </c>
      <c r="C221" s="558">
        <v>4100009378</v>
      </c>
      <c r="D221" s="505" t="s">
        <v>199</v>
      </c>
      <c r="E221" s="505" t="str">
        <f>VLOOKUP(D:D,'Material code'!A:B,2,FALSE)</f>
        <v>前玻</v>
      </c>
      <c r="F221" s="505" t="str">
        <f>VLOOKUP(D:D,'Material code'!C:D,2,FALSE)</f>
        <v>福莱特，超白压花双镀膜半钢化，2272*1128*2mm</v>
      </c>
      <c r="G221" s="504">
        <f>AC221</f>
        <v>1430</v>
      </c>
      <c r="H221" s="504" t="str">
        <f>AD221</f>
        <v>PC</v>
      </c>
      <c r="I221" s="504" t="str">
        <f>AL221</f>
        <v>ZIMUNGB1273185</v>
      </c>
      <c r="J221" s="504">
        <v>1</v>
      </c>
      <c r="K221" s="504" t="str">
        <f>AN221</f>
        <v>CAAU2648028</v>
      </c>
      <c r="L221" s="504" t="str">
        <f>AM221</f>
        <v>NGB1273185</v>
      </c>
      <c r="M221" s="504" t="str">
        <f>AO221</f>
        <v>NINGBO, CHINA</v>
      </c>
      <c r="N221" s="506">
        <f>AQ221</f>
        <v>45688</v>
      </c>
      <c r="O221" s="504" t="str">
        <f>AR221</f>
        <v>SAVANNAH,GA</v>
      </c>
      <c r="P221" s="506">
        <f>AT221</f>
        <v>45729</v>
      </c>
      <c r="Q221" s="506">
        <f>AX221</f>
        <v>45733</v>
      </c>
      <c r="R221" s="577" t="s">
        <v>79</v>
      </c>
      <c r="S221" s="504" t="s">
        <v>463</v>
      </c>
      <c r="T221" s="504">
        <v>20250201001</v>
      </c>
      <c r="U221" s="514"/>
      <c r="V221" s="511"/>
      <c r="W221" s="511"/>
      <c r="X221" s="506"/>
      <c r="Y221" s="506"/>
      <c r="Z221" s="506"/>
      <c r="AA221" s="507" t="s">
        <v>429</v>
      </c>
      <c r="AB221" s="507"/>
      <c r="AC221" s="514">
        <v>1430</v>
      </c>
      <c r="AD221" s="504" t="s">
        <v>172</v>
      </c>
      <c r="AE221" s="504">
        <v>11</v>
      </c>
      <c r="AF221" s="504">
        <v>18876</v>
      </c>
      <c r="AG221" s="504">
        <v>14</v>
      </c>
      <c r="AH221" s="506">
        <v>45688</v>
      </c>
      <c r="AI221" s="506">
        <v>45728</v>
      </c>
      <c r="AJ221" s="504" t="s">
        <v>173</v>
      </c>
      <c r="AK221" s="504" t="s">
        <v>117</v>
      </c>
      <c r="AL221" s="504" t="s">
        <v>464</v>
      </c>
      <c r="AM221" s="504" t="s">
        <v>465</v>
      </c>
      <c r="AN221" s="504" t="s">
        <v>470</v>
      </c>
      <c r="AO221" s="504" t="str">
        <f>AJ221</f>
        <v>NINGBO, CHINA</v>
      </c>
      <c r="AP221" s="506"/>
      <c r="AQ221" s="506">
        <f>AH221</f>
        <v>45688</v>
      </c>
      <c r="AR221" s="504" t="str">
        <f>AK221</f>
        <v>SAVANNAH,GA</v>
      </c>
      <c r="AS221" s="506">
        <f>AI221</f>
        <v>45728</v>
      </c>
      <c r="AT221" s="571">
        <v>45729</v>
      </c>
      <c r="AU221" s="504" t="str">
        <f>AR221</f>
        <v>SAVANNAH,GA</v>
      </c>
      <c r="AV221" s="509">
        <f>AT221</f>
        <v>45729</v>
      </c>
      <c r="AW221" s="505">
        <f>VLOOKUP(AR:AR,Database!A:B,2,)</f>
        <v>4</v>
      </c>
      <c r="AX221" s="506">
        <f>AV221+AW221</f>
        <v>45733</v>
      </c>
      <c r="AY221" s="504" t="s">
        <v>118</v>
      </c>
      <c r="AZ221" s="506">
        <v>45737</v>
      </c>
      <c r="BA221" s="506"/>
      <c r="BB221" s="506"/>
      <c r="BC221" s="506"/>
      <c r="BD221" s="506"/>
      <c r="BE221" s="504"/>
      <c r="BF221" s="504" t="str">
        <f>AL221</f>
        <v>ZIMUNGB1273185</v>
      </c>
      <c r="BG221" s="504" t="str">
        <f>AN221</f>
        <v>CAAU2648028</v>
      </c>
      <c r="BH221" s="506">
        <v>45683</v>
      </c>
      <c r="BI221" s="506">
        <v>45694</v>
      </c>
      <c r="BJ221" s="506">
        <v>45709</v>
      </c>
      <c r="BK221" s="506">
        <v>45723</v>
      </c>
      <c r="BL221" s="506"/>
      <c r="BM221" s="506"/>
      <c r="BN221" s="514" t="s">
        <v>467</v>
      </c>
      <c r="BO221" s="506">
        <v>45719</v>
      </c>
      <c r="BP221" s="511"/>
      <c r="BQ221" s="511"/>
      <c r="BR221" s="514"/>
      <c r="BS221" s="560"/>
      <c r="BT221" s="504"/>
      <c r="BU221" s="504"/>
      <c r="BV221" s="504"/>
      <c r="BW221" s="504">
        <f>U221</f>
        <v>0</v>
      </c>
      <c r="BX221" s="511">
        <f>V221</f>
        <v>0</v>
      </c>
      <c r="BY221" s="511">
        <f>W221</f>
        <v>0</v>
      </c>
      <c r="BZ221" s="511">
        <f>BX221+BY221</f>
        <v>0</v>
      </c>
      <c r="CA221" s="504"/>
      <c r="CB221" s="511"/>
      <c r="CC221" s="504"/>
      <c r="CD221" s="511"/>
      <c r="CE221" s="511"/>
      <c r="CF221" s="511">
        <f>CB221+CD221+CE221</f>
        <v>0</v>
      </c>
      <c r="CG221" s="528">
        <f>CF221-BZ221</f>
        <v>0</v>
      </c>
      <c r="CH221" s="510">
        <f>_xlfn.DAYS(BD221,BC221)+1</f>
        <v>1</v>
      </c>
    </row>
    <row r="222" spans="1:86" s="513" customFormat="1" ht="31.5" customHeight="1">
      <c r="A222" s="112">
        <v>25</v>
      </c>
      <c r="B222" s="599" t="s">
        <v>168</v>
      </c>
      <c r="C222" s="558">
        <v>4100009378</v>
      </c>
      <c r="D222" s="505" t="s">
        <v>199</v>
      </c>
      <c r="E222" s="505" t="str">
        <f>VLOOKUP(D:D,'Material code'!A:B,2,FALSE)</f>
        <v>前玻</v>
      </c>
      <c r="F222" s="505" t="str">
        <f>VLOOKUP(D:D,'Material code'!C:D,2,FALSE)</f>
        <v>福莱特，超白压花双镀膜半钢化，2272*1128*2mm</v>
      </c>
      <c r="G222" s="504">
        <f>AC222</f>
        <v>1430</v>
      </c>
      <c r="H222" s="504" t="str">
        <f>AD222</f>
        <v>PC</v>
      </c>
      <c r="I222" s="504" t="str">
        <f>AL222</f>
        <v>ZIMUNGB1273185</v>
      </c>
      <c r="J222" s="504">
        <v>1</v>
      </c>
      <c r="K222" s="504" t="str">
        <f>AN222</f>
        <v>CAAU2648373</v>
      </c>
      <c r="L222" s="504" t="str">
        <f>AM222</f>
        <v>NGB1273185</v>
      </c>
      <c r="M222" s="504" t="str">
        <f>AO222</f>
        <v>NINGBO, CHINA</v>
      </c>
      <c r="N222" s="506">
        <f>AQ222</f>
        <v>45688</v>
      </c>
      <c r="O222" s="504" t="str">
        <f>AR222</f>
        <v>SAVANNAH,GA</v>
      </c>
      <c r="P222" s="506">
        <f>AT222</f>
        <v>45729</v>
      </c>
      <c r="Q222" s="506">
        <f>AX222</f>
        <v>45733</v>
      </c>
      <c r="R222" s="577" t="s">
        <v>79</v>
      </c>
      <c r="S222" s="504" t="s">
        <v>463</v>
      </c>
      <c r="T222" s="504">
        <v>20250201001</v>
      </c>
      <c r="U222" s="514"/>
      <c r="V222" s="511"/>
      <c r="W222" s="511"/>
      <c r="X222" s="506"/>
      <c r="Y222" s="506"/>
      <c r="Z222" s="506"/>
      <c r="AA222" s="507" t="s">
        <v>429</v>
      </c>
      <c r="AB222" s="507"/>
      <c r="AC222" s="514">
        <v>1430</v>
      </c>
      <c r="AD222" s="504" t="s">
        <v>172</v>
      </c>
      <c r="AE222" s="504">
        <v>11</v>
      </c>
      <c r="AF222" s="504">
        <v>18876</v>
      </c>
      <c r="AG222" s="504">
        <v>14</v>
      </c>
      <c r="AH222" s="506">
        <v>45688</v>
      </c>
      <c r="AI222" s="506">
        <v>45728</v>
      </c>
      <c r="AJ222" s="504" t="s">
        <v>173</v>
      </c>
      <c r="AK222" s="504" t="s">
        <v>117</v>
      </c>
      <c r="AL222" s="504" t="s">
        <v>464</v>
      </c>
      <c r="AM222" s="559" t="s">
        <v>465</v>
      </c>
      <c r="AN222" s="504" t="s">
        <v>471</v>
      </c>
      <c r="AO222" s="504" t="str">
        <f>AJ222</f>
        <v>NINGBO, CHINA</v>
      </c>
      <c r="AP222" s="506"/>
      <c r="AQ222" s="506">
        <f>AH222</f>
        <v>45688</v>
      </c>
      <c r="AR222" s="504" t="str">
        <f>AK222</f>
        <v>SAVANNAH,GA</v>
      </c>
      <c r="AS222" s="506">
        <f>AI222</f>
        <v>45728</v>
      </c>
      <c r="AT222" s="571">
        <v>45729</v>
      </c>
      <c r="AU222" s="504" t="str">
        <f>AR222</f>
        <v>SAVANNAH,GA</v>
      </c>
      <c r="AV222" s="509">
        <f>AT222</f>
        <v>45729</v>
      </c>
      <c r="AW222" s="505">
        <f>VLOOKUP(AR:AR,Database!A:B,2,)</f>
        <v>4</v>
      </c>
      <c r="AX222" s="506">
        <f>AV222+AW222</f>
        <v>45733</v>
      </c>
      <c r="AY222" s="504" t="s">
        <v>118</v>
      </c>
      <c r="AZ222" s="506">
        <v>45737</v>
      </c>
      <c r="BA222" s="506"/>
      <c r="BB222" s="506"/>
      <c r="BC222" s="506"/>
      <c r="BD222" s="506"/>
      <c r="BE222" s="504"/>
      <c r="BF222" s="504" t="str">
        <f>AL222</f>
        <v>ZIMUNGB1273185</v>
      </c>
      <c r="BG222" s="504" t="str">
        <f>AN222</f>
        <v>CAAU2648373</v>
      </c>
      <c r="BH222" s="506">
        <v>45683</v>
      </c>
      <c r="BI222" s="506">
        <v>45694</v>
      </c>
      <c r="BJ222" s="506">
        <v>45709</v>
      </c>
      <c r="BK222" s="506">
        <v>45723</v>
      </c>
      <c r="BL222" s="506"/>
      <c r="BM222" s="506"/>
      <c r="BN222" s="514" t="s">
        <v>467</v>
      </c>
      <c r="BO222" s="506">
        <v>45719</v>
      </c>
      <c r="BP222" s="511"/>
      <c r="BQ222" s="511"/>
      <c r="BR222" s="514"/>
      <c r="BS222" s="560"/>
      <c r="BT222" s="504"/>
      <c r="BU222" s="504"/>
      <c r="BV222" s="504"/>
      <c r="BW222" s="504">
        <f>U222</f>
        <v>0</v>
      </c>
      <c r="BX222" s="511">
        <f>V222</f>
        <v>0</v>
      </c>
      <c r="BY222" s="511">
        <f>W222</f>
        <v>0</v>
      </c>
      <c r="BZ222" s="511">
        <f>BX222+BY222</f>
        <v>0</v>
      </c>
      <c r="CA222" s="504"/>
      <c r="CB222" s="511"/>
      <c r="CC222" s="504"/>
      <c r="CD222" s="511"/>
      <c r="CE222" s="511"/>
      <c r="CF222" s="511">
        <f>CB222+CD222+CE222</f>
        <v>0</v>
      </c>
      <c r="CG222" s="528">
        <f>CF222-BZ222</f>
        <v>0</v>
      </c>
      <c r="CH222" s="510">
        <f>_xlfn.DAYS(BD222,BC222)+1</f>
        <v>1</v>
      </c>
    </row>
    <row r="223" spans="1:86" s="513" customFormat="1" ht="31.5" customHeight="1">
      <c r="A223" s="112">
        <v>25</v>
      </c>
      <c r="B223" s="599" t="s">
        <v>168</v>
      </c>
      <c r="C223" s="558">
        <v>4100009378</v>
      </c>
      <c r="D223" s="505" t="s">
        <v>199</v>
      </c>
      <c r="E223" s="505" t="str">
        <f>VLOOKUP(D:D,'Material code'!A:B,2,FALSE)</f>
        <v>前玻</v>
      </c>
      <c r="F223" s="505" t="str">
        <f>VLOOKUP(D:D,'Material code'!C:D,2,FALSE)</f>
        <v>福莱特，超白压花双镀膜半钢化，2272*1128*2mm</v>
      </c>
      <c r="G223" s="504">
        <f>AC223</f>
        <v>1430</v>
      </c>
      <c r="H223" s="504" t="str">
        <f>AD223</f>
        <v>PC</v>
      </c>
      <c r="I223" s="504" t="str">
        <f>AL223</f>
        <v>ZIMUNGB1273185</v>
      </c>
      <c r="J223" s="504">
        <v>1</v>
      </c>
      <c r="K223" s="504" t="str">
        <f>AN223</f>
        <v>ZIMU1148898</v>
      </c>
      <c r="L223" s="504" t="str">
        <f>AM223</f>
        <v>NGB1273185</v>
      </c>
      <c r="M223" s="504" t="str">
        <f>AO223</f>
        <v>NINGBO, CHINA</v>
      </c>
      <c r="N223" s="506">
        <f>AQ223</f>
        <v>45688</v>
      </c>
      <c r="O223" s="504" t="str">
        <f>AR223</f>
        <v>SAVANNAH,GA</v>
      </c>
      <c r="P223" s="506">
        <f>AT223</f>
        <v>45729</v>
      </c>
      <c r="Q223" s="506">
        <f>AX223</f>
        <v>45733</v>
      </c>
      <c r="R223" s="577" t="s">
        <v>79</v>
      </c>
      <c r="S223" s="504" t="s">
        <v>463</v>
      </c>
      <c r="T223" s="504">
        <v>20250201001</v>
      </c>
      <c r="U223" s="514"/>
      <c r="V223" s="511"/>
      <c r="W223" s="511"/>
      <c r="X223" s="506"/>
      <c r="Y223" s="506"/>
      <c r="Z223" s="506"/>
      <c r="AA223" s="507" t="s">
        <v>429</v>
      </c>
      <c r="AB223" s="507"/>
      <c r="AC223" s="514">
        <v>1430</v>
      </c>
      <c r="AD223" s="504" t="s">
        <v>172</v>
      </c>
      <c r="AE223" s="504">
        <v>11</v>
      </c>
      <c r="AF223" s="504">
        <v>18876</v>
      </c>
      <c r="AG223" s="504">
        <v>14</v>
      </c>
      <c r="AH223" s="506">
        <v>45688</v>
      </c>
      <c r="AI223" s="506">
        <v>45728</v>
      </c>
      <c r="AJ223" s="504" t="s">
        <v>173</v>
      </c>
      <c r="AK223" s="504" t="s">
        <v>117</v>
      </c>
      <c r="AL223" s="504" t="s">
        <v>464</v>
      </c>
      <c r="AM223" s="504" t="s">
        <v>465</v>
      </c>
      <c r="AN223" s="504" t="s">
        <v>472</v>
      </c>
      <c r="AO223" s="504" t="str">
        <f>AJ223</f>
        <v>NINGBO, CHINA</v>
      </c>
      <c r="AP223" s="506"/>
      <c r="AQ223" s="506">
        <f>AH223</f>
        <v>45688</v>
      </c>
      <c r="AR223" s="504" t="str">
        <f>AK223</f>
        <v>SAVANNAH,GA</v>
      </c>
      <c r="AS223" s="506">
        <f>AI223</f>
        <v>45728</v>
      </c>
      <c r="AT223" s="571">
        <v>45729</v>
      </c>
      <c r="AU223" s="504" t="str">
        <f>AR223</f>
        <v>SAVANNAH,GA</v>
      </c>
      <c r="AV223" s="509">
        <f>AT223</f>
        <v>45729</v>
      </c>
      <c r="AW223" s="505">
        <f>VLOOKUP(AR:AR,Database!A:B,2,)</f>
        <v>4</v>
      </c>
      <c r="AX223" s="506">
        <f>AV223+AW223</f>
        <v>45733</v>
      </c>
      <c r="AY223" s="504" t="s">
        <v>118</v>
      </c>
      <c r="AZ223" s="506"/>
      <c r="BA223" s="506"/>
      <c r="BB223" s="506"/>
      <c r="BC223" s="506"/>
      <c r="BD223" s="506"/>
      <c r="BE223" s="504"/>
      <c r="BF223" s="504" t="str">
        <f>AL223</f>
        <v>ZIMUNGB1273185</v>
      </c>
      <c r="BG223" s="504" t="str">
        <f>AN223</f>
        <v>ZIMU1148898</v>
      </c>
      <c r="BH223" s="506">
        <v>45683</v>
      </c>
      <c r="BI223" s="506">
        <v>45694</v>
      </c>
      <c r="BJ223" s="506">
        <v>45709</v>
      </c>
      <c r="BK223" s="506">
        <v>45723</v>
      </c>
      <c r="BL223" s="506"/>
      <c r="BM223" s="506"/>
      <c r="BN223" s="514" t="s">
        <v>467</v>
      </c>
      <c r="BO223" s="506">
        <v>45719</v>
      </c>
      <c r="BP223" s="511"/>
      <c r="BQ223" s="511"/>
      <c r="BR223" s="514"/>
      <c r="BS223" s="560"/>
      <c r="BT223" s="504"/>
      <c r="BU223" s="504"/>
      <c r="BV223" s="504"/>
      <c r="BW223" s="504">
        <f>U223</f>
        <v>0</v>
      </c>
      <c r="BX223" s="511">
        <f>V223</f>
        <v>0</v>
      </c>
      <c r="BY223" s="511">
        <f>W223</f>
        <v>0</v>
      </c>
      <c r="BZ223" s="511">
        <f>BX223+BY223</f>
        <v>0</v>
      </c>
      <c r="CA223" s="504"/>
      <c r="CB223" s="511"/>
      <c r="CC223" s="504"/>
      <c r="CD223" s="511"/>
      <c r="CE223" s="511"/>
      <c r="CF223" s="511">
        <f>CB223+CD223+CE223</f>
        <v>0</v>
      </c>
      <c r="CG223" s="528">
        <f>CF223-BZ223</f>
        <v>0</v>
      </c>
      <c r="CH223" s="510">
        <f>_xlfn.DAYS(BD223,BC223)+1</f>
        <v>1</v>
      </c>
    </row>
    <row r="224" spans="1:86" s="513" customFormat="1" ht="31.5" customHeight="1">
      <c r="A224" s="112">
        <v>25</v>
      </c>
      <c r="B224" s="599" t="s">
        <v>168</v>
      </c>
      <c r="C224" s="558">
        <v>4100009378</v>
      </c>
      <c r="D224" s="505" t="s">
        <v>199</v>
      </c>
      <c r="E224" s="505" t="str">
        <f>VLOOKUP(D:D,'Material code'!A:B,2,FALSE)</f>
        <v>前玻</v>
      </c>
      <c r="F224" s="505" t="str">
        <f>VLOOKUP(D:D,'Material code'!C:D,2,FALSE)</f>
        <v>福莱特，超白压花双镀膜半钢化，2272*1128*2mm</v>
      </c>
      <c r="G224" s="504">
        <f>AC224</f>
        <v>1430</v>
      </c>
      <c r="H224" s="504" t="str">
        <f>AD224</f>
        <v>PC</v>
      </c>
      <c r="I224" s="504" t="str">
        <f>AL224</f>
        <v>ZIMUNGB1273185</v>
      </c>
      <c r="J224" s="504">
        <v>1</v>
      </c>
      <c r="K224" s="504" t="str">
        <f>AN224</f>
        <v>CAAU2647720</v>
      </c>
      <c r="L224" s="504" t="str">
        <f>AM224</f>
        <v>NGB1273185</v>
      </c>
      <c r="M224" s="504" t="str">
        <f>AO224</f>
        <v>NINGBO, CHINA</v>
      </c>
      <c r="N224" s="506">
        <f>AQ224</f>
        <v>45688</v>
      </c>
      <c r="O224" s="504" t="str">
        <f>AR224</f>
        <v>SAVANNAH,GA</v>
      </c>
      <c r="P224" s="506">
        <f>AT224</f>
        <v>45729</v>
      </c>
      <c r="Q224" s="506">
        <f>AX224</f>
        <v>45733</v>
      </c>
      <c r="R224" s="577" t="s">
        <v>79</v>
      </c>
      <c r="S224" s="504" t="s">
        <v>463</v>
      </c>
      <c r="T224" s="504">
        <v>20250201001</v>
      </c>
      <c r="U224" s="514"/>
      <c r="V224" s="511"/>
      <c r="W224" s="511"/>
      <c r="X224" s="506"/>
      <c r="Y224" s="506"/>
      <c r="Z224" s="506"/>
      <c r="AA224" s="507" t="s">
        <v>429</v>
      </c>
      <c r="AB224" s="507"/>
      <c r="AC224" s="514">
        <v>1430</v>
      </c>
      <c r="AD224" s="504" t="s">
        <v>172</v>
      </c>
      <c r="AE224" s="504">
        <v>11</v>
      </c>
      <c r="AF224" s="504">
        <v>18876</v>
      </c>
      <c r="AG224" s="504">
        <v>14</v>
      </c>
      <c r="AH224" s="506">
        <v>45688</v>
      </c>
      <c r="AI224" s="506">
        <v>45728</v>
      </c>
      <c r="AJ224" s="504" t="s">
        <v>173</v>
      </c>
      <c r="AK224" s="504" t="s">
        <v>117</v>
      </c>
      <c r="AL224" s="504" t="s">
        <v>464</v>
      </c>
      <c r="AM224" s="504" t="s">
        <v>465</v>
      </c>
      <c r="AN224" s="504" t="s">
        <v>473</v>
      </c>
      <c r="AO224" s="504" t="str">
        <f>AJ224</f>
        <v>NINGBO, CHINA</v>
      </c>
      <c r="AP224" s="506"/>
      <c r="AQ224" s="506">
        <f>AH224</f>
        <v>45688</v>
      </c>
      <c r="AR224" s="504" t="str">
        <f>AK224</f>
        <v>SAVANNAH,GA</v>
      </c>
      <c r="AS224" s="506">
        <f>AI224</f>
        <v>45728</v>
      </c>
      <c r="AT224" s="571">
        <v>45729</v>
      </c>
      <c r="AU224" s="504" t="str">
        <f>AR224</f>
        <v>SAVANNAH,GA</v>
      </c>
      <c r="AV224" s="509">
        <f>AT224</f>
        <v>45729</v>
      </c>
      <c r="AW224" s="505">
        <f>VLOOKUP(AR:AR,Database!A:B,2,)</f>
        <v>4</v>
      </c>
      <c r="AX224" s="506">
        <f>AV224+AW224</f>
        <v>45733</v>
      </c>
      <c r="AY224" s="504" t="s">
        <v>118</v>
      </c>
      <c r="AZ224" s="506">
        <v>45737</v>
      </c>
      <c r="BA224" s="506"/>
      <c r="BB224" s="506"/>
      <c r="BC224" s="506"/>
      <c r="BD224" s="506"/>
      <c r="BE224" s="504"/>
      <c r="BF224" s="504" t="str">
        <f>AL224</f>
        <v>ZIMUNGB1273185</v>
      </c>
      <c r="BG224" s="504" t="str">
        <f>AN224</f>
        <v>CAAU2647720</v>
      </c>
      <c r="BH224" s="506">
        <v>45683</v>
      </c>
      <c r="BI224" s="506">
        <v>45694</v>
      </c>
      <c r="BJ224" s="506">
        <v>45709</v>
      </c>
      <c r="BK224" s="506">
        <v>45723</v>
      </c>
      <c r="BL224" s="506"/>
      <c r="BM224" s="506"/>
      <c r="BN224" s="514" t="s">
        <v>467</v>
      </c>
      <c r="BO224" s="506">
        <v>45719</v>
      </c>
      <c r="BP224" s="511"/>
      <c r="BQ224" s="511"/>
      <c r="BR224" s="514"/>
      <c r="BS224" s="560"/>
      <c r="BT224" s="504"/>
      <c r="BU224" s="504"/>
      <c r="BV224" s="504"/>
      <c r="BW224" s="504">
        <f>U224</f>
        <v>0</v>
      </c>
      <c r="BX224" s="511">
        <f>V224</f>
        <v>0</v>
      </c>
      <c r="BY224" s="511">
        <f>W224</f>
        <v>0</v>
      </c>
      <c r="BZ224" s="511">
        <f>BX224+BY224</f>
        <v>0</v>
      </c>
      <c r="CA224" s="504"/>
      <c r="CB224" s="511"/>
      <c r="CC224" s="504"/>
      <c r="CD224" s="511"/>
      <c r="CE224" s="511"/>
      <c r="CF224" s="511">
        <f>CB224+CD224+CE224</f>
        <v>0</v>
      </c>
      <c r="CG224" s="528">
        <f>CF224-BZ224</f>
        <v>0</v>
      </c>
      <c r="CH224" s="510">
        <f>_xlfn.DAYS(BD224,BC224)+1</f>
        <v>1</v>
      </c>
    </row>
    <row r="225" spans="1:86" s="513" customFormat="1" ht="31.5" customHeight="1">
      <c r="A225" s="112">
        <v>25</v>
      </c>
      <c r="B225" s="599" t="s">
        <v>168</v>
      </c>
      <c r="C225" s="558">
        <v>4100009378</v>
      </c>
      <c r="D225" s="505" t="s">
        <v>199</v>
      </c>
      <c r="E225" s="505" t="str">
        <f>VLOOKUP(D:D,'Material code'!A:B,2,FALSE)</f>
        <v>前玻</v>
      </c>
      <c r="F225" s="505" t="str">
        <f>VLOOKUP(D:D,'Material code'!C:D,2,FALSE)</f>
        <v>福莱特，超白压花双镀膜半钢化，2272*1128*2mm</v>
      </c>
      <c r="G225" s="504">
        <f>AC225</f>
        <v>1430</v>
      </c>
      <c r="H225" s="504" t="str">
        <f>AD225</f>
        <v>PC</v>
      </c>
      <c r="I225" s="504" t="str">
        <f>AL225</f>
        <v>ZIMUNGB1273185</v>
      </c>
      <c r="J225" s="504">
        <v>1</v>
      </c>
      <c r="K225" s="504" t="str">
        <f>AN225</f>
        <v>CAAU2648481</v>
      </c>
      <c r="L225" s="504" t="str">
        <f>AM225</f>
        <v>NGB1273185</v>
      </c>
      <c r="M225" s="504" t="str">
        <f>AO225</f>
        <v>NINGBO, CHINA</v>
      </c>
      <c r="N225" s="506">
        <f>AQ225</f>
        <v>45688</v>
      </c>
      <c r="O225" s="504" t="str">
        <f>AR225</f>
        <v>SAVANNAH,GA</v>
      </c>
      <c r="P225" s="506">
        <f>AT225</f>
        <v>45729</v>
      </c>
      <c r="Q225" s="506">
        <f>AX225</f>
        <v>45733</v>
      </c>
      <c r="R225" s="577" t="s">
        <v>79</v>
      </c>
      <c r="S225" s="504" t="s">
        <v>463</v>
      </c>
      <c r="T225" s="504">
        <v>20250201001</v>
      </c>
      <c r="U225" s="514"/>
      <c r="V225" s="511"/>
      <c r="W225" s="511"/>
      <c r="X225" s="506"/>
      <c r="Y225" s="506"/>
      <c r="Z225" s="506"/>
      <c r="AA225" s="507" t="s">
        <v>429</v>
      </c>
      <c r="AB225" s="507"/>
      <c r="AC225" s="514">
        <v>1430</v>
      </c>
      <c r="AD225" s="504" t="s">
        <v>172</v>
      </c>
      <c r="AE225" s="504">
        <v>11</v>
      </c>
      <c r="AF225" s="504">
        <v>18876</v>
      </c>
      <c r="AG225" s="504">
        <v>14</v>
      </c>
      <c r="AH225" s="506">
        <v>45688</v>
      </c>
      <c r="AI225" s="506">
        <v>45728</v>
      </c>
      <c r="AJ225" s="504" t="s">
        <v>173</v>
      </c>
      <c r="AK225" s="504" t="s">
        <v>117</v>
      </c>
      <c r="AL225" s="504" t="s">
        <v>464</v>
      </c>
      <c r="AM225" s="504" t="s">
        <v>465</v>
      </c>
      <c r="AN225" s="504" t="s">
        <v>474</v>
      </c>
      <c r="AO225" s="504" t="str">
        <f>AJ225</f>
        <v>NINGBO, CHINA</v>
      </c>
      <c r="AP225" s="506"/>
      <c r="AQ225" s="506">
        <f>AH225</f>
        <v>45688</v>
      </c>
      <c r="AR225" s="504" t="str">
        <f>AK225</f>
        <v>SAVANNAH,GA</v>
      </c>
      <c r="AS225" s="506">
        <f>AI225</f>
        <v>45728</v>
      </c>
      <c r="AT225" s="571">
        <v>45729</v>
      </c>
      <c r="AU225" s="504" t="str">
        <f>AR225</f>
        <v>SAVANNAH,GA</v>
      </c>
      <c r="AV225" s="509">
        <f>AT225</f>
        <v>45729</v>
      </c>
      <c r="AW225" s="505">
        <f>VLOOKUP(AR:AR,Database!A:B,2,)</f>
        <v>4</v>
      </c>
      <c r="AX225" s="506">
        <f>AV225+AW225</f>
        <v>45733</v>
      </c>
      <c r="AY225" s="504" t="s">
        <v>118</v>
      </c>
      <c r="AZ225" s="506">
        <v>45736</v>
      </c>
      <c r="BA225" s="506"/>
      <c r="BB225" s="506"/>
      <c r="BC225" s="506"/>
      <c r="BD225" s="506"/>
      <c r="BE225" s="504"/>
      <c r="BF225" s="504" t="str">
        <f>AL225</f>
        <v>ZIMUNGB1273185</v>
      </c>
      <c r="BG225" s="504" t="str">
        <f>AN225</f>
        <v>CAAU2648481</v>
      </c>
      <c r="BH225" s="506">
        <v>45683</v>
      </c>
      <c r="BI225" s="506">
        <v>45694</v>
      </c>
      <c r="BJ225" s="506">
        <v>45709</v>
      </c>
      <c r="BK225" s="506">
        <v>45723</v>
      </c>
      <c r="BL225" s="506"/>
      <c r="BM225" s="506"/>
      <c r="BN225" s="514" t="s">
        <v>467</v>
      </c>
      <c r="BO225" s="506">
        <v>45719</v>
      </c>
      <c r="BP225" s="511"/>
      <c r="BQ225" s="511"/>
      <c r="BR225" s="514"/>
      <c r="BS225" s="560"/>
      <c r="BT225" s="504"/>
      <c r="BU225" s="504"/>
      <c r="BV225" s="504"/>
      <c r="BW225" s="504">
        <f>U225</f>
        <v>0</v>
      </c>
      <c r="BX225" s="511">
        <f>V225</f>
        <v>0</v>
      </c>
      <c r="BY225" s="511">
        <f>W225</f>
        <v>0</v>
      </c>
      <c r="BZ225" s="511">
        <f>BX225+BY225</f>
        <v>0</v>
      </c>
      <c r="CA225" s="504"/>
      <c r="CB225" s="511"/>
      <c r="CC225" s="504"/>
      <c r="CD225" s="511"/>
      <c r="CE225" s="511"/>
      <c r="CF225" s="511">
        <f>CB225+CD225+CE225</f>
        <v>0</v>
      </c>
      <c r="CG225" s="528">
        <f>CF225-BZ225</f>
        <v>0</v>
      </c>
      <c r="CH225" s="510">
        <f>_xlfn.DAYS(BD225,BC225)+1</f>
        <v>1</v>
      </c>
    </row>
    <row r="226" spans="1:86" s="513" customFormat="1" ht="31.5" customHeight="1">
      <c r="A226" s="112">
        <v>25</v>
      </c>
      <c r="B226" s="599" t="s">
        <v>168</v>
      </c>
      <c r="C226" s="558">
        <v>4100009378</v>
      </c>
      <c r="D226" s="505" t="s">
        <v>199</v>
      </c>
      <c r="E226" s="505" t="str">
        <f>VLOOKUP(D:D,'Material code'!A:B,2,FALSE)</f>
        <v>前玻</v>
      </c>
      <c r="F226" s="505" t="str">
        <f>VLOOKUP(D:D,'Material code'!C:D,2,FALSE)</f>
        <v>福莱特，超白压花双镀膜半钢化，2272*1128*2mm</v>
      </c>
      <c r="G226" s="504">
        <f>AC226</f>
        <v>1430</v>
      </c>
      <c r="H226" s="504" t="str">
        <f>AD226</f>
        <v>PC</v>
      </c>
      <c r="I226" s="504" t="str">
        <f>AL226</f>
        <v>ZIMUNGB1273185</v>
      </c>
      <c r="J226" s="504">
        <v>1</v>
      </c>
      <c r="K226" s="504" t="str">
        <f>AN226</f>
        <v>CAAU2648033</v>
      </c>
      <c r="L226" s="504" t="str">
        <f>AM226</f>
        <v>NGB1273185</v>
      </c>
      <c r="M226" s="504" t="str">
        <f>AO226</f>
        <v>NINGBO, CHINA</v>
      </c>
      <c r="N226" s="506">
        <f>AQ226</f>
        <v>45688</v>
      </c>
      <c r="O226" s="504" t="str">
        <f>AR226</f>
        <v>SAVANNAH,GA</v>
      </c>
      <c r="P226" s="506">
        <f>AT226</f>
        <v>45729</v>
      </c>
      <c r="Q226" s="506">
        <f>AX226</f>
        <v>45733</v>
      </c>
      <c r="R226" s="577" t="s">
        <v>79</v>
      </c>
      <c r="S226" s="504" t="s">
        <v>463</v>
      </c>
      <c r="T226" s="504">
        <v>20250201001</v>
      </c>
      <c r="U226" s="514"/>
      <c r="V226" s="511"/>
      <c r="W226" s="511"/>
      <c r="X226" s="506"/>
      <c r="Y226" s="506"/>
      <c r="Z226" s="506"/>
      <c r="AA226" s="507" t="s">
        <v>429</v>
      </c>
      <c r="AB226" s="507"/>
      <c r="AC226" s="514">
        <v>1430</v>
      </c>
      <c r="AD226" s="504" t="s">
        <v>172</v>
      </c>
      <c r="AE226" s="504">
        <v>11</v>
      </c>
      <c r="AF226" s="504">
        <v>18876</v>
      </c>
      <c r="AG226" s="504">
        <v>14</v>
      </c>
      <c r="AH226" s="506">
        <v>45688</v>
      </c>
      <c r="AI226" s="506">
        <v>45728</v>
      </c>
      <c r="AJ226" s="504" t="s">
        <v>173</v>
      </c>
      <c r="AK226" s="504" t="s">
        <v>117</v>
      </c>
      <c r="AL226" s="504" t="s">
        <v>464</v>
      </c>
      <c r="AM226" s="504" t="s">
        <v>465</v>
      </c>
      <c r="AN226" s="504" t="s">
        <v>475</v>
      </c>
      <c r="AO226" s="504" t="str">
        <f>AJ226</f>
        <v>NINGBO, CHINA</v>
      </c>
      <c r="AP226" s="506"/>
      <c r="AQ226" s="506">
        <f>AH226</f>
        <v>45688</v>
      </c>
      <c r="AR226" s="504" t="str">
        <f>AK226</f>
        <v>SAVANNAH,GA</v>
      </c>
      <c r="AS226" s="506">
        <f>AI226</f>
        <v>45728</v>
      </c>
      <c r="AT226" s="571">
        <v>45729</v>
      </c>
      <c r="AU226" s="504" t="str">
        <f>AR226</f>
        <v>SAVANNAH,GA</v>
      </c>
      <c r="AV226" s="509">
        <f>AT226</f>
        <v>45729</v>
      </c>
      <c r="AW226" s="505">
        <f>VLOOKUP(AR:AR,Database!A:B,2,)</f>
        <v>4</v>
      </c>
      <c r="AX226" s="506">
        <f>AV226+AW226</f>
        <v>45733</v>
      </c>
      <c r="AY226" s="504" t="s">
        <v>118</v>
      </c>
      <c r="AZ226" s="506">
        <v>45737</v>
      </c>
      <c r="BA226" s="506"/>
      <c r="BB226" s="506"/>
      <c r="BC226" s="506"/>
      <c r="BD226" s="506"/>
      <c r="BE226" s="504"/>
      <c r="BF226" s="504" t="str">
        <f>AL226</f>
        <v>ZIMUNGB1273185</v>
      </c>
      <c r="BG226" s="504" t="str">
        <f>AN226</f>
        <v>CAAU2648033</v>
      </c>
      <c r="BH226" s="506">
        <v>45683</v>
      </c>
      <c r="BI226" s="506">
        <v>45694</v>
      </c>
      <c r="BJ226" s="506">
        <v>45709</v>
      </c>
      <c r="BK226" s="506">
        <v>45723</v>
      </c>
      <c r="BL226" s="506"/>
      <c r="BM226" s="506"/>
      <c r="BN226" s="514" t="s">
        <v>467</v>
      </c>
      <c r="BO226" s="506">
        <v>45719</v>
      </c>
      <c r="BP226" s="511"/>
      <c r="BQ226" s="511"/>
      <c r="BR226" s="514"/>
      <c r="BS226" s="560"/>
      <c r="BT226" s="504"/>
      <c r="BU226" s="504"/>
      <c r="BV226" s="504"/>
      <c r="BW226" s="504">
        <f>U226</f>
        <v>0</v>
      </c>
      <c r="BX226" s="511">
        <f>V226</f>
        <v>0</v>
      </c>
      <c r="BY226" s="511">
        <f>W226</f>
        <v>0</v>
      </c>
      <c r="BZ226" s="511">
        <f>BX226+BY226</f>
        <v>0</v>
      </c>
      <c r="CA226" s="504"/>
      <c r="CB226" s="511"/>
      <c r="CC226" s="504"/>
      <c r="CD226" s="511"/>
      <c r="CE226" s="511"/>
      <c r="CF226" s="511">
        <f>CB226+CD226+CE226</f>
        <v>0</v>
      </c>
      <c r="CG226" s="528">
        <f>CF226-BZ226</f>
        <v>0</v>
      </c>
      <c r="CH226" s="510">
        <f>_xlfn.DAYS(BD226,BC226)+1</f>
        <v>1</v>
      </c>
    </row>
    <row r="227" spans="1:86" s="513" customFormat="1" ht="31.5" customHeight="1">
      <c r="A227" s="112">
        <v>25</v>
      </c>
      <c r="B227" s="599" t="s">
        <v>168</v>
      </c>
      <c r="C227" s="558">
        <v>4100009378</v>
      </c>
      <c r="D227" s="505" t="s">
        <v>199</v>
      </c>
      <c r="E227" s="505" t="str">
        <f>VLOOKUP(D:D,'Material code'!A:B,2,FALSE)</f>
        <v>前玻</v>
      </c>
      <c r="F227" s="505" t="str">
        <f>VLOOKUP(D:D,'Material code'!C:D,2,FALSE)</f>
        <v>福莱特，超白压花双镀膜半钢化，2272*1128*2mm</v>
      </c>
      <c r="G227" s="504">
        <f>AC227</f>
        <v>1430</v>
      </c>
      <c r="H227" s="504" t="str">
        <f>AD227</f>
        <v>PC</v>
      </c>
      <c r="I227" s="504" t="str">
        <f>AL227</f>
        <v>ZIMUNGB1273185</v>
      </c>
      <c r="J227" s="504">
        <v>1</v>
      </c>
      <c r="K227" s="504" t="str">
        <f>AN227</f>
        <v>CAAU2647778</v>
      </c>
      <c r="L227" s="504" t="str">
        <f>AM227</f>
        <v>NGB1273185</v>
      </c>
      <c r="M227" s="504" t="str">
        <f>AO227</f>
        <v>NINGBO, CHINA</v>
      </c>
      <c r="N227" s="506">
        <f>AQ227</f>
        <v>45688</v>
      </c>
      <c r="O227" s="504" t="str">
        <f>AR227</f>
        <v>SAVANNAH,GA</v>
      </c>
      <c r="P227" s="506">
        <f>AT227</f>
        <v>45729</v>
      </c>
      <c r="Q227" s="506">
        <f>AX227</f>
        <v>45733</v>
      </c>
      <c r="R227" s="577" t="s">
        <v>79</v>
      </c>
      <c r="S227" s="504" t="s">
        <v>463</v>
      </c>
      <c r="T227" s="504">
        <v>20250201001</v>
      </c>
      <c r="U227" s="514"/>
      <c r="V227" s="511"/>
      <c r="W227" s="511"/>
      <c r="X227" s="506"/>
      <c r="Y227" s="506"/>
      <c r="Z227" s="506"/>
      <c r="AA227" s="507" t="s">
        <v>429</v>
      </c>
      <c r="AB227" s="507"/>
      <c r="AC227" s="514">
        <v>1430</v>
      </c>
      <c r="AD227" s="504" t="s">
        <v>172</v>
      </c>
      <c r="AE227" s="504">
        <v>11</v>
      </c>
      <c r="AF227" s="504">
        <v>18876</v>
      </c>
      <c r="AG227" s="504">
        <v>14</v>
      </c>
      <c r="AH227" s="506">
        <v>45688</v>
      </c>
      <c r="AI227" s="506">
        <v>45728</v>
      </c>
      <c r="AJ227" s="504" t="s">
        <v>173</v>
      </c>
      <c r="AK227" s="504" t="s">
        <v>117</v>
      </c>
      <c r="AL227" s="504" t="s">
        <v>464</v>
      </c>
      <c r="AM227" s="504" t="s">
        <v>465</v>
      </c>
      <c r="AN227" s="504" t="s">
        <v>476</v>
      </c>
      <c r="AO227" s="504" t="str">
        <f>AJ227</f>
        <v>NINGBO, CHINA</v>
      </c>
      <c r="AP227" s="506"/>
      <c r="AQ227" s="506">
        <f>AH227</f>
        <v>45688</v>
      </c>
      <c r="AR227" s="504" t="str">
        <f>AK227</f>
        <v>SAVANNAH,GA</v>
      </c>
      <c r="AS227" s="506">
        <f>AI227</f>
        <v>45728</v>
      </c>
      <c r="AT227" s="571">
        <v>45729</v>
      </c>
      <c r="AU227" s="504" t="str">
        <f>AR227</f>
        <v>SAVANNAH,GA</v>
      </c>
      <c r="AV227" s="509">
        <f>AT227</f>
        <v>45729</v>
      </c>
      <c r="AW227" s="505">
        <f>VLOOKUP(AR:AR,Database!A:B,2,)</f>
        <v>4</v>
      </c>
      <c r="AX227" s="506">
        <f>AV227+AW227</f>
        <v>45733</v>
      </c>
      <c r="AY227" s="504" t="s">
        <v>118</v>
      </c>
      <c r="AZ227" s="506">
        <v>45736</v>
      </c>
      <c r="BA227" s="506"/>
      <c r="BB227" s="506"/>
      <c r="BC227" s="506"/>
      <c r="BD227" s="506"/>
      <c r="BE227" s="504"/>
      <c r="BF227" s="504" t="str">
        <f>AL227</f>
        <v>ZIMUNGB1273185</v>
      </c>
      <c r="BG227" s="504" t="str">
        <f>AN227</f>
        <v>CAAU2647778</v>
      </c>
      <c r="BH227" s="506">
        <v>45683</v>
      </c>
      <c r="BI227" s="506">
        <v>45694</v>
      </c>
      <c r="BJ227" s="506">
        <v>45709</v>
      </c>
      <c r="BK227" s="506">
        <v>45723</v>
      </c>
      <c r="BL227" s="506"/>
      <c r="BM227" s="506"/>
      <c r="BN227" s="514" t="s">
        <v>467</v>
      </c>
      <c r="BO227" s="506">
        <v>45719</v>
      </c>
      <c r="BP227" s="511"/>
      <c r="BQ227" s="511"/>
      <c r="BR227" s="514"/>
      <c r="BS227" s="560"/>
      <c r="BT227" s="504"/>
      <c r="BU227" s="504"/>
      <c r="BV227" s="504"/>
      <c r="BW227" s="504">
        <f>U227</f>
        <v>0</v>
      </c>
      <c r="BX227" s="511">
        <f>V227</f>
        <v>0</v>
      </c>
      <c r="BY227" s="511">
        <f>W227</f>
        <v>0</v>
      </c>
      <c r="BZ227" s="511">
        <f>BX227+BY227</f>
        <v>0</v>
      </c>
      <c r="CA227" s="504"/>
      <c r="CB227" s="511"/>
      <c r="CC227" s="504"/>
      <c r="CD227" s="511"/>
      <c r="CE227" s="511"/>
      <c r="CF227" s="511">
        <f>CB227+CD227+CE227</f>
        <v>0</v>
      </c>
      <c r="CG227" s="528">
        <f>CF227-BZ227</f>
        <v>0</v>
      </c>
      <c r="CH227" s="510">
        <f>_xlfn.DAYS(BD227,BC227)+1</f>
        <v>1</v>
      </c>
    </row>
    <row r="228" spans="1:86" s="513" customFormat="1" ht="31.5" customHeight="1">
      <c r="A228" s="112">
        <v>25</v>
      </c>
      <c r="B228" s="599" t="s">
        <v>168</v>
      </c>
      <c r="C228" s="558">
        <v>4100009378</v>
      </c>
      <c r="D228" s="505" t="s">
        <v>199</v>
      </c>
      <c r="E228" s="505" t="str">
        <f>VLOOKUP(D:D,'Material code'!A:B,2,FALSE)</f>
        <v>前玻</v>
      </c>
      <c r="F228" s="505" t="str">
        <f>VLOOKUP(D:D,'Material code'!C:D,2,FALSE)</f>
        <v>福莱特，超白压花双镀膜半钢化，2272*1128*2mm</v>
      </c>
      <c r="G228" s="504">
        <f>AC228</f>
        <v>1430</v>
      </c>
      <c r="H228" s="504" t="str">
        <f>AD228</f>
        <v>PC</v>
      </c>
      <c r="I228" s="504" t="str">
        <f>AL228</f>
        <v>ZIMUNGB1273185</v>
      </c>
      <c r="J228" s="504">
        <v>1</v>
      </c>
      <c r="K228" s="504" t="str">
        <f>AN228</f>
        <v>CAAU2648012</v>
      </c>
      <c r="L228" s="504" t="str">
        <f>AM228</f>
        <v>NGB1273185</v>
      </c>
      <c r="M228" s="504" t="str">
        <f>AO228</f>
        <v>NINGBO, CHINA</v>
      </c>
      <c r="N228" s="506">
        <f>AQ228</f>
        <v>45688</v>
      </c>
      <c r="O228" s="504" t="str">
        <f>AR228</f>
        <v>SAVANNAH,GA</v>
      </c>
      <c r="P228" s="506">
        <f>AT228</f>
        <v>45729</v>
      </c>
      <c r="Q228" s="506">
        <f>AX228</f>
        <v>45733</v>
      </c>
      <c r="R228" s="577" t="s">
        <v>79</v>
      </c>
      <c r="S228" s="504" t="s">
        <v>463</v>
      </c>
      <c r="T228" s="504">
        <v>20250201001</v>
      </c>
      <c r="U228" s="514"/>
      <c r="V228" s="511"/>
      <c r="W228" s="511"/>
      <c r="X228" s="506"/>
      <c r="Y228" s="506"/>
      <c r="Z228" s="506"/>
      <c r="AA228" s="507" t="s">
        <v>429</v>
      </c>
      <c r="AB228" s="507"/>
      <c r="AC228" s="514">
        <v>1430</v>
      </c>
      <c r="AD228" s="504" t="s">
        <v>172</v>
      </c>
      <c r="AE228" s="504">
        <v>11</v>
      </c>
      <c r="AF228" s="504">
        <v>18876</v>
      </c>
      <c r="AG228" s="504">
        <v>14</v>
      </c>
      <c r="AH228" s="506">
        <v>45688</v>
      </c>
      <c r="AI228" s="506">
        <v>45728</v>
      </c>
      <c r="AJ228" s="504" t="s">
        <v>173</v>
      </c>
      <c r="AK228" s="504" t="s">
        <v>117</v>
      </c>
      <c r="AL228" s="504" t="s">
        <v>464</v>
      </c>
      <c r="AM228" s="504" t="s">
        <v>465</v>
      </c>
      <c r="AN228" s="504" t="s">
        <v>477</v>
      </c>
      <c r="AO228" s="504" t="str">
        <f>AJ228</f>
        <v>NINGBO, CHINA</v>
      </c>
      <c r="AP228" s="506"/>
      <c r="AQ228" s="506">
        <f>AH228</f>
        <v>45688</v>
      </c>
      <c r="AR228" s="504" t="str">
        <f>AK228</f>
        <v>SAVANNAH,GA</v>
      </c>
      <c r="AS228" s="506">
        <f>AI228</f>
        <v>45728</v>
      </c>
      <c r="AT228" s="571">
        <v>45729</v>
      </c>
      <c r="AU228" s="504" t="str">
        <f>AR228</f>
        <v>SAVANNAH,GA</v>
      </c>
      <c r="AV228" s="509">
        <f>AT228</f>
        <v>45729</v>
      </c>
      <c r="AW228" s="505">
        <f>VLOOKUP(AR:AR,Database!A:B,2,)</f>
        <v>4</v>
      </c>
      <c r="AX228" s="506">
        <f>AV228+AW228</f>
        <v>45733</v>
      </c>
      <c r="AY228" s="504" t="s">
        <v>118</v>
      </c>
      <c r="AZ228" s="506">
        <v>45737</v>
      </c>
      <c r="BA228" s="506"/>
      <c r="BB228" s="506"/>
      <c r="BC228" s="506"/>
      <c r="BD228" s="506"/>
      <c r="BE228" s="504"/>
      <c r="BF228" s="504" t="str">
        <f>AL228</f>
        <v>ZIMUNGB1273185</v>
      </c>
      <c r="BG228" s="504" t="str">
        <f>AN228</f>
        <v>CAAU2648012</v>
      </c>
      <c r="BH228" s="506">
        <v>45683</v>
      </c>
      <c r="BI228" s="506">
        <v>45694</v>
      </c>
      <c r="BJ228" s="506">
        <v>45709</v>
      </c>
      <c r="BK228" s="506">
        <v>45723</v>
      </c>
      <c r="BL228" s="506"/>
      <c r="BM228" s="506"/>
      <c r="BN228" s="514" t="s">
        <v>467</v>
      </c>
      <c r="BO228" s="506">
        <v>45719</v>
      </c>
      <c r="BP228" s="511"/>
      <c r="BQ228" s="511"/>
      <c r="BR228" s="514"/>
      <c r="BS228" s="560"/>
      <c r="BT228" s="504"/>
      <c r="BU228" s="504"/>
      <c r="BV228" s="504"/>
      <c r="BW228" s="504">
        <f>U228</f>
        <v>0</v>
      </c>
      <c r="BX228" s="511">
        <f>V228</f>
        <v>0</v>
      </c>
      <c r="BY228" s="511">
        <f>W228</f>
        <v>0</v>
      </c>
      <c r="BZ228" s="511">
        <f>BX228+BY228</f>
        <v>0</v>
      </c>
      <c r="CA228" s="504"/>
      <c r="CB228" s="511"/>
      <c r="CC228" s="504"/>
      <c r="CD228" s="511"/>
      <c r="CE228" s="511"/>
      <c r="CF228" s="511">
        <f>CB228+CD228+CE228</f>
        <v>0</v>
      </c>
      <c r="CG228" s="528">
        <f>CF228-BZ228</f>
        <v>0</v>
      </c>
      <c r="CH228" s="510">
        <f>_xlfn.DAYS(BD228,BC228)+1</f>
        <v>1</v>
      </c>
    </row>
    <row r="229" spans="1:86" s="513" customFormat="1" ht="31.5" customHeight="1">
      <c r="A229" s="112">
        <v>25</v>
      </c>
      <c r="B229" s="599" t="s">
        <v>168</v>
      </c>
      <c r="C229" s="558">
        <v>4100009378</v>
      </c>
      <c r="D229" s="505" t="s">
        <v>169</v>
      </c>
      <c r="E229" s="505" t="str">
        <f>VLOOKUP(D:D,'Material code'!A:B,2,FALSE)</f>
        <v>后玻</v>
      </c>
      <c r="F229" s="505" t="str">
        <f>VLOOKUP(D:D,'Material code'!C:D,2,FALSE)</f>
        <v>福莱特，压花半钢化白色全涂釉3孔，2272*1128*2mm，GL-16</v>
      </c>
      <c r="G229" s="504">
        <f>AC229</f>
        <v>1430</v>
      </c>
      <c r="H229" s="504" t="str">
        <f>AD229</f>
        <v>PC</v>
      </c>
      <c r="I229" s="504" t="str">
        <f>AL229</f>
        <v>ZIMUNGB1273185</v>
      </c>
      <c r="J229" s="504">
        <v>1</v>
      </c>
      <c r="K229" s="504" t="str">
        <f>AN229</f>
        <v>CAAU2648120</v>
      </c>
      <c r="L229" s="504" t="str">
        <f>AM229</f>
        <v>NGB1273185</v>
      </c>
      <c r="M229" s="504" t="str">
        <f>AO229</f>
        <v>NINGBO, CHINA</v>
      </c>
      <c r="N229" s="506">
        <f>AQ229</f>
        <v>45688</v>
      </c>
      <c r="O229" s="504" t="str">
        <f>AR229</f>
        <v>SAVANNAH,GA</v>
      </c>
      <c r="P229" s="506">
        <f>AT229</f>
        <v>45729</v>
      </c>
      <c r="Q229" s="506">
        <f>AX229</f>
        <v>45733</v>
      </c>
      <c r="R229" s="577" t="s">
        <v>79</v>
      </c>
      <c r="S229" s="504" t="s">
        <v>463</v>
      </c>
      <c r="T229" s="504">
        <v>20250201001</v>
      </c>
      <c r="U229" s="514"/>
      <c r="V229" s="511"/>
      <c r="W229" s="511"/>
      <c r="X229" s="506"/>
      <c r="Y229" s="506"/>
      <c r="Z229" s="506"/>
      <c r="AA229" s="507" t="s">
        <v>429</v>
      </c>
      <c r="AB229" s="507"/>
      <c r="AC229" s="514">
        <v>1430</v>
      </c>
      <c r="AD229" s="504" t="s">
        <v>172</v>
      </c>
      <c r="AE229" s="504">
        <v>11</v>
      </c>
      <c r="AF229" s="504">
        <v>18876</v>
      </c>
      <c r="AG229" s="504">
        <v>14</v>
      </c>
      <c r="AH229" s="506">
        <v>45688</v>
      </c>
      <c r="AI229" s="506">
        <v>45728</v>
      </c>
      <c r="AJ229" s="504" t="s">
        <v>173</v>
      </c>
      <c r="AK229" s="504" t="s">
        <v>117</v>
      </c>
      <c r="AL229" s="504" t="s">
        <v>464</v>
      </c>
      <c r="AM229" s="504" t="s">
        <v>465</v>
      </c>
      <c r="AN229" s="504" t="s">
        <v>478</v>
      </c>
      <c r="AO229" s="504" t="str">
        <f>AJ229</f>
        <v>NINGBO, CHINA</v>
      </c>
      <c r="AP229" s="506"/>
      <c r="AQ229" s="506">
        <f>AH229</f>
        <v>45688</v>
      </c>
      <c r="AR229" s="504" t="str">
        <f>AK229</f>
        <v>SAVANNAH,GA</v>
      </c>
      <c r="AS229" s="506">
        <f>AI229</f>
        <v>45728</v>
      </c>
      <c r="AT229" s="571">
        <v>45729</v>
      </c>
      <c r="AU229" s="504" t="str">
        <f>AR229</f>
        <v>SAVANNAH,GA</v>
      </c>
      <c r="AV229" s="509">
        <f>AT229</f>
        <v>45729</v>
      </c>
      <c r="AW229" s="505">
        <f>VLOOKUP(AR:AR,Database!A:B,2,)</f>
        <v>4</v>
      </c>
      <c r="AX229" s="506">
        <f>AV229+AW229</f>
        <v>45733</v>
      </c>
      <c r="AY229" s="504" t="s">
        <v>118</v>
      </c>
      <c r="AZ229" s="506"/>
      <c r="BA229" s="506"/>
      <c r="BB229" s="506"/>
      <c r="BC229" s="506"/>
      <c r="BD229" s="506"/>
      <c r="BE229" s="504"/>
      <c r="BF229" s="504" t="str">
        <f>AL229</f>
        <v>ZIMUNGB1273185</v>
      </c>
      <c r="BG229" s="504" t="str">
        <f>AN229</f>
        <v>CAAU2648120</v>
      </c>
      <c r="BH229" s="506">
        <v>45683</v>
      </c>
      <c r="BI229" s="506">
        <v>45694</v>
      </c>
      <c r="BJ229" s="506">
        <v>45709</v>
      </c>
      <c r="BK229" s="506">
        <v>45723</v>
      </c>
      <c r="BL229" s="506"/>
      <c r="BM229" s="506"/>
      <c r="BN229" s="514" t="s">
        <v>467</v>
      </c>
      <c r="BO229" s="506">
        <v>45719</v>
      </c>
      <c r="BP229" s="511"/>
      <c r="BQ229" s="511"/>
      <c r="BR229" s="514"/>
      <c r="BS229" s="560"/>
      <c r="BT229" s="504"/>
      <c r="BU229" s="504"/>
      <c r="BV229" s="504"/>
      <c r="BW229" s="504">
        <f>U229</f>
        <v>0</v>
      </c>
      <c r="BX229" s="511">
        <f>V229</f>
        <v>0</v>
      </c>
      <c r="BY229" s="511">
        <f>W229</f>
        <v>0</v>
      </c>
      <c r="BZ229" s="511">
        <f>BX229+BY229</f>
        <v>0</v>
      </c>
      <c r="CA229" s="504"/>
      <c r="CB229" s="511"/>
      <c r="CC229" s="504"/>
      <c r="CD229" s="511"/>
      <c r="CE229" s="511"/>
      <c r="CF229" s="511">
        <f>CB229+CD229+CE229</f>
        <v>0</v>
      </c>
      <c r="CG229" s="528">
        <f>CF229-BZ229</f>
        <v>0</v>
      </c>
      <c r="CH229" s="510">
        <f>_xlfn.DAYS(BD229,BC229)+1</f>
        <v>1</v>
      </c>
    </row>
    <row r="230" spans="1:86" s="513" customFormat="1" ht="31.5" customHeight="1">
      <c r="A230" s="112">
        <v>25</v>
      </c>
      <c r="B230" s="599" t="s">
        <v>168</v>
      </c>
      <c r="C230" s="558">
        <v>4100009378</v>
      </c>
      <c r="D230" s="505" t="s">
        <v>169</v>
      </c>
      <c r="E230" s="505" t="str">
        <f>VLOOKUP(D:D,'Material code'!A:B,2,FALSE)</f>
        <v>后玻</v>
      </c>
      <c r="F230" s="505" t="str">
        <f>VLOOKUP(D:D,'Material code'!C:D,2,FALSE)</f>
        <v>福莱特，压花半钢化白色全涂釉3孔，2272*1128*2mm，GL-16</v>
      </c>
      <c r="G230" s="504">
        <f>AC230</f>
        <v>1430</v>
      </c>
      <c r="H230" s="504" t="str">
        <f>AD230</f>
        <v>PC</v>
      </c>
      <c r="I230" s="504" t="str">
        <f>AL230</f>
        <v>ZIMUNGB1273185</v>
      </c>
      <c r="J230" s="504">
        <v>1</v>
      </c>
      <c r="K230" s="504" t="str">
        <f>AN230</f>
        <v>CAAU2648389</v>
      </c>
      <c r="L230" s="504" t="str">
        <f>AM230</f>
        <v>NGB1273185</v>
      </c>
      <c r="M230" s="504" t="str">
        <f>AO230</f>
        <v>NINGBO, CHINA</v>
      </c>
      <c r="N230" s="506">
        <f>AQ230</f>
        <v>45688</v>
      </c>
      <c r="O230" s="504" t="str">
        <f>AR230</f>
        <v>SAVANNAH,GA</v>
      </c>
      <c r="P230" s="506">
        <f>AT230</f>
        <v>45729</v>
      </c>
      <c r="Q230" s="506">
        <f>AX230</f>
        <v>45733</v>
      </c>
      <c r="R230" s="577" t="s">
        <v>79</v>
      </c>
      <c r="S230" s="504" t="s">
        <v>463</v>
      </c>
      <c r="T230" s="504">
        <v>20250201001</v>
      </c>
      <c r="U230" s="514"/>
      <c r="V230" s="511"/>
      <c r="W230" s="511"/>
      <c r="X230" s="506"/>
      <c r="Y230" s="506"/>
      <c r="Z230" s="506"/>
      <c r="AA230" s="507" t="s">
        <v>429</v>
      </c>
      <c r="AB230" s="507"/>
      <c r="AC230" s="514">
        <v>1430</v>
      </c>
      <c r="AD230" s="504" t="s">
        <v>172</v>
      </c>
      <c r="AE230" s="504">
        <v>11</v>
      </c>
      <c r="AF230" s="504">
        <v>18876</v>
      </c>
      <c r="AG230" s="504">
        <v>14</v>
      </c>
      <c r="AH230" s="506">
        <v>45688</v>
      </c>
      <c r="AI230" s="506">
        <v>45728</v>
      </c>
      <c r="AJ230" s="504" t="s">
        <v>173</v>
      </c>
      <c r="AK230" s="504" t="s">
        <v>117</v>
      </c>
      <c r="AL230" s="555" t="s">
        <v>464</v>
      </c>
      <c r="AM230" s="515" t="s">
        <v>465</v>
      </c>
      <c r="AN230" s="515" t="s">
        <v>479</v>
      </c>
      <c r="AO230" s="515" t="str">
        <f>AJ230</f>
        <v>NINGBO, CHINA</v>
      </c>
      <c r="AP230" s="574"/>
      <c r="AQ230" s="574">
        <f>AH230</f>
        <v>45688</v>
      </c>
      <c r="AR230" s="515" t="str">
        <f>AK230</f>
        <v>SAVANNAH,GA</v>
      </c>
      <c r="AS230" s="574">
        <f>AI230</f>
        <v>45728</v>
      </c>
      <c r="AT230" s="764">
        <v>45729</v>
      </c>
      <c r="AU230" s="504" t="str">
        <f>AR230</f>
        <v>SAVANNAH,GA</v>
      </c>
      <c r="AV230" s="509">
        <f>AT230</f>
        <v>45729</v>
      </c>
      <c r="AW230" s="505">
        <f>VLOOKUP(AR:AR,Database!A:B,2,)</f>
        <v>4</v>
      </c>
      <c r="AX230" s="506">
        <f>AV230+AW230</f>
        <v>45733</v>
      </c>
      <c r="AY230" s="504" t="s">
        <v>118</v>
      </c>
      <c r="AZ230" s="506">
        <v>45736</v>
      </c>
      <c r="BA230" s="506"/>
      <c r="BB230" s="506"/>
      <c r="BC230" s="506"/>
      <c r="BD230" s="506"/>
      <c r="BE230" s="504"/>
      <c r="BF230" s="504" t="str">
        <f>AL230</f>
        <v>ZIMUNGB1273185</v>
      </c>
      <c r="BG230" s="504" t="str">
        <f>AN230</f>
        <v>CAAU2648389</v>
      </c>
      <c r="BH230" s="506">
        <v>45683</v>
      </c>
      <c r="BI230" s="506">
        <v>45694</v>
      </c>
      <c r="BJ230" s="506">
        <v>45709</v>
      </c>
      <c r="BK230" s="506">
        <v>45723</v>
      </c>
      <c r="BL230" s="506"/>
      <c r="BM230" s="506"/>
      <c r="BN230" s="514" t="s">
        <v>467</v>
      </c>
      <c r="BO230" s="506">
        <v>45719</v>
      </c>
      <c r="BP230" s="511"/>
      <c r="BQ230" s="511"/>
      <c r="BR230" s="514"/>
      <c r="BS230" s="560"/>
      <c r="BT230" s="504"/>
      <c r="BU230" s="504"/>
      <c r="BV230" s="504"/>
      <c r="BW230" s="504">
        <f>U230</f>
        <v>0</v>
      </c>
      <c r="BX230" s="511">
        <f>V230</f>
        <v>0</v>
      </c>
      <c r="BY230" s="511">
        <f>W230</f>
        <v>0</v>
      </c>
      <c r="BZ230" s="511">
        <f>BX230+BY230</f>
        <v>0</v>
      </c>
      <c r="CA230" s="504"/>
      <c r="CB230" s="511"/>
      <c r="CC230" s="504"/>
      <c r="CD230" s="511"/>
      <c r="CE230" s="511"/>
      <c r="CF230" s="511">
        <f>CB230+CD230+CE230</f>
        <v>0</v>
      </c>
      <c r="CG230" s="528">
        <f>CF230-BZ230</f>
        <v>0</v>
      </c>
      <c r="CH230" s="510">
        <f>_xlfn.DAYS(BD230,BC230)+1</f>
        <v>1</v>
      </c>
    </row>
    <row r="231" spans="1:86" s="513" customFormat="1" ht="31.5" customHeight="1">
      <c r="A231" s="112">
        <v>25</v>
      </c>
      <c r="B231" s="599" t="s">
        <v>168</v>
      </c>
      <c r="C231" s="558">
        <v>4100009378</v>
      </c>
      <c r="D231" s="505" t="s">
        <v>169</v>
      </c>
      <c r="E231" s="505" t="str">
        <f>VLOOKUP(D:D,'Material code'!A:B,2,FALSE)</f>
        <v>后玻</v>
      </c>
      <c r="F231" s="505" t="str">
        <f>VLOOKUP(D:D,'Material code'!C:D,2,FALSE)</f>
        <v>福莱特，压花半钢化白色全涂釉3孔，2272*1128*2mm，GL-16</v>
      </c>
      <c r="G231" s="504">
        <f>AC231</f>
        <v>1430</v>
      </c>
      <c r="H231" s="504" t="str">
        <f>AD231</f>
        <v>PC</v>
      </c>
      <c r="I231" s="504" t="str">
        <f>AL231</f>
        <v>ZIMUNGB1273185</v>
      </c>
      <c r="J231" s="504">
        <v>1</v>
      </c>
      <c r="K231" s="504" t="str">
        <f>AN231</f>
        <v>CAAU2648100</v>
      </c>
      <c r="L231" s="504" t="str">
        <f>AM231</f>
        <v>NGB1273185</v>
      </c>
      <c r="M231" s="504" t="str">
        <f>AO231</f>
        <v>NINGBO, CHINA</v>
      </c>
      <c r="N231" s="506">
        <f>AQ231</f>
        <v>45688</v>
      </c>
      <c r="O231" s="504" t="str">
        <f>AR231</f>
        <v>SAVANNAH,GA</v>
      </c>
      <c r="P231" s="506">
        <f>AT231</f>
        <v>45729</v>
      </c>
      <c r="Q231" s="506">
        <f>AX231</f>
        <v>45733</v>
      </c>
      <c r="R231" s="577" t="s">
        <v>79</v>
      </c>
      <c r="S231" s="504" t="s">
        <v>463</v>
      </c>
      <c r="T231" s="504">
        <v>20250201001</v>
      </c>
      <c r="U231" s="514"/>
      <c r="V231" s="511"/>
      <c r="W231" s="511"/>
      <c r="X231" s="506"/>
      <c r="Y231" s="506"/>
      <c r="Z231" s="506"/>
      <c r="AA231" s="507" t="s">
        <v>429</v>
      </c>
      <c r="AB231" s="507"/>
      <c r="AC231" s="514">
        <v>1430</v>
      </c>
      <c r="AD231" s="504" t="s">
        <v>172</v>
      </c>
      <c r="AE231" s="504">
        <v>11</v>
      </c>
      <c r="AF231" s="504">
        <v>18876</v>
      </c>
      <c r="AG231" s="504">
        <v>14</v>
      </c>
      <c r="AH231" s="506">
        <v>45688</v>
      </c>
      <c r="AI231" s="506">
        <v>45728</v>
      </c>
      <c r="AJ231" s="504" t="s">
        <v>173</v>
      </c>
      <c r="AK231" s="504" t="s">
        <v>117</v>
      </c>
      <c r="AL231" s="555" t="s">
        <v>464</v>
      </c>
      <c r="AM231" s="515" t="s">
        <v>465</v>
      </c>
      <c r="AN231" s="515" t="s">
        <v>480</v>
      </c>
      <c r="AO231" s="515" t="str">
        <f>AJ231</f>
        <v>NINGBO, CHINA</v>
      </c>
      <c r="AP231" s="574"/>
      <c r="AQ231" s="574">
        <f>AH231</f>
        <v>45688</v>
      </c>
      <c r="AR231" s="515" t="str">
        <f>AK231</f>
        <v>SAVANNAH,GA</v>
      </c>
      <c r="AS231" s="574">
        <f>AI231</f>
        <v>45728</v>
      </c>
      <c r="AT231" s="764">
        <v>45729</v>
      </c>
      <c r="AU231" s="504" t="str">
        <f>AR231</f>
        <v>SAVANNAH,GA</v>
      </c>
      <c r="AV231" s="509">
        <f>AT231</f>
        <v>45729</v>
      </c>
      <c r="AW231" s="505">
        <f>VLOOKUP(AR:AR,Database!A:B,2,)</f>
        <v>4</v>
      </c>
      <c r="AX231" s="506">
        <f>AV231+AW231</f>
        <v>45733</v>
      </c>
      <c r="AY231" s="504" t="s">
        <v>118</v>
      </c>
      <c r="AZ231" s="506"/>
      <c r="BA231" s="506"/>
      <c r="BB231" s="506"/>
      <c r="BC231" s="506"/>
      <c r="BD231" s="506"/>
      <c r="BE231" s="504"/>
      <c r="BF231" s="504" t="str">
        <f>AL231</f>
        <v>ZIMUNGB1273185</v>
      </c>
      <c r="BG231" s="504" t="str">
        <f>AN231</f>
        <v>CAAU2648100</v>
      </c>
      <c r="BH231" s="506">
        <v>45683</v>
      </c>
      <c r="BI231" s="506">
        <v>45694</v>
      </c>
      <c r="BJ231" s="506">
        <v>45709</v>
      </c>
      <c r="BK231" s="506">
        <v>45723</v>
      </c>
      <c r="BL231" s="506"/>
      <c r="BM231" s="506"/>
      <c r="BN231" s="514" t="s">
        <v>467</v>
      </c>
      <c r="BO231" s="506">
        <v>45719</v>
      </c>
      <c r="BP231" s="511"/>
      <c r="BQ231" s="511"/>
      <c r="BR231" s="514"/>
      <c r="BS231" s="560"/>
      <c r="BT231" s="504"/>
      <c r="BU231" s="504"/>
      <c r="BV231" s="504"/>
      <c r="BW231" s="504">
        <f>U231</f>
        <v>0</v>
      </c>
      <c r="BX231" s="511">
        <f>V231</f>
        <v>0</v>
      </c>
      <c r="BY231" s="511">
        <f>W231</f>
        <v>0</v>
      </c>
      <c r="BZ231" s="511">
        <f>BX231+BY231</f>
        <v>0</v>
      </c>
      <c r="CA231" s="504"/>
      <c r="CB231" s="511"/>
      <c r="CC231" s="504"/>
      <c r="CD231" s="511"/>
      <c r="CE231" s="511"/>
      <c r="CF231" s="511">
        <f>CB231+CD231+CE231</f>
        <v>0</v>
      </c>
      <c r="CG231" s="528">
        <f>CF231-BZ231</f>
        <v>0</v>
      </c>
      <c r="CH231" s="510">
        <f>_xlfn.DAYS(BD231,BC231)+1</f>
        <v>1</v>
      </c>
    </row>
    <row r="232" spans="1:86" s="513" customFormat="1" ht="18.75" customHeight="1">
      <c r="A232" s="112">
        <v>25</v>
      </c>
      <c r="B232" s="599" t="s">
        <v>168</v>
      </c>
      <c r="C232" s="558">
        <v>4100009378</v>
      </c>
      <c r="D232" s="505" t="s">
        <v>169</v>
      </c>
      <c r="E232" s="505" t="str">
        <f>VLOOKUP(D:D,'Material code'!A:B,2,FALSE)</f>
        <v>后玻</v>
      </c>
      <c r="F232" s="505" t="str">
        <f>VLOOKUP(D:D,'Material code'!C:D,2,FALSE)</f>
        <v>福莱特，压花半钢化白色全涂釉3孔，2272*1128*2mm，GL-16</v>
      </c>
      <c r="G232" s="504">
        <f>AC232</f>
        <v>1430</v>
      </c>
      <c r="H232" s="504" t="str">
        <f>AD232</f>
        <v>PC</v>
      </c>
      <c r="I232" s="504" t="str">
        <f>AL232</f>
        <v>ZIMUNGB1273185</v>
      </c>
      <c r="J232" s="504">
        <v>1</v>
      </c>
      <c r="K232" s="504" t="str">
        <f>AN232</f>
        <v>CAAU2648218</v>
      </c>
      <c r="L232" s="504" t="str">
        <f>AM232</f>
        <v>NGB1273185</v>
      </c>
      <c r="M232" s="504" t="str">
        <f>AO232</f>
        <v>NINGBO, CHINA</v>
      </c>
      <c r="N232" s="506">
        <f>AQ232</f>
        <v>45688</v>
      </c>
      <c r="O232" s="504" t="str">
        <f>AR232</f>
        <v>SAVANNAH,GA</v>
      </c>
      <c r="P232" s="506">
        <f>AT232</f>
        <v>45729</v>
      </c>
      <c r="Q232" s="506">
        <f>AX232</f>
        <v>45733</v>
      </c>
      <c r="R232" s="577" t="s">
        <v>79</v>
      </c>
      <c r="S232" s="504" t="s">
        <v>463</v>
      </c>
      <c r="T232" s="504">
        <v>20250201001</v>
      </c>
      <c r="U232" s="514"/>
      <c r="V232" s="511"/>
      <c r="W232" s="511"/>
      <c r="X232" s="506"/>
      <c r="Y232" s="506"/>
      <c r="Z232" s="506"/>
      <c r="AA232" s="507" t="s">
        <v>429</v>
      </c>
      <c r="AB232" s="507"/>
      <c r="AC232" s="514">
        <v>1430</v>
      </c>
      <c r="AD232" s="504" t="s">
        <v>172</v>
      </c>
      <c r="AE232" s="504">
        <v>11</v>
      </c>
      <c r="AF232" s="504">
        <v>18876</v>
      </c>
      <c r="AG232" s="504">
        <v>14</v>
      </c>
      <c r="AH232" s="506">
        <v>45688</v>
      </c>
      <c r="AI232" s="506">
        <v>45728</v>
      </c>
      <c r="AJ232" s="504" t="s">
        <v>173</v>
      </c>
      <c r="AK232" s="504" t="s">
        <v>117</v>
      </c>
      <c r="AL232" s="504" t="s">
        <v>464</v>
      </c>
      <c r="AM232" s="504" t="s">
        <v>465</v>
      </c>
      <c r="AN232" s="504" t="s">
        <v>481</v>
      </c>
      <c r="AO232" s="504" t="str">
        <f>AJ232</f>
        <v>NINGBO, CHINA</v>
      </c>
      <c r="AP232" s="506"/>
      <c r="AQ232" s="506">
        <f>AH232</f>
        <v>45688</v>
      </c>
      <c r="AR232" s="504" t="str">
        <f>AK232</f>
        <v>SAVANNAH,GA</v>
      </c>
      <c r="AS232" s="506">
        <f>AI232</f>
        <v>45728</v>
      </c>
      <c r="AT232" s="571">
        <v>45729</v>
      </c>
      <c r="AU232" s="504" t="str">
        <f>AR232</f>
        <v>SAVANNAH,GA</v>
      </c>
      <c r="AV232" s="509">
        <f>AT232</f>
        <v>45729</v>
      </c>
      <c r="AW232" s="505">
        <f>VLOOKUP(AR:AR,Database!A:B,2,)</f>
        <v>4</v>
      </c>
      <c r="AX232" s="506">
        <f>AV232+AW232</f>
        <v>45733</v>
      </c>
      <c r="AY232" s="504" t="s">
        <v>118</v>
      </c>
      <c r="AZ232" s="506">
        <v>45736</v>
      </c>
      <c r="BA232" s="506"/>
      <c r="BB232" s="506"/>
      <c r="BC232" s="506"/>
      <c r="BD232" s="506"/>
      <c r="BE232" s="504"/>
      <c r="BF232" s="504" t="str">
        <f>AL232</f>
        <v>ZIMUNGB1273185</v>
      </c>
      <c r="BG232" s="504" t="str">
        <f>AN232</f>
        <v>CAAU2648218</v>
      </c>
      <c r="BH232" s="506">
        <v>45683</v>
      </c>
      <c r="BI232" s="506">
        <v>45694</v>
      </c>
      <c r="BJ232" s="506">
        <v>45709</v>
      </c>
      <c r="BK232" s="506">
        <v>45723</v>
      </c>
      <c r="BL232" s="506"/>
      <c r="BM232" s="506"/>
      <c r="BN232" s="514" t="s">
        <v>467</v>
      </c>
      <c r="BO232" s="506">
        <v>45719</v>
      </c>
      <c r="BP232" s="511"/>
      <c r="BQ232" s="511"/>
      <c r="BR232" s="514"/>
      <c r="BS232" s="560"/>
      <c r="BT232" s="504"/>
      <c r="BU232" s="504"/>
      <c r="BV232" s="504"/>
      <c r="BW232" s="504">
        <f>U232</f>
        <v>0</v>
      </c>
      <c r="BX232" s="511">
        <f>V232</f>
        <v>0</v>
      </c>
      <c r="BY232" s="511">
        <f>W232</f>
        <v>0</v>
      </c>
      <c r="BZ232" s="511">
        <f>BX232+BY232</f>
        <v>0</v>
      </c>
      <c r="CA232" s="504"/>
      <c r="CB232" s="511"/>
      <c r="CC232" s="504"/>
      <c r="CD232" s="511"/>
      <c r="CE232" s="511"/>
      <c r="CF232" s="511">
        <f>CB232+CD232+CE232</f>
        <v>0</v>
      </c>
      <c r="CG232" s="528">
        <f>CF232-BZ232</f>
        <v>0</v>
      </c>
      <c r="CH232" s="510">
        <f>_xlfn.DAYS(BD232,BC232)+1</f>
        <v>1</v>
      </c>
    </row>
    <row r="233" spans="1:86" s="513" customFormat="1" ht="31.5" customHeight="1">
      <c r="A233" s="112">
        <v>25</v>
      </c>
      <c r="B233" s="599" t="s">
        <v>168</v>
      </c>
      <c r="C233" s="558">
        <v>4100009378</v>
      </c>
      <c r="D233" s="505" t="s">
        <v>169</v>
      </c>
      <c r="E233" s="505" t="str">
        <f>VLOOKUP(D:D,'Material code'!A:B,2,FALSE)</f>
        <v>后玻</v>
      </c>
      <c r="F233" s="505" t="str">
        <f>VLOOKUP(D:D,'Material code'!C:D,2,FALSE)</f>
        <v>福莱特，压花半钢化白色全涂釉3孔，2272*1128*2mm，GL-16</v>
      </c>
      <c r="G233" s="504">
        <f>AC233</f>
        <v>1430</v>
      </c>
      <c r="H233" s="504" t="str">
        <f>AD233</f>
        <v>PC</v>
      </c>
      <c r="I233" s="504" t="str">
        <f>AL233</f>
        <v>ZIMUNGB1273185</v>
      </c>
      <c r="J233" s="504">
        <v>1</v>
      </c>
      <c r="K233" s="504" t="str">
        <f>AN233</f>
        <v>CAAU2648408</v>
      </c>
      <c r="L233" s="504" t="str">
        <f>AM233</f>
        <v>NGB1273185</v>
      </c>
      <c r="M233" s="504" t="str">
        <f>AO233</f>
        <v>NINGBO, CHINA</v>
      </c>
      <c r="N233" s="506">
        <f>AQ233</f>
        <v>45688</v>
      </c>
      <c r="O233" s="504" t="str">
        <f>AR233</f>
        <v>SAVANNAH,GA</v>
      </c>
      <c r="P233" s="506">
        <f>AT233</f>
        <v>45729</v>
      </c>
      <c r="Q233" s="506">
        <f>AX233</f>
        <v>45733</v>
      </c>
      <c r="R233" s="577" t="s">
        <v>79</v>
      </c>
      <c r="S233" s="504" t="s">
        <v>463</v>
      </c>
      <c r="T233" s="504">
        <v>20250201001</v>
      </c>
      <c r="U233" s="514"/>
      <c r="V233" s="511"/>
      <c r="W233" s="511"/>
      <c r="X233" s="506"/>
      <c r="Y233" s="506"/>
      <c r="Z233" s="506"/>
      <c r="AA233" s="507" t="s">
        <v>429</v>
      </c>
      <c r="AB233" s="507"/>
      <c r="AC233" s="514">
        <v>1430</v>
      </c>
      <c r="AD233" s="504" t="s">
        <v>172</v>
      </c>
      <c r="AE233" s="504">
        <v>11</v>
      </c>
      <c r="AF233" s="504">
        <v>18876</v>
      </c>
      <c r="AG233" s="504">
        <v>14</v>
      </c>
      <c r="AH233" s="506">
        <v>45688</v>
      </c>
      <c r="AI233" s="506">
        <v>45728</v>
      </c>
      <c r="AJ233" s="504" t="s">
        <v>173</v>
      </c>
      <c r="AK233" s="504" t="s">
        <v>117</v>
      </c>
      <c r="AL233" s="504" t="s">
        <v>464</v>
      </c>
      <c r="AM233" s="504" t="s">
        <v>465</v>
      </c>
      <c r="AN233" s="504" t="s">
        <v>482</v>
      </c>
      <c r="AO233" s="504" t="str">
        <f>AJ233</f>
        <v>NINGBO, CHINA</v>
      </c>
      <c r="AP233" s="506"/>
      <c r="AQ233" s="506">
        <f>AH233</f>
        <v>45688</v>
      </c>
      <c r="AR233" s="504" t="str">
        <f>AK233</f>
        <v>SAVANNAH,GA</v>
      </c>
      <c r="AS233" s="506">
        <f>AI233</f>
        <v>45728</v>
      </c>
      <c r="AT233" s="571">
        <v>45729</v>
      </c>
      <c r="AU233" s="504" t="str">
        <f>AR233</f>
        <v>SAVANNAH,GA</v>
      </c>
      <c r="AV233" s="509">
        <f>AT233</f>
        <v>45729</v>
      </c>
      <c r="AW233" s="505">
        <f>VLOOKUP(AR:AR,Database!A:B,2,)</f>
        <v>4</v>
      </c>
      <c r="AX233" s="506">
        <f>AV233+AW233</f>
        <v>45733</v>
      </c>
      <c r="AY233" s="504" t="s">
        <v>118</v>
      </c>
      <c r="AZ233" s="506">
        <v>45736</v>
      </c>
      <c r="BA233" s="506"/>
      <c r="BB233" s="506"/>
      <c r="BC233" s="506"/>
      <c r="BD233" s="506"/>
      <c r="BE233" s="504"/>
      <c r="BF233" s="504" t="str">
        <f>AL233</f>
        <v>ZIMUNGB1273185</v>
      </c>
      <c r="BG233" s="504" t="str">
        <f>AN233</f>
        <v>CAAU2648408</v>
      </c>
      <c r="BH233" s="506">
        <v>45683</v>
      </c>
      <c r="BI233" s="506">
        <v>45694</v>
      </c>
      <c r="BJ233" s="506">
        <v>45709</v>
      </c>
      <c r="BK233" s="506">
        <v>45723</v>
      </c>
      <c r="BL233" s="506"/>
      <c r="BM233" s="506"/>
      <c r="BN233" s="514" t="s">
        <v>467</v>
      </c>
      <c r="BO233" s="506">
        <v>45719</v>
      </c>
      <c r="BP233" s="511"/>
      <c r="BQ233" s="511"/>
      <c r="BR233" s="514"/>
      <c r="BS233" s="560"/>
      <c r="BT233" s="504"/>
      <c r="BU233" s="504"/>
      <c r="BV233" s="504"/>
      <c r="BW233" s="504">
        <f>U233</f>
        <v>0</v>
      </c>
      <c r="BX233" s="511">
        <f>V233</f>
        <v>0</v>
      </c>
      <c r="BY233" s="511">
        <f>W233</f>
        <v>0</v>
      </c>
      <c r="BZ233" s="511">
        <f>BX233+BY233</f>
        <v>0</v>
      </c>
      <c r="CA233" s="504"/>
      <c r="CB233" s="511"/>
      <c r="CC233" s="504"/>
      <c r="CD233" s="511"/>
      <c r="CE233" s="511"/>
      <c r="CF233" s="511">
        <f>CB233+CD233+CE233</f>
        <v>0</v>
      </c>
      <c r="CG233" s="528">
        <f>CF233-BZ233</f>
        <v>0</v>
      </c>
      <c r="CH233" s="510">
        <f>_xlfn.DAYS(BD233,BC233)+1</f>
        <v>1</v>
      </c>
    </row>
    <row r="234" spans="1:86" s="513" customFormat="1" ht="31.5" customHeight="1">
      <c r="A234" s="112">
        <v>25</v>
      </c>
      <c r="B234" s="599" t="s">
        <v>168</v>
      </c>
      <c r="C234" s="558">
        <v>4100009378</v>
      </c>
      <c r="D234" s="505" t="s">
        <v>169</v>
      </c>
      <c r="E234" s="505" t="str">
        <f>VLOOKUP(D:D,'Material code'!A:B,2,FALSE)</f>
        <v>后玻</v>
      </c>
      <c r="F234" s="505" t="str">
        <f>VLOOKUP(D:D,'Material code'!C:D,2,FALSE)</f>
        <v>福莱特，压花半钢化白色全涂釉3孔，2272*1128*2mm，GL-16</v>
      </c>
      <c r="G234" s="504">
        <f>AC234</f>
        <v>1430</v>
      </c>
      <c r="H234" s="504" t="str">
        <f>AD234</f>
        <v>PC</v>
      </c>
      <c r="I234" s="504" t="str">
        <f>AL234</f>
        <v>ZIMUNGB1273185</v>
      </c>
      <c r="J234" s="504">
        <v>1</v>
      </c>
      <c r="K234" s="504" t="str">
        <f>AN234</f>
        <v>ZIMU3181880</v>
      </c>
      <c r="L234" s="504" t="str">
        <f>AM234</f>
        <v>NGB1273185</v>
      </c>
      <c r="M234" s="504" t="str">
        <f>AO234</f>
        <v>NINGBO, CHINA</v>
      </c>
      <c r="N234" s="506">
        <f>AQ234</f>
        <v>45688</v>
      </c>
      <c r="O234" s="504" t="str">
        <f>AR234</f>
        <v>SAVANNAH,GA</v>
      </c>
      <c r="P234" s="506">
        <f>AT234</f>
        <v>45729</v>
      </c>
      <c r="Q234" s="506">
        <f>AX234</f>
        <v>45733</v>
      </c>
      <c r="R234" s="577" t="s">
        <v>79</v>
      </c>
      <c r="S234" s="504" t="s">
        <v>463</v>
      </c>
      <c r="T234" s="504">
        <v>20250201001</v>
      </c>
      <c r="U234" s="514"/>
      <c r="V234" s="511"/>
      <c r="W234" s="511"/>
      <c r="X234" s="506"/>
      <c r="Y234" s="506"/>
      <c r="Z234" s="506"/>
      <c r="AA234" s="507" t="s">
        <v>429</v>
      </c>
      <c r="AB234" s="507"/>
      <c r="AC234" s="514">
        <v>1430</v>
      </c>
      <c r="AD234" s="504" t="s">
        <v>172</v>
      </c>
      <c r="AE234" s="504">
        <v>11</v>
      </c>
      <c r="AF234" s="504">
        <v>18876</v>
      </c>
      <c r="AG234" s="504">
        <v>14</v>
      </c>
      <c r="AH234" s="506">
        <v>45688</v>
      </c>
      <c r="AI234" s="506">
        <v>45728</v>
      </c>
      <c r="AJ234" s="504" t="s">
        <v>173</v>
      </c>
      <c r="AK234" s="504" t="s">
        <v>117</v>
      </c>
      <c r="AL234" s="504" t="s">
        <v>464</v>
      </c>
      <c r="AM234" s="504" t="s">
        <v>465</v>
      </c>
      <c r="AN234" s="504" t="s">
        <v>483</v>
      </c>
      <c r="AO234" s="504" t="str">
        <f>AJ234</f>
        <v>NINGBO, CHINA</v>
      </c>
      <c r="AP234" s="506"/>
      <c r="AQ234" s="506">
        <f>AH234</f>
        <v>45688</v>
      </c>
      <c r="AR234" s="504" t="str">
        <f>AK234</f>
        <v>SAVANNAH,GA</v>
      </c>
      <c r="AS234" s="506">
        <f>AI234</f>
        <v>45728</v>
      </c>
      <c r="AT234" s="571">
        <v>45729</v>
      </c>
      <c r="AU234" s="504" t="str">
        <f>AR234</f>
        <v>SAVANNAH,GA</v>
      </c>
      <c r="AV234" s="509">
        <f>AT234</f>
        <v>45729</v>
      </c>
      <c r="AW234" s="505">
        <f>VLOOKUP(AR:AR,Database!A:B,2,)</f>
        <v>4</v>
      </c>
      <c r="AX234" s="506">
        <f>AV234+AW234</f>
        <v>45733</v>
      </c>
      <c r="AY234" s="504" t="s">
        <v>118</v>
      </c>
      <c r="AZ234" s="506">
        <v>45736</v>
      </c>
      <c r="BA234" s="506"/>
      <c r="BB234" s="506"/>
      <c r="BC234" s="506"/>
      <c r="BD234" s="506"/>
      <c r="BE234" s="504"/>
      <c r="BF234" s="504" t="str">
        <f>AL234</f>
        <v>ZIMUNGB1273185</v>
      </c>
      <c r="BG234" s="504" t="str">
        <f>AN234</f>
        <v>ZIMU3181880</v>
      </c>
      <c r="BH234" s="506">
        <v>45683</v>
      </c>
      <c r="BI234" s="506">
        <v>45694</v>
      </c>
      <c r="BJ234" s="506">
        <v>45709</v>
      </c>
      <c r="BK234" s="506">
        <v>45723</v>
      </c>
      <c r="BL234" s="506"/>
      <c r="BM234" s="506"/>
      <c r="BN234" s="514" t="s">
        <v>467</v>
      </c>
      <c r="BO234" s="506">
        <v>45719</v>
      </c>
      <c r="BP234" s="511"/>
      <c r="BQ234" s="511"/>
      <c r="BR234" s="514"/>
      <c r="BS234" s="560"/>
      <c r="BT234" s="504"/>
      <c r="BU234" s="504"/>
      <c r="BV234" s="504"/>
      <c r="BW234" s="504">
        <f>U234</f>
        <v>0</v>
      </c>
      <c r="BX234" s="511">
        <f>V234</f>
        <v>0</v>
      </c>
      <c r="BY234" s="511">
        <f>W234</f>
        <v>0</v>
      </c>
      <c r="BZ234" s="511">
        <f>BX234+BY234</f>
        <v>0</v>
      </c>
      <c r="CA234" s="504"/>
      <c r="CB234" s="511"/>
      <c r="CC234" s="504"/>
      <c r="CD234" s="511"/>
      <c r="CE234" s="511"/>
      <c r="CF234" s="511">
        <f>CB234+CD234+CE234</f>
        <v>0</v>
      </c>
      <c r="CG234" s="528">
        <f>CF234-BZ234</f>
        <v>0</v>
      </c>
      <c r="CH234" s="510">
        <f>_xlfn.DAYS(BD234,BC234)+1</f>
        <v>1</v>
      </c>
    </row>
    <row r="235" spans="1:86" s="513" customFormat="1" ht="31.5" customHeight="1">
      <c r="A235" s="112">
        <v>25</v>
      </c>
      <c r="B235" s="599" t="s">
        <v>168</v>
      </c>
      <c r="C235" s="558">
        <v>4100009378</v>
      </c>
      <c r="D235" s="505" t="s">
        <v>169</v>
      </c>
      <c r="E235" s="505" t="str">
        <f>VLOOKUP(D:D,'Material code'!A:B,2,FALSE)</f>
        <v>后玻</v>
      </c>
      <c r="F235" s="505" t="str">
        <f>VLOOKUP(D:D,'Material code'!C:D,2,FALSE)</f>
        <v>福莱特，压花半钢化白色全涂釉3孔，2272*1128*2mm，GL-16</v>
      </c>
      <c r="G235" s="504">
        <f>AC235</f>
        <v>1430</v>
      </c>
      <c r="H235" s="504" t="str">
        <f>AD235</f>
        <v>PC</v>
      </c>
      <c r="I235" s="504" t="str">
        <f>AL235</f>
        <v>ZIMUNGB1273185</v>
      </c>
      <c r="J235" s="504">
        <v>1</v>
      </c>
      <c r="K235" s="504" t="str">
        <f>AN235</f>
        <v>CAAU2649050</v>
      </c>
      <c r="L235" s="504" t="str">
        <f>AM235</f>
        <v>NGB1273185</v>
      </c>
      <c r="M235" s="504" t="str">
        <f>AO235</f>
        <v>NINGBO, CHINA</v>
      </c>
      <c r="N235" s="506">
        <f>AQ235</f>
        <v>45688</v>
      </c>
      <c r="O235" s="504" t="str">
        <f>AR235</f>
        <v>SAVANNAH,GA</v>
      </c>
      <c r="P235" s="506">
        <f>AT235</f>
        <v>45729</v>
      </c>
      <c r="Q235" s="506">
        <f>AX235</f>
        <v>45733</v>
      </c>
      <c r="R235" s="577" t="s">
        <v>79</v>
      </c>
      <c r="S235" s="504" t="s">
        <v>463</v>
      </c>
      <c r="T235" s="504">
        <v>20250201001</v>
      </c>
      <c r="U235" s="514"/>
      <c r="V235" s="511"/>
      <c r="W235" s="511"/>
      <c r="X235" s="506"/>
      <c r="Y235" s="506"/>
      <c r="Z235" s="506"/>
      <c r="AA235" s="507" t="s">
        <v>429</v>
      </c>
      <c r="AB235" s="507"/>
      <c r="AC235" s="514">
        <v>1430</v>
      </c>
      <c r="AD235" s="504" t="s">
        <v>172</v>
      </c>
      <c r="AE235" s="504">
        <v>11</v>
      </c>
      <c r="AF235" s="504">
        <v>18876</v>
      </c>
      <c r="AG235" s="504">
        <v>14</v>
      </c>
      <c r="AH235" s="506">
        <v>45688</v>
      </c>
      <c r="AI235" s="506">
        <v>45728</v>
      </c>
      <c r="AJ235" s="504" t="s">
        <v>173</v>
      </c>
      <c r="AK235" s="504" t="s">
        <v>117</v>
      </c>
      <c r="AL235" s="504" t="s">
        <v>464</v>
      </c>
      <c r="AM235" s="504" t="s">
        <v>465</v>
      </c>
      <c r="AN235" s="504" t="s">
        <v>484</v>
      </c>
      <c r="AO235" s="504" t="str">
        <f>AJ235</f>
        <v>NINGBO, CHINA</v>
      </c>
      <c r="AP235" s="506"/>
      <c r="AQ235" s="506">
        <f>AH235</f>
        <v>45688</v>
      </c>
      <c r="AR235" s="504" t="str">
        <f>AK235</f>
        <v>SAVANNAH,GA</v>
      </c>
      <c r="AS235" s="506">
        <f>AI235</f>
        <v>45728</v>
      </c>
      <c r="AT235" s="571">
        <v>45729</v>
      </c>
      <c r="AU235" s="504" t="str">
        <f>AR235</f>
        <v>SAVANNAH,GA</v>
      </c>
      <c r="AV235" s="509">
        <f>AT235</f>
        <v>45729</v>
      </c>
      <c r="AW235" s="505">
        <f>VLOOKUP(AR:AR,Database!A:B,2,)</f>
        <v>4</v>
      </c>
      <c r="AX235" s="506">
        <f>AV235+AW235</f>
        <v>45733</v>
      </c>
      <c r="AY235" s="504" t="s">
        <v>118</v>
      </c>
      <c r="AZ235" s="506">
        <v>45737</v>
      </c>
      <c r="BA235" s="506"/>
      <c r="BB235" s="506"/>
      <c r="BC235" s="506"/>
      <c r="BD235" s="506"/>
      <c r="BE235" s="504"/>
      <c r="BF235" s="504" t="str">
        <f>AL235</f>
        <v>ZIMUNGB1273185</v>
      </c>
      <c r="BG235" s="504" t="str">
        <f>AN235</f>
        <v>CAAU2649050</v>
      </c>
      <c r="BH235" s="506">
        <v>45683</v>
      </c>
      <c r="BI235" s="506">
        <v>45694</v>
      </c>
      <c r="BJ235" s="506">
        <v>45709</v>
      </c>
      <c r="BK235" s="506">
        <v>45723</v>
      </c>
      <c r="BL235" s="506"/>
      <c r="BM235" s="506"/>
      <c r="BN235" s="514" t="s">
        <v>467</v>
      </c>
      <c r="BO235" s="506">
        <v>45719</v>
      </c>
      <c r="BP235" s="511"/>
      <c r="BQ235" s="511"/>
      <c r="BR235" s="514"/>
      <c r="BS235" s="560"/>
      <c r="BT235" s="504"/>
      <c r="BU235" s="504"/>
      <c r="BV235" s="504"/>
      <c r="BW235" s="504">
        <f>U235</f>
        <v>0</v>
      </c>
      <c r="BX235" s="511">
        <f>V235</f>
        <v>0</v>
      </c>
      <c r="BY235" s="511">
        <f>W235</f>
        <v>0</v>
      </c>
      <c r="BZ235" s="511">
        <f>BX235+BY235</f>
        <v>0</v>
      </c>
      <c r="CA235" s="504"/>
      <c r="CB235" s="511"/>
      <c r="CC235" s="504"/>
      <c r="CD235" s="511"/>
      <c r="CE235" s="511"/>
      <c r="CF235" s="511">
        <f>CB235+CD235+CE235</f>
        <v>0</v>
      </c>
      <c r="CG235" s="528">
        <f>CF235-BZ235</f>
        <v>0</v>
      </c>
      <c r="CH235" s="510">
        <f>_xlfn.DAYS(BD235,BC235)+1</f>
        <v>1</v>
      </c>
    </row>
    <row r="236" spans="1:86" s="513" customFormat="1" ht="31.5" customHeight="1">
      <c r="A236" s="112">
        <v>25</v>
      </c>
      <c r="B236" s="599" t="s">
        <v>168</v>
      </c>
      <c r="C236" s="558">
        <v>4100009378</v>
      </c>
      <c r="D236" s="505" t="s">
        <v>169</v>
      </c>
      <c r="E236" s="505" t="str">
        <f>VLOOKUP(D:D,'Material code'!A:B,2,FALSE)</f>
        <v>后玻</v>
      </c>
      <c r="F236" s="505" t="str">
        <f>VLOOKUP(D:D,'Material code'!C:D,2,FALSE)</f>
        <v>福莱特，压花半钢化白色全涂釉3孔，2272*1128*2mm，GL-16</v>
      </c>
      <c r="G236" s="504">
        <f>AC236</f>
        <v>1430</v>
      </c>
      <c r="H236" s="504" t="str">
        <f>AD236</f>
        <v>PC</v>
      </c>
      <c r="I236" s="504" t="str">
        <f>AL236</f>
        <v>ZIMUNGB1273185</v>
      </c>
      <c r="J236" s="504">
        <v>1</v>
      </c>
      <c r="K236" s="504" t="str">
        <f>AN236</f>
        <v>CAAU2648007</v>
      </c>
      <c r="L236" s="504" t="str">
        <f>AM236</f>
        <v>NGB1273185</v>
      </c>
      <c r="M236" s="504" t="str">
        <f>AO236</f>
        <v>NINGBO, CHINA</v>
      </c>
      <c r="N236" s="506">
        <f>AQ236</f>
        <v>45688</v>
      </c>
      <c r="O236" s="504" t="str">
        <f>AR236</f>
        <v>SAVANNAH,GA</v>
      </c>
      <c r="P236" s="506">
        <f>AT236</f>
        <v>45729</v>
      </c>
      <c r="Q236" s="506">
        <f>AX236</f>
        <v>45733</v>
      </c>
      <c r="R236" s="577" t="s">
        <v>79</v>
      </c>
      <c r="S236" s="504" t="s">
        <v>463</v>
      </c>
      <c r="T236" s="504">
        <v>20250201001</v>
      </c>
      <c r="U236" s="514"/>
      <c r="V236" s="511"/>
      <c r="W236" s="511"/>
      <c r="X236" s="506"/>
      <c r="Y236" s="506"/>
      <c r="Z236" s="506"/>
      <c r="AA236" s="507" t="s">
        <v>429</v>
      </c>
      <c r="AB236" s="507"/>
      <c r="AC236" s="514">
        <v>1430</v>
      </c>
      <c r="AD236" s="504" t="s">
        <v>172</v>
      </c>
      <c r="AE236" s="504">
        <v>11</v>
      </c>
      <c r="AF236" s="504">
        <v>18876</v>
      </c>
      <c r="AG236" s="504">
        <v>14</v>
      </c>
      <c r="AH236" s="506">
        <v>45688</v>
      </c>
      <c r="AI236" s="506">
        <v>45728</v>
      </c>
      <c r="AJ236" s="504" t="s">
        <v>173</v>
      </c>
      <c r="AK236" s="504" t="s">
        <v>117</v>
      </c>
      <c r="AL236" s="504" t="s">
        <v>464</v>
      </c>
      <c r="AM236" s="504" t="s">
        <v>465</v>
      </c>
      <c r="AN236" s="504" t="s">
        <v>485</v>
      </c>
      <c r="AO236" s="504" t="str">
        <f>AJ236</f>
        <v>NINGBO, CHINA</v>
      </c>
      <c r="AP236" s="506"/>
      <c r="AQ236" s="506">
        <f>AH236</f>
        <v>45688</v>
      </c>
      <c r="AR236" s="504" t="str">
        <f>AK236</f>
        <v>SAVANNAH,GA</v>
      </c>
      <c r="AS236" s="506">
        <f>AI236</f>
        <v>45728</v>
      </c>
      <c r="AT236" s="571">
        <v>45729</v>
      </c>
      <c r="AU236" s="504" t="str">
        <f>AR236</f>
        <v>SAVANNAH,GA</v>
      </c>
      <c r="AV236" s="509">
        <f>AT236</f>
        <v>45729</v>
      </c>
      <c r="AW236" s="505">
        <f>VLOOKUP(AR:AR,Database!A:B,2,)</f>
        <v>4</v>
      </c>
      <c r="AX236" s="506">
        <f>AV236+AW236</f>
        <v>45733</v>
      </c>
      <c r="AY236" s="504" t="s">
        <v>118</v>
      </c>
      <c r="AZ236" s="506">
        <v>45737</v>
      </c>
      <c r="BA236" s="506"/>
      <c r="BB236" s="506"/>
      <c r="BC236" s="506"/>
      <c r="BD236" s="506"/>
      <c r="BE236" s="504"/>
      <c r="BF236" s="504" t="str">
        <f>AL236</f>
        <v>ZIMUNGB1273185</v>
      </c>
      <c r="BG236" s="504" t="str">
        <f>AN236</f>
        <v>CAAU2648007</v>
      </c>
      <c r="BH236" s="506">
        <v>45683</v>
      </c>
      <c r="BI236" s="506">
        <v>45694</v>
      </c>
      <c r="BJ236" s="506">
        <v>45709</v>
      </c>
      <c r="BK236" s="506">
        <v>45723</v>
      </c>
      <c r="BL236" s="506"/>
      <c r="BM236" s="506"/>
      <c r="BN236" s="514" t="s">
        <v>467</v>
      </c>
      <c r="BO236" s="506">
        <v>45719</v>
      </c>
      <c r="BP236" s="511"/>
      <c r="BQ236" s="511"/>
      <c r="BR236" s="514"/>
      <c r="BS236" s="560"/>
      <c r="BT236" s="504"/>
      <c r="BU236" s="504"/>
      <c r="BV236" s="504"/>
      <c r="BW236" s="504">
        <f>U236</f>
        <v>0</v>
      </c>
      <c r="BX236" s="511">
        <f>V236</f>
        <v>0</v>
      </c>
      <c r="BY236" s="511">
        <f>W236</f>
        <v>0</v>
      </c>
      <c r="BZ236" s="511">
        <f>BX236+BY236</f>
        <v>0</v>
      </c>
      <c r="CA236" s="504"/>
      <c r="CB236" s="511"/>
      <c r="CC236" s="504"/>
      <c r="CD236" s="511"/>
      <c r="CE236" s="511"/>
      <c r="CF236" s="511">
        <f>CB236+CD236+CE236</f>
        <v>0</v>
      </c>
      <c r="CG236" s="528">
        <f>CF236-BZ236</f>
        <v>0</v>
      </c>
      <c r="CH236" s="510">
        <f>_xlfn.DAYS(BD236,BC236)+1</f>
        <v>1</v>
      </c>
    </row>
    <row r="237" spans="1:86" s="513" customFormat="1" ht="31.5" customHeight="1">
      <c r="A237" s="112">
        <v>25</v>
      </c>
      <c r="B237" s="599" t="s">
        <v>168</v>
      </c>
      <c r="C237" s="558">
        <v>4100009378</v>
      </c>
      <c r="D237" s="505" t="s">
        <v>169</v>
      </c>
      <c r="E237" s="505" t="str">
        <f>VLOOKUP(D:D,'Material code'!A:B,2,FALSE)</f>
        <v>后玻</v>
      </c>
      <c r="F237" s="505" t="str">
        <f>VLOOKUP(D:D,'Material code'!C:D,2,FALSE)</f>
        <v>福莱特，压花半钢化白色全涂釉3孔，2272*1128*2mm，GL-16</v>
      </c>
      <c r="G237" s="504">
        <f>AC237</f>
        <v>1430</v>
      </c>
      <c r="H237" s="504" t="str">
        <f>AD237</f>
        <v>PC</v>
      </c>
      <c r="I237" s="504" t="str">
        <f>AL237</f>
        <v>ZIMUNGB1273185</v>
      </c>
      <c r="J237" s="504">
        <v>1</v>
      </c>
      <c r="K237" s="504" t="str">
        <f>AN237</f>
        <v>CAAU2648455</v>
      </c>
      <c r="L237" s="504" t="str">
        <f>AM237</f>
        <v>NGB1273185</v>
      </c>
      <c r="M237" s="504" t="str">
        <f>AO237</f>
        <v>NINGBO, CHINA</v>
      </c>
      <c r="N237" s="506">
        <f>AQ237</f>
        <v>45688</v>
      </c>
      <c r="O237" s="504" t="str">
        <f>AR237</f>
        <v>SAVANNAH,GA</v>
      </c>
      <c r="P237" s="506">
        <f>AT237</f>
        <v>45729</v>
      </c>
      <c r="Q237" s="506">
        <f>AX237</f>
        <v>45733</v>
      </c>
      <c r="R237" s="577" t="s">
        <v>79</v>
      </c>
      <c r="S237" s="504" t="s">
        <v>463</v>
      </c>
      <c r="T237" s="504">
        <v>20250201001</v>
      </c>
      <c r="U237" s="514"/>
      <c r="V237" s="511"/>
      <c r="W237" s="511"/>
      <c r="X237" s="506"/>
      <c r="Y237" s="506"/>
      <c r="Z237" s="506"/>
      <c r="AA237" s="507" t="s">
        <v>429</v>
      </c>
      <c r="AB237" s="507"/>
      <c r="AC237" s="514">
        <v>1430</v>
      </c>
      <c r="AD237" s="504" t="s">
        <v>172</v>
      </c>
      <c r="AE237" s="504">
        <v>11</v>
      </c>
      <c r="AF237" s="504">
        <v>18876</v>
      </c>
      <c r="AG237" s="504">
        <v>14</v>
      </c>
      <c r="AH237" s="506">
        <v>45688</v>
      </c>
      <c r="AI237" s="506">
        <v>45728</v>
      </c>
      <c r="AJ237" s="504" t="s">
        <v>173</v>
      </c>
      <c r="AK237" s="504" t="s">
        <v>117</v>
      </c>
      <c r="AL237" s="504" t="s">
        <v>464</v>
      </c>
      <c r="AM237" s="504" t="s">
        <v>465</v>
      </c>
      <c r="AN237" s="504" t="s">
        <v>486</v>
      </c>
      <c r="AO237" s="504" t="str">
        <f>AJ237</f>
        <v>NINGBO, CHINA</v>
      </c>
      <c r="AP237" s="506"/>
      <c r="AQ237" s="506">
        <f>AH237</f>
        <v>45688</v>
      </c>
      <c r="AR237" s="504" t="str">
        <f>AK237</f>
        <v>SAVANNAH,GA</v>
      </c>
      <c r="AS237" s="506">
        <f>AI237</f>
        <v>45728</v>
      </c>
      <c r="AT237" s="571">
        <v>45729</v>
      </c>
      <c r="AU237" s="504" t="str">
        <f>AR237</f>
        <v>SAVANNAH,GA</v>
      </c>
      <c r="AV237" s="509">
        <f>AT237</f>
        <v>45729</v>
      </c>
      <c r="AW237" s="505">
        <f>VLOOKUP(AR:AR,Database!A:B,2,)</f>
        <v>4</v>
      </c>
      <c r="AX237" s="506">
        <f>AV237+AW237</f>
        <v>45733</v>
      </c>
      <c r="AY237" s="504" t="s">
        <v>118</v>
      </c>
      <c r="AZ237" s="506">
        <v>45736</v>
      </c>
      <c r="BA237" s="506"/>
      <c r="BB237" s="506"/>
      <c r="BC237" s="506"/>
      <c r="BD237" s="506"/>
      <c r="BE237" s="504"/>
      <c r="BF237" s="504" t="str">
        <f>AL237</f>
        <v>ZIMUNGB1273185</v>
      </c>
      <c r="BG237" s="504" t="str">
        <f>AN237</f>
        <v>CAAU2648455</v>
      </c>
      <c r="BH237" s="506">
        <v>45683</v>
      </c>
      <c r="BI237" s="506">
        <v>45694</v>
      </c>
      <c r="BJ237" s="506">
        <v>45709</v>
      </c>
      <c r="BK237" s="506">
        <v>45723</v>
      </c>
      <c r="BL237" s="506"/>
      <c r="BM237" s="506"/>
      <c r="BN237" s="514" t="s">
        <v>467</v>
      </c>
      <c r="BO237" s="506">
        <v>45719</v>
      </c>
      <c r="BP237" s="511"/>
      <c r="BQ237" s="511"/>
      <c r="BR237" s="514"/>
      <c r="BS237" s="560"/>
      <c r="BT237" s="504"/>
      <c r="BU237" s="504"/>
      <c r="BV237" s="504"/>
      <c r="BW237" s="504">
        <f>U237</f>
        <v>0</v>
      </c>
      <c r="BX237" s="511">
        <f>V237</f>
        <v>0</v>
      </c>
      <c r="BY237" s="511">
        <f>W237</f>
        <v>0</v>
      </c>
      <c r="BZ237" s="511">
        <f>BX237+BY237</f>
        <v>0</v>
      </c>
      <c r="CA237" s="504"/>
      <c r="CB237" s="511"/>
      <c r="CC237" s="504"/>
      <c r="CD237" s="511"/>
      <c r="CE237" s="511"/>
      <c r="CF237" s="511">
        <f>CB237+CD237+CE237</f>
        <v>0</v>
      </c>
      <c r="CG237" s="528">
        <f>CF237-BZ237</f>
        <v>0</v>
      </c>
      <c r="CH237" s="510">
        <f>_xlfn.DAYS(BD237,BC237)+1</f>
        <v>1</v>
      </c>
    </row>
    <row r="238" spans="1:86" s="513" customFormat="1" ht="31.5" customHeight="1">
      <c r="A238" s="112">
        <v>25</v>
      </c>
      <c r="B238" s="599" t="s">
        <v>168</v>
      </c>
      <c r="C238" s="558">
        <v>4100009378</v>
      </c>
      <c r="D238" s="505" t="s">
        <v>169</v>
      </c>
      <c r="E238" s="505" t="str">
        <f>VLOOKUP(D:D,'Material code'!A:B,2,FALSE)</f>
        <v>后玻</v>
      </c>
      <c r="F238" s="505" t="str">
        <f>VLOOKUP(D:D,'Material code'!C:D,2,FALSE)</f>
        <v>福莱特，压花半钢化白色全涂釉3孔，2272*1128*2mm，GL-16</v>
      </c>
      <c r="G238" s="504">
        <f>AC238</f>
        <v>1430</v>
      </c>
      <c r="H238" s="504" t="str">
        <f>AD238</f>
        <v>PC</v>
      </c>
      <c r="I238" s="504" t="str">
        <f>AL238</f>
        <v>ZIMUNGB1273185</v>
      </c>
      <c r="J238" s="504">
        <v>1</v>
      </c>
      <c r="K238" s="504" t="str">
        <f>AN238</f>
        <v>CAAU2649092</v>
      </c>
      <c r="L238" s="504" t="str">
        <f>AM238</f>
        <v>NGB1273185</v>
      </c>
      <c r="M238" s="504" t="str">
        <f>AO238</f>
        <v>NINGBO, CHINA</v>
      </c>
      <c r="N238" s="506">
        <f>AQ238</f>
        <v>45688</v>
      </c>
      <c r="O238" s="504" t="str">
        <f>AR238</f>
        <v>SAVANNAH,GA</v>
      </c>
      <c r="P238" s="506">
        <f>AT238</f>
        <v>45729</v>
      </c>
      <c r="Q238" s="506">
        <f>AX238</f>
        <v>45733</v>
      </c>
      <c r="R238" s="577" t="s">
        <v>79</v>
      </c>
      <c r="S238" s="504" t="s">
        <v>463</v>
      </c>
      <c r="T238" s="504">
        <v>20250201001</v>
      </c>
      <c r="U238" s="514"/>
      <c r="V238" s="511"/>
      <c r="W238" s="511"/>
      <c r="X238" s="506"/>
      <c r="Y238" s="506"/>
      <c r="Z238" s="506"/>
      <c r="AA238" s="507" t="s">
        <v>429</v>
      </c>
      <c r="AB238" s="507"/>
      <c r="AC238" s="514">
        <v>1430</v>
      </c>
      <c r="AD238" s="504" t="s">
        <v>172</v>
      </c>
      <c r="AE238" s="504">
        <v>11</v>
      </c>
      <c r="AF238" s="504">
        <v>18876</v>
      </c>
      <c r="AG238" s="504">
        <v>14</v>
      </c>
      <c r="AH238" s="506">
        <v>45688</v>
      </c>
      <c r="AI238" s="506">
        <v>45728</v>
      </c>
      <c r="AJ238" s="504" t="s">
        <v>173</v>
      </c>
      <c r="AK238" s="504" t="s">
        <v>117</v>
      </c>
      <c r="AL238" s="504" t="s">
        <v>464</v>
      </c>
      <c r="AM238" s="504" t="s">
        <v>465</v>
      </c>
      <c r="AN238" s="504" t="s">
        <v>487</v>
      </c>
      <c r="AO238" s="504" t="str">
        <f>AJ238</f>
        <v>NINGBO, CHINA</v>
      </c>
      <c r="AP238" s="506"/>
      <c r="AQ238" s="506">
        <f>AH238</f>
        <v>45688</v>
      </c>
      <c r="AR238" s="504" t="str">
        <f>AK238</f>
        <v>SAVANNAH,GA</v>
      </c>
      <c r="AS238" s="506">
        <f>AI238</f>
        <v>45728</v>
      </c>
      <c r="AT238" s="571">
        <v>45729</v>
      </c>
      <c r="AU238" s="504" t="str">
        <f>AR238</f>
        <v>SAVANNAH,GA</v>
      </c>
      <c r="AV238" s="509">
        <f>AT238</f>
        <v>45729</v>
      </c>
      <c r="AW238" s="505">
        <f>VLOOKUP(AR:AR,Database!A:B,2,)</f>
        <v>4</v>
      </c>
      <c r="AX238" s="506">
        <f>AV238+AW238</f>
        <v>45733</v>
      </c>
      <c r="AY238" s="504" t="s">
        <v>118</v>
      </c>
      <c r="AZ238" s="506">
        <v>45737</v>
      </c>
      <c r="BA238" s="506"/>
      <c r="BB238" s="506"/>
      <c r="BC238" s="506"/>
      <c r="BD238" s="506"/>
      <c r="BE238" s="504"/>
      <c r="BF238" s="504" t="str">
        <f>AL238</f>
        <v>ZIMUNGB1273185</v>
      </c>
      <c r="BG238" s="504" t="str">
        <f>AN238</f>
        <v>CAAU2649092</v>
      </c>
      <c r="BH238" s="506">
        <v>45683</v>
      </c>
      <c r="BI238" s="506">
        <v>45694</v>
      </c>
      <c r="BJ238" s="506">
        <v>45709</v>
      </c>
      <c r="BK238" s="506">
        <v>45723</v>
      </c>
      <c r="BL238" s="506"/>
      <c r="BM238" s="506"/>
      <c r="BN238" s="514" t="s">
        <v>467</v>
      </c>
      <c r="BO238" s="506">
        <v>45719</v>
      </c>
      <c r="BP238" s="511"/>
      <c r="BQ238" s="511"/>
      <c r="BR238" s="514"/>
      <c r="BS238" s="560"/>
      <c r="BT238" s="504"/>
      <c r="BU238" s="504"/>
      <c r="BV238" s="504"/>
      <c r="BW238" s="504">
        <f>U238</f>
        <v>0</v>
      </c>
      <c r="BX238" s="511">
        <f>V238</f>
        <v>0</v>
      </c>
      <c r="BY238" s="511">
        <f>W238</f>
        <v>0</v>
      </c>
      <c r="BZ238" s="511">
        <f>BX238+BY238</f>
        <v>0</v>
      </c>
      <c r="CA238" s="504"/>
      <c r="CB238" s="511"/>
      <c r="CC238" s="504"/>
      <c r="CD238" s="511"/>
      <c r="CE238" s="511"/>
      <c r="CF238" s="511">
        <f>CB238+CD238+CE238</f>
        <v>0</v>
      </c>
      <c r="CG238" s="528">
        <f>CF238-BZ238</f>
        <v>0</v>
      </c>
      <c r="CH238" s="510">
        <f>_xlfn.DAYS(BD238,BC238)+1</f>
        <v>1</v>
      </c>
    </row>
    <row r="239" spans="1:86" s="513" customFormat="1" ht="31.5" customHeight="1">
      <c r="A239" s="112">
        <v>25</v>
      </c>
      <c r="B239" s="599" t="s">
        <v>168</v>
      </c>
      <c r="C239" s="558">
        <v>4100009378</v>
      </c>
      <c r="D239" s="505" t="s">
        <v>169</v>
      </c>
      <c r="E239" s="505" t="str">
        <f>VLOOKUP(D:D,'Material code'!A:B,2,FALSE)</f>
        <v>后玻</v>
      </c>
      <c r="F239" s="505" t="str">
        <f>VLOOKUP(D:D,'Material code'!C:D,2,FALSE)</f>
        <v>福莱特，压花半钢化白色全涂釉3孔，2272*1128*2mm，GL-16</v>
      </c>
      <c r="G239" s="504">
        <f>AC239</f>
        <v>1430</v>
      </c>
      <c r="H239" s="504" t="str">
        <f>AD239</f>
        <v>PC</v>
      </c>
      <c r="I239" s="504" t="str">
        <f>AL239</f>
        <v>ZIMUNGB1273185</v>
      </c>
      <c r="J239" s="504">
        <v>1</v>
      </c>
      <c r="K239" s="504" t="str">
        <f>AN239</f>
        <v>CAAU2645116</v>
      </c>
      <c r="L239" s="504" t="str">
        <f>AM239</f>
        <v>NGB1273185</v>
      </c>
      <c r="M239" s="504" t="str">
        <f>AO239</f>
        <v>NINGBO, CHINA</v>
      </c>
      <c r="N239" s="506">
        <f>AQ239</f>
        <v>45688</v>
      </c>
      <c r="O239" s="504" t="str">
        <f>AR239</f>
        <v>SAVANNAH,GA</v>
      </c>
      <c r="P239" s="506">
        <f>AT239</f>
        <v>45729</v>
      </c>
      <c r="Q239" s="506">
        <f>AX239</f>
        <v>45733</v>
      </c>
      <c r="R239" s="577" t="s">
        <v>79</v>
      </c>
      <c r="S239" s="504" t="s">
        <v>463</v>
      </c>
      <c r="T239" s="504">
        <v>20250201001</v>
      </c>
      <c r="U239" s="514"/>
      <c r="V239" s="511"/>
      <c r="W239" s="511"/>
      <c r="X239" s="506"/>
      <c r="Y239" s="506"/>
      <c r="Z239" s="506"/>
      <c r="AA239" s="507" t="s">
        <v>429</v>
      </c>
      <c r="AB239" s="507"/>
      <c r="AC239" s="514">
        <v>1430</v>
      </c>
      <c r="AD239" s="504" t="s">
        <v>172</v>
      </c>
      <c r="AE239" s="504">
        <v>11</v>
      </c>
      <c r="AF239" s="504">
        <v>18876</v>
      </c>
      <c r="AG239" s="504">
        <v>14</v>
      </c>
      <c r="AH239" s="506">
        <v>45688</v>
      </c>
      <c r="AI239" s="506">
        <v>45728</v>
      </c>
      <c r="AJ239" s="504" t="s">
        <v>173</v>
      </c>
      <c r="AK239" s="504" t="s">
        <v>117</v>
      </c>
      <c r="AL239" s="504" t="s">
        <v>464</v>
      </c>
      <c r="AM239" s="504" t="s">
        <v>465</v>
      </c>
      <c r="AN239" s="504" t="s">
        <v>488</v>
      </c>
      <c r="AO239" s="504" t="str">
        <f>AJ239</f>
        <v>NINGBO, CHINA</v>
      </c>
      <c r="AP239" s="506"/>
      <c r="AQ239" s="506">
        <f>AH239</f>
        <v>45688</v>
      </c>
      <c r="AR239" s="504" t="str">
        <f>AK239</f>
        <v>SAVANNAH,GA</v>
      </c>
      <c r="AS239" s="506">
        <f>AI239</f>
        <v>45728</v>
      </c>
      <c r="AT239" s="571">
        <v>45729</v>
      </c>
      <c r="AU239" s="504" t="str">
        <f>AR239</f>
        <v>SAVANNAH,GA</v>
      </c>
      <c r="AV239" s="509">
        <f>AT239</f>
        <v>45729</v>
      </c>
      <c r="AW239" s="505">
        <f>VLOOKUP(AR:AR,Database!A:B,2,)</f>
        <v>4</v>
      </c>
      <c r="AX239" s="506">
        <f>AV239+AW239</f>
        <v>45733</v>
      </c>
      <c r="AY239" s="504" t="s">
        <v>118</v>
      </c>
      <c r="AZ239" s="506">
        <v>45737</v>
      </c>
      <c r="BA239" s="506"/>
      <c r="BB239" s="506"/>
      <c r="BC239" s="506"/>
      <c r="BD239" s="506"/>
      <c r="BE239" s="504"/>
      <c r="BF239" s="504" t="str">
        <f>AL239</f>
        <v>ZIMUNGB1273185</v>
      </c>
      <c r="BG239" s="504" t="str">
        <f>AN239</f>
        <v>CAAU2645116</v>
      </c>
      <c r="BH239" s="506">
        <v>45683</v>
      </c>
      <c r="BI239" s="506">
        <v>45694</v>
      </c>
      <c r="BJ239" s="506">
        <v>45709</v>
      </c>
      <c r="BK239" s="506">
        <v>45723</v>
      </c>
      <c r="BL239" s="506"/>
      <c r="BM239" s="506"/>
      <c r="BN239" s="514" t="s">
        <v>467</v>
      </c>
      <c r="BO239" s="506">
        <v>45719</v>
      </c>
      <c r="BP239" s="511"/>
      <c r="BQ239" s="511"/>
      <c r="BR239" s="514"/>
      <c r="BS239" s="560"/>
      <c r="BT239" s="504"/>
      <c r="BU239" s="504"/>
      <c r="BV239" s="504"/>
      <c r="BW239" s="504">
        <f>U239</f>
        <v>0</v>
      </c>
      <c r="BX239" s="511">
        <f>V239</f>
        <v>0</v>
      </c>
      <c r="BY239" s="511">
        <f>W239</f>
        <v>0</v>
      </c>
      <c r="BZ239" s="511">
        <f>BX239+BY239</f>
        <v>0</v>
      </c>
      <c r="CA239" s="504"/>
      <c r="CB239" s="511"/>
      <c r="CC239" s="504"/>
      <c r="CD239" s="511"/>
      <c r="CE239" s="511"/>
      <c r="CF239" s="511">
        <f>CB239+CD239+CE239</f>
        <v>0</v>
      </c>
      <c r="CG239" s="528">
        <f>CF239-BZ239</f>
        <v>0</v>
      </c>
      <c r="CH239" s="510">
        <f>_xlfn.DAYS(BD239,BC239)+1</f>
        <v>1</v>
      </c>
    </row>
    <row r="240" spans="1:86" s="513" customFormat="1" ht="31.5" customHeight="1">
      <c r="A240" s="112">
        <v>25</v>
      </c>
      <c r="B240" s="599" t="s">
        <v>168</v>
      </c>
      <c r="C240" s="558">
        <v>4100009378</v>
      </c>
      <c r="D240" s="505" t="s">
        <v>169</v>
      </c>
      <c r="E240" s="505" t="str">
        <f>VLOOKUP(D:D,'Material code'!A:B,2,FALSE)</f>
        <v>后玻</v>
      </c>
      <c r="F240" s="505" t="str">
        <f>VLOOKUP(D:D,'Material code'!C:D,2,FALSE)</f>
        <v>福莱特，压花半钢化白色全涂釉3孔，2272*1128*2mm，GL-16</v>
      </c>
      <c r="G240" s="504">
        <f>AC240</f>
        <v>1430</v>
      </c>
      <c r="H240" s="504" t="str">
        <f>AD240</f>
        <v>PC</v>
      </c>
      <c r="I240" s="504" t="str">
        <f>AL240</f>
        <v>ZIMUNGB1273185</v>
      </c>
      <c r="J240" s="504">
        <v>1</v>
      </c>
      <c r="K240" s="504" t="str">
        <f>AN240</f>
        <v>CAAU2656912</v>
      </c>
      <c r="L240" s="504" t="str">
        <f>AM240</f>
        <v>NGB1273185</v>
      </c>
      <c r="M240" s="504" t="str">
        <f>AO240</f>
        <v>NINGBO, CHINA</v>
      </c>
      <c r="N240" s="506">
        <f>AQ240</f>
        <v>45688</v>
      </c>
      <c r="O240" s="504" t="str">
        <f>AR240</f>
        <v>SAVANNAH,GA</v>
      </c>
      <c r="P240" s="506">
        <f>AT240</f>
        <v>45729</v>
      </c>
      <c r="Q240" s="506">
        <f>AX240</f>
        <v>45733</v>
      </c>
      <c r="R240" s="577" t="s">
        <v>79</v>
      </c>
      <c r="S240" s="504" t="s">
        <v>463</v>
      </c>
      <c r="T240" s="504">
        <v>20250201001</v>
      </c>
      <c r="U240" s="514"/>
      <c r="V240" s="511"/>
      <c r="W240" s="511"/>
      <c r="X240" s="506"/>
      <c r="Y240" s="506"/>
      <c r="Z240" s="506"/>
      <c r="AA240" s="507" t="s">
        <v>429</v>
      </c>
      <c r="AB240" s="507"/>
      <c r="AC240" s="514">
        <v>1430</v>
      </c>
      <c r="AD240" s="504" t="s">
        <v>172</v>
      </c>
      <c r="AE240" s="504">
        <v>11</v>
      </c>
      <c r="AF240" s="504">
        <v>18876</v>
      </c>
      <c r="AG240" s="504">
        <v>14</v>
      </c>
      <c r="AH240" s="506">
        <v>45688</v>
      </c>
      <c r="AI240" s="506">
        <v>45728</v>
      </c>
      <c r="AJ240" s="504" t="s">
        <v>173</v>
      </c>
      <c r="AK240" s="504" t="s">
        <v>117</v>
      </c>
      <c r="AL240" s="504" t="s">
        <v>464</v>
      </c>
      <c r="AM240" s="504" t="s">
        <v>465</v>
      </c>
      <c r="AN240" s="504" t="s">
        <v>489</v>
      </c>
      <c r="AO240" s="504" t="str">
        <f>AJ240</f>
        <v>NINGBO, CHINA</v>
      </c>
      <c r="AP240" s="506"/>
      <c r="AQ240" s="506">
        <f>AH240</f>
        <v>45688</v>
      </c>
      <c r="AR240" s="504" t="str">
        <f>AK240</f>
        <v>SAVANNAH,GA</v>
      </c>
      <c r="AS240" s="506">
        <f>AI240</f>
        <v>45728</v>
      </c>
      <c r="AT240" s="571">
        <v>45729</v>
      </c>
      <c r="AU240" s="504" t="str">
        <f>AR240</f>
        <v>SAVANNAH,GA</v>
      </c>
      <c r="AV240" s="509">
        <f>AT240</f>
        <v>45729</v>
      </c>
      <c r="AW240" s="505">
        <f>VLOOKUP(AR:AR,Database!A:B,2,)</f>
        <v>4</v>
      </c>
      <c r="AX240" s="506">
        <f>AV240+AW240</f>
        <v>45733</v>
      </c>
      <c r="AY240" s="504" t="s">
        <v>118</v>
      </c>
      <c r="AZ240" s="506">
        <v>45736</v>
      </c>
      <c r="BA240" s="506"/>
      <c r="BB240" s="506"/>
      <c r="BC240" s="506"/>
      <c r="BD240" s="506"/>
      <c r="BE240" s="504"/>
      <c r="BF240" s="504" t="str">
        <f>AL240</f>
        <v>ZIMUNGB1273185</v>
      </c>
      <c r="BG240" s="504" t="str">
        <f>AN240</f>
        <v>CAAU2656912</v>
      </c>
      <c r="BH240" s="506">
        <v>45683</v>
      </c>
      <c r="BI240" s="506">
        <v>45694</v>
      </c>
      <c r="BJ240" s="506">
        <v>45709</v>
      </c>
      <c r="BK240" s="506">
        <v>45723</v>
      </c>
      <c r="BL240" s="506"/>
      <c r="BM240" s="506"/>
      <c r="BN240" s="514" t="s">
        <v>467</v>
      </c>
      <c r="BO240" s="506">
        <v>45719</v>
      </c>
      <c r="BP240" s="511"/>
      <c r="BQ240" s="511"/>
      <c r="BR240" s="514"/>
      <c r="BS240" s="560"/>
      <c r="BT240" s="504"/>
      <c r="BU240" s="504"/>
      <c r="BV240" s="504"/>
      <c r="BW240" s="504">
        <f>U240</f>
        <v>0</v>
      </c>
      <c r="BX240" s="511">
        <f>V240</f>
        <v>0</v>
      </c>
      <c r="BY240" s="511">
        <f>W240</f>
        <v>0</v>
      </c>
      <c r="BZ240" s="511">
        <f>BX240+BY240</f>
        <v>0</v>
      </c>
      <c r="CA240" s="504"/>
      <c r="CB240" s="511"/>
      <c r="CC240" s="504"/>
      <c r="CD240" s="511"/>
      <c r="CE240" s="511"/>
      <c r="CF240" s="511">
        <f>CB240+CD240+CE240</f>
        <v>0</v>
      </c>
      <c r="CG240" s="528">
        <f>CF240-BZ240</f>
        <v>0</v>
      </c>
      <c r="CH240" s="510">
        <f>_xlfn.DAYS(BD240,BC240)+1</f>
        <v>1</v>
      </c>
    </row>
    <row r="241" spans="1:86" s="513" customFormat="1" ht="31.5" customHeight="1">
      <c r="A241" s="112">
        <v>27</v>
      </c>
      <c r="B241" s="575" t="s">
        <v>87</v>
      </c>
      <c r="C241" s="679">
        <v>4100009539</v>
      </c>
      <c r="D241" s="578" t="s">
        <v>356</v>
      </c>
      <c r="E241" s="505" t="str">
        <f>VLOOKUP(D:D,'Material code'!A:B,2,FALSE)</f>
        <v>互连条-A</v>
      </c>
      <c r="F241" s="505" t="str">
        <f>VLOOKUP(D:D,'Material code'!C:D,2,FALSE)</f>
        <v>国投，φ0.26mm，Sn60Pb40</v>
      </c>
      <c r="G241" s="504">
        <f>AC241</f>
        <v>14000</v>
      </c>
      <c r="H241" s="504" t="s">
        <v>490</v>
      </c>
      <c r="I241" s="504" t="str">
        <f>AL241</f>
        <v>CMDUCHN2005189</v>
      </c>
      <c r="J241" s="504">
        <v>1</v>
      </c>
      <c r="K241" s="504" t="str">
        <f>AN241</f>
        <v>CEOU2235401</v>
      </c>
      <c r="L241" s="504" t="str">
        <f>AM241</f>
        <v>CWQGCNJ250200245</v>
      </c>
      <c r="M241" s="504" t="str">
        <f>AO241</f>
        <v>SHANGHAI, CHINA</v>
      </c>
      <c r="N241" s="506">
        <f>AQ241</f>
        <v>45714</v>
      </c>
      <c r="O241" s="504" t="str">
        <f>AR241</f>
        <v>LOS ANGELES, CA</v>
      </c>
      <c r="P241" s="506">
        <f>AT241</f>
        <v>45730</v>
      </c>
      <c r="Q241" s="506">
        <f>AX241</f>
        <v>45736</v>
      </c>
      <c r="R241" s="567" t="s">
        <v>79</v>
      </c>
      <c r="S241" s="664">
        <v>20</v>
      </c>
      <c r="T241" s="504">
        <v>20250225004</v>
      </c>
      <c r="U241" s="504"/>
      <c r="V241" s="511"/>
      <c r="W241" s="511"/>
      <c r="X241" s="506"/>
      <c r="Y241" s="506"/>
      <c r="Z241" s="506"/>
      <c r="AA241" s="567" t="s">
        <v>491</v>
      </c>
      <c r="AB241" s="507"/>
      <c r="AC241" s="514">
        <v>14000</v>
      </c>
      <c r="AD241" s="504"/>
      <c r="AE241" s="504"/>
      <c r="AF241" s="504">
        <v>15570</v>
      </c>
      <c r="AG241" s="504">
        <v>12.585000000000001</v>
      </c>
      <c r="AH241" s="579">
        <v>45714</v>
      </c>
      <c r="AI241" s="579">
        <v>45728</v>
      </c>
      <c r="AJ241" s="504" t="s">
        <v>112</v>
      </c>
      <c r="AK241" s="504" t="s">
        <v>174</v>
      </c>
      <c r="AL241" s="573" t="s">
        <v>492</v>
      </c>
      <c r="AM241" s="573" t="s">
        <v>493</v>
      </c>
      <c r="AN241" s="504" t="s">
        <v>494</v>
      </c>
      <c r="AO241" s="504" t="str">
        <f>AJ241</f>
        <v>SHANGHAI, CHINA</v>
      </c>
      <c r="AP241" s="579">
        <v>45706</v>
      </c>
      <c r="AQ241" s="506">
        <f>AH241</f>
        <v>45714</v>
      </c>
      <c r="AR241" s="504" t="str">
        <f>AK241</f>
        <v>LOS ANGELES, CA</v>
      </c>
      <c r="AS241" s="506">
        <f>AI241</f>
        <v>45728</v>
      </c>
      <c r="AT241" s="636">
        <v>45730</v>
      </c>
      <c r="AU241" s="504" t="str">
        <f>AR241</f>
        <v>LOS ANGELES, CA</v>
      </c>
      <c r="AV241" s="509">
        <f>AT241</f>
        <v>45730</v>
      </c>
      <c r="AW241" s="505">
        <f>VLOOKUP(AR:AR,Database!A:B,2,)</f>
        <v>6</v>
      </c>
      <c r="AX241" s="506">
        <f>AV241+AW241</f>
        <v>45736</v>
      </c>
      <c r="AY241" s="514" t="s">
        <v>118</v>
      </c>
      <c r="AZ241" s="506">
        <v>45737</v>
      </c>
      <c r="BA241" s="506"/>
      <c r="BB241" s="506"/>
      <c r="BC241" s="506">
        <v>45734</v>
      </c>
      <c r="BD241" s="506"/>
      <c r="BE241" s="504"/>
      <c r="BF241" s="504" t="str">
        <f>AL241</f>
        <v>CMDUCHN2005189</v>
      </c>
      <c r="BG241" s="504" t="str">
        <f>AN241</f>
        <v>CEOU2235401</v>
      </c>
      <c r="BH241" s="506">
        <v>45708</v>
      </c>
      <c r="BI241" s="579">
        <v>45708</v>
      </c>
      <c r="BJ241" s="506">
        <v>45726</v>
      </c>
      <c r="BK241" s="506">
        <v>45727</v>
      </c>
      <c r="BL241" s="506"/>
      <c r="BM241" s="506"/>
      <c r="BN241" s="504" t="s">
        <v>495</v>
      </c>
      <c r="BO241" s="506">
        <v>45728</v>
      </c>
      <c r="BP241" s="511">
        <v>106124.62</v>
      </c>
      <c r="BQ241" s="511"/>
      <c r="BR241" s="504"/>
      <c r="BS241" s="560"/>
      <c r="BT241" s="504"/>
      <c r="BU241" s="504"/>
      <c r="BV241" s="504"/>
      <c r="BW241" s="504">
        <f>U241</f>
        <v>0</v>
      </c>
      <c r="BX241" s="511">
        <f>V241</f>
        <v>0</v>
      </c>
      <c r="BY241" s="511">
        <f>W241</f>
        <v>0</v>
      </c>
      <c r="BZ241" s="511">
        <f>BX241+BY241</f>
        <v>0</v>
      </c>
      <c r="CA241" s="504"/>
      <c r="CB241" s="511"/>
      <c r="CC241" s="504"/>
      <c r="CD241" s="511"/>
      <c r="CE241" s="511"/>
      <c r="CF241" s="511">
        <f>CB241+CD241+CE241</f>
        <v>0</v>
      </c>
      <c r="CG241" s="528">
        <f>CF241-BZ241</f>
        <v>0</v>
      </c>
      <c r="CH241" s="510">
        <f>_xlfn.DAYS(BD241,BC241)+1</f>
        <v>-45733</v>
      </c>
    </row>
    <row r="242" spans="1:86" s="513" customFormat="1" ht="31.5" customHeight="1">
      <c r="A242" s="112">
        <v>27</v>
      </c>
      <c r="B242" s="575" t="s">
        <v>87</v>
      </c>
      <c r="C242" s="679">
        <v>4100009539</v>
      </c>
      <c r="D242" s="578" t="s">
        <v>496</v>
      </c>
      <c r="E242" s="505" t="str">
        <f>VLOOKUP(D:D,'Material code'!A:B,2,FALSE)</f>
        <v>PENDING</v>
      </c>
      <c r="F242" s="505" t="str">
        <f>VLOOKUP(D:D,'Material code'!C:D,2,FALSE)</f>
        <v>PENDING</v>
      </c>
      <c r="G242" s="504">
        <f>AC242</f>
        <v>1500</v>
      </c>
      <c r="H242" s="504" t="s">
        <v>490</v>
      </c>
      <c r="I242" s="504" t="str">
        <f>AL242</f>
        <v>CMDUCHN2005189</v>
      </c>
      <c r="J242" s="504">
        <v>1</v>
      </c>
      <c r="K242" s="504" t="str">
        <f>AN242</f>
        <v>CEOU2235401</v>
      </c>
      <c r="L242" s="504" t="str">
        <f>AM242</f>
        <v>CWQGCNJ250200245</v>
      </c>
      <c r="M242" s="504" t="str">
        <f>AO242</f>
        <v>SHANGHAI, CHINA</v>
      </c>
      <c r="N242" s="506">
        <f>AQ242</f>
        <v>45714</v>
      </c>
      <c r="O242" s="504" t="str">
        <f>AR242</f>
        <v>LOS ANGELES, CA</v>
      </c>
      <c r="P242" s="506">
        <f>AT242</f>
        <v>45730</v>
      </c>
      <c r="Q242" s="506">
        <f>AX242</f>
        <v>45736</v>
      </c>
      <c r="R242" s="567" t="s">
        <v>79</v>
      </c>
      <c r="S242" s="664">
        <v>20</v>
      </c>
      <c r="T242" s="504">
        <v>20250225004</v>
      </c>
      <c r="U242" s="504"/>
      <c r="V242" s="511"/>
      <c r="W242" s="511"/>
      <c r="X242" s="506"/>
      <c r="Y242" s="506"/>
      <c r="Z242" s="506"/>
      <c r="AA242" s="567" t="s">
        <v>497</v>
      </c>
      <c r="AB242" s="507"/>
      <c r="AC242" s="514">
        <v>1500</v>
      </c>
      <c r="AD242" s="504"/>
      <c r="AE242" s="504"/>
      <c r="AF242" s="504">
        <v>1700</v>
      </c>
      <c r="AG242" s="504">
        <v>1.776</v>
      </c>
      <c r="AH242" s="579">
        <v>45714</v>
      </c>
      <c r="AI242" s="579">
        <v>45728</v>
      </c>
      <c r="AJ242" s="504" t="s">
        <v>112</v>
      </c>
      <c r="AK242" s="504" t="s">
        <v>174</v>
      </c>
      <c r="AL242" s="573" t="s">
        <v>492</v>
      </c>
      <c r="AM242" s="573" t="s">
        <v>493</v>
      </c>
      <c r="AN242" s="504" t="s">
        <v>494</v>
      </c>
      <c r="AO242" s="504" t="str">
        <f>AJ242</f>
        <v>SHANGHAI, CHINA</v>
      </c>
      <c r="AP242" s="579">
        <v>45706</v>
      </c>
      <c r="AQ242" s="506">
        <f>AH242</f>
        <v>45714</v>
      </c>
      <c r="AR242" s="504" t="str">
        <f>AK242</f>
        <v>LOS ANGELES, CA</v>
      </c>
      <c r="AS242" s="506">
        <f>AI242</f>
        <v>45728</v>
      </c>
      <c r="AT242" s="636">
        <v>45730</v>
      </c>
      <c r="AU242" s="504" t="str">
        <f>AR242</f>
        <v>LOS ANGELES, CA</v>
      </c>
      <c r="AV242" s="509">
        <f>AT242</f>
        <v>45730</v>
      </c>
      <c r="AW242" s="505">
        <f>VLOOKUP(AR:AR,Database!A:B,2,)</f>
        <v>6</v>
      </c>
      <c r="AX242" s="506">
        <f>AV242+AW242</f>
        <v>45736</v>
      </c>
      <c r="AY242" s="514" t="s">
        <v>118</v>
      </c>
      <c r="AZ242" s="506">
        <v>45737</v>
      </c>
      <c r="BA242" s="506"/>
      <c r="BB242" s="506"/>
      <c r="BC242" s="506">
        <v>45734</v>
      </c>
      <c r="BD242" s="506"/>
      <c r="BE242" s="504"/>
      <c r="BF242" s="504" t="str">
        <f>AL242</f>
        <v>CMDUCHN2005189</v>
      </c>
      <c r="BG242" s="504" t="str">
        <f>AN242</f>
        <v>CEOU2235401</v>
      </c>
      <c r="BH242" s="506">
        <v>45708</v>
      </c>
      <c r="BI242" s="579">
        <v>45708</v>
      </c>
      <c r="BJ242" s="506">
        <v>45726</v>
      </c>
      <c r="BK242" s="506">
        <v>45727</v>
      </c>
      <c r="BL242" s="506"/>
      <c r="BM242" s="506"/>
      <c r="BN242" s="504" t="s">
        <v>495</v>
      </c>
      <c r="BO242" s="506">
        <v>45728</v>
      </c>
      <c r="BP242" s="511"/>
      <c r="BQ242" s="511"/>
      <c r="BR242" s="504"/>
      <c r="BS242" s="560"/>
      <c r="BT242" s="504"/>
      <c r="BU242" s="504"/>
      <c r="BV242" s="504"/>
      <c r="BW242" s="504">
        <f>U242</f>
        <v>0</v>
      </c>
      <c r="BX242" s="511">
        <f>V242</f>
        <v>0</v>
      </c>
      <c r="BY242" s="511">
        <f>W242</f>
        <v>0</v>
      </c>
      <c r="BZ242" s="511">
        <f>BX242+BY242</f>
        <v>0</v>
      </c>
      <c r="CA242" s="504"/>
      <c r="CB242" s="511"/>
      <c r="CC242" s="504"/>
      <c r="CD242" s="511"/>
      <c r="CE242" s="511"/>
      <c r="CF242" s="511">
        <f>CB242+CD242+CE242</f>
        <v>0</v>
      </c>
      <c r="CG242" s="528">
        <f>CF242-BZ242</f>
        <v>0</v>
      </c>
      <c r="CH242" s="510">
        <f>_xlfn.DAYS(BD242,BC242)+1</f>
        <v>-45733</v>
      </c>
    </row>
    <row r="243" spans="1:86" s="513" customFormat="1" ht="31.5" customHeight="1">
      <c r="A243" s="112">
        <v>27</v>
      </c>
      <c r="B243" s="575" t="s">
        <v>87</v>
      </c>
      <c r="C243" s="679">
        <v>4100009539</v>
      </c>
      <c r="D243" s="578" t="s">
        <v>498</v>
      </c>
      <c r="E243" s="505" t="str">
        <f>VLOOKUP(D:D,'Material code'!A:B,2,FALSE)</f>
        <v>PENDING</v>
      </c>
      <c r="F243" s="505" t="str">
        <f>VLOOKUP(D:D,'Material code'!C:D,2,FALSE)</f>
        <v>PENDING</v>
      </c>
      <c r="G243" s="504">
        <f>AC243</f>
        <v>2500</v>
      </c>
      <c r="H243" s="504" t="s">
        <v>490</v>
      </c>
      <c r="I243" s="504" t="str">
        <f>AL243</f>
        <v>CMDUCHN2005189</v>
      </c>
      <c r="J243" s="504">
        <v>1</v>
      </c>
      <c r="K243" s="504" t="str">
        <f>AN243</f>
        <v>CEOU2235401</v>
      </c>
      <c r="L243" s="504" t="str">
        <f>AM243</f>
        <v>CWQGCNJ250200245</v>
      </c>
      <c r="M243" s="504" t="str">
        <f>AO243</f>
        <v>SHANGHAI, CHINA</v>
      </c>
      <c r="N243" s="506">
        <f>AQ243</f>
        <v>45714</v>
      </c>
      <c r="O243" s="504" t="str">
        <f>AR243</f>
        <v>LOS ANGELES, CA</v>
      </c>
      <c r="P243" s="506">
        <f>AT243</f>
        <v>45730</v>
      </c>
      <c r="Q243" s="506">
        <f>AX243</f>
        <v>45736</v>
      </c>
      <c r="R243" s="567" t="s">
        <v>79</v>
      </c>
      <c r="S243" s="664">
        <v>20</v>
      </c>
      <c r="T243" s="504">
        <v>20250225004</v>
      </c>
      <c r="U243" s="504"/>
      <c r="V243" s="511"/>
      <c r="W243" s="511"/>
      <c r="X243" s="506"/>
      <c r="Y243" s="506"/>
      <c r="Z243" s="506"/>
      <c r="AA243" s="567" t="s">
        <v>499</v>
      </c>
      <c r="AB243" s="507"/>
      <c r="AC243" s="514">
        <v>2500</v>
      </c>
      <c r="AD243" s="504"/>
      <c r="AE243" s="504"/>
      <c r="AF243" s="504">
        <v>2815</v>
      </c>
      <c r="AG243" s="504">
        <v>2.6640000000000001</v>
      </c>
      <c r="AH243" s="579">
        <v>45714</v>
      </c>
      <c r="AI243" s="579">
        <v>45728</v>
      </c>
      <c r="AJ243" s="504" t="s">
        <v>112</v>
      </c>
      <c r="AK243" s="504" t="s">
        <v>174</v>
      </c>
      <c r="AL243" s="573" t="s">
        <v>492</v>
      </c>
      <c r="AM243" s="573" t="s">
        <v>493</v>
      </c>
      <c r="AN243" s="504" t="s">
        <v>494</v>
      </c>
      <c r="AO243" s="504" t="str">
        <f>AJ243</f>
        <v>SHANGHAI, CHINA</v>
      </c>
      <c r="AP243" s="579">
        <v>45706</v>
      </c>
      <c r="AQ243" s="506">
        <f>AH243</f>
        <v>45714</v>
      </c>
      <c r="AR243" s="504" t="str">
        <f>AK243</f>
        <v>LOS ANGELES, CA</v>
      </c>
      <c r="AS243" s="506">
        <f>AI243</f>
        <v>45728</v>
      </c>
      <c r="AT243" s="636">
        <v>45730</v>
      </c>
      <c r="AU243" s="504" t="str">
        <f>AR243</f>
        <v>LOS ANGELES, CA</v>
      </c>
      <c r="AV243" s="509">
        <f>AT243</f>
        <v>45730</v>
      </c>
      <c r="AW243" s="505">
        <f>VLOOKUP(AR:AR,Database!A:B,2,)</f>
        <v>6</v>
      </c>
      <c r="AX243" s="506">
        <f>AV243+AW243</f>
        <v>45736</v>
      </c>
      <c r="AY243" s="514" t="s">
        <v>118</v>
      </c>
      <c r="AZ243" s="506">
        <v>45737</v>
      </c>
      <c r="BA243" s="506"/>
      <c r="BB243" s="506"/>
      <c r="BC243" s="506">
        <v>45734</v>
      </c>
      <c r="BD243" s="506"/>
      <c r="BE243" s="504"/>
      <c r="BF243" s="504" t="str">
        <f>AL243</f>
        <v>CMDUCHN2005189</v>
      </c>
      <c r="BG243" s="504" t="str">
        <f>AN243</f>
        <v>CEOU2235401</v>
      </c>
      <c r="BH243" s="506">
        <v>45708</v>
      </c>
      <c r="BI243" s="579">
        <v>45708</v>
      </c>
      <c r="BJ243" s="506">
        <v>45726</v>
      </c>
      <c r="BK243" s="506">
        <v>45727</v>
      </c>
      <c r="BL243" s="506"/>
      <c r="BM243" s="506"/>
      <c r="BN243" s="504" t="s">
        <v>495</v>
      </c>
      <c r="BO243" s="506">
        <v>45728</v>
      </c>
      <c r="BP243" s="511"/>
      <c r="BQ243" s="511"/>
      <c r="BR243" s="504"/>
      <c r="BS243" s="560"/>
      <c r="BT243" s="504"/>
      <c r="BU243" s="504"/>
      <c r="BV243" s="504"/>
      <c r="BW243" s="504">
        <f>U243</f>
        <v>0</v>
      </c>
      <c r="BX243" s="511">
        <f>V243</f>
        <v>0</v>
      </c>
      <c r="BY243" s="511">
        <f>W243</f>
        <v>0</v>
      </c>
      <c r="BZ243" s="511">
        <f>BX243+BY243</f>
        <v>0</v>
      </c>
      <c r="CA243" s="504"/>
      <c r="CB243" s="511"/>
      <c r="CC243" s="504"/>
      <c r="CD243" s="511"/>
      <c r="CE243" s="511"/>
      <c r="CF243" s="511">
        <f>CB243+CD243+CE243</f>
        <v>0</v>
      </c>
      <c r="CG243" s="528">
        <f>CF243-BZ243</f>
        <v>0</v>
      </c>
      <c r="CH243" s="510">
        <f>_xlfn.DAYS(BD243,BC243)+1</f>
        <v>-45733</v>
      </c>
    </row>
    <row r="244" spans="1:86" s="513" customFormat="1" ht="15.75" customHeight="1">
      <c r="A244" s="112">
        <v>28</v>
      </c>
      <c r="B244" s="599" t="s">
        <v>104</v>
      </c>
      <c r="C244" s="558">
        <v>4100009321</v>
      </c>
      <c r="D244" s="561" t="s">
        <v>383</v>
      </c>
      <c r="E244" s="505" t="str">
        <f>VLOOKUP(D:D,'Material code'!A:B,2,FALSE)</f>
        <v>前膜</v>
      </c>
      <c r="F244" s="505" t="str">
        <f>VLOOKUP(D:D,'Material code'!C:D,2,FALSE)</f>
        <v>福斯特，EP304，高透，宽幅1122mm，克重≥390g/㎡</v>
      </c>
      <c r="G244" s="524">
        <v>46046.879999999997</v>
      </c>
      <c r="H244" s="504" t="s">
        <v>384</v>
      </c>
      <c r="I244" s="504" t="str">
        <f>AL244</f>
        <v>TSYN320510024717</v>
      </c>
      <c r="J244" s="504">
        <v>1</v>
      </c>
      <c r="K244" s="504" t="str">
        <f>AN244</f>
        <v>FSCU5838361</v>
      </c>
      <c r="L244" s="504" t="str">
        <f>AM244</f>
        <v>ESBK15020011</v>
      </c>
      <c r="M244" s="504" t="str">
        <f>AO244</f>
        <v>LAEM CHABANG, THAILAND</v>
      </c>
      <c r="N244" s="506">
        <f>AQ244</f>
        <v>45707</v>
      </c>
      <c r="O244" s="504" t="str">
        <f>AR244</f>
        <v>LOS ANGELES, CA</v>
      </c>
      <c r="P244" s="506">
        <f>AT244</f>
        <v>45733</v>
      </c>
      <c r="Q244" s="506">
        <f>AX244</f>
        <v>45739</v>
      </c>
      <c r="R244" s="504" t="s">
        <v>86</v>
      </c>
      <c r="S244" s="504" t="s">
        <v>93</v>
      </c>
      <c r="T244" s="514">
        <v>20250118001</v>
      </c>
      <c r="U244" s="514"/>
      <c r="V244" s="511"/>
      <c r="W244" s="511"/>
      <c r="X244" s="506">
        <v>45703</v>
      </c>
      <c r="Y244" s="506"/>
      <c r="Z244" s="506"/>
      <c r="AA244" s="507" t="s">
        <v>500</v>
      </c>
      <c r="AB244" s="507"/>
      <c r="AC244" s="514"/>
      <c r="AD244" s="504"/>
      <c r="AE244" s="504">
        <v>108</v>
      </c>
      <c r="AF244" s="514">
        <v>19580</v>
      </c>
      <c r="AG244" s="504">
        <v>52</v>
      </c>
      <c r="AH244" s="506">
        <v>45714</v>
      </c>
      <c r="AI244" s="506"/>
      <c r="AJ244" s="504" t="s">
        <v>387</v>
      </c>
      <c r="AK244" s="504" t="s">
        <v>174</v>
      </c>
      <c r="AL244" s="504" t="s">
        <v>501</v>
      </c>
      <c r="AM244" s="504" t="s">
        <v>502</v>
      </c>
      <c r="AN244" s="504" t="s">
        <v>503</v>
      </c>
      <c r="AO244" s="504" t="str">
        <f>AJ244</f>
        <v>LAEM CHABANG, THAILAND</v>
      </c>
      <c r="AP244" s="506">
        <v>45704</v>
      </c>
      <c r="AQ244" s="506">
        <v>45707</v>
      </c>
      <c r="AR244" s="504" t="str">
        <f>AK244</f>
        <v>LOS ANGELES, CA</v>
      </c>
      <c r="AS244" s="506">
        <v>45727</v>
      </c>
      <c r="AT244" s="636">
        <v>45733</v>
      </c>
      <c r="AU244" s="504" t="str">
        <f>AR244</f>
        <v>LOS ANGELES, CA</v>
      </c>
      <c r="AV244" s="509">
        <f>AT244</f>
        <v>45733</v>
      </c>
      <c r="AW244" s="505">
        <f>VLOOKUP(AR:AR,Database!A:B,2,)</f>
        <v>6</v>
      </c>
      <c r="AX244" s="506">
        <f>AV244+AW244</f>
        <v>45739</v>
      </c>
      <c r="AY244" s="504" t="s">
        <v>118</v>
      </c>
      <c r="AZ244" s="506">
        <v>45737</v>
      </c>
      <c r="BA244" s="506"/>
      <c r="BB244" s="506"/>
      <c r="BC244" s="506">
        <v>45734</v>
      </c>
      <c r="BD244" s="506"/>
      <c r="BE244" s="504"/>
      <c r="BF244" s="504" t="str">
        <f>AL244</f>
        <v>TSYN320510024717</v>
      </c>
      <c r="BG244" s="504" t="str">
        <f>AN244</f>
        <v>FSCU5838361</v>
      </c>
      <c r="BH244" s="506">
        <v>45713</v>
      </c>
      <c r="BI244" s="506">
        <v>45716</v>
      </c>
      <c r="BJ244" s="506">
        <v>45728</v>
      </c>
      <c r="BK244" s="506">
        <v>45729</v>
      </c>
      <c r="BL244" s="506"/>
      <c r="BM244" s="506"/>
      <c r="BN244" s="514" t="s">
        <v>504</v>
      </c>
      <c r="BO244" s="506">
        <v>45729</v>
      </c>
      <c r="BP244" s="511">
        <v>3095.22</v>
      </c>
      <c r="BQ244" s="511"/>
      <c r="BR244" s="514"/>
      <c r="BS244" s="560"/>
      <c r="BT244" s="504"/>
      <c r="BU244" s="504"/>
      <c r="BV244" s="504"/>
      <c r="BW244" s="504">
        <f>U244</f>
        <v>0</v>
      </c>
      <c r="BX244" s="511">
        <f>V244</f>
        <v>0</v>
      </c>
      <c r="BY244" s="511">
        <f>W244</f>
        <v>0</v>
      </c>
      <c r="BZ244" s="511">
        <f>BX244+BY244</f>
        <v>0</v>
      </c>
      <c r="CA244" s="504"/>
      <c r="CB244" s="511">
        <v>8625</v>
      </c>
      <c r="CC244" s="504"/>
      <c r="CD244" s="511"/>
      <c r="CE244" s="511"/>
      <c r="CF244" s="511">
        <f>CB244+CD244+CE244</f>
        <v>8625</v>
      </c>
      <c r="CG244" s="528">
        <f>CF244-BZ244</f>
        <v>8625</v>
      </c>
      <c r="CH244" s="510">
        <f>_xlfn.DAYS(BD244,BC244)+1</f>
        <v>-45733</v>
      </c>
    </row>
    <row r="245" spans="1:86" s="513" customFormat="1" ht="15.75" customHeight="1">
      <c r="A245" s="112">
        <v>28</v>
      </c>
      <c r="B245" s="599" t="s">
        <v>104</v>
      </c>
      <c r="C245" s="558">
        <v>4100009321</v>
      </c>
      <c r="D245" s="561" t="s">
        <v>392</v>
      </c>
      <c r="E245" s="505" t="str">
        <f>VLOOKUP(D:D,'Material code'!A:B,2,FALSE)</f>
        <v>后膜</v>
      </c>
      <c r="F245" s="505" t="str">
        <f>VLOOKUP(D:D,'Material code'!C:D,2,FALSE)</f>
        <v>福斯特，F406PS，高透，宽幅1122mm，克重≥410g/㎡</v>
      </c>
      <c r="G245" s="524">
        <v>48470.400000000001</v>
      </c>
      <c r="H245" s="504" t="s">
        <v>384</v>
      </c>
      <c r="I245" s="504" t="str">
        <f>AL245</f>
        <v>TSYN320510024717</v>
      </c>
      <c r="J245" s="504">
        <v>1</v>
      </c>
      <c r="K245" s="504" t="str">
        <f>AN245</f>
        <v>TSTU8513137</v>
      </c>
      <c r="L245" s="504" t="str">
        <f>AM245</f>
        <v>ESBK15020011</v>
      </c>
      <c r="M245" s="504" t="str">
        <f>AO245</f>
        <v>LAEM CHABANG, THAILAND</v>
      </c>
      <c r="N245" s="506">
        <f>AQ245</f>
        <v>45707</v>
      </c>
      <c r="O245" s="504" t="str">
        <f>AR245</f>
        <v>LOS ANGELES, CA</v>
      </c>
      <c r="P245" s="506">
        <f>AT245</f>
        <v>45733</v>
      </c>
      <c r="Q245" s="506">
        <f>AX245</f>
        <v>45739</v>
      </c>
      <c r="R245" s="504" t="s">
        <v>86</v>
      </c>
      <c r="S245" s="504" t="s">
        <v>93</v>
      </c>
      <c r="T245" s="514">
        <v>20250118001</v>
      </c>
      <c r="U245" s="514"/>
      <c r="V245" s="511"/>
      <c r="W245" s="511"/>
      <c r="X245" s="506">
        <v>45703</v>
      </c>
      <c r="Y245" s="506"/>
      <c r="Z245" s="506"/>
      <c r="AA245" s="507" t="s">
        <v>500</v>
      </c>
      <c r="AB245" s="507"/>
      <c r="AC245" s="514"/>
      <c r="AD245" s="504"/>
      <c r="AE245" s="504">
        <v>108</v>
      </c>
      <c r="AF245" s="514">
        <v>21500</v>
      </c>
      <c r="AG245" s="504">
        <v>52</v>
      </c>
      <c r="AH245" s="506">
        <v>45714</v>
      </c>
      <c r="AI245" s="506"/>
      <c r="AJ245" s="504" t="s">
        <v>387</v>
      </c>
      <c r="AK245" s="504" t="s">
        <v>174</v>
      </c>
      <c r="AL245" s="504" t="s">
        <v>501</v>
      </c>
      <c r="AM245" s="504" t="s">
        <v>502</v>
      </c>
      <c r="AN245" s="504" t="s">
        <v>505</v>
      </c>
      <c r="AO245" s="504" t="str">
        <f>AJ245</f>
        <v>LAEM CHABANG, THAILAND</v>
      </c>
      <c r="AP245" s="506">
        <v>45704</v>
      </c>
      <c r="AQ245" s="506">
        <v>45707</v>
      </c>
      <c r="AR245" s="504" t="str">
        <f>AK245</f>
        <v>LOS ANGELES, CA</v>
      </c>
      <c r="AS245" s="506">
        <v>45727</v>
      </c>
      <c r="AT245" s="636">
        <v>45733</v>
      </c>
      <c r="AU245" s="504" t="str">
        <f>AR245</f>
        <v>LOS ANGELES, CA</v>
      </c>
      <c r="AV245" s="509">
        <f>AT245</f>
        <v>45733</v>
      </c>
      <c r="AW245" s="505">
        <f>VLOOKUP(AR:AR,Database!A:B,2,)</f>
        <v>6</v>
      </c>
      <c r="AX245" s="506">
        <f>AV245+AW245</f>
        <v>45739</v>
      </c>
      <c r="AY245" s="504" t="s">
        <v>118</v>
      </c>
      <c r="AZ245" s="506">
        <v>45737</v>
      </c>
      <c r="BA245" s="506"/>
      <c r="BB245" s="506"/>
      <c r="BC245" s="506">
        <v>45734</v>
      </c>
      <c r="BD245" s="506"/>
      <c r="BE245" s="504"/>
      <c r="BF245" s="504" t="str">
        <f>AL245</f>
        <v>TSYN320510024717</v>
      </c>
      <c r="BG245" s="504" t="str">
        <f>AN245</f>
        <v>TSTU8513137</v>
      </c>
      <c r="BH245" s="506">
        <v>45713</v>
      </c>
      <c r="BI245" s="506">
        <v>45716</v>
      </c>
      <c r="BJ245" s="506">
        <v>45728</v>
      </c>
      <c r="BK245" s="506">
        <v>45729</v>
      </c>
      <c r="BL245" s="506"/>
      <c r="BM245" s="506"/>
      <c r="BN245" s="514" t="s">
        <v>504</v>
      </c>
      <c r="BO245" s="506">
        <v>45729</v>
      </c>
      <c r="BP245" s="511"/>
      <c r="BQ245" s="511"/>
      <c r="BR245" s="514"/>
      <c r="BS245" s="560"/>
      <c r="BT245" s="504"/>
      <c r="BU245" s="504"/>
      <c r="BV245" s="504"/>
      <c r="BW245" s="504">
        <f>U245</f>
        <v>0</v>
      </c>
      <c r="BX245" s="511">
        <f>V245</f>
        <v>0</v>
      </c>
      <c r="BY245" s="511">
        <f>W245</f>
        <v>0</v>
      </c>
      <c r="BZ245" s="511">
        <f>BX245+BY245</f>
        <v>0</v>
      </c>
      <c r="CA245" s="504"/>
      <c r="CB245" s="511">
        <v>8625</v>
      </c>
      <c r="CC245" s="504"/>
      <c r="CD245" s="511"/>
      <c r="CE245" s="511"/>
      <c r="CF245" s="511">
        <f>CB245+CD245+CE245</f>
        <v>8625</v>
      </c>
      <c r="CG245" s="528">
        <f>CF245-BZ245</f>
        <v>8625</v>
      </c>
      <c r="CH245" s="510">
        <f>_xlfn.DAYS(BD245,BC245)+1</f>
        <v>-45733</v>
      </c>
    </row>
    <row r="246" spans="1:86" s="513" customFormat="1" ht="15.75" customHeight="1">
      <c r="A246" s="112">
        <v>29</v>
      </c>
      <c r="B246" s="575" t="s">
        <v>168</v>
      </c>
      <c r="C246" s="558" t="s">
        <v>506</v>
      </c>
      <c r="D246" s="505" t="s">
        <v>199</v>
      </c>
      <c r="E246" s="505" t="str">
        <f>VLOOKUP(D:D,'Material code'!A:B,2,FALSE)</f>
        <v>前玻</v>
      </c>
      <c r="F246" s="505" t="str">
        <f>VLOOKUP(D:D,'Material code'!C:D,2,FALSE)</f>
        <v>福莱特，超白压花双镀膜半钢化，2272*1128*2mm</v>
      </c>
      <c r="G246" s="504">
        <f>AC246</f>
        <v>1430</v>
      </c>
      <c r="H246" s="504" t="str">
        <f>AD246</f>
        <v>PCS</v>
      </c>
      <c r="I246" s="504" t="str">
        <f>AL246</f>
        <v>ZIMUNGB1273218</v>
      </c>
      <c r="J246" s="504">
        <v>1</v>
      </c>
      <c r="K246" s="504" t="str">
        <f>AN246</f>
        <v>CAAU2656759</v>
      </c>
      <c r="L246" s="504" t="str">
        <f>AM246</f>
        <v>NGB1273218</v>
      </c>
      <c r="M246" s="504" t="str">
        <f>AO246</f>
        <v>NINGBO, CHINA</v>
      </c>
      <c r="N246" s="506">
        <f>AQ246</f>
        <v>45697</v>
      </c>
      <c r="O246" s="504" t="str">
        <f>AR246</f>
        <v>SAVANNAH,GA</v>
      </c>
      <c r="P246" s="506">
        <f>AT246</f>
        <v>45733</v>
      </c>
      <c r="Q246" s="506">
        <f>AX246</f>
        <v>45738</v>
      </c>
      <c r="R246" s="504" t="s">
        <v>79</v>
      </c>
      <c r="S246" s="504" t="s">
        <v>252</v>
      </c>
      <c r="T246" s="514"/>
      <c r="U246" s="514"/>
      <c r="V246" s="511"/>
      <c r="W246" s="511"/>
      <c r="X246" s="506"/>
      <c r="Y246" s="506"/>
      <c r="Z246" s="506" t="s">
        <v>118</v>
      </c>
      <c r="AA246" s="507" t="s">
        <v>507</v>
      </c>
      <c r="AB246" s="507"/>
      <c r="AC246" s="514">
        <v>1430</v>
      </c>
      <c r="AD246" s="504" t="s">
        <v>141</v>
      </c>
      <c r="AE246" s="504">
        <v>11</v>
      </c>
      <c r="AF246" s="504">
        <v>18876</v>
      </c>
      <c r="AG246" s="504">
        <v>14</v>
      </c>
      <c r="AH246" s="506">
        <v>45697</v>
      </c>
      <c r="AI246" s="506">
        <v>45731</v>
      </c>
      <c r="AJ246" s="504" t="s">
        <v>173</v>
      </c>
      <c r="AK246" s="504" t="s">
        <v>117</v>
      </c>
      <c r="AL246" s="504" t="s">
        <v>508</v>
      </c>
      <c r="AM246" s="504" t="s">
        <v>509</v>
      </c>
      <c r="AN246" s="504" t="s">
        <v>510</v>
      </c>
      <c r="AO246" s="504" t="str">
        <f>AJ246</f>
        <v>NINGBO, CHINA</v>
      </c>
      <c r="AP246" s="506">
        <v>45690</v>
      </c>
      <c r="AQ246" s="506">
        <f>AH246</f>
        <v>45697</v>
      </c>
      <c r="AR246" s="504" t="str">
        <f>AK246</f>
        <v>SAVANNAH,GA</v>
      </c>
      <c r="AS246" s="506">
        <f>AI246</f>
        <v>45731</v>
      </c>
      <c r="AT246" s="653">
        <v>45733</v>
      </c>
      <c r="AU246" s="504" t="str">
        <f>AR246</f>
        <v>SAVANNAH,GA</v>
      </c>
      <c r="AV246" s="509">
        <v>45734</v>
      </c>
      <c r="AW246" s="505">
        <f>VLOOKUP(AR:AR,Database!A:B,2,)</f>
        <v>4</v>
      </c>
      <c r="AX246" s="506">
        <f>AV246+AW246</f>
        <v>45738</v>
      </c>
      <c r="AY246" s="514" t="str">
        <f>Z246</f>
        <v>FREEDOM</v>
      </c>
      <c r="AZ246" s="506"/>
      <c r="BA246" s="506"/>
      <c r="BB246" s="506"/>
      <c r="BC246" s="506"/>
      <c r="BD246" s="506"/>
      <c r="BE246" s="504"/>
      <c r="BF246" s="504" t="str">
        <f>AL246</f>
        <v>ZIMUNGB1273218</v>
      </c>
      <c r="BG246" s="504" t="str">
        <f>AN246</f>
        <v>CAAU2656759</v>
      </c>
      <c r="BH246" s="506">
        <v>45692</v>
      </c>
      <c r="BI246" s="506">
        <v>45700</v>
      </c>
      <c r="BJ246" s="506">
        <v>45709</v>
      </c>
      <c r="BK246" s="506">
        <v>45723</v>
      </c>
      <c r="BL246" s="506"/>
      <c r="BM246" s="506"/>
      <c r="BN246" s="514" t="s">
        <v>511</v>
      </c>
      <c r="BO246" s="506" t="s">
        <v>512</v>
      </c>
      <c r="BP246" s="511">
        <v>53464.86</v>
      </c>
      <c r="BQ246" s="511"/>
      <c r="BR246" s="514"/>
      <c r="BS246" s="560"/>
      <c r="BT246" s="504"/>
      <c r="BU246" s="504"/>
      <c r="BV246" s="504"/>
      <c r="BW246" s="504">
        <f>U246</f>
        <v>0</v>
      </c>
      <c r="BX246" s="511">
        <f>V246</f>
        <v>0</v>
      </c>
      <c r="BY246" s="511">
        <f>W246</f>
        <v>0</v>
      </c>
      <c r="BZ246" s="511">
        <f>BX246+BY246</f>
        <v>0</v>
      </c>
      <c r="CA246" s="504"/>
      <c r="CB246" s="511"/>
      <c r="CC246" s="504"/>
      <c r="CD246" s="511"/>
      <c r="CE246" s="511"/>
      <c r="CF246" s="511">
        <f>CB246+CD246+CE246</f>
        <v>0</v>
      </c>
      <c r="CG246" s="528">
        <f>CF246-BZ246</f>
        <v>0</v>
      </c>
      <c r="CH246" s="510">
        <f>_xlfn.DAYS(BD246,BC246)+1</f>
        <v>1</v>
      </c>
    </row>
    <row r="247" spans="1:86" s="513" customFormat="1" ht="15.75" customHeight="1">
      <c r="A247" s="112">
        <v>29</v>
      </c>
      <c r="B247" s="575" t="s">
        <v>168</v>
      </c>
      <c r="C247" s="558" t="s">
        <v>506</v>
      </c>
      <c r="D247" s="505" t="s">
        <v>199</v>
      </c>
      <c r="E247" s="505" t="str">
        <f>VLOOKUP(D:D,'Material code'!A:B,2,FALSE)</f>
        <v>前玻</v>
      </c>
      <c r="F247" s="505" t="str">
        <f>VLOOKUP(D:D,'Material code'!C:D,2,FALSE)</f>
        <v>福莱特，超白压花双镀膜半钢化，2272*1128*2mm</v>
      </c>
      <c r="G247" s="504">
        <f>AC247</f>
        <v>1430</v>
      </c>
      <c r="H247" s="504" t="str">
        <f>AD247</f>
        <v>PCS</v>
      </c>
      <c r="I247" s="504" t="str">
        <f>AL247</f>
        <v>ZIMUNGB1273218</v>
      </c>
      <c r="J247" s="504">
        <v>1</v>
      </c>
      <c r="K247" s="504" t="str">
        <f>AN247</f>
        <v>CAAU2657499</v>
      </c>
      <c r="L247" s="504" t="str">
        <f>AM247</f>
        <v>NGB1273218</v>
      </c>
      <c r="M247" s="504" t="str">
        <f>AO247</f>
        <v>NINGBO, CHINA</v>
      </c>
      <c r="N247" s="506">
        <f>AQ247</f>
        <v>45697</v>
      </c>
      <c r="O247" s="504" t="str">
        <f>AR247</f>
        <v>SAVANNAH,GA</v>
      </c>
      <c r="P247" s="506">
        <f>AT247</f>
        <v>45733</v>
      </c>
      <c r="Q247" s="506">
        <f>AX247</f>
        <v>45738</v>
      </c>
      <c r="R247" s="504" t="s">
        <v>79</v>
      </c>
      <c r="S247" s="504" t="s">
        <v>252</v>
      </c>
      <c r="T247" s="514"/>
      <c r="U247" s="514"/>
      <c r="V247" s="511"/>
      <c r="W247" s="511"/>
      <c r="X247" s="506"/>
      <c r="Y247" s="506"/>
      <c r="Z247" s="506" t="s">
        <v>118</v>
      </c>
      <c r="AA247" s="507" t="s">
        <v>507</v>
      </c>
      <c r="AB247" s="507"/>
      <c r="AC247" s="514">
        <v>1430</v>
      </c>
      <c r="AD247" s="504" t="s">
        <v>141</v>
      </c>
      <c r="AE247" s="504">
        <v>11</v>
      </c>
      <c r="AF247" s="504">
        <v>18876</v>
      </c>
      <c r="AG247" s="504">
        <v>14</v>
      </c>
      <c r="AH247" s="506">
        <v>45697</v>
      </c>
      <c r="AI247" s="506">
        <v>45731</v>
      </c>
      <c r="AJ247" s="504" t="s">
        <v>173</v>
      </c>
      <c r="AK247" s="504" t="s">
        <v>117</v>
      </c>
      <c r="AL247" s="504" t="s">
        <v>508</v>
      </c>
      <c r="AM247" s="504" t="s">
        <v>509</v>
      </c>
      <c r="AN247" s="504" t="s">
        <v>513</v>
      </c>
      <c r="AO247" s="504" t="str">
        <f>AJ247</f>
        <v>NINGBO, CHINA</v>
      </c>
      <c r="AP247" s="506">
        <v>45690</v>
      </c>
      <c r="AQ247" s="506">
        <f>AH247</f>
        <v>45697</v>
      </c>
      <c r="AR247" s="504" t="str">
        <f>AK247</f>
        <v>SAVANNAH,GA</v>
      </c>
      <c r="AS247" s="506">
        <f>AI247</f>
        <v>45731</v>
      </c>
      <c r="AT247" s="653">
        <v>45733</v>
      </c>
      <c r="AU247" s="504" t="str">
        <f>AR247</f>
        <v>SAVANNAH,GA</v>
      </c>
      <c r="AV247" s="509">
        <v>45734</v>
      </c>
      <c r="AW247" s="505">
        <f>VLOOKUP(AR:AR,Database!A:B,2,)</f>
        <v>4</v>
      </c>
      <c r="AX247" s="506">
        <f>AV247+AW247</f>
        <v>45738</v>
      </c>
      <c r="AY247" s="514" t="str">
        <f>Z247</f>
        <v>FREEDOM</v>
      </c>
      <c r="AZ247" s="506"/>
      <c r="BA247" s="506"/>
      <c r="BB247" s="506"/>
      <c r="BC247" s="506"/>
      <c r="BD247" s="506"/>
      <c r="BE247" s="504"/>
      <c r="BF247" s="504" t="str">
        <f>AL247</f>
        <v>ZIMUNGB1273218</v>
      </c>
      <c r="BG247" s="504" t="str">
        <f>AN247</f>
        <v>CAAU2657499</v>
      </c>
      <c r="BH247" s="506">
        <v>45692</v>
      </c>
      <c r="BI247" s="506">
        <v>45700</v>
      </c>
      <c r="BJ247" s="506">
        <v>45709</v>
      </c>
      <c r="BK247" s="506">
        <v>45723</v>
      </c>
      <c r="BL247" s="506"/>
      <c r="BM247" s="506"/>
      <c r="BN247" s="514" t="s">
        <v>511</v>
      </c>
      <c r="BO247" s="506" t="s">
        <v>512</v>
      </c>
      <c r="BP247" s="511"/>
      <c r="BQ247" s="511"/>
      <c r="BR247" s="514"/>
      <c r="BS247" s="560"/>
      <c r="BT247" s="504"/>
      <c r="BU247" s="504"/>
      <c r="BV247" s="504"/>
      <c r="BW247" s="504">
        <f>U247</f>
        <v>0</v>
      </c>
      <c r="BX247" s="511">
        <f>V247</f>
        <v>0</v>
      </c>
      <c r="BY247" s="511">
        <f>W247</f>
        <v>0</v>
      </c>
      <c r="BZ247" s="511">
        <f>BX247+BY247</f>
        <v>0</v>
      </c>
      <c r="CA247" s="504"/>
      <c r="CB247" s="511"/>
      <c r="CC247" s="504"/>
      <c r="CD247" s="511"/>
      <c r="CE247" s="511"/>
      <c r="CF247" s="511">
        <f>CB247+CD247+CE247</f>
        <v>0</v>
      </c>
      <c r="CG247" s="528">
        <f>CF247-BZ247</f>
        <v>0</v>
      </c>
      <c r="CH247" s="510">
        <f>_xlfn.DAYS(BD247,BC247)+1</f>
        <v>1</v>
      </c>
    </row>
    <row r="248" spans="1:86" s="513" customFormat="1" ht="15.75" customHeight="1">
      <c r="A248" s="112">
        <v>29</v>
      </c>
      <c r="B248" s="575" t="s">
        <v>168</v>
      </c>
      <c r="C248" s="558" t="s">
        <v>506</v>
      </c>
      <c r="D248" s="505" t="s">
        <v>199</v>
      </c>
      <c r="E248" s="505" t="str">
        <f>VLOOKUP(D:D,'Material code'!A:B,2,FALSE)</f>
        <v>前玻</v>
      </c>
      <c r="F248" s="505" t="str">
        <f>VLOOKUP(D:D,'Material code'!C:D,2,FALSE)</f>
        <v>福莱特，超白压花双镀膜半钢化，2272*1128*2mm</v>
      </c>
      <c r="G248" s="504">
        <f>AC248</f>
        <v>1430</v>
      </c>
      <c r="H248" s="504" t="str">
        <f>AD248</f>
        <v>PCS</v>
      </c>
      <c r="I248" s="504" t="str">
        <f>AL248</f>
        <v>ZIMUNGB1273218</v>
      </c>
      <c r="J248" s="504">
        <v>1</v>
      </c>
      <c r="K248" s="504" t="str">
        <f>AN248</f>
        <v>CAAU2655829</v>
      </c>
      <c r="L248" s="504" t="str">
        <f>AM248</f>
        <v>NGB1273218</v>
      </c>
      <c r="M248" s="504" t="str">
        <f>AO248</f>
        <v>NINGBO, CHINA</v>
      </c>
      <c r="N248" s="506">
        <f>AQ248</f>
        <v>45697</v>
      </c>
      <c r="O248" s="504" t="str">
        <f>AR248</f>
        <v>SAVANNAH,GA</v>
      </c>
      <c r="P248" s="506">
        <f>AT248</f>
        <v>45733</v>
      </c>
      <c r="Q248" s="506">
        <f>AX248</f>
        <v>45738</v>
      </c>
      <c r="R248" s="504" t="s">
        <v>79</v>
      </c>
      <c r="S248" s="504" t="s">
        <v>252</v>
      </c>
      <c r="T248" s="514"/>
      <c r="U248" s="514"/>
      <c r="V248" s="511"/>
      <c r="W248" s="511"/>
      <c r="X248" s="506"/>
      <c r="Y248" s="506"/>
      <c r="Z248" s="506" t="s">
        <v>118</v>
      </c>
      <c r="AA248" s="507" t="s">
        <v>507</v>
      </c>
      <c r="AB248" s="507"/>
      <c r="AC248" s="514">
        <v>1430</v>
      </c>
      <c r="AD248" s="504" t="s">
        <v>141</v>
      </c>
      <c r="AE248" s="504">
        <v>11</v>
      </c>
      <c r="AF248" s="504">
        <v>18876</v>
      </c>
      <c r="AG248" s="504">
        <v>14</v>
      </c>
      <c r="AH248" s="506">
        <v>45697</v>
      </c>
      <c r="AI248" s="506">
        <v>45731</v>
      </c>
      <c r="AJ248" s="504" t="s">
        <v>173</v>
      </c>
      <c r="AK248" s="504" t="s">
        <v>117</v>
      </c>
      <c r="AL248" s="504" t="s">
        <v>508</v>
      </c>
      <c r="AM248" s="504" t="s">
        <v>509</v>
      </c>
      <c r="AN248" s="504" t="s">
        <v>514</v>
      </c>
      <c r="AO248" s="504" t="str">
        <f>AJ248</f>
        <v>NINGBO, CHINA</v>
      </c>
      <c r="AP248" s="506">
        <v>45690</v>
      </c>
      <c r="AQ248" s="506">
        <f>AH248</f>
        <v>45697</v>
      </c>
      <c r="AR248" s="504" t="str">
        <f>AK248</f>
        <v>SAVANNAH,GA</v>
      </c>
      <c r="AS248" s="506">
        <f>AI248</f>
        <v>45731</v>
      </c>
      <c r="AT248" s="653">
        <v>45733</v>
      </c>
      <c r="AU248" s="504" t="str">
        <f>AR248</f>
        <v>SAVANNAH,GA</v>
      </c>
      <c r="AV248" s="509">
        <v>45734</v>
      </c>
      <c r="AW248" s="505">
        <f>VLOOKUP(AR:AR,Database!A:B,2,)</f>
        <v>4</v>
      </c>
      <c r="AX248" s="506">
        <f>AV248+AW248</f>
        <v>45738</v>
      </c>
      <c r="AY248" s="514" t="str">
        <f>Z248</f>
        <v>FREEDOM</v>
      </c>
      <c r="AZ248" s="506"/>
      <c r="BA248" s="506"/>
      <c r="BB248" s="506"/>
      <c r="BC248" s="506"/>
      <c r="BD248" s="506"/>
      <c r="BE248" s="504"/>
      <c r="BF248" s="504" t="str">
        <f>AL248</f>
        <v>ZIMUNGB1273218</v>
      </c>
      <c r="BG248" s="504" t="str">
        <f>AN248</f>
        <v>CAAU2655829</v>
      </c>
      <c r="BH248" s="506">
        <v>45692</v>
      </c>
      <c r="BI248" s="506">
        <v>45700</v>
      </c>
      <c r="BJ248" s="506">
        <v>45709</v>
      </c>
      <c r="BK248" s="506">
        <v>45723</v>
      </c>
      <c r="BL248" s="506"/>
      <c r="BM248" s="506"/>
      <c r="BN248" s="514" t="s">
        <v>511</v>
      </c>
      <c r="BO248" s="506" t="s">
        <v>512</v>
      </c>
      <c r="BP248" s="511"/>
      <c r="BQ248" s="511"/>
      <c r="BR248" s="514"/>
      <c r="BS248" s="560"/>
      <c r="BT248" s="504"/>
      <c r="BU248" s="504"/>
      <c r="BV248" s="504"/>
      <c r="BW248" s="504">
        <f>U248</f>
        <v>0</v>
      </c>
      <c r="BX248" s="511">
        <f>V248</f>
        <v>0</v>
      </c>
      <c r="BY248" s="511">
        <f>W248</f>
        <v>0</v>
      </c>
      <c r="BZ248" s="511">
        <f>BX248+BY248</f>
        <v>0</v>
      </c>
      <c r="CA248" s="504"/>
      <c r="CB248" s="511"/>
      <c r="CC248" s="504"/>
      <c r="CD248" s="511"/>
      <c r="CE248" s="511"/>
      <c r="CF248" s="511">
        <f>CB248+CD248+CE248</f>
        <v>0</v>
      </c>
      <c r="CG248" s="528">
        <f>CF248-BZ248</f>
        <v>0</v>
      </c>
      <c r="CH248" s="510">
        <f>_xlfn.DAYS(BD248,BC248)+1</f>
        <v>1</v>
      </c>
    </row>
    <row r="249" spans="1:86" s="513" customFormat="1" ht="15.75" customHeight="1">
      <c r="A249" s="112">
        <v>29</v>
      </c>
      <c r="B249" s="575" t="s">
        <v>168</v>
      </c>
      <c r="C249" s="558" t="s">
        <v>506</v>
      </c>
      <c r="D249" s="505" t="s">
        <v>199</v>
      </c>
      <c r="E249" s="505" t="str">
        <f>VLOOKUP(D:D,'Material code'!A:B,2,FALSE)</f>
        <v>前玻</v>
      </c>
      <c r="F249" s="505" t="str">
        <f>VLOOKUP(D:D,'Material code'!C:D,2,FALSE)</f>
        <v>福莱特，超白压花双镀膜半钢化，2272*1128*2mm</v>
      </c>
      <c r="G249" s="504">
        <f>AC249</f>
        <v>1430</v>
      </c>
      <c r="H249" s="504" t="str">
        <f>AD249</f>
        <v>PCS</v>
      </c>
      <c r="I249" s="504" t="str">
        <f>AL249</f>
        <v>ZIMUNGB1273218</v>
      </c>
      <c r="J249" s="504">
        <v>1</v>
      </c>
      <c r="K249" s="504" t="str">
        <f>AN249</f>
        <v>CAAU2656954</v>
      </c>
      <c r="L249" s="504" t="str">
        <f>AM249</f>
        <v>NGB1273218</v>
      </c>
      <c r="M249" s="504" t="str">
        <f>AO249</f>
        <v>NINGBO, CHINA</v>
      </c>
      <c r="N249" s="506">
        <f>AQ249</f>
        <v>45697</v>
      </c>
      <c r="O249" s="504" t="str">
        <f>AR249</f>
        <v>SAVANNAH,GA</v>
      </c>
      <c r="P249" s="506">
        <f>AT249</f>
        <v>45733</v>
      </c>
      <c r="Q249" s="506">
        <f>AX249</f>
        <v>45738</v>
      </c>
      <c r="R249" s="504" t="s">
        <v>79</v>
      </c>
      <c r="S249" s="504" t="s">
        <v>252</v>
      </c>
      <c r="T249" s="514"/>
      <c r="U249" s="514"/>
      <c r="V249" s="511"/>
      <c r="W249" s="511"/>
      <c r="X249" s="506"/>
      <c r="Y249" s="506"/>
      <c r="Z249" s="506" t="s">
        <v>118</v>
      </c>
      <c r="AA249" s="507" t="s">
        <v>507</v>
      </c>
      <c r="AB249" s="507"/>
      <c r="AC249" s="514">
        <v>1430</v>
      </c>
      <c r="AD249" s="504" t="s">
        <v>141</v>
      </c>
      <c r="AE249" s="504">
        <v>11</v>
      </c>
      <c r="AF249" s="504">
        <v>18876</v>
      </c>
      <c r="AG249" s="504">
        <v>14</v>
      </c>
      <c r="AH249" s="506">
        <v>45697</v>
      </c>
      <c r="AI249" s="506">
        <v>45731</v>
      </c>
      <c r="AJ249" s="504" t="s">
        <v>173</v>
      </c>
      <c r="AK249" s="504" t="s">
        <v>117</v>
      </c>
      <c r="AL249" s="504" t="s">
        <v>508</v>
      </c>
      <c r="AM249" s="504" t="s">
        <v>509</v>
      </c>
      <c r="AN249" s="504" t="s">
        <v>515</v>
      </c>
      <c r="AO249" s="504" t="str">
        <f>AJ249</f>
        <v>NINGBO, CHINA</v>
      </c>
      <c r="AP249" s="506">
        <v>45690</v>
      </c>
      <c r="AQ249" s="506">
        <f>AH249</f>
        <v>45697</v>
      </c>
      <c r="AR249" s="504" t="str">
        <f>AK249</f>
        <v>SAVANNAH,GA</v>
      </c>
      <c r="AS249" s="506">
        <f>AI249</f>
        <v>45731</v>
      </c>
      <c r="AT249" s="653">
        <v>45733</v>
      </c>
      <c r="AU249" s="504" t="str">
        <f>AR249</f>
        <v>SAVANNAH,GA</v>
      </c>
      <c r="AV249" s="509">
        <v>45734</v>
      </c>
      <c r="AW249" s="505">
        <f>VLOOKUP(AR:AR,Database!A:B,2,)</f>
        <v>4</v>
      </c>
      <c r="AX249" s="506">
        <f>AV249+AW249</f>
        <v>45738</v>
      </c>
      <c r="AY249" s="514" t="str">
        <f>Z249</f>
        <v>FREEDOM</v>
      </c>
      <c r="AZ249" s="506"/>
      <c r="BA249" s="506"/>
      <c r="BB249" s="506"/>
      <c r="BC249" s="506"/>
      <c r="BD249" s="506"/>
      <c r="BE249" s="504"/>
      <c r="BF249" s="504" t="str">
        <f>AL249</f>
        <v>ZIMUNGB1273218</v>
      </c>
      <c r="BG249" s="504" t="str">
        <f>AN249</f>
        <v>CAAU2656954</v>
      </c>
      <c r="BH249" s="506">
        <v>45692</v>
      </c>
      <c r="BI249" s="506">
        <v>45700</v>
      </c>
      <c r="BJ249" s="506">
        <v>45709</v>
      </c>
      <c r="BK249" s="506">
        <v>45723</v>
      </c>
      <c r="BL249" s="506"/>
      <c r="BM249" s="506"/>
      <c r="BN249" s="514" t="s">
        <v>511</v>
      </c>
      <c r="BO249" s="506" t="s">
        <v>512</v>
      </c>
      <c r="BP249" s="511"/>
      <c r="BQ249" s="511"/>
      <c r="BR249" s="514"/>
      <c r="BS249" s="560"/>
      <c r="BT249" s="504"/>
      <c r="BU249" s="504"/>
      <c r="BV249" s="504"/>
      <c r="BW249" s="504">
        <f>U249</f>
        <v>0</v>
      </c>
      <c r="BX249" s="511">
        <f>V249</f>
        <v>0</v>
      </c>
      <c r="BY249" s="511">
        <f>W249</f>
        <v>0</v>
      </c>
      <c r="BZ249" s="511">
        <f>BX249+BY249</f>
        <v>0</v>
      </c>
      <c r="CA249" s="504"/>
      <c r="CB249" s="511"/>
      <c r="CC249" s="504"/>
      <c r="CD249" s="511"/>
      <c r="CE249" s="511"/>
      <c r="CF249" s="511">
        <f>CB249+CD249+CE249</f>
        <v>0</v>
      </c>
      <c r="CG249" s="528">
        <f>CF249-BZ249</f>
        <v>0</v>
      </c>
      <c r="CH249" s="510">
        <f>_xlfn.DAYS(BD249,BC249)+1</f>
        <v>1</v>
      </c>
    </row>
    <row r="250" spans="1:86" s="513" customFormat="1" ht="15.75" customHeight="1">
      <c r="A250" s="112">
        <v>29</v>
      </c>
      <c r="B250" s="575" t="s">
        <v>168</v>
      </c>
      <c r="C250" s="558" t="s">
        <v>506</v>
      </c>
      <c r="D250" s="505" t="s">
        <v>199</v>
      </c>
      <c r="E250" s="505" t="str">
        <f>VLOOKUP(D:D,'Material code'!A:B,2,FALSE)</f>
        <v>前玻</v>
      </c>
      <c r="F250" s="505" t="str">
        <f>VLOOKUP(D:D,'Material code'!C:D,2,FALSE)</f>
        <v>福莱特，超白压花双镀膜半钢化，2272*1128*2mm</v>
      </c>
      <c r="G250" s="504">
        <f>AC250</f>
        <v>1430</v>
      </c>
      <c r="H250" s="504" t="str">
        <f>AD250</f>
        <v>PCS</v>
      </c>
      <c r="I250" s="504" t="str">
        <f>AL250</f>
        <v>ZIMUNGB1273218</v>
      </c>
      <c r="J250" s="504">
        <v>1</v>
      </c>
      <c r="K250" s="504" t="str">
        <f>AN250</f>
        <v>CAAU2657009</v>
      </c>
      <c r="L250" s="504" t="str">
        <f>AM250</f>
        <v>NGB1273218</v>
      </c>
      <c r="M250" s="504" t="str">
        <f>AO250</f>
        <v>NINGBO, CHINA</v>
      </c>
      <c r="N250" s="506">
        <f>AQ250</f>
        <v>45697</v>
      </c>
      <c r="O250" s="504" t="str">
        <f>AR250</f>
        <v>SAVANNAH,GA</v>
      </c>
      <c r="P250" s="506">
        <f>AT250</f>
        <v>45733</v>
      </c>
      <c r="Q250" s="506">
        <f>AX250</f>
        <v>45738</v>
      </c>
      <c r="R250" s="504" t="s">
        <v>79</v>
      </c>
      <c r="S250" s="504" t="s">
        <v>252</v>
      </c>
      <c r="T250" s="514"/>
      <c r="U250" s="514"/>
      <c r="V250" s="511"/>
      <c r="W250" s="511"/>
      <c r="X250" s="506"/>
      <c r="Y250" s="506"/>
      <c r="Z250" s="506" t="s">
        <v>118</v>
      </c>
      <c r="AA250" s="507" t="s">
        <v>507</v>
      </c>
      <c r="AB250" s="507"/>
      <c r="AC250" s="514">
        <v>1430</v>
      </c>
      <c r="AD250" s="504" t="s">
        <v>141</v>
      </c>
      <c r="AE250" s="504">
        <v>11</v>
      </c>
      <c r="AF250" s="504">
        <v>18876</v>
      </c>
      <c r="AG250" s="504">
        <v>14</v>
      </c>
      <c r="AH250" s="506">
        <v>45697</v>
      </c>
      <c r="AI250" s="506">
        <v>45731</v>
      </c>
      <c r="AJ250" s="504" t="s">
        <v>173</v>
      </c>
      <c r="AK250" s="504" t="s">
        <v>117</v>
      </c>
      <c r="AL250" s="504" t="s">
        <v>508</v>
      </c>
      <c r="AM250" s="504" t="s">
        <v>509</v>
      </c>
      <c r="AN250" s="504" t="s">
        <v>516</v>
      </c>
      <c r="AO250" s="504" t="str">
        <f>AJ250</f>
        <v>NINGBO, CHINA</v>
      </c>
      <c r="AP250" s="506">
        <v>45690</v>
      </c>
      <c r="AQ250" s="506">
        <f>AH250</f>
        <v>45697</v>
      </c>
      <c r="AR250" s="504" t="str">
        <f>AK250</f>
        <v>SAVANNAH,GA</v>
      </c>
      <c r="AS250" s="506">
        <f>AI250</f>
        <v>45731</v>
      </c>
      <c r="AT250" s="653">
        <v>45733</v>
      </c>
      <c r="AU250" s="504" t="str">
        <f>AR250</f>
        <v>SAVANNAH,GA</v>
      </c>
      <c r="AV250" s="509">
        <v>45734</v>
      </c>
      <c r="AW250" s="505">
        <f>VLOOKUP(AR:AR,Database!A:B,2,)</f>
        <v>4</v>
      </c>
      <c r="AX250" s="506">
        <f>AV250+AW250</f>
        <v>45738</v>
      </c>
      <c r="AY250" s="514" t="str">
        <f>Z250</f>
        <v>FREEDOM</v>
      </c>
      <c r="AZ250" s="506"/>
      <c r="BA250" s="506"/>
      <c r="BB250" s="506"/>
      <c r="BC250" s="506"/>
      <c r="BD250" s="506"/>
      <c r="BE250" s="504"/>
      <c r="BF250" s="504" t="str">
        <f>AL250</f>
        <v>ZIMUNGB1273218</v>
      </c>
      <c r="BG250" s="504" t="str">
        <f>AN250</f>
        <v>CAAU2657009</v>
      </c>
      <c r="BH250" s="506">
        <v>45692</v>
      </c>
      <c r="BI250" s="506">
        <v>45700</v>
      </c>
      <c r="BJ250" s="506">
        <v>45709</v>
      </c>
      <c r="BK250" s="506">
        <v>45723</v>
      </c>
      <c r="BL250" s="506"/>
      <c r="BM250" s="506"/>
      <c r="BN250" s="514" t="s">
        <v>511</v>
      </c>
      <c r="BO250" s="506" t="s">
        <v>512</v>
      </c>
      <c r="BP250" s="511"/>
      <c r="BQ250" s="511"/>
      <c r="BR250" s="514"/>
      <c r="BS250" s="560"/>
      <c r="BT250" s="504"/>
      <c r="BU250" s="504"/>
      <c r="BV250" s="504"/>
      <c r="BW250" s="504">
        <f>U250</f>
        <v>0</v>
      </c>
      <c r="BX250" s="511">
        <f>V250</f>
        <v>0</v>
      </c>
      <c r="BY250" s="511">
        <f>W250</f>
        <v>0</v>
      </c>
      <c r="BZ250" s="511">
        <f>BX250+BY250</f>
        <v>0</v>
      </c>
      <c r="CA250" s="504"/>
      <c r="CB250" s="511"/>
      <c r="CC250" s="504"/>
      <c r="CD250" s="511"/>
      <c r="CE250" s="511"/>
      <c r="CF250" s="511">
        <f>CB250+CD250+CE250</f>
        <v>0</v>
      </c>
      <c r="CG250" s="528">
        <f>CF250-BZ250</f>
        <v>0</v>
      </c>
      <c r="CH250" s="510">
        <f>_xlfn.DAYS(BD250,BC250)+1</f>
        <v>1</v>
      </c>
    </row>
    <row r="251" spans="1:86" s="513" customFormat="1" ht="15.75" customHeight="1">
      <c r="A251" s="112">
        <v>29</v>
      </c>
      <c r="B251" s="575" t="s">
        <v>168</v>
      </c>
      <c r="C251" s="558" t="s">
        <v>506</v>
      </c>
      <c r="D251" s="505" t="s">
        <v>199</v>
      </c>
      <c r="E251" s="505" t="str">
        <f>VLOOKUP(D:D,'Material code'!A:B,2,FALSE)</f>
        <v>前玻</v>
      </c>
      <c r="F251" s="505" t="str">
        <f>VLOOKUP(D:D,'Material code'!C:D,2,FALSE)</f>
        <v>福莱特，超白压花双镀膜半钢化，2272*1128*2mm</v>
      </c>
      <c r="G251" s="504">
        <f>AC251</f>
        <v>1430</v>
      </c>
      <c r="H251" s="504" t="str">
        <f>AD251</f>
        <v>PCS</v>
      </c>
      <c r="I251" s="504" t="str">
        <f>AL251</f>
        <v>ZIMUNGB1273218</v>
      </c>
      <c r="J251" s="504">
        <v>1</v>
      </c>
      <c r="K251" s="504" t="str">
        <f>AN251</f>
        <v>CAAU2658068</v>
      </c>
      <c r="L251" s="504" t="str">
        <f>AM251</f>
        <v>NGB1273218</v>
      </c>
      <c r="M251" s="504" t="str">
        <f>AO251</f>
        <v>NINGBO, CHINA</v>
      </c>
      <c r="N251" s="506">
        <f>AQ251</f>
        <v>45697</v>
      </c>
      <c r="O251" s="504" t="str">
        <f>AR251</f>
        <v>SAVANNAH,GA</v>
      </c>
      <c r="P251" s="506">
        <f>AT251</f>
        <v>45733</v>
      </c>
      <c r="Q251" s="506">
        <f>AX251</f>
        <v>45738</v>
      </c>
      <c r="R251" s="504" t="s">
        <v>79</v>
      </c>
      <c r="S251" s="504" t="s">
        <v>252</v>
      </c>
      <c r="T251" s="514"/>
      <c r="U251" s="514"/>
      <c r="V251" s="511"/>
      <c r="W251" s="511"/>
      <c r="X251" s="506"/>
      <c r="Y251" s="506"/>
      <c r="Z251" s="506" t="s">
        <v>118</v>
      </c>
      <c r="AA251" s="507" t="s">
        <v>507</v>
      </c>
      <c r="AB251" s="507"/>
      <c r="AC251" s="514">
        <v>1430</v>
      </c>
      <c r="AD251" s="504" t="s">
        <v>141</v>
      </c>
      <c r="AE251" s="504">
        <v>11</v>
      </c>
      <c r="AF251" s="504">
        <v>18876</v>
      </c>
      <c r="AG251" s="504">
        <v>14</v>
      </c>
      <c r="AH251" s="506">
        <v>45697</v>
      </c>
      <c r="AI251" s="506">
        <v>45731</v>
      </c>
      <c r="AJ251" s="504" t="s">
        <v>173</v>
      </c>
      <c r="AK251" s="504" t="s">
        <v>117</v>
      </c>
      <c r="AL251" s="504" t="s">
        <v>508</v>
      </c>
      <c r="AM251" s="504" t="s">
        <v>509</v>
      </c>
      <c r="AN251" s="504" t="s">
        <v>517</v>
      </c>
      <c r="AO251" s="504" t="str">
        <f>AJ251</f>
        <v>NINGBO, CHINA</v>
      </c>
      <c r="AP251" s="506">
        <v>45690</v>
      </c>
      <c r="AQ251" s="506">
        <f>AH251</f>
        <v>45697</v>
      </c>
      <c r="AR251" s="504" t="str">
        <f>AK251</f>
        <v>SAVANNAH,GA</v>
      </c>
      <c r="AS251" s="506">
        <f>AI251</f>
        <v>45731</v>
      </c>
      <c r="AT251" s="653">
        <v>45733</v>
      </c>
      <c r="AU251" s="504" t="str">
        <f>AR251</f>
        <v>SAVANNAH,GA</v>
      </c>
      <c r="AV251" s="509">
        <v>45734</v>
      </c>
      <c r="AW251" s="505">
        <f>VLOOKUP(AR:AR,Database!A:B,2,)</f>
        <v>4</v>
      </c>
      <c r="AX251" s="506">
        <f>AV251+AW251</f>
        <v>45738</v>
      </c>
      <c r="AY251" s="514" t="str">
        <f>Z251</f>
        <v>FREEDOM</v>
      </c>
      <c r="AZ251" s="506"/>
      <c r="BA251" s="506"/>
      <c r="BB251" s="506"/>
      <c r="BC251" s="506"/>
      <c r="BD251" s="506"/>
      <c r="BE251" s="504"/>
      <c r="BF251" s="504" t="str">
        <f>AL251</f>
        <v>ZIMUNGB1273218</v>
      </c>
      <c r="BG251" s="504" t="str">
        <f>AN251</f>
        <v>CAAU2658068</v>
      </c>
      <c r="BH251" s="506">
        <v>45692</v>
      </c>
      <c r="BI251" s="506">
        <v>45700</v>
      </c>
      <c r="BJ251" s="506">
        <v>45709</v>
      </c>
      <c r="BK251" s="506">
        <v>45723</v>
      </c>
      <c r="BL251" s="506"/>
      <c r="BM251" s="506"/>
      <c r="BN251" s="514" t="s">
        <v>511</v>
      </c>
      <c r="BO251" s="506" t="s">
        <v>512</v>
      </c>
      <c r="BP251" s="511"/>
      <c r="BQ251" s="511"/>
      <c r="BR251" s="514"/>
      <c r="BS251" s="560"/>
      <c r="BT251" s="504"/>
      <c r="BU251" s="504"/>
      <c r="BV251" s="504"/>
      <c r="BW251" s="504">
        <f>U251</f>
        <v>0</v>
      </c>
      <c r="BX251" s="511">
        <f>V251</f>
        <v>0</v>
      </c>
      <c r="BY251" s="511">
        <f>W251</f>
        <v>0</v>
      </c>
      <c r="BZ251" s="511">
        <f>BX251+BY251</f>
        <v>0</v>
      </c>
      <c r="CA251" s="504"/>
      <c r="CB251" s="511"/>
      <c r="CC251" s="504"/>
      <c r="CD251" s="511"/>
      <c r="CE251" s="511"/>
      <c r="CF251" s="511">
        <f>CB251+CD251+CE251</f>
        <v>0</v>
      </c>
      <c r="CG251" s="528">
        <f>CF251-BZ251</f>
        <v>0</v>
      </c>
      <c r="CH251" s="510">
        <f>_xlfn.DAYS(BD251,BC251)+1</f>
        <v>1</v>
      </c>
    </row>
    <row r="252" spans="1:86" s="513" customFormat="1" ht="15.75" customHeight="1">
      <c r="A252" s="112">
        <v>29</v>
      </c>
      <c r="B252" s="575" t="s">
        <v>168</v>
      </c>
      <c r="C252" s="558" t="s">
        <v>506</v>
      </c>
      <c r="D252" s="505" t="s">
        <v>199</v>
      </c>
      <c r="E252" s="505" t="str">
        <f>VLOOKUP(D:D,'Material code'!A:B,2,FALSE)</f>
        <v>前玻</v>
      </c>
      <c r="F252" s="505" t="str">
        <f>VLOOKUP(D:D,'Material code'!C:D,2,FALSE)</f>
        <v>福莱特，超白压花双镀膜半钢化，2272*1128*2mm</v>
      </c>
      <c r="G252" s="504">
        <f>AC252</f>
        <v>1430</v>
      </c>
      <c r="H252" s="504" t="str">
        <f>AD252</f>
        <v>PCS</v>
      </c>
      <c r="I252" s="504" t="str">
        <f>AL252</f>
        <v>ZIMUNGB1273218</v>
      </c>
      <c r="J252" s="504">
        <v>1</v>
      </c>
      <c r="K252" s="504" t="str">
        <f>AN252</f>
        <v>CAAU2657349</v>
      </c>
      <c r="L252" s="504" t="str">
        <f>AM252</f>
        <v>NGB1273218</v>
      </c>
      <c r="M252" s="504" t="str">
        <f>AO252</f>
        <v>NINGBO, CHINA</v>
      </c>
      <c r="N252" s="506">
        <f>AQ252</f>
        <v>45697</v>
      </c>
      <c r="O252" s="504" t="str">
        <f>AR252</f>
        <v>SAVANNAH,GA</v>
      </c>
      <c r="P252" s="506">
        <f>AT252</f>
        <v>45733</v>
      </c>
      <c r="Q252" s="506">
        <f>AX252</f>
        <v>45738</v>
      </c>
      <c r="R252" s="504" t="s">
        <v>79</v>
      </c>
      <c r="S252" s="504" t="s">
        <v>252</v>
      </c>
      <c r="T252" s="514"/>
      <c r="U252" s="514"/>
      <c r="V252" s="511"/>
      <c r="W252" s="511"/>
      <c r="X252" s="506"/>
      <c r="Y252" s="506"/>
      <c r="Z252" s="506" t="s">
        <v>118</v>
      </c>
      <c r="AA252" s="507" t="s">
        <v>507</v>
      </c>
      <c r="AB252" s="507"/>
      <c r="AC252" s="514">
        <v>1430</v>
      </c>
      <c r="AD252" s="504" t="s">
        <v>141</v>
      </c>
      <c r="AE252" s="504">
        <v>11</v>
      </c>
      <c r="AF252" s="504">
        <v>18876</v>
      </c>
      <c r="AG252" s="504">
        <v>14</v>
      </c>
      <c r="AH252" s="506">
        <v>45697</v>
      </c>
      <c r="AI252" s="506">
        <v>45731</v>
      </c>
      <c r="AJ252" s="504" t="s">
        <v>173</v>
      </c>
      <c r="AK252" s="504" t="s">
        <v>117</v>
      </c>
      <c r="AL252" s="504" t="s">
        <v>508</v>
      </c>
      <c r="AM252" s="504" t="s">
        <v>509</v>
      </c>
      <c r="AN252" s="504" t="s">
        <v>518</v>
      </c>
      <c r="AO252" s="504" t="str">
        <f>AJ252</f>
        <v>NINGBO, CHINA</v>
      </c>
      <c r="AP252" s="506">
        <v>45690</v>
      </c>
      <c r="AQ252" s="506">
        <f>AH252</f>
        <v>45697</v>
      </c>
      <c r="AR252" s="504" t="str">
        <f>AK252</f>
        <v>SAVANNAH,GA</v>
      </c>
      <c r="AS252" s="506">
        <f>AI252</f>
        <v>45731</v>
      </c>
      <c r="AT252" s="653">
        <v>45733</v>
      </c>
      <c r="AU252" s="504" t="str">
        <f>AR252</f>
        <v>SAVANNAH,GA</v>
      </c>
      <c r="AV252" s="509">
        <v>45734</v>
      </c>
      <c r="AW252" s="505">
        <f>VLOOKUP(AR:AR,Database!A:B,2,)</f>
        <v>4</v>
      </c>
      <c r="AX252" s="506">
        <f>AV252+AW252</f>
        <v>45738</v>
      </c>
      <c r="AY252" s="514" t="str">
        <f>Z252</f>
        <v>FREEDOM</v>
      </c>
      <c r="AZ252" s="506"/>
      <c r="BA252" s="506"/>
      <c r="BB252" s="506"/>
      <c r="BC252" s="506"/>
      <c r="BD252" s="506"/>
      <c r="BE252" s="504"/>
      <c r="BF252" s="504" t="str">
        <f>AL252</f>
        <v>ZIMUNGB1273218</v>
      </c>
      <c r="BG252" s="504" t="str">
        <f>AN252</f>
        <v>CAAU2657349</v>
      </c>
      <c r="BH252" s="506">
        <v>45692</v>
      </c>
      <c r="BI252" s="506">
        <v>45700</v>
      </c>
      <c r="BJ252" s="506">
        <v>45709</v>
      </c>
      <c r="BK252" s="506">
        <v>45723</v>
      </c>
      <c r="BL252" s="506"/>
      <c r="BM252" s="506"/>
      <c r="BN252" s="514" t="s">
        <v>511</v>
      </c>
      <c r="BO252" s="506" t="s">
        <v>512</v>
      </c>
      <c r="BP252" s="511"/>
      <c r="BQ252" s="511"/>
      <c r="BR252" s="514"/>
      <c r="BS252" s="560"/>
      <c r="BT252" s="504"/>
      <c r="BU252" s="504"/>
      <c r="BV252" s="504"/>
      <c r="BW252" s="504">
        <f>U252</f>
        <v>0</v>
      </c>
      <c r="BX252" s="511">
        <f>V252</f>
        <v>0</v>
      </c>
      <c r="BY252" s="511">
        <f>W252</f>
        <v>0</v>
      </c>
      <c r="BZ252" s="511">
        <f>BX252+BY252</f>
        <v>0</v>
      </c>
      <c r="CA252" s="504"/>
      <c r="CB252" s="511"/>
      <c r="CC252" s="504"/>
      <c r="CD252" s="511"/>
      <c r="CE252" s="511"/>
      <c r="CF252" s="511">
        <f>CB252+CD252+CE252</f>
        <v>0</v>
      </c>
      <c r="CG252" s="528">
        <f>CF252-BZ252</f>
        <v>0</v>
      </c>
      <c r="CH252" s="510">
        <f>_xlfn.DAYS(BD252,BC252)+1</f>
        <v>1</v>
      </c>
    </row>
    <row r="253" spans="1:86" s="513" customFormat="1" ht="15.75" customHeight="1">
      <c r="A253" s="112">
        <v>29</v>
      </c>
      <c r="B253" s="575" t="s">
        <v>168</v>
      </c>
      <c r="C253" s="558" t="s">
        <v>506</v>
      </c>
      <c r="D253" s="505" t="s">
        <v>199</v>
      </c>
      <c r="E253" s="505" t="str">
        <f>VLOOKUP(D:D,'Material code'!A:B,2,FALSE)</f>
        <v>前玻</v>
      </c>
      <c r="F253" s="505" t="str">
        <f>VLOOKUP(D:D,'Material code'!C:D,2,FALSE)</f>
        <v>福莱特，超白压花双镀膜半钢化，2272*1128*2mm</v>
      </c>
      <c r="G253" s="504">
        <f>AC253</f>
        <v>1430</v>
      </c>
      <c r="H253" s="504" t="str">
        <f>AD253</f>
        <v>PCS</v>
      </c>
      <c r="I253" s="504" t="str">
        <f>AL253</f>
        <v>ZIMUNGB1273218</v>
      </c>
      <c r="J253" s="504">
        <v>1</v>
      </c>
      <c r="K253" s="504" t="str">
        <f>AN253</f>
        <v>CAAU2657890</v>
      </c>
      <c r="L253" s="504" t="str">
        <f>AM253</f>
        <v>NGB1273218</v>
      </c>
      <c r="M253" s="504" t="str">
        <f>AO253</f>
        <v>NINGBO, CHINA</v>
      </c>
      <c r="N253" s="506">
        <f>AQ253</f>
        <v>45697</v>
      </c>
      <c r="O253" s="504" t="str">
        <f>AR253</f>
        <v>SAVANNAH,GA</v>
      </c>
      <c r="P253" s="506">
        <f>AT253</f>
        <v>45733</v>
      </c>
      <c r="Q253" s="506">
        <f>AX253</f>
        <v>45738</v>
      </c>
      <c r="R253" s="504" t="s">
        <v>79</v>
      </c>
      <c r="S253" s="504" t="s">
        <v>252</v>
      </c>
      <c r="T253" s="514"/>
      <c r="U253" s="514"/>
      <c r="V253" s="511"/>
      <c r="W253" s="511"/>
      <c r="X253" s="506"/>
      <c r="Y253" s="506"/>
      <c r="Z253" s="506" t="s">
        <v>118</v>
      </c>
      <c r="AA253" s="507" t="s">
        <v>507</v>
      </c>
      <c r="AB253" s="507"/>
      <c r="AC253" s="514">
        <v>1430</v>
      </c>
      <c r="AD253" s="504" t="s">
        <v>141</v>
      </c>
      <c r="AE253" s="504">
        <v>11</v>
      </c>
      <c r="AF253" s="504">
        <v>18876</v>
      </c>
      <c r="AG253" s="504">
        <v>14</v>
      </c>
      <c r="AH253" s="506">
        <v>45697</v>
      </c>
      <c r="AI253" s="506">
        <v>45731</v>
      </c>
      <c r="AJ253" s="504" t="s">
        <v>173</v>
      </c>
      <c r="AK253" s="504" t="s">
        <v>117</v>
      </c>
      <c r="AL253" s="504" t="s">
        <v>508</v>
      </c>
      <c r="AM253" s="504" t="s">
        <v>509</v>
      </c>
      <c r="AN253" s="504" t="s">
        <v>519</v>
      </c>
      <c r="AO253" s="504" t="str">
        <f>AJ253</f>
        <v>NINGBO, CHINA</v>
      </c>
      <c r="AP253" s="506">
        <v>45690</v>
      </c>
      <c r="AQ253" s="506">
        <f>AH253</f>
        <v>45697</v>
      </c>
      <c r="AR253" s="504" t="str">
        <f>AK253</f>
        <v>SAVANNAH,GA</v>
      </c>
      <c r="AS253" s="506">
        <f>AI253</f>
        <v>45731</v>
      </c>
      <c r="AT253" s="653">
        <v>45733</v>
      </c>
      <c r="AU253" s="504" t="str">
        <f>AR253</f>
        <v>SAVANNAH,GA</v>
      </c>
      <c r="AV253" s="509">
        <v>45734</v>
      </c>
      <c r="AW253" s="505">
        <f>VLOOKUP(AR:AR,Database!A:B,2,)</f>
        <v>4</v>
      </c>
      <c r="AX253" s="506">
        <f>AV253+AW253</f>
        <v>45738</v>
      </c>
      <c r="AY253" s="514" t="str">
        <f>Z253</f>
        <v>FREEDOM</v>
      </c>
      <c r="AZ253" s="506"/>
      <c r="BA253" s="506"/>
      <c r="BB253" s="506"/>
      <c r="BC253" s="506"/>
      <c r="BD253" s="506"/>
      <c r="BE253" s="504"/>
      <c r="BF253" s="504" t="str">
        <f>AL253</f>
        <v>ZIMUNGB1273218</v>
      </c>
      <c r="BG253" s="504" t="str">
        <f>AN253</f>
        <v>CAAU2657890</v>
      </c>
      <c r="BH253" s="506">
        <v>45692</v>
      </c>
      <c r="BI253" s="580">
        <v>45700</v>
      </c>
      <c r="BJ253" s="506">
        <v>45709</v>
      </c>
      <c r="BK253" s="506">
        <v>45723</v>
      </c>
      <c r="BL253" s="506"/>
      <c r="BM253" s="506"/>
      <c r="BN253" s="514" t="s">
        <v>511</v>
      </c>
      <c r="BO253" s="506" t="s">
        <v>512</v>
      </c>
      <c r="BP253" s="511"/>
      <c r="BQ253" s="511"/>
      <c r="BR253" s="514"/>
      <c r="BS253" s="560"/>
      <c r="BT253" s="504"/>
      <c r="BU253" s="504"/>
      <c r="BV253" s="504"/>
      <c r="BW253" s="504">
        <f>U253</f>
        <v>0</v>
      </c>
      <c r="BX253" s="511">
        <f>V253</f>
        <v>0</v>
      </c>
      <c r="BY253" s="511">
        <f>W253</f>
        <v>0</v>
      </c>
      <c r="BZ253" s="511">
        <f>BX253+BY253</f>
        <v>0</v>
      </c>
      <c r="CA253" s="504"/>
      <c r="CB253" s="511"/>
      <c r="CC253" s="504"/>
      <c r="CD253" s="511"/>
      <c r="CE253" s="511"/>
      <c r="CF253" s="511">
        <f>CB253+CD253+CE253</f>
        <v>0</v>
      </c>
      <c r="CG253" s="528">
        <f>CF253-BZ253</f>
        <v>0</v>
      </c>
      <c r="CH253" s="510">
        <f>_xlfn.DAYS(BD253,BC253)+1</f>
        <v>1</v>
      </c>
    </row>
    <row r="254" spans="1:86" s="513" customFormat="1" ht="15.75" customHeight="1">
      <c r="A254" s="112">
        <v>29</v>
      </c>
      <c r="B254" s="575" t="s">
        <v>168</v>
      </c>
      <c r="C254" s="558" t="s">
        <v>506</v>
      </c>
      <c r="D254" s="505" t="s">
        <v>199</v>
      </c>
      <c r="E254" s="505" t="str">
        <f>VLOOKUP(D:D,'Material code'!A:B,2,FALSE)</f>
        <v>前玻</v>
      </c>
      <c r="F254" s="505" t="str">
        <f>VLOOKUP(D:D,'Material code'!C:D,2,FALSE)</f>
        <v>福莱特，超白压花双镀膜半钢化，2272*1128*2mm</v>
      </c>
      <c r="G254" s="504">
        <f>AC254</f>
        <v>1430</v>
      </c>
      <c r="H254" s="504" t="str">
        <f>AD254</f>
        <v>PCS</v>
      </c>
      <c r="I254" s="504" t="str">
        <f>AL254</f>
        <v>ZIMUNGB1273218</v>
      </c>
      <c r="J254" s="504">
        <v>1</v>
      </c>
      <c r="K254" s="504" t="str">
        <f>AN254</f>
        <v>CAAU2657903</v>
      </c>
      <c r="L254" s="504" t="str">
        <f>AM254</f>
        <v>NGB1273218</v>
      </c>
      <c r="M254" s="504" t="str">
        <f>AO254</f>
        <v>NINGBO, CHINA</v>
      </c>
      <c r="N254" s="506">
        <f>AQ254</f>
        <v>45697</v>
      </c>
      <c r="O254" s="504" t="str">
        <f>AR254</f>
        <v>SAVANNAH,GA</v>
      </c>
      <c r="P254" s="506">
        <f>AT254</f>
        <v>45733</v>
      </c>
      <c r="Q254" s="506">
        <f>AX254</f>
        <v>45738</v>
      </c>
      <c r="R254" s="504" t="s">
        <v>79</v>
      </c>
      <c r="S254" s="504" t="s">
        <v>252</v>
      </c>
      <c r="T254" s="514"/>
      <c r="U254" s="514"/>
      <c r="V254" s="511"/>
      <c r="W254" s="511"/>
      <c r="X254" s="506"/>
      <c r="Y254" s="506"/>
      <c r="Z254" s="506" t="s">
        <v>118</v>
      </c>
      <c r="AA254" s="507" t="s">
        <v>507</v>
      </c>
      <c r="AB254" s="507"/>
      <c r="AC254" s="514">
        <v>1430</v>
      </c>
      <c r="AD254" s="504" t="s">
        <v>141</v>
      </c>
      <c r="AE254" s="504">
        <v>11</v>
      </c>
      <c r="AF254" s="504">
        <v>18876</v>
      </c>
      <c r="AG254" s="504">
        <v>14</v>
      </c>
      <c r="AH254" s="506">
        <v>45697</v>
      </c>
      <c r="AI254" s="506">
        <v>45731</v>
      </c>
      <c r="AJ254" s="504" t="s">
        <v>173</v>
      </c>
      <c r="AK254" s="504" t="s">
        <v>117</v>
      </c>
      <c r="AL254" s="504" t="s">
        <v>508</v>
      </c>
      <c r="AM254" s="504" t="s">
        <v>509</v>
      </c>
      <c r="AN254" s="504" t="s">
        <v>520</v>
      </c>
      <c r="AO254" s="504" t="str">
        <f>AJ254</f>
        <v>NINGBO, CHINA</v>
      </c>
      <c r="AP254" s="506">
        <v>45690</v>
      </c>
      <c r="AQ254" s="506">
        <f>AH254</f>
        <v>45697</v>
      </c>
      <c r="AR254" s="504" t="str">
        <f>AK254</f>
        <v>SAVANNAH,GA</v>
      </c>
      <c r="AS254" s="506">
        <f>AI254</f>
        <v>45731</v>
      </c>
      <c r="AT254" s="653">
        <v>45733</v>
      </c>
      <c r="AU254" s="504" t="str">
        <f>AR254</f>
        <v>SAVANNAH,GA</v>
      </c>
      <c r="AV254" s="509">
        <v>45734</v>
      </c>
      <c r="AW254" s="505">
        <f>VLOOKUP(AR:AR,Database!A:B,2,)</f>
        <v>4</v>
      </c>
      <c r="AX254" s="506">
        <f>AV254+AW254</f>
        <v>45738</v>
      </c>
      <c r="AY254" s="514" t="str">
        <f>Z254</f>
        <v>FREEDOM</v>
      </c>
      <c r="AZ254" s="506"/>
      <c r="BA254" s="506"/>
      <c r="BB254" s="506"/>
      <c r="BC254" s="506"/>
      <c r="BD254" s="506"/>
      <c r="BE254" s="504"/>
      <c r="BF254" s="504" t="str">
        <f>AL254</f>
        <v>ZIMUNGB1273218</v>
      </c>
      <c r="BG254" s="504" t="str">
        <f>AN254</f>
        <v>CAAU2657903</v>
      </c>
      <c r="BH254" s="506">
        <v>45692</v>
      </c>
      <c r="BI254" s="506">
        <v>45700</v>
      </c>
      <c r="BJ254" s="506">
        <v>45709</v>
      </c>
      <c r="BK254" s="506">
        <v>45723</v>
      </c>
      <c r="BL254" s="506"/>
      <c r="BM254" s="506"/>
      <c r="BN254" s="514" t="s">
        <v>511</v>
      </c>
      <c r="BO254" s="506" t="s">
        <v>512</v>
      </c>
      <c r="BP254" s="511"/>
      <c r="BQ254" s="511"/>
      <c r="BR254" s="514"/>
      <c r="BS254" s="560"/>
      <c r="BT254" s="504"/>
      <c r="BU254" s="504"/>
      <c r="BV254" s="504"/>
      <c r="BW254" s="504">
        <f>U254</f>
        <v>0</v>
      </c>
      <c r="BX254" s="511">
        <f>V254</f>
        <v>0</v>
      </c>
      <c r="BY254" s="511">
        <f>W254</f>
        <v>0</v>
      </c>
      <c r="BZ254" s="511">
        <f>BX254+BY254</f>
        <v>0</v>
      </c>
      <c r="CA254" s="504"/>
      <c r="CB254" s="511"/>
      <c r="CC254" s="504"/>
      <c r="CD254" s="511"/>
      <c r="CE254" s="511"/>
      <c r="CF254" s="511">
        <f>CB254+CD254+CE254</f>
        <v>0</v>
      </c>
      <c r="CG254" s="528">
        <f>CF254-BZ254</f>
        <v>0</v>
      </c>
      <c r="CH254" s="510">
        <f>_xlfn.DAYS(BD254,BC254)+1</f>
        <v>1</v>
      </c>
    </row>
    <row r="255" spans="1:86" s="513" customFormat="1" ht="15.75" customHeight="1">
      <c r="A255" s="112">
        <v>29</v>
      </c>
      <c r="B255" s="575" t="s">
        <v>168</v>
      </c>
      <c r="C255" s="558" t="s">
        <v>506</v>
      </c>
      <c r="D255" s="505" t="s">
        <v>199</v>
      </c>
      <c r="E255" s="505" t="str">
        <f>VLOOKUP(D:D,'Material code'!A:B,2,FALSE)</f>
        <v>前玻</v>
      </c>
      <c r="F255" s="505" t="str">
        <f>VLOOKUP(D:D,'Material code'!C:D,2,FALSE)</f>
        <v>福莱特，超白压花双镀膜半钢化，2272*1128*2mm</v>
      </c>
      <c r="G255" s="504">
        <f>AC255</f>
        <v>1430</v>
      </c>
      <c r="H255" s="504" t="str">
        <f>AD255</f>
        <v>PCS</v>
      </c>
      <c r="I255" s="504" t="str">
        <f>AL255</f>
        <v>ZIMUNGB1273218</v>
      </c>
      <c r="J255" s="504">
        <v>1</v>
      </c>
      <c r="K255" s="504" t="str">
        <f>AN255</f>
        <v>CAAU2657122</v>
      </c>
      <c r="L255" s="504" t="str">
        <f>AM255</f>
        <v>NGB1273218</v>
      </c>
      <c r="M255" s="504" t="str">
        <f>AO255</f>
        <v>NINGBO, CHINA</v>
      </c>
      <c r="N255" s="506">
        <f>AQ255</f>
        <v>45697</v>
      </c>
      <c r="O255" s="504" t="str">
        <f>AR255</f>
        <v>SAVANNAH,GA</v>
      </c>
      <c r="P255" s="506">
        <f>AT255</f>
        <v>45733</v>
      </c>
      <c r="Q255" s="506">
        <f>AX255</f>
        <v>45738</v>
      </c>
      <c r="R255" s="504" t="s">
        <v>79</v>
      </c>
      <c r="S255" s="504" t="s">
        <v>252</v>
      </c>
      <c r="T255" s="514"/>
      <c r="U255" s="514"/>
      <c r="V255" s="511"/>
      <c r="W255" s="511"/>
      <c r="X255" s="506"/>
      <c r="Y255" s="506"/>
      <c r="Z255" s="506" t="s">
        <v>118</v>
      </c>
      <c r="AA255" s="507" t="s">
        <v>507</v>
      </c>
      <c r="AB255" s="507"/>
      <c r="AC255" s="514">
        <v>1430</v>
      </c>
      <c r="AD255" s="504" t="s">
        <v>141</v>
      </c>
      <c r="AE255" s="504">
        <v>11</v>
      </c>
      <c r="AF255" s="504">
        <v>18876</v>
      </c>
      <c r="AG255" s="504">
        <v>14</v>
      </c>
      <c r="AH255" s="506">
        <v>45697</v>
      </c>
      <c r="AI255" s="506">
        <v>45731</v>
      </c>
      <c r="AJ255" s="504" t="s">
        <v>173</v>
      </c>
      <c r="AK255" s="504" t="s">
        <v>117</v>
      </c>
      <c r="AL255" s="504" t="s">
        <v>508</v>
      </c>
      <c r="AM255" s="504" t="s">
        <v>509</v>
      </c>
      <c r="AN255" s="504" t="s">
        <v>521</v>
      </c>
      <c r="AO255" s="504" t="str">
        <f>AJ255</f>
        <v>NINGBO, CHINA</v>
      </c>
      <c r="AP255" s="506">
        <v>45690</v>
      </c>
      <c r="AQ255" s="506">
        <f>AH255</f>
        <v>45697</v>
      </c>
      <c r="AR255" s="504" t="str">
        <f>AK255</f>
        <v>SAVANNAH,GA</v>
      </c>
      <c r="AS255" s="506">
        <f>AI255</f>
        <v>45731</v>
      </c>
      <c r="AT255" s="653">
        <v>45733</v>
      </c>
      <c r="AU255" s="504" t="str">
        <f>AR255</f>
        <v>SAVANNAH,GA</v>
      </c>
      <c r="AV255" s="509">
        <v>45734</v>
      </c>
      <c r="AW255" s="505">
        <f>VLOOKUP(AR:AR,Database!A:B,2,)</f>
        <v>4</v>
      </c>
      <c r="AX255" s="506">
        <f>AV255+AW255</f>
        <v>45738</v>
      </c>
      <c r="AY255" s="514" t="str">
        <f>Z255</f>
        <v>FREEDOM</v>
      </c>
      <c r="AZ255" s="506"/>
      <c r="BA255" s="506"/>
      <c r="BB255" s="506"/>
      <c r="BC255" s="506"/>
      <c r="BD255" s="506"/>
      <c r="BE255" s="504"/>
      <c r="BF255" s="504" t="str">
        <f>AL255</f>
        <v>ZIMUNGB1273218</v>
      </c>
      <c r="BG255" s="504" t="str">
        <f>AN255</f>
        <v>CAAU2657122</v>
      </c>
      <c r="BH255" s="506">
        <v>45692</v>
      </c>
      <c r="BI255" s="506">
        <v>45700</v>
      </c>
      <c r="BJ255" s="506">
        <v>45709</v>
      </c>
      <c r="BK255" s="506">
        <v>45723</v>
      </c>
      <c r="BL255" s="506"/>
      <c r="BM255" s="506"/>
      <c r="BN255" s="514" t="s">
        <v>511</v>
      </c>
      <c r="BO255" s="506" t="s">
        <v>512</v>
      </c>
      <c r="BP255" s="511"/>
      <c r="BQ255" s="511"/>
      <c r="BR255" s="514"/>
      <c r="BS255" s="560"/>
      <c r="BT255" s="504"/>
      <c r="BU255" s="504"/>
      <c r="BV255" s="504"/>
      <c r="BW255" s="504">
        <f>U255</f>
        <v>0</v>
      </c>
      <c r="BX255" s="511">
        <f>V255</f>
        <v>0</v>
      </c>
      <c r="BY255" s="511">
        <f>W255</f>
        <v>0</v>
      </c>
      <c r="BZ255" s="511">
        <f>BX255+BY255</f>
        <v>0</v>
      </c>
      <c r="CA255" s="504"/>
      <c r="CB255" s="511"/>
      <c r="CC255" s="504"/>
      <c r="CD255" s="511"/>
      <c r="CE255" s="511"/>
      <c r="CF255" s="511">
        <f>CB255+CD255+CE255</f>
        <v>0</v>
      </c>
      <c r="CG255" s="528">
        <f>CF255-BZ255</f>
        <v>0</v>
      </c>
      <c r="CH255" s="510">
        <f>_xlfn.DAYS(BD255,BC255)+1</f>
        <v>1</v>
      </c>
    </row>
    <row r="256" spans="1:86" s="513" customFormat="1" ht="15.75" customHeight="1">
      <c r="A256" s="112">
        <v>29</v>
      </c>
      <c r="B256" s="575" t="s">
        <v>168</v>
      </c>
      <c r="C256" s="558" t="s">
        <v>506</v>
      </c>
      <c r="D256" s="505" t="s">
        <v>169</v>
      </c>
      <c r="E256" s="505" t="str">
        <f>VLOOKUP(D:D,'Material code'!A:B,2,FALSE)</f>
        <v>后玻</v>
      </c>
      <c r="F256" s="505" t="str">
        <f>VLOOKUP(D:D,'Material code'!C:D,2,FALSE)</f>
        <v>福莱特，压花半钢化白色全涂釉3孔，2272*1128*2mm，GL-16</v>
      </c>
      <c r="G256" s="504">
        <f>AC256</f>
        <v>1430</v>
      </c>
      <c r="H256" s="504" t="str">
        <f>AD256</f>
        <v>PCS</v>
      </c>
      <c r="I256" s="504" t="str">
        <f>AL256</f>
        <v>ZIMUNGB1273218</v>
      </c>
      <c r="J256" s="504">
        <v>1</v>
      </c>
      <c r="K256" s="504" t="str">
        <f>AN256</f>
        <v>CAAU2644573</v>
      </c>
      <c r="L256" s="504" t="str">
        <f>AM256</f>
        <v>NGB1273218</v>
      </c>
      <c r="M256" s="504" t="str">
        <f>AO256</f>
        <v>NINGBO, CHINA</v>
      </c>
      <c r="N256" s="506">
        <f>AQ256</f>
        <v>45697</v>
      </c>
      <c r="O256" s="504" t="str">
        <f>AR256</f>
        <v>SAVANNAH,GA</v>
      </c>
      <c r="P256" s="506">
        <f>AT256</f>
        <v>45733</v>
      </c>
      <c r="Q256" s="506">
        <f>AX256</f>
        <v>45738</v>
      </c>
      <c r="R256" s="504" t="s">
        <v>79</v>
      </c>
      <c r="S256" s="504" t="s">
        <v>252</v>
      </c>
      <c r="T256" s="514"/>
      <c r="U256" s="514"/>
      <c r="V256" s="511"/>
      <c r="W256" s="511"/>
      <c r="X256" s="506"/>
      <c r="Y256" s="506"/>
      <c r="Z256" s="506" t="s">
        <v>118</v>
      </c>
      <c r="AA256" s="507" t="s">
        <v>522</v>
      </c>
      <c r="AB256" s="507"/>
      <c r="AC256" s="514">
        <v>1430</v>
      </c>
      <c r="AD256" s="504" t="s">
        <v>141</v>
      </c>
      <c r="AE256" s="504">
        <v>11</v>
      </c>
      <c r="AF256" s="504">
        <v>18876</v>
      </c>
      <c r="AG256" s="504">
        <v>14</v>
      </c>
      <c r="AH256" s="506">
        <v>45697</v>
      </c>
      <c r="AI256" s="506">
        <v>45731</v>
      </c>
      <c r="AJ256" s="504" t="s">
        <v>173</v>
      </c>
      <c r="AK256" s="504" t="s">
        <v>117</v>
      </c>
      <c r="AL256" s="504" t="s">
        <v>508</v>
      </c>
      <c r="AM256" s="504" t="s">
        <v>509</v>
      </c>
      <c r="AN256" s="504" t="s">
        <v>523</v>
      </c>
      <c r="AO256" s="504" t="str">
        <f>AJ256</f>
        <v>NINGBO, CHINA</v>
      </c>
      <c r="AP256" s="506">
        <v>45690</v>
      </c>
      <c r="AQ256" s="506">
        <f>AH256</f>
        <v>45697</v>
      </c>
      <c r="AR256" s="504" t="str">
        <f>AK256</f>
        <v>SAVANNAH,GA</v>
      </c>
      <c r="AS256" s="506">
        <f>AI256</f>
        <v>45731</v>
      </c>
      <c r="AT256" s="653">
        <v>45733</v>
      </c>
      <c r="AU256" s="504" t="str">
        <f>AR256</f>
        <v>SAVANNAH,GA</v>
      </c>
      <c r="AV256" s="509">
        <v>45734</v>
      </c>
      <c r="AW256" s="505">
        <f>VLOOKUP(AR:AR,Database!A:B,2,)</f>
        <v>4</v>
      </c>
      <c r="AX256" s="506">
        <f>AV256+AW256</f>
        <v>45738</v>
      </c>
      <c r="AY256" s="514" t="str">
        <f>Z256</f>
        <v>FREEDOM</v>
      </c>
      <c r="AZ256" s="506"/>
      <c r="BA256" s="506"/>
      <c r="BB256" s="506"/>
      <c r="BC256" s="506"/>
      <c r="BD256" s="506"/>
      <c r="BE256" s="504"/>
      <c r="BF256" s="504" t="str">
        <f>AL256</f>
        <v>ZIMUNGB1273218</v>
      </c>
      <c r="BG256" s="504" t="str">
        <f>AN256</f>
        <v>CAAU2644573</v>
      </c>
      <c r="BH256" s="506">
        <v>45692</v>
      </c>
      <c r="BI256" s="506">
        <v>45700</v>
      </c>
      <c r="BJ256" s="506">
        <v>45709</v>
      </c>
      <c r="BK256" s="506">
        <v>45723</v>
      </c>
      <c r="BL256" s="506"/>
      <c r="BM256" s="506"/>
      <c r="BN256" s="514" t="s">
        <v>511</v>
      </c>
      <c r="BO256" s="506" t="s">
        <v>512</v>
      </c>
      <c r="BP256" s="511"/>
      <c r="BQ256" s="511"/>
      <c r="BR256" s="514"/>
      <c r="BS256" s="560"/>
      <c r="BT256" s="504"/>
      <c r="BU256" s="504"/>
      <c r="BV256" s="504"/>
      <c r="BW256" s="504">
        <f>U256</f>
        <v>0</v>
      </c>
      <c r="BX256" s="511">
        <f>V256</f>
        <v>0</v>
      </c>
      <c r="BY256" s="511">
        <f>W256</f>
        <v>0</v>
      </c>
      <c r="BZ256" s="511">
        <f>BX256+BY256</f>
        <v>0</v>
      </c>
      <c r="CA256" s="504"/>
      <c r="CB256" s="511"/>
      <c r="CC256" s="504"/>
      <c r="CD256" s="511"/>
      <c r="CE256" s="511"/>
      <c r="CF256" s="511">
        <f>CB256+CD256+CE256</f>
        <v>0</v>
      </c>
      <c r="CG256" s="528">
        <f>CF256-BZ256</f>
        <v>0</v>
      </c>
      <c r="CH256" s="510">
        <f>_xlfn.DAYS(BD256,BC256)+1</f>
        <v>1</v>
      </c>
    </row>
    <row r="257" spans="1:86" s="513" customFormat="1" ht="15.75" customHeight="1">
      <c r="A257" s="112">
        <v>29</v>
      </c>
      <c r="B257" s="575" t="s">
        <v>168</v>
      </c>
      <c r="C257" s="558" t="s">
        <v>506</v>
      </c>
      <c r="D257" s="505" t="s">
        <v>169</v>
      </c>
      <c r="E257" s="505" t="str">
        <f>VLOOKUP(D:D,'Material code'!A:B,2,FALSE)</f>
        <v>后玻</v>
      </c>
      <c r="F257" s="505" t="str">
        <f>VLOOKUP(D:D,'Material code'!C:D,2,FALSE)</f>
        <v>福莱特，压花半钢化白色全涂釉3孔，2272*1128*2mm，GL-16</v>
      </c>
      <c r="G257" s="504">
        <f>AC257</f>
        <v>1430</v>
      </c>
      <c r="H257" s="504" t="str">
        <f>AD257</f>
        <v>PCS</v>
      </c>
      <c r="I257" s="504" t="str">
        <f>AL257</f>
        <v>ZIMUNGB1273218</v>
      </c>
      <c r="J257" s="504">
        <v>1</v>
      </c>
      <c r="K257" s="504" t="str">
        <f>AN257</f>
        <v>CAAU2645008</v>
      </c>
      <c r="L257" s="504" t="str">
        <f>AM257</f>
        <v>NGB1273218</v>
      </c>
      <c r="M257" s="504" t="str">
        <f>AO257</f>
        <v>NINGBO, CHINA</v>
      </c>
      <c r="N257" s="506">
        <f>AQ257</f>
        <v>45697</v>
      </c>
      <c r="O257" s="504" t="str">
        <f>AR257</f>
        <v>SAVANNAH,GA</v>
      </c>
      <c r="P257" s="506">
        <f>AT257</f>
        <v>45733</v>
      </c>
      <c r="Q257" s="506">
        <f>AX257</f>
        <v>45738</v>
      </c>
      <c r="R257" s="504" t="s">
        <v>79</v>
      </c>
      <c r="S257" s="504" t="s">
        <v>252</v>
      </c>
      <c r="T257" s="514"/>
      <c r="U257" s="514"/>
      <c r="V257" s="511"/>
      <c r="W257" s="511"/>
      <c r="X257" s="506"/>
      <c r="Y257" s="506"/>
      <c r="Z257" s="506" t="s">
        <v>118</v>
      </c>
      <c r="AA257" s="507" t="s">
        <v>522</v>
      </c>
      <c r="AB257" s="507"/>
      <c r="AC257" s="514">
        <v>1430</v>
      </c>
      <c r="AD257" s="504" t="s">
        <v>141</v>
      </c>
      <c r="AE257" s="504">
        <v>11</v>
      </c>
      <c r="AF257" s="504">
        <v>18876</v>
      </c>
      <c r="AG257" s="504">
        <v>14</v>
      </c>
      <c r="AH257" s="506">
        <v>45697</v>
      </c>
      <c r="AI257" s="506">
        <v>45731</v>
      </c>
      <c r="AJ257" s="504" t="s">
        <v>173</v>
      </c>
      <c r="AK257" s="504" t="s">
        <v>117</v>
      </c>
      <c r="AL257" s="504" t="s">
        <v>508</v>
      </c>
      <c r="AM257" s="504" t="s">
        <v>509</v>
      </c>
      <c r="AN257" s="504" t="s">
        <v>524</v>
      </c>
      <c r="AO257" s="504" t="str">
        <f>AJ257</f>
        <v>NINGBO, CHINA</v>
      </c>
      <c r="AP257" s="506">
        <v>45690</v>
      </c>
      <c r="AQ257" s="506">
        <f>AH257</f>
        <v>45697</v>
      </c>
      <c r="AR257" s="504" t="str">
        <f>AK257</f>
        <v>SAVANNAH,GA</v>
      </c>
      <c r="AS257" s="506">
        <f>AI257</f>
        <v>45731</v>
      </c>
      <c r="AT257" s="653">
        <v>45733</v>
      </c>
      <c r="AU257" s="504" t="str">
        <f>AR257</f>
        <v>SAVANNAH,GA</v>
      </c>
      <c r="AV257" s="509">
        <v>45734</v>
      </c>
      <c r="AW257" s="505">
        <f>VLOOKUP(AR:AR,Database!A:B,2,)</f>
        <v>4</v>
      </c>
      <c r="AX257" s="506">
        <f>AV257+AW257</f>
        <v>45738</v>
      </c>
      <c r="AY257" s="514" t="str">
        <f>Z257</f>
        <v>FREEDOM</v>
      </c>
      <c r="AZ257" s="506"/>
      <c r="BA257" s="506"/>
      <c r="BB257" s="506"/>
      <c r="BC257" s="506"/>
      <c r="BD257" s="506"/>
      <c r="BE257" s="504"/>
      <c r="BF257" s="504" t="str">
        <f>AL257</f>
        <v>ZIMUNGB1273218</v>
      </c>
      <c r="BG257" s="504" t="str">
        <f>AN257</f>
        <v>CAAU2645008</v>
      </c>
      <c r="BH257" s="506">
        <v>45692</v>
      </c>
      <c r="BI257" s="506">
        <v>45700</v>
      </c>
      <c r="BJ257" s="506">
        <v>45709</v>
      </c>
      <c r="BK257" s="506">
        <v>45723</v>
      </c>
      <c r="BL257" s="506"/>
      <c r="BM257" s="506"/>
      <c r="BN257" s="514" t="s">
        <v>511</v>
      </c>
      <c r="BO257" s="506" t="s">
        <v>512</v>
      </c>
      <c r="BP257" s="511"/>
      <c r="BQ257" s="511"/>
      <c r="BR257" s="514"/>
      <c r="BS257" s="560"/>
      <c r="BT257" s="504"/>
      <c r="BU257" s="504"/>
      <c r="BV257" s="504"/>
      <c r="BW257" s="504">
        <f>U257</f>
        <v>0</v>
      </c>
      <c r="BX257" s="511">
        <f>V257</f>
        <v>0</v>
      </c>
      <c r="BY257" s="511">
        <f>W257</f>
        <v>0</v>
      </c>
      <c r="BZ257" s="511">
        <f>BX257+BY257</f>
        <v>0</v>
      </c>
      <c r="CA257" s="504"/>
      <c r="CB257" s="511"/>
      <c r="CC257" s="504"/>
      <c r="CD257" s="511"/>
      <c r="CE257" s="511"/>
      <c r="CF257" s="511">
        <f>CB257+CD257+CE257</f>
        <v>0</v>
      </c>
      <c r="CG257" s="528">
        <f>CF257-BZ257</f>
        <v>0</v>
      </c>
      <c r="CH257" s="510">
        <f>_xlfn.DAYS(BD257,BC257)+1</f>
        <v>1</v>
      </c>
    </row>
    <row r="258" spans="1:86" s="513" customFormat="1" ht="15.75" customHeight="1">
      <c r="A258" s="112">
        <v>29</v>
      </c>
      <c r="B258" s="575" t="s">
        <v>168</v>
      </c>
      <c r="C258" s="558" t="s">
        <v>506</v>
      </c>
      <c r="D258" s="505" t="s">
        <v>169</v>
      </c>
      <c r="E258" s="505" t="str">
        <f>VLOOKUP(D:D,'Material code'!A:B,2,FALSE)</f>
        <v>后玻</v>
      </c>
      <c r="F258" s="505" t="str">
        <f>VLOOKUP(D:D,'Material code'!C:D,2,FALSE)</f>
        <v>福莱特，压花半钢化白色全涂釉3孔，2272*1128*2mm，GL-16</v>
      </c>
      <c r="G258" s="504">
        <f>AC258</f>
        <v>1430</v>
      </c>
      <c r="H258" s="504" t="str">
        <f>AD258</f>
        <v>PCS</v>
      </c>
      <c r="I258" s="504" t="str">
        <f>AL258</f>
        <v>ZIMUNGB1273218</v>
      </c>
      <c r="J258" s="504">
        <v>1</v>
      </c>
      <c r="K258" s="504" t="str">
        <f>AN258</f>
        <v>CAAU2655691</v>
      </c>
      <c r="L258" s="504" t="str">
        <f>AM258</f>
        <v>NGB1273218</v>
      </c>
      <c r="M258" s="504" t="str">
        <f>AO258</f>
        <v>NINGBO, CHINA</v>
      </c>
      <c r="N258" s="506">
        <f>AQ258</f>
        <v>45697</v>
      </c>
      <c r="O258" s="504" t="str">
        <f>AR258</f>
        <v>SAVANNAH,GA</v>
      </c>
      <c r="P258" s="506">
        <f>AT258</f>
        <v>45733</v>
      </c>
      <c r="Q258" s="506">
        <f>AX258</f>
        <v>45738</v>
      </c>
      <c r="R258" s="504" t="s">
        <v>79</v>
      </c>
      <c r="S258" s="504" t="s">
        <v>252</v>
      </c>
      <c r="T258" s="514"/>
      <c r="U258" s="514"/>
      <c r="V258" s="511"/>
      <c r="W258" s="511"/>
      <c r="X258" s="506"/>
      <c r="Y258" s="506"/>
      <c r="Z258" s="506" t="s">
        <v>118</v>
      </c>
      <c r="AA258" s="507" t="s">
        <v>522</v>
      </c>
      <c r="AB258" s="507"/>
      <c r="AC258" s="514">
        <v>1430</v>
      </c>
      <c r="AD258" s="504" t="s">
        <v>141</v>
      </c>
      <c r="AE258" s="504">
        <v>11</v>
      </c>
      <c r="AF258" s="504">
        <v>18876</v>
      </c>
      <c r="AG258" s="504">
        <v>14</v>
      </c>
      <c r="AH258" s="506">
        <v>45697</v>
      </c>
      <c r="AI258" s="506">
        <v>45731</v>
      </c>
      <c r="AJ258" s="504" t="s">
        <v>173</v>
      </c>
      <c r="AK258" s="504" t="s">
        <v>117</v>
      </c>
      <c r="AL258" s="504" t="s">
        <v>508</v>
      </c>
      <c r="AM258" s="504" t="s">
        <v>509</v>
      </c>
      <c r="AN258" s="504" t="s">
        <v>525</v>
      </c>
      <c r="AO258" s="504" t="str">
        <f>AJ258</f>
        <v>NINGBO, CHINA</v>
      </c>
      <c r="AP258" s="506">
        <v>45690</v>
      </c>
      <c r="AQ258" s="506">
        <f>AH258</f>
        <v>45697</v>
      </c>
      <c r="AR258" s="504" t="str">
        <f>AK258</f>
        <v>SAVANNAH,GA</v>
      </c>
      <c r="AS258" s="506">
        <f>AI258</f>
        <v>45731</v>
      </c>
      <c r="AT258" s="653">
        <v>45733</v>
      </c>
      <c r="AU258" s="504" t="str">
        <f>AR258</f>
        <v>SAVANNAH,GA</v>
      </c>
      <c r="AV258" s="509">
        <v>45734</v>
      </c>
      <c r="AW258" s="505">
        <f>VLOOKUP(AR:AR,Database!A:B,2,)</f>
        <v>4</v>
      </c>
      <c r="AX258" s="506">
        <f>AV258+AW258</f>
        <v>45738</v>
      </c>
      <c r="AY258" s="514" t="str">
        <f>Z258</f>
        <v>FREEDOM</v>
      </c>
      <c r="AZ258" s="506"/>
      <c r="BA258" s="506"/>
      <c r="BB258" s="506"/>
      <c r="BC258" s="506"/>
      <c r="BD258" s="506"/>
      <c r="BE258" s="504"/>
      <c r="BF258" s="504" t="str">
        <f>AL258</f>
        <v>ZIMUNGB1273218</v>
      </c>
      <c r="BG258" s="504" t="str">
        <f>AN258</f>
        <v>CAAU2655691</v>
      </c>
      <c r="BH258" s="506">
        <v>45692</v>
      </c>
      <c r="BI258" s="506">
        <v>45700</v>
      </c>
      <c r="BJ258" s="506">
        <v>45709</v>
      </c>
      <c r="BK258" s="506">
        <v>45723</v>
      </c>
      <c r="BL258" s="506"/>
      <c r="BM258" s="506"/>
      <c r="BN258" s="514" t="s">
        <v>511</v>
      </c>
      <c r="BO258" s="506" t="s">
        <v>512</v>
      </c>
      <c r="BP258" s="511"/>
      <c r="BQ258" s="511"/>
      <c r="BR258" s="514"/>
      <c r="BS258" s="560"/>
      <c r="BT258" s="504"/>
      <c r="BU258" s="504"/>
      <c r="BV258" s="504"/>
      <c r="BW258" s="504">
        <f>U258</f>
        <v>0</v>
      </c>
      <c r="BX258" s="511">
        <f>V258</f>
        <v>0</v>
      </c>
      <c r="BY258" s="511">
        <f>W258</f>
        <v>0</v>
      </c>
      <c r="BZ258" s="511">
        <f>BX258+BY258</f>
        <v>0</v>
      </c>
      <c r="CA258" s="504"/>
      <c r="CB258" s="511"/>
      <c r="CC258" s="504"/>
      <c r="CD258" s="511"/>
      <c r="CE258" s="511"/>
      <c r="CF258" s="511">
        <f>CB258+CD258+CE258</f>
        <v>0</v>
      </c>
      <c r="CG258" s="528">
        <f>CF258-BZ258</f>
        <v>0</v>
      </c>
      <c r="CH258" s="510">
        <f>_xlfn.DAYS(BD258,BC258)+1</f>
        <v>1</v>
      </c>
    </row>
    <row r="259" spans="1:86" s="513" customFormat="1" ht="15.75" customHeight="1">
      <c r="A259" s="112">
        <v>29</v>
      </c>
      <c r="B259" s="575" t="s">
        <v>168</v>
      </c>
      <c r="C259" s="558" t="s">
        <v>506</v>
      </c>
      <c r="D259" s="505" t="s">
        <v>169</v>
      </c>
      <c r="E259" s="505" t="str">
        <f>VLOOKUP(D:D,'Material code'!A:B,2,FALSE)</f>
        <v>后玻</v>
      </c>
      <c r="F259" s="505" t="str">
        <f>VLOOKUP(D:D,'Material code'!C:D,2,FALSE)</f>
        <v>福莱特，压花半钢化白色全涂釉3孔，2272*1128*2mm，GL-16</v>
      </c>
      <c r="G259" s="504">
        <f>AC259</f>
        <v>1430</v>
      </c>
      <c r="H259" s="504" t="str">
        <f>AD259</f>
        <v>PCS</v>
      </c>
      <c r="I259" s="504" t="str">
        <f>AL259</f>
        <v>ZIMUNGB1273218</v>
      </c>
      <c r="J259" s="504">
        <v>1</v>
      </c>
      <c r="K259" s="504" t="str">
        <f>AN259</f>
        <v>CAAU2657061</v>
      </c>
      <c r="L259" s="504" t="str">
        <f>AM259</f>
        <v>NGB1273218</v>
      </c>
      <c r="M259" s="504" t="str">
        <f>AO259</f>
        <v>NINGBO, CHINA</v>
      </c>
      <c r="N259" s="506">
        <f>AQ259</f>
        <v>45697</v>
      </c>
      <c r="O259" s="504" t="str">
        <f>AR259</f>
        <v>SAVANNAH,GA</v>
      </c>
      <c r="P259" s="506">
        <f>AT259</f>
        <v>45733</v>
      </c>
      <c r="Q259" s="506">
        <f>AX259</f>
        <v>45738</v>
      </c>
      <c r="R259" s="504" t="s">
        <v>79</v>
      </c>
      <c r="S259" s="504" t="s">
        <v>252</v>
      </c>
      <c r="T259" s="514"/>
      <c r="U259" s="514"/>
      <c r="V259" s="511"/>
      <c r="W259" s="511"/>
      <c r="X259" s="506"/>
      <c r="Y259" s="506"/>
      <c r="Z259" s="506" t="s">
        <v>118</v>
      </c>
      <c r="AA259" s="507" t="s">
        <v>522</v>
      </c>
      <c r="AB259" s="507"/>
      <c r="AC259" s="514">
        <v>1430</v>
      </c>
      <c r="AD259" s="504" t="s">
        <v>141</v>
      </c>
      <c r="AE259" s="504">
        <v>11</v>
      </c>
      <c r="AF259" s="504">
        <v>18876</v>
      </c>
      <c r="AG259" s="504">
        <v>14</v>
      </c>
      <c r="AH259" s="506">
        <v>45697</v>
      </c>
      <c r="AI259" s="506">
        <v>45731</v>
      </c>
      <c r="AJ259" s="504" t="s">
        <v>173</v>
      </c>
      <c r="AK259" s="504" t="s">
        <v>117</v>
      </c>
      <c r="AL259" s="504" t="s">
        <v>508</v>
      </c>
      <c r="AM259" s="504" t="s">
        <v>509</v>
      </c>
      <c r="AN259" s="504" t="s">
        <v>526</v>
      </c>
      <c r="AO259" s="504" t="str">
        <f>AJ259</f>
        <v>NINGBO, CHINA</v>
      </c>
      <c r="AP259" s="506">
        <v>45690</v>
      </c>
      <c r="AQ259" s="506">
        <f>AH259</f>
        <v>45697</v>
      </c>
      <c r="AR259" s="504" t="str">
        <f>AK259</f>
        <v>SAVANNAH,GA</v>
      </c>
      <c r="AS259" s="506">
        <f>AI259</f>
        <v>45731</v>
      </c>
      <c r="AT259" s="653">
        <v>45733</v>
      </c>
      <c r="AU259" s="504" t="str">
        <f>AR259</f>
        <v>SAVANNAH,GA</v>
      </c>
      <c r="AV259" s="509">
        <v>45734</v>
      </c>
      <c r="AW259" s="505">
        <f>VLOOKUP(AR:AR,Database!A:B,2,)</f>
        <v>4</v>
      </c>
      <c r="AX259" s="506">
        <f>AV259+AW259</f>
        <v>45738</v>
      </c>
      <c r="AY259" s="514" t="str">
        <f>Z259</f>
        <v>FREEDOM</v>
      </c>
      <c r="AZ259" s="506"/>
      <c r="BA259" s="506"/>
      <c r="BB259" s="506"/>
      <c r="BC259" s="506"/>
      <c r="BD259" s="506"/>
      <c r="BE259" s="504"/>
      <c r="BF259" s="504" t="str">
        <f>AL259</f>
        <v>ZIMUNGB1273218</v>
      </c>
      <c r="BG259" s="504" t="str">
        <f>AN259</f>
        <v>CAAU2657061</v>
      </c>
      <c r="BH259" s="506">
        <v>45692</v>
      </c>
      <c r="BI259" s="506">
        <v>45700</v>
      </c>
      <c r="BJ259" s="506">
        <v>45709</v>
      </c>
      <c r="BK259" s="506">
        <v>45723</v>
      </c>
      <c r="BL259" s="506"/>
      <c r="BM259" s="506"/>
      <c r="BN259" s="514" t="s">
        <v>511</v>
      </c>
      <c r="BO259" s="506" t="s">
        <v>512</v>
      </c>
      <c r="BP259" s="511"/>
      <c r="BQ259" s="511"/>
      <c r="BR259" s="514"/>
      <c r="BS259" s="560"/>
      <c r="BT259" s="504"/>
      <c r="BU259" s="504"/>
      <c r="BV259" s="504"/>
      <c r="BW259" s="504">
        <f>U259</f>
        <v>0</v>
      </c>
      <c r="BX259" s="511">
        <f>V259</f>
        <v>0</v>
      </c>
      <c r="BY259" s="511">
        <f>W259</f>
        <v>0</v>
      </c>
      <c r="BZ259" s="511">
        <f>BX259+BY259</f>
        <v>0</v>
      </c>
      <c r="CA259" s="504"/>
      <c r="CB259" s="511"/>
      <c r="CC259" s="504"/>
      <c r="CD259" s="511"/>
      <c r="CE259" s="511"/>
      <c r="CF259" s="511">
        <f>CB259+CD259+CE259</f>
        <v>0</v>
      </c>
      <c r="CG259" s="528">
        <f>CF259-BZ259</f>
        <v>0</v>
      </c>
      <c r="CH259" s="510">
        <f>_xlfn.DAYS(BD259,BC259)+1</f>
        <v>1</v>
      </c>
    </row>
    <row r="260" spans="1:86" s="513" customFormat="1" ht="15.75" customHeight="1">
      <c r="A260" s="112">
        <v>29</v>
      </c>
      <c r="B260" s="575" t="s">
        <v>168</v>
      </c>
      <c r="C260" s="558" t="s">
        <v>506</v>
      </c>
      <c r="D260" s="505" t="s">
        <v>169</v>
      </c>
      <c r="E260" s="505" t="str">
        <f>VLOOKUP(D:D,'Material code'!A:B,2,FALSE)</f>
        <v>后玻</v>
      </c>
      <c r="F260" s="505" t="str">
        <f>VLOOKUP(D:D,'Material code'!C:D,2,FALSE)</f>
        <v>福莱特，压花半钢化白色全涂釉3孔，2272*1128*2mm，GL-16</v>
      </c>
      <c r="G260" s="504">
        <f>AC260</f>
        <v>1430</v>
      </c>
      <c r="H260" s="504" t="str">
        <f>AD260</f>
        <v>PCS</v>
      </c>
      <c r="I260" s="504" t="str">
        <f>AL260</f>
        <v>ZIMUNGB1273218</v>
      </c>
      <c r="J260" s="504">
        <v>1</v>
      </c>
      <c r="K260" s="504" t="str">
        <f>AN260</f>
        <v>CAAU2644980</v>
      </c>
      <c r="L260" s="504" t="str">
        <f>AM260</f>
        <v>NGB1273218</v>
      </c>
      <c r="M260" s="504" t="str">
        <f>AO260</f>
        <v>NINGBO, CHINA</v>
      </c>
      <c r="N260" s="506">
        <f>AQ260</f>
        <v>45697</v>
      </c>
      <c r="O260" s="504" t="str">
        <f>AR260</f>
        <v>SAVANNAH,GA</v>
      </c>
      <c r="P260" s="506">
        <f>AT260</f>
        <v>45733</v>
      </c>
      <c r="Q260" s="506">
        <f>AX260</f>
        <v>45738</v>
      </c>
      <c r="R260" s="504" t="s">
        <v>79</v>
      </c>
      <c r="S260" s="504" t="s">
        <v>252</v>
      </c>
      <c r="T260" s="514"/>
      <c r="U260" s="514"/>
      <c r="V260" s="511"/>
      <c r="W260" s="511"/>
      <c r="X260" s="506"/>
      <c r="Y260" s="506"/>
      <c r="Z260" s="506" t="s">
        <v>118</v>
      </c>
      <c r="AA260" s="507" t="s">
        <v>522</v>
      </c>
      <c r="AB260" s="507"/>
      <c r="AC260" s="514">
        <v>1430</v>
      </c>
      <c r="AD260" s="504" t="s">
        <v>141</v>
      </c>
      <c r="AE260" s="504">
        <v>11</v>
      </c>
      <c r="AF260" s="504">
        <v>18876</v>
      </c>
      <c r="AG260" s="504">
        <v>14</v>
      </c>
      <c r="AH260" s="506">
        <v>45697</v>
      </c>
      <c r="AI260" s="506">
        <v>45731</v>
      </c>
      <c r="AJ260" s="504" t="s">
        <v>173</v>
      </c>
      <c r="AK260" s="504" t="s">
        <v>117</v>
      </c>
      <c r="AL260" s="504" t="s">
        <v>508</v>
      </c>
      <c r="AM260" s="504" t="s">
        <v>509</v>
      </c>
      <c r="AN260" s="504" t="s">
        <v>527</v>
      </c>
      <c r="AO260" s="504" t="str">
        <f>AJ260</f>
        <v>NINGBO, CHINA</v>
      </c>
      <c r="AP260" s="506">
        <v>45690</v>
      </c>
      <c r="AQ260" s="506">
        <f>AH260</f>
        <v>45697</v>
      </c>
      <c r="AR260" s="504" t="str">
        <f>AK260</f>
        <v>SAVANNAH,GA</v>
      </c>
      <c r="AS260" s="506">
        <f>AI260</f>
        <v>45731</v>
      </c>
      <c r="AT260" s="653">
        <v>45733</v>
      </c>
      <c r="AU260" s="504" t="str">
        <f>AR260</f>
        <v>SAVANNAH,GA</v>
      </c>
      <c r="AV260" s="509">
        <v>45734</v>
      </c>
      <c r="AW260" s="505">
        <f>VLOOKUP(AR:AR,Database!A:B,2,)</f>
        <v>4</v>
      </c>
      <c r="AX260" s="506">
        <f>AV260+AW260</f>
        <v>45738</v>
      </c>
      <c r="AY260" s="514" t="str">
        <f>Z260</f>
        <v>FREEDOM</v>
      </c>
      <c r="AZ260" s="506"/>
      <c r="BA260" s="506"/>
      <c r="BB260" s="506"/>
      <c r="BC260" s="506"/>
      <c r="BD260" s="506"/>
      <c r="BE260" s="504"/>
      <c r="BF260" s="504" t="str">
        <f>AL260</f>
        <v>ZIMUNGB1273218</v>
      </c>
      <c r="BG260" s="504" t="str">
        <f>AN260</f>
        <v>CAAU2644980</v>
      </c>
      <c r="BH260" s="506">
        <v>45692</v>
      </c>
      <c r="BI260" s="506">
        <v>45700</v>
      </c>
      <c r="BJ260" s="506">
        <v>45709</v>
      </c>
      <c r="BK260" s="506">
        <v>45723</v>
      </c>
      <c r="BL260" s="506"/>
      <c r="BM260" s="506"/>
      <c r="BN260" s="514" t="s">
        <v>511</v>
      </c>
      <c r="BO260" s="506" t="s">
        <v>512</v>
      </c>
      <c r="BP260" s="511"/>
      <c r="BQ260" s="511"/>
      <c r="BR260" s="514"/>
      <c r="BS260" s="560"/>
      <c r="BT260" s="504"/>
      <c r="BU260" s="504"/>
      <c r="BV260" s="504"/>
      <c r="BW260" s="504">
        <f>U260</f>
        <v>0</v>
      </c>
      <c r="BX260" s="511">
        <f>V260</f>
        <v>0</v>
      </c>
      <c r="BY260" s="511">
        <f>W260</f>
        <v>0</v>
      </c>
      <c r="BZ260" s="511">
        <f>BX260+BY260</f>
        <v>0</v>
      </c>
      <c r="CA260" s="504"/>
      <c r="CB260" s="511"/>
      <c r="CC260" s="504"/>
      <c r="CD260" s="511"/>
      <c r="CE260" s="511"/>
      <c r="CF260" s="511">
        <f>CB260+CD260+CE260</f>
        <v>0</v>
      </c>
      <c r="CG260" s="528">
        <f>CF260-BZ260</f>
        <v>0</v>
      </c>
      <c r="CH260" s="510">
        <f>_xlfn.DAYS(BD260,BC260)+1</f>
        <v>1</v>
      </c>
    </row>
    <row r="261" spans="1:86" s="513" customFormat="1" ht="15.75" customHeight="1">
      <c r="A261" s="112">
        <v>29</v>
      </c>
      <c r="B261" s="575" t="s">
        <v>168</v>
      </c>
      <c r="C261" s="558" t="s">
        <v>506</v>
      </c>
      <c r="D261" s="505" t="s">
        <v>169</v>
      </c>
      <c r="E261" s="505" t="str">
        <f>VLOOKUP(D:D,'Material code'!A:B,2,FALSE)</f>
        <v>后玻</v>
      </c>
      <c r="F261" s="505" t="str">
        <f>VLOOKUP(D:D,'Material code'!C:D,2,FALSE)</f>
        <v>福莱特，压花半钢化白色全涂釉3孔，2272*1128*2mm，GL-16</v>
      </c>
      <c r="G261" s="504">
        <f>AC261</f>
        <v>1430</v>
      </c>
      <c r="H261" s="504" t="str">
        <f>AD261</f>
        <v>PCS</v>
      </c>
      <c r="I261" s="504" t="str">
        <f>AL261</f>
        <v>ZIMUNGB1273218</v>
      </c>
      <c r="J261" s="504">
        <v>1</v>
      </c>
      <c r="K261" s="504" t="str">
        <f>AN261</f>
        <v>CAAU2655897</v>
      </c>
      <c r="L261" s="504" t="str">
        <f>AM261</f>
        <v>NGB1273218</v>
      </c>
      <c r="M261" s="504" t="str">
        <f>AO261</f>
        <v>NINGBO, CHINA</v>
      </c>
      <c r="N261" s="506">
        <f>AQ261</f>
        <v>45697</v>
      </c>
      <c r="O261" s="504" t="str">
        <f>AR261</f>
        <v>SAVANNAH,GA</v>
      </c>
      <c r="P261" s="506">
        <f>AT261</f>
        <v>45733</v>
      </c>
      <c r="Q261" s="506">
        <f>AX261</f>
        <v>45738</v>
      </c>
      <c r="R261" s="504" t="s">
        <v>79</v>
      </c>
      <c r="S261" s="504" t="s">
        <v>252</v>
      </c>
      <c r="T261" s="514"/>
      <c r="U261" s="514"/>
      <c r="V261" s="511"/>
      <c r="W261" s="511"/>
      <c r="X261" s="506"/>
      <c r="Y261" s="506"/>
      <c r="Z261" s="506" t="s">
        <v>118</v>
      </c>
      <c r="AA261" s="507" t="s">
        <v>522</v>
      </c>
      <c r="AB261" s="507"/>
      <c r="AC261" s="514">
        <v>1430</v>
      </c>
      <c r="AD261" s="504" t="s">
        <v>141</v>
      </c>
      <c r="AE261" s="504">
        <v>11</v>
      </c>
      <c r="AF261" s="504">
        <v>18876</v>
      </c>
      <c r="AG261" s="504">
        <v>14</v>
      </c>
      <c r="AH261" s="506">
        <v>45697</v>
      </c>
      <c r="AI261" s="506">
        <v>45731</v>
      </c>
      <c r="AJ261" s="504" t="s">
        <v>173</v>
      </c>
      <c r="AK261" s="504" t="s">
        <v>117</v>
      </c>
      <c r="AL261" s="504" t="s">
        <v>508</v>
      </c>
      <c r="AM261" s="504" t="s">
        <v>509</v>
      </c>
      <c r="AN261" s="504" t="s">
        <v>528</v>
      </c>
      <c r="AO261" s="504" t="str">
        <f>AJ261</f>
        <v>NINGBO, CHINA</v>
      </c>
      <c r="AP261" s="506">
        <v>45690</v>
      </c>
      <c r="AQ261" s="506">
        <f>AH261</f>
        <v>45697</v>
      </c>
      <c r="AR261" s="504" t="str">
        <f>AK261</f>
        <v>SAVANNAH,GA</v>
      </c>
      <c r="AS261" s="506">
        <f>AI261</f>
        <v>45731</v>
      </c>
      <c r="AT261" s="653">
        <v>45733</v>
      </c>
      <c r="AU261" s="504" t="str">
        <f>AR261</f>
        <v>SAVANNAH,GA</v>
      </c>
      <c r="AV261" s="509">
        <v>45734</v>
      </c>
      <c r="AW261" s="505">
        <f>VLOOKUP(AR:AR,Database!A:B,2,)</f>
        <v>4</v>
      </c>
      <c r="AX261" s="506">
        <f>AV261+AW261</f>
        <v>45738</v>
      </c>
      <c r="AY261" s="514" t="str">
        <f>Z261</f>
        <v>FREEDOM</v>
      </c>
      <c r="AZ261" s="506"/>
      <c r="BA261" s="506"/>
      <c r="BB261" s="506"/>
      <c r="BC261" s="506"/>
      <c r="BD261" s="506"/>
      <c r="BE261" s="504"/>
      <c r="BF261" s="504" t="str">
        <f>AL261</f>
        <v>ZIMUNGB1273218</v>
      </c>
      <c r="BG261" s="504" t="str">
        <f>AN261</f>
        <v>CAAU2655897</v>
      </c>
      <c r="BH261" s="506">
        <v>45692</v>
      </c>
      <c r="BI261" s="506">
        <v>45700</v>
      </c>
      <c r="BJ261" s="506">
        <v>45709</v>
      </c>
      <c r="BK261" s="506">
        <v>45723</v>
      </c>
      <c r="BL261" s="506"/>
      <c r="BM261" s="506"/>
      <c r="BN261" s="514" t="s">
        <v>511</v>
      </c>
      <c r="BO261" s="506" t="s">
        <v>512</v>
      </c>
      <c r="BP261" s="511"/>
      <c r="BQ261" s="511"/>
      <c r="BR261" s="514"/>
      <c r="BS261" s="560"/>
      <c r="BT261" s="504"/>
      <c r="BU261" s="504"/>
      <c r="BV261" s="504"/>
      <c r="BW261" s="504">
        <f>U261</f>
        <v>0</v>
      </c>
      <c r="BX261" s="511">
        <f>V261</f>
        <v>0</v>
      </c>
      <c r="BY261" s="511">
        <f>W261</f>
        <v>0</v>
      </c>
      <c r="BZ261" s="511">
        <f>BX261+BY261</f>
        <v>0</v>
      </c>
      <c r="CA261" s="504"/>
      <c r="CB261" s="511"/>
      <c r="CC261" s="504"/>
      <c r="CD261" s="511"/>
      <c r="CE261" s="511"/>
      <c r="CF261" s="511">
        <f>CB261+CD261+CE261</f>
        <v>0</v>
      </c>
      <c r="CG261" s="528">
        <f>CF261-BZ261</f>
        <v>0</v>
      </c>
      <c r="CH261" s="510">
        <f>_xlfn.DAYS(BD261,BC261)+1</f>
        <v>1</v>
      </c>
    </row>
    <row r="262" spans="1:86" s="513" customFormat="1" ht="15.75" customHeight="1">
      <c r="A262" s="112">
        <v>29</v>
      </c>
      <c r="B262" s="575" t="s">
        <v>168</v>
      </c>
      <c r="C262" s="558" t="s">
        <v>506</v>
      </c>
      <c r="D262" s="505" t="s">
        <v>169</v>
      </c>
      <c r="E262" s="505" t="str">
        <f>VLOOKUP(D:D,'Material code'!A:B,2,FALSE)</f>
        <v>后玻</v>
      </c>
      <c r="F262" s="505" t="str">
        <f>VLOOKUP(D:D,'Material code'!C:D,2,FALSE)</f>
        <v>福莱特，压花半钢化白色全涂釉3孔，2272*1128*2mm，GL-16</v>
      </c>
      <c r="G262" s="504">
        <f>AC262</f>
        <v>1430</v>
      </c>
      <c r="H262" s="504" t="str">
        <f>AD262</f>
        <v>PCS</v>
      </c>
      <c r="I262" s="504" t="str">
        <f>AL262</f>
        <v>ZIMUNGB1273218</v>
      </c>
      <c r="J262" s="504">
        <v>1</v>
      </c>
      <c r="K262" s="504" t="str">
        <f>AN262</f>
        <v>CAAU2655686</v>
      </c>
      <c r="L262" s="504" t="str">
        <f>AM262</f>
        <v>NGB1273218</v>
      </c>
      <c r="M262" s="504" t="str">
        <f>AO262</f>
        <v>NINGBO, CHINA</v>
      </c>
      <c r="N262" s="506">
        <f>AQ262</f>
        <v>45697</v>
      </c>
      <c r="O262" s="504" t="str">
        <f>AR262</f>
        <v>SAVANNAH,GA</v>
      </c>
      <c r="P262" s="506">
        <f>AT262</f>
        <v>45733</v>
      </c>
      <c r="Q262" s="506">
        <f>AX262</f>
        <v>45738</v>
      </c>
      <c r="R262" s="504" t="s">
        <v>79</v>
      </c>
      <c r="S262" s="504" t="s">
        <v>252</v>
      </c>
      <c r="T262" s="514"/>
      <c r="U262" s="514"/>
      <c r="V262" s="511"/>
      <c r="W262" s="511"/>
      <c r="X262" s="506"/>
      <c r="Y262" s="506"/>
      <c r="Z262" s="506" t="s">
        <v>118</v>
      </c>
      <c r="AA262" s="507" t="s">
        <v>522</v>
      </c>
      <c r="AB262" s="507"/>
      <c r="AC262" s="514">
        <v>1430</v>
      </c>
      <c r="AD262" s="504" t="s">
        <v>141</v>
      </c>
      <c r="AE262" s="504">
        <v>11</v>
      </c>
      <c r="AF262" s="504">
        <v>18876</v>
      </c>
      <c r="AG262" s="504">
        <v>14</v>
      </c>
      <c r="AH262" s="506">
        <v>45697</v>
      </c>
      <c r="AI262" s="506">
        <v>45731</v>
      </c>
      <c r="AJ262" s="504" t="s">
        <v>173</v>
      </c>
      <c r="AK262" s="504" t="s">
        <v>117</v>
      </c>
      <c r="AL262" s="504" t="s">
        <v>508</v>
      </c>
      <c r="AM262" s="504" t="s">
        <v>509</v>
      </c>
      <c r="AN262" s="504" t="s">
        <v>529</v>
      </c>
      <c r="AO262" s="504" t="str">
        <f>AJ262</f>
        <v>NINGBO, CHINA</v>
      </c>
      <c r="AP262" s="506">
        <v>45690</v>
      </c>
      <c r="AQ262" s="506">
        <f>AH262</f>
        <v>45697</v>
      </c>
      <c r="AR262" s="504" t="str">
        <f>AK262</f>
        <v>SAVANNAH,GA</v>
      </c>
      <c r="AS262" s="506">
        <f>AI262</f>
        <v>45731</v>
      </c>
      <c r="AT262" s="653">
        <v>45733</v>
      </c>
      <c r="AU262" s="504" t="str">
        <f>AR262</f>
        <v>SAVANNAH,GA</v>
      </c>
      <c r="AV262" s="509">
        <v>45734</v>
      </c>
      <c r="AW262" s="505">
        <f>VLOOKUP(AR:AR,Database!A:B,2,)</f>
        <v>4</v>
      </c>
      <c r="AX262" s="506">
        <f>AV262+AW262</f>
        <v>45738</v>
      </c>
      <c r="AY262" s="514" t="str">
        <f>Z262</f>
        <v>FREEDOM</v>
      </c>
      <c r="AZ262" s="506"/>
      <c r="BA262" s="506"/>
      <c r="BB262" s="506"/>
      <c r="BC262" s="506"/>
      <c r="BD262" s="506"/>
      <c r="BE262" s="504"/>
      <c r="BF262" s="504" t="str">
        <f>AL262</f>
        <v>ZIMUNGB1273218</v>
      </c>
      <c r="BG262" s="504" t="str">
        <f>AN262</f>
        <v>CAAU2655686</v>
      </c>
      <c r="BH262" s="506">
        <v>45692</v>
      </c>
      <c r="BI262" s="506">
        <v>45700</v>
      </c>
      <c r="BJ262" s="506">
        <v>45709</v>
      </c>
      <c r="BK262" s="506">
        <v>45723</v>
      </c>
      <c r="BL262" s="506"/>
      <c r="BM262" s="506"/>
      <c r="BN262" s="514" t="s">
        <v>511</v>
      </c>
      <c r="BO262" s="506" t="s">
        <v>512</v>
      </c>
      <c r="BP262" s="511"/>
      <c r="BQ262" s="511"/>
      <c r="BR262" s="514"/>
      <c r="BS262" s="560"/>
      <c r="BT262" s="504"/>
      <c r="BU262" s="504"/>
      <c r="BV262" s="504"/>
      <c r="BW262" s="504">
        <f>U262</f>
        <v>0</v>
      </c>
      <c r="BX262" s="511">
        <f>V262</f>
        <v>0</v>
      </c>
      <c r="BY262" s="511">
        <f>W262</f>
        <v>0</v>
      </c>
      <c r="BZ262" s="511">
        <f>BX262+BY262</f>
        <v>0</v>
      </c>
      <c r="CA262" s="504"/>
      <c r="CB262" s="511"/>
      <c r="CC262" s="504"/>
      <c r="CD262" s="511"/>
      <c r="CE262" s="511"/>
      <c r="CF262" s="511">
        <f>CB262+CD262+CE262</f>
        <v>0</v>
      </c>
      <c r="CG262" s="528">
        <f>CF262-BZ262</f>
        <v>0</v>
      </c>
      <c r="CH262" s="510">
        <f>_xlfn.DAYS(BD262,BC262)+1</f>
        <v>1</v>
      </c>
    </row>
    <row r="263" spans="1:86" s="513" customFormat="1" ht="15.75" customHeight="1">
      <c r="A263" s="112">
        <v>29</v>
      </c>
      <c r="B263" s="575" t="s">
        <v>168</v>
      </c>
      <c r="C263" s="558" t="s">
        <v>506</v>
      </c>
      <c r="D263" s="505" t="s">
        <v>169</v>
      </c>
      <c r="E263" s="505" t="str">
        <f>VLOOKUP(D:D,'Material code'!A:B,2,FALSE)</f>
        <v>后玻</v>
      </c>
      <c r="F263" s="505" t="str">
        <f>VLOOKUP(D:D,'Material code'!C:D,2,FALSE)</f>
        <v>福莱特，压花半钢化白色全涂釉3孔，2272*1128*2mm，GL-16</v>
      </c>
      <c r="G263" s="504">
        <f>AC263</f>
        <v>1430</v>
      </c>
      <c r="H263" s="504" t="str">
        <f>AD263</f>
        <v>PCS</v>
      </c>
      <c r="I263" s="504" t="str">
        <f>AL263</f>
        <v>ZIMUNGB1273218</v>
      </c>
      <c r="J263" s="504">
        <v>1</v>
      </c>
      <c r="K263" s="504" t="str">
        <f>AN263</f>
        <v>CAAU2657225</v>
      </c>
      <c r="L263" s="504" t="str">
        <f>AM263</f>
        <v>NGB1273218</v>
      </c>
      <c r="M263" s="504" t="str">
        <f>AO263</f>
        <v>NINGBO, CHINA</v>
      </c>
      <c r="N263" s="506">
        <f>AQ263</f>
        <v>45697</v>
      </c>
      <c r="O263" s="504" t="str">
        <f>AR263</f>
        <v>SAVANNAH,GA</v>
      </c>
      <c r="P263" s="506">
        <f>AT263</f>
        <v>45733</v>
      </c>
      <c r="Q263" s="506">
        <f>AX263</f>
        <v>45738</v>
      </c>
      <c r="R263" s="504" t="s">
        <v>79</v>
      </c>
      <c r="S263" s="504" t="s">
        <v>252</v>
      </c>
      <c r="T263" s="514"/>
      <c r="U263" s="514"/>
      <c r="V263" s="511"/>
      <c r="W263" s="511"/>
      <c r="X263" s="506"/>
      <c r="Y263" s="506"/>
      <c r="Z263" s="506" t="s">
        <v>118</v>
      </c>
      <c r="AA263" s="507" t="s">
        <v>522</v>
      </c>
      <c r="AB263" s="507"/>
      <c r="AC263" s="514">
        <v>1430</v>
      </c>
      <c r="AD263" s="504" t="s">
        <v>141</v>
      </c>
      <c r="AE263" s="504">
        <v>11</v>
      </c>
      <c r="AF263" s="504">
        <v>18876</v>
      </c>
      <c r="AG263" s="504">
        <v>14</v>
      </c>
      <c r="AH263" s="506">
        <v>45697</v>
      </c>
      <c r="AI263" s="506">
        <v>45731</v>
      </c>
      <c r="AJ263" s="504" t="s">
        <v>173</v>
      </c>
      <c r="AK263" s="504" t="s">
        <v>117</v>
      </c>
      <c r="AL263" s="504" t="s">
        <v>508</v>
      </c>
      <c r="AM263" s="504" t="s">
        <v>509</v>
      </c>
      <c r="AN263" s="504" t="s">
        <v>530</v>
      </c>
      <c r="AO263" s="504" t="str">
        <f>AJ263</f>
        <v>NINGBO, CHINA</v>
      </c>
      <c r="AP263" s="506">
        <v>45690</v>
      </c>
      <c r="AQ263" s="506">
        <f>AH263</f>
        <v>45697</v>
      </c>
      <c r="AR263" s="504" t="str">
        <f>AK263</f>
        <v>SAVANNAH,GA</v>
      </c>
      <c r="AS263" s="506">
        <f>AI263</f>
        <v>45731</v>
      </c>
      <c r="AT263" s="653">
        <v>45733</v>
      </c>
      <c r="AU263" s="504" t="str">
        <f>AR263</f>
        <v>SAVANNAH,GA</v>
      </c>
      <c r="AV263" s="509">
        <v>45734</v>
      </c>
      <c r="AW263" s="505">
        <f>VLOOKUP(AR:AR,Database!A:B,2,)</f>
        <v>4</v>
      </c>
      <c r="AX263" s="506">
        <f>AV263+AW263</f>
        <v>45738</v>
      </c>
      <c r="AY263" s="514" t="str">
        <f>Z263</f>
        <v>FREEDOM</v>
      </c>
      <c r="AZ263" s="506"/>
      <c r="BA263" s="506"/>
      <c r="BB263" s="506"/>
      <c r="BC263" s="506"/>
      <c r="BD263" s="506"/>
      <c r="BE263" s="504"/>
      <c r="BF263" s="504" t="str">
        <f>AL263</f>
        <v>ZIMUNGB1273218</v>
      </c>
      <c r="BG263" s="504" t="str">
        <f>AN263</f>
        <v>CAAU2657225</v>
      </c>
      <c r="BH263" s="506">
        <v>45692</v>
      </c>
      <c r="BI263" s="506">
        <v>45700</v>
      </c>
      <c r="BJ263" s="506">
        <v>45709</v>
      </c>
      <c r="BK263" s="506">
        <v>45723</v>
      </c>
      <c r="BL263" s="506"/>
      <c r="BM263" s="506"/>
      <c r="BN263" s="514" t="s">
        <v>511</v>
      </c>
      <c r="BO263" s="506" t="s">
        <v>512</v>
      </c>
      <c r="BP263" s="511"/>
      <c r="BQ263" s="511"/>
      <c r="BR263" s="514"/>
      <c r="BS263" s="560"/>
      <c r="BT263" s="504"/>
      <c r="BU263" s="504"/>
      <c r="BV263" s="504"/>
      <c r="BW263" s="504">
        <f>U263</f>
        <v>0</v>
      </c>
      <c r="BX263" s="511">
        <f>V263</f>
        <v>0</v>
      </c>
      <c r="BY263" s="511">
        <f>W263</f>
        <v>0</v>
      </c>
      <c r="BZ263" s="511">
        <f>BX263+BY263</f>
        <v>0</v>
      </c>
      <c r="CA263" s="504"/>
      <c r="CB263" s="511"/>
      <c r="CC263" s="504"/>
      <c r="CD263" s="511"/>
      <c r="CE263" s="511"/>
      <c r="CF263" s="511">
        <f>CB263+CD263+CE263</f>
        <v>0</v>
      </c>
      <c r="CG263" s="528">
        <f>CF263-BZ263</f>
        <v>0</v>
      </c>
      <c r="CH263" s="510">
        <f>_xlfn.DAYS(BD263,BC263)+1</f>
        <v>1</v>
      </c>
    </row>
    <row r="264" spans="1:86" s="513" customFormat="1" ht="15.75" customHeight="1">
      <c r="A264" s="112">
        <v>29</v>
      </c>
      <c r="B264" s="575" t="s">
        <v>168</v>
      </c>
      <c r="C264" s="558" t="s">
        <v>506</v>
      </c>
      <c r="D264" s="505" t="s">
        <v>169</v>
      </c>
      <c r="E264" s="505" t="str">
        <f>VLOOKUP(D:D,'Material code'!A:B,2,FALSE)</f>
        <v>后玻</v>
      </c>
      <c r="F264" s="505" t="str">
        <f>VLOOKUP(D:D,'Material code'!C:D,2,FALSE)</f>
        <v>福莱特，压花半钢化白色全涂釉3孔，2272*1128*2mm，GL-16</v>
      </c>
      <c r="G264" s="504">
        <f>AC264</f>
        <v>1430</v>
      </c>
      <c r="H264" s="504" t="str">
        <f>AD264</f>
        <v>PCS</v>
      </c>
      <c r="I264" s="504" t="str">
        <f>AL264</f>
        <v>ZIMUNGB1273218</v>
      </c>
      <c r="J264" s="504">
        <v>1</v>
      </c>
      <c r="K264" s="504" t="str">
        <f>AN264</f>
        <v>CAAU2657919</v>
      </c>
      <c r="L264" s="504" t="str">
        <f>AM264</f>
        <v>NGB1273218</v>
      </c>
      <c r="M264" s="504" t="str">
        <f>AO264</f>
        <v>NINGBO, CHINA</v>
      </c>
      <c r="N264" s="506">
        <f>AQ264</f>
        <v>45697</v>
      </c>
      <c r="O264" s="504" t="str">
        <f>AR264</f>
        <v>SAVANNAH,GA</v>
      </c>
      <c r="P264" s="506">
        <f>AT264</f>
        <v>45733</v>
      </c>
      <c r="Q264" s="506">
        <f>AX264</f>
        <v>45738</v>
      </c>
      <c r="R264" s="504" t="s">
        <v>79</v>
      </c>
      <c r="S264" s="504" t="s">
        <v>252</v>
      </c>
      <c r="T264" s="514"/>
      <c r="U264" s="514"/>
      <c r="V264" s="511"/>
      <c r="W264" s="511"/>
      <c r="X264" s="506"/>
      <c r="Y264" s="506"/>
      <c r="Z264" s="506" t="s">
        <v>118</v>
      </c>
      <c r="AA264" s="507" t="s">
        <v>522</v>
      </c>
      <c r="AB264" s="507"/>
      <c r="AC264" s="514">
        <v>1430</v>
      </c>
      <c r="AD264" s="504" t="s">
        <v>141</v>
      </c>
      <c r="AE264" s="504">
        <v>11</v>
      </c>
      <c r="AF264" s="504">
        <v>18876</v>
      </c>
      <c r="AG264" s="504">
        <v>14</v>
      </c>
      <c r="AH264" s="506">
        <v>45697</v>
      </c>
      <c r="AI264" s="506">
        <v>45731</v>
      </c>
      <c r="AJ264" s="504" t="s">
        <v>173</v>
      </c>
      <c r="AK264" s="504" t="s">
        <v>117</v>
      </c>
      <c r="AL264" s="504" t="s">
        <v>508</v>
      </c>
      <c r="AM264" s="504" t="s">
        <v>509</v>
      </c>
      <c r="AN264" s="504" t="s">
        <v>531</v>
      </c>
      <c r="AO264" s="504" t="str">
        <f>AJ264</f>
        <v>NINGBO, CHINA</v>
      </c>
      <c r="AP264" s="506">
        <v>45690</v>
      </c>
      <c r="AQ264" s="506">
        <f>AH264</f>
        <v>45697</v>
      </c>
      <c r="AR264" s="504" t="str">
        <f>AK264</f>
        <v>SAVANNAH,GA</v>
      </c>
      <c r="AS264" s="506">
        <f>AI264</f>
        <v>45731</v>
      </c>
      <c r="AT264" s="653">
        <v>45733</v>
      </c>
      <c r="AU264" s="504" t="str">
        <f>AR264</f>
        <v>SAVANNAH,GA</v>
      </c>
      <c r="AV264" s="509">
        <v>45734</v>
      </c>
      <c r="AW264" s="505">
        <f>VLOOKUP(AR:AR,Database!A:B,2,)</f>
        <v>4</v>
      </c>
      <c r="AX264" s="506">
        <f>AV264+AW264</f>
        <v>45738</v>
      </c>
      <c r="AY264" s="514" t="str">
        <f>Z264</f>
        <v>FREEDOM</v>
      </c>
      <c r="AZ264" s="506"/>
      <c r="BA264" s="506"/>
      <c r="BB264" s="506"/>
      <c r="BC264" s="506"/>
      <c r="BD264" s="506"/>
      <c r="BE264" s="504"/>
      <c r="BF264" s="504" t="str">
        <f>AL264</f>
        <v>ZIMUNGB1273218</v>
      </c>
      <c r="BG264" s="504" t="str">
        <f>AN264</f>
        <v>CAAU2657919</v>
      </c>
      <c r="BH264" s="506">
        <v>45692</v>
      </c>
      <c r="BI264" s="506">
        <v>45700</v>
      </c>
      <c r="BJ264" s="506">
        <v>45709</v>
      </c>
      <c r="BK264" s="506">
        <v>45723</v>
      </c>
      <c r="BL264" s="506"/>
      <c r="BM264" s="506"/>
      <c r="BN264" s="514" t="s">
        <v>511</v>
      </c>
      <c r="BO264" s="506" t="s">
        <v>512</v>
      </c>
      <c r="BP264" s="511"/>
      <c r="BQ264" s="511"/>
      <c r="BR264" s="514"/>
      <c r="BS264" s="560"/>
      <c r="BT264" s="504"/>
      <c r="BU264" s="504"/>
      <c r="BV264" s="504"/>
      <c r="BW264" s="504">
        <f>U264</f>
        <v>0</v>
      </c>
      <c r="BX264" s="511">
        <f>V264</f>
        <v>0</v>
      </c>
      <c r="BY264" s="511">
        <f>W264</f>
        <v>0</v>
      </c>
      <c r="BZ264" s="511">
        <f>BX264+BY264</f>
        <v>0</v>
      </c>
      <c r="CA264" s="504"/>
      <c r="CB264" s="511"/>
      <c r="CC264" s="504"/>
      <c r="CD264" s="511"/>
      <c r="CE264" s="511"/>
      <c r="CF264" s="511">
        <f>CB264+CD264+CE264</f>
        <v>0</v>
      </c>
      <c r="CG264" s="528">
        <f>CF264-BZ264</f>
        <v>0</v>
      </c>
      <c r="CH264" s="510">
        <f>_xlfn.DAYS(BD264,BC264)+1</f>
        <v>1</v>
      </c>
    </row>
    <row r="265" spans="1:86" s="513" customFormat="1" ht="31.5" customHeight="1">
      <c r="A265" s="112">
        <v>29</v>
      </c>
      <c r="B265" s="575" t="s">
        <v>168</v>
      </c>
      <c r="C265" s="558" t="s">
        <v>506</v>
      </c>
      <c r="D265" s="505" t="s">
        <v>169</v>
      </c>
      <c r="E265" s="505" t="str">
        <f>VLOOKUP(D:D,'Material code'!A:B,2,FALSE)</f>
        <v>后玻</v>
      </c>
      <c r="F265" s="505" t="str">
        <f>VLOOKUP(D:D,'Material code'!C:D,2,FALSE)</f>
        <v>福莱特，压花半钢化白色全涂釉3孔，2272*1128*2mm，GL-16</v>
      </c>
      <c r="G265" s="504">
        <f>AC265</f>
        <v>1430</v>
      </c>
      <c r="H265" s="504" t="str">
        <f>AD265</f>
        <v>PCS</v>
      </c>
      <c r="I265" s="504" t="str">
        <f>AL265</f>
        <v>ZIMUNGB1273218</v>
      </c>
      <c r="J265" s="504">
        <v>1</v>
      </c>
      <c r="K265" s="504" t="str">
        <f>AN265</f>
        <v>CAAU2656635</v>
      </c>
      <c r="L265" s="504" t="str">
        <f>AM265</f>
        <v>NGB1273218</v>
      </c>
      <c r="M265" s="504" t="str">
        <f>AO265</f>
        <v>NINGBO, CHINA</v>
      </c>
      <c r="N265" s="506">
        <f>AQ265</f>
        <v>45697</v>
      </c>
      <c r="O265" s="504" t="str">
        <f>AR265</f>
        <v>SAVANNAH,GA</v>
      </c>
      <c r="P265" s="506">
        <f>AT265</f>
        <v>45733</v>
      </c>
      <c r="Q265" s="506">
        <f>AX265</f>
        <v>45738</v>
      </c>
      <c r="R265" s="504" t="s">
        <v>79</v>
      </c>
      <c r="S265" s="504" t="s">
        <v>252</v>
      </c>
      <c r="T265" s="514"/>
      <c r="U265" s="514"/>
      <c r="V265" s="511"/>
      <c r="W265" s="511"/>
      <c r="X265" s="506"/>
      <c r="Y265" s="506"/>
      <c r="Z265" s="506" t="s">
        <v>118</v>
      </c>
      <c r="AA265" s="507" t="s">
        <v>522</v>
      </c>
      <c r="AB265" s="507"/>
      <c r="AC265" s="514">
        <v>1430</v>
      </c>
      <c r="AD265" s="504" t="s">
        <v>141</v>
      </c>
      <c r="AE265" s="504">
        <v>11</v>
      </c>
      <c r="AF265" s="504">
        <v>18876</v>
      </c>
      <c r="AG265" s="504">
        <v>14</v>
      </c>
      <c r="AH265" s="506">
        <v>45697</v>
      </c>
      <c r="AI265" s="506">
        <v>45731</v>
      </c>
      <c r="AJ265" s="504" t="s">
        <v>173</v>
      </c>
      <c r="AK265" s="504" t="s">
        <v>117</v>
      </c>
      <c r="AL265" s="504" t="s">
        <v>508</v>
      </c>
      <c r="AM265" s="504" t="s">
        <v>509</v>
      </c>
      <c r="AN265" s="504" t="s">
        <v>532</v>
      </c>
      <c r="AO265" s="504" t="str">
        <f>AJ265</f>
        <v>NINGBO, CHINA</v>
      </c>
      <c r="AP265" s="506">
        <v>45690</v>
      </c>
      <c r="AQ265" s="506">
        <f>AH265</f>
        <v>45697</v>
      </c>
      <c r="AR265" s="504" t="str">
        <f>AK265</f>
        <v>SAVANNAH,GA</v>
      </c>
      <c r="AS265" s="506">
        <f>AI265</f>
        <v>45731</v>
      </c>
      <c r="AT265" s="653">
        <v>45733</v>
      </c>
      <c r="AU265" s="504" t="str">
        <f>AR265</f>
        <v>SAVANNAH,GA</v>
      </c>
      <c r="AV265" s="509">
        <v>45734</v>
      </c>
      <c r="AW265" s="505">
        <f>VLOOKUP(AR:AR,Database!A:B,2,)</f>
        <v>4</v>
      </c>
      <c r="AX265" s="506">
        <f>AV265+AW265</f>
        <v>45738</v>
      </c>
      <c r="AY265" s="514" t="str">
        <f>Z265</f>
        <v>FREEDOM</v>
      </c>
      <c r="AZ265" s="506"/>
      <c r="BA265" s="506"/>
      <c r="BB265" s="506"/>
      <c r="BC265" s="506"/>
      <c r="BD265" s="506"/>
      <c r="BE265" s="504"/>
      <c r="BF265" s="504" t="str">
        <f>AL265</f>
        <v>ZIMUNGB1273218</v>
      </c>
      <c r="BG265" s="504" t="str">
        <f>AN265</f>
        <v>CAAU2656635</v>
      </c>
      <c r="BH265" s="506">
        <v>45692</v>
      </c>
      <c r="BI265" s="506">
        <v>45700</v>
      </c>
      <c r="BJ265" s="506">
        <v>45709</v>
      </c>
      <c r="BK265" s="506">
        <v>45723</v>
      </c>
      <c r="BL265" s="506"/>
      <c r="BM265" s="506"/>
      <c r="BN265" s="514" t="s">
        <v>511</v>
      </c>
      <c r="BO265" s="506" t="s">
        <v>512</v>
      </c>
      <c r="BP265" s="511"/>
      <c r="BQ265" s="511"/>
      <c r="BR265" s="514"/>
      <c r="BS265" s="560"/>
      <c r="BT265" s="504"/>
      <c r="BU265" s="504"/>
      <c r="BV265" s="504"/>
      <c r="BW265" s="504">
        <f>U265</f>
        <v>0</v>
      </c>
      <c r="BX265" s="511">
        <f>V265</f>
        <v>0</v>
      </c>
      <c r="BY265" s="511">
        <f>W265</f>
        <v>0</v>
      </c>
      <c r="BZ265" s="511">
        <f>BX265+BY265</f>
        <v>0</v>
      </c>
      <c r="CA265" s="504"/>
      <c r="CB265" s="511"/>
      <c r="CC265" s="504"/>
      <c r="CD265" s="511"/>
      <c r="CE265" s="511"/>
      <c r="CF265" s="511">
        <f>CB265+CD265+CE265</f>
        <v>0</v>
      </c>
      <c r="CG265" s="528">
        <f>CF265-BZ265</f>
        <v>0</v>
      </c>
      <c r="CH265" s="510">
        <f>_xlfn.DAYS(BD265,BC265)+1</f>
        <v>1</v>
      </c>
    </row>
    <row r="266" spans="1:86" s="513" customFormat="1" ht="37.5" customHeight="1">
      <c r="A266" s="112">
        <v>30</v>
      </c>
      <c r="B266" s="575" t="s">
        <v>168</v>
      </c>
      <c r="C266" s="558" t="s">
        <v>506</v>
      </c>
      <c r="D266" s="505" t="s">
        <v>199</v>
      </c>
      <c r="E266" s="505" t="str">
        <f>VLOOKUP(D:D,'Material code'!A:B,2,FALSE)</f>
        <v>前玻</v>
      </c>
      <c r="F266" s="505" t="str">
        <f>VLOOKUP(D:D,'Material code'!C:D,2,FALSE)</f>
        <v>福莱特，超白压花双镀膜半钢化，2272*1128*2mm</v>
      </c>
      <c r="G266" s="504">
        <f>AC266</f>
        <v>1430</v>
      </c>
      <c r="H266" s="504" t="str">
        <f>AD266</f>
        <v>PCS</v>
      </c>
      <c r="I266" s="504" t="str">
        <f>AL266</f>
        <v>ZIMUNGB1273219</v>
      </c>
      <c r="J266" s="504">
        <v>1</v>
      </c>
      <c r="K266" s="504" t="str">
        <f>AN266</f>
        <v>CAAU2644974</v>
      </c>
      <c r="L266" s="504" t="str">
        <f>AM266</f>
        <v>NGB1273219</v>
      </c>
      <c r="M266" s="504" t="str">
        <f>AO266</f>
        <v>NINGBO, CHINA</v>
      </c>
      <c r="N266" s="506">
        <f>AQ266</f>
        <v>45697</v>
      </c>
      <c r="O266" s="504" t="str">
        <f>AR266</f>
        <v>SAVANNAH,GA</v>
      </c>
      <c r="P266" s="506">
        <f>AT266</f>
        <v>45733</v>
      </c>
      <c r="Q266" s="506">
        <f>AX266</f>
        <v>45737</v>
      </c>
      <c r="R266" s="504" t="s">
        <v>79</v>
      </c>
      <c r="S266" s="504" t="s">
        <v>533</v>
      </c>
      <c r="T266" s="514"/>
      <c r="U266" s="514"/>
      <c r="V266" s="511"/>
      <c r="W266" s="511"/>
      <c r="X266" s="506"/>
      <c r="Y266" s="506"/>
      <c r="Z266" s="506" t="s">
        <v>118</v>
      </c>
      <c r="AA266" s="507" t="s">
        <v>507</v>
      </c>
      <c r="AB266" s="507"/>
      <c r="AC266" s="514">
        <v>1430</v>
      </c>
      <c r="AD266" s="504" t="s">
        <v>141</v>
      </c>
      <c r="AE266" s="504">
        <v>11</v>
      </c>
      <c r="AF266" s="504">
        <v>18876</v>
      </c>
      <c r="AG266" s="504">
        <v>14</v>
      </c>
      <c r="AH266" s="506">
        <v>45697</v>
      </c>
      <c r="AI266" s="506">
        <v>45731</v>
      </c>
      <c r="AJ266" s="504" t="s">
        <v>173</v>
      </c>
      <c r="AK266" s="504" t="s">
        <v>117</v>
      </c>
      <c r="AL266" s="504" t="s">
        <v>534</v>
      </c>
      <c r="AM266" s="504" t="s">
        <v>535</v>
      </c>
      <c r="AN266" s="504" t="s">
        <v>536</v>
      </c>
      <c r="AO266" s="504" t="str">
        <f>AJ266</f>
        <v>NINGBO, CHINA</v>
      </c>
      <c r="AP266" s="506"/>
      <c r="AQ266" s="506">
        <f>AH266</f>
        <v>45697</v>
      </c>
      <c r="AR266" s="504" t="str">
        <f>AK266</f>
        <v>SAVANNAH,GA</v>
      </c>
      <c r="AS266" s="506">
        <f>AI266</f>
        <v>45731</v>
      </c>
      <c r="AT266" s="653">
        <v>45733</v>
      </c>
      <c r="AU266" s="504" t="str">
        <f>AR266</f>
        <v>SAVANNAH,GA</v>
      </c>
      <c r="AV266" s="509">
        <f>AT266</f>
        <v>45733</v>
      </c>
      <c r="AW266" s="505">
        <f>VLOOKUP(AR:AR,Database!A:B,2,)</f>
        <v>4</v>
      </c>
      <c r="AX266" s="506">
        <f>AV266+AW266</f>
        <v>45737</v>
      </c>
      <c r="AY266" s="514" t="str">
        <f>Z266</f>
        <v>FREEDOM</v>
      </c>
      <c r="AZ266" s="506"/>
      <c r="BA266" s="506"/>
      <c r="BB266" s="506"/>
      <c r="BC266" s="506"/>
      <c r="BD266" s="506"/>
      <c r="BE266" s="504"/>
      <c r="BF266" s="504" t="str">
        <f>AL266</f>
        <v>ZIMUNGB1273219</v>
      </c>
      <c r="BG266" s="504" t="str">
        <f>AN266</f>
        <v>CAAU2644974</v>
      </c>
      <c r="BH266" s="506">
        <v>45692</v>
      </c>
      <c r="BI266" s="506">
        <v>45699</v>
      </c>
      <c r="BJ266" s="506">
        <v>45709</v>
      </c>
      <c r="BK266" s="506">
        <v>45723</v>
      </c>
      <c r="BL266" s="506"/>
      <c r="BM266" s="506"/>
      <c r="BN266" s="514" t="s">
        <v>537</v>
      </c>
      <c r="BO266" s="506">
        <v>45726</v>
      </c>
      <c r="BP266" s="511">
        <v>21385.75</v>
      </c>
      <c r="BQ266" s="511"/>
      <c r="BR266" s="514"/>
      <c r="BS266" s="560"/>
      <c r="BT266" s="504"/>
      <c r="BU266" s="504"/>
      <c r="BV266" s="504"/>
      <c r="BW266" s="504">
        <f>U266</f>
        <v>0</v>
      </c>
      <c r="BX266" s="511">
        <f>V266</f>
        <v>0</v>
      </c>
      <c r="BY266" s="511">
        <f>W266</f>
        <v>0</v>
      </c>
      <c r="BZ266" s="511">
        <f>BX266+BY266</f>
        <v>0</v>
      </c>
      <c r="CA266" s="504"/>
      <c r="CB266" s="511"/>
      <c r="CC266" s="504"/>
      <c r="CD266" s="511"/>
      <c r="CE266" s="511"/>
      <c r="CF266" s="511">
        <f>CB266+CD266+CE266</f>
        <v>0</v>
      </c>
      <c r="CG266" s="528">
        <f>CF266-BZ266</f>
        <v>0</v>
      </c>
      <c r="CH266" s="510">
        <f>_xlfn.DAYS(BD266,BC266)+1</f>
        <v>1</v>
      </c>
    </row>
    <row r="267" spans="1:86" s="513" customFormat="1" ht="15.75" customHeight="1">
      <c r="A267" s="112">
        <v>30</v>
      </c>
      <c r="B267" s="575" t="s">
        <v>168</v>
      </c>
      <c r="C267" s="558" t="s">
        <v>506</v>
      </c>
      <c r="D267" s="505" t="s">
        <v>199</v>
      </c>
      <c r="E267" s="505" t="str">
        <f>VLOOKUP(D:D,'Material code'!A:B,2,FALSE)</f>
        <v>前玻</v>
      </c>
      <c r="F267" s="505" t="str">
        <f>VLOOKUP(D:D,'Material code'!C:D,2,FALSE)</f>
        <v>福莱特，超白压花双镀膜半钢化，2272*1128*2mm</v>
      </c>
      <c r="G267" s="504">
        <f>AC267</f>
        <v>1430</v>
      </c>
      <c r="H267" s="504" t="str">
        <f>AD267</f>
        <v>PCS</v>
      </c>
      <c r="I267" s="504" t="str">
        <f>AL267</f>
        <v>ZIMUNGB1273219</v>
      </c>
      <c r="J267" s="504">
        <v>1</v>
      </c>
      <c r="K267" s="504" t="str">
        <f>AN267</f>
        <v>CAAU2656996</v>
      </c>
      <c r="L267" s="504" t="str">
        <f>AM267</f>
        <v>NGB1273219</v>
      </c>
      <c r="M267" s="504" t="str">
        <f>AO267</f>
        <v>NINGBO, CHINA</v>
      </c>
      <c r="N267" s="506">
        <f>AQ267</f>
        <v>45697</v>
      </c>
      <c r="O267" s="504" t="str">
        <f>AR267</f>
        <v>SAVANNAH,GA</v>
      </c>
      <c r="P267" s="506">
        <f>AT267</f>
        <v>45733</v>
      </c>
      <c r="Q267" s="506">
        <f>AX267</f>
        <v>45737</v>
      </c>
      <c r="R267" s="504" t="s">
        <v>79</v>
      </c>
      <c r="S267" s="504" t="s">
        <v>533</v>
      </c>
      <c r="T267" s="514"/>
      <c r="U267" s="514"/>
      <c r="V267" s="511"/>
      <c r="W267" s="511"/>
      <c r="X267" s="506"/>
      <c r="Y267" s="506"/>
      <c r="Z267" s="506" t="s">
        <v>118</v>
      </c>
      <c r="AA267" s="507" t="s">
        <v>507</v>
      </c>
      <c r="AB267" s="507"/>
      <c r="AC267" s="514">
        <v>1430</v>
      </c>
      <c r="AD267" s="504" t="s">
        <v>141</v>
      </c>
      <c r="AE267" s="504">
        <v>11</v>
      </c>
      <c r="AF267" s="504">
        <v>18876</v>
      </c>
      <c r="AG267" s="504">
        <v>14</v>
      </c>
      <c r="AH267" s="506">
        <v>45697</v>
      </c>
      <c r="AI267" s="506">
        <v>45731</v>
      </c>
      <c r="AJ267" s="504" t="s">
        <v>173</v>
      </c>
      <c r="AK267" s="504" t="s">
        <v>117</v>
      </c>
      <c r="AL267" s="504" t="s">
        <v>534</v>
      </c>
      <c r="AM267" s="504" t="s">
        <v>535</v>
      </c>
      <c r="AN267" s="504" t="s">
        <v>538</v>
      </c>
      <c r="AO267" s="504" t="str">
        <f>AJ267</f>
        <v>NINGBO, CHINA</v>
      </c>
      <c r="AP267" s="506"/>
      <c r="AQ267" s="506">
        <f>AH267</f>
        <v>45697</v>
      </c>
      <c r="AR267" s="504" t="str">
        <f>AK267</f>
        <v>SAVANNAH,GA</v>
      </c>
      <c r="AS267" s="506">
        <f>AI267</f>
        <v>45731</v>
      </c>
      <c r="AT267" s="653">
        <v>45733</v>
      </c>
      <c r="AU267" s="504" t="str">
        <f>AR267</f>
        <v>SAVANNAH,GA</v>
      </c>
      <c r="AV267" s="509">
        <f>AT267</f>
        <v>45733</v>
      </c>
      <c r="AW267" s="505">
        <f>VLOOKUP(AR:AR,Database!A:B,2,)</f>
        <v>4</v>
      </c>
      <c r="AX267" s="506">
        <f>AV267+AW267</f>
        <v>45737</v>
      </c>
      <c r="AY267" s="514" t="str">
        <f>Z267</f>
        <v>FREEDOM</v>
      </c>
      <c r="AZ267" s="506"/>
      <c r="BA267" s="506"/>
      <c r="BB267" s="506"/>
      <c r="BC267" s="506"/>
      <c r="BD267" s="506"/>
      <c r="BE267" s="504"/>
      <c r="BF267" s="504" t="str">
        <f>AL267</f>
        <v>ZIMUNGB1273219</v>
      </c>
      <c r="BG267" s="504" t="str">
        <f>AN267</f>
        <v>CAAU2656996</v>
      </c>
      <c r="BH267" s="506">
        <v>45692</v>
      </c>
      <c r="BI267" s="506">
        <v>45699</v>
      </c>
      <c r="BJ267" s="506">
        <v>45709</v>
      </c>
      <c r="BK267" s="506">
        <v>45723</v>
      </c>
      <c r="BL267" s="506"/>
      <c r="BM267" s="506"/>
      <c r="BN267" s="514" t="s">
        <v>537</v>
      </c>
      <c r="BO267" s="506">
        <v>45726</v>
      </c>
      <c r="BP267" s="511"/>
      <c r="BQ267" s="511"/>
      <c r="BR267" s="514"/>
      <c r="BS267" s="560"/>
      <c r="BT267" s="504"/>
      <c r="BU267" s="504"/>
      <c r="BV267" s="504"/>
      <c r="BW267" s="504">
        <f>U267</f>
        <v>0</v>
      </c>
      <c r="BX267" s="511">
        <f>V267</f>
        <v>0</v>
      </c>
      <c r="BY267" s="511">
        <f>W267</f>
        <v>0</v>
      </c>
      <c r="BZ267" s="511">
        <f>BX267+BY267</f>
        <v>0</v>
      </c>
      <c r="CA267" s="504"/>
      <c r="CB267" s="511"/>
      <c r="CC267" s="504"/>
      <c r="CD267" s="511"/>
      <c r="CE267" s="511"/>
      <c r="CF267" s="511">
        <f>CB267+CD267+CE267</f>
        <v>0</v>
      </c>
      <c r="CG267" s="528">
        <f>CF267-BZ267</f>
        <v>0</v>
      </c>
      <c r="CH267" s="510">
        <f>_xlfn.DAYS(BD267,BC267)+1</f>
        <v>1</v>
      </c>
    </row>
    <row r="268" spans="1:86" s="513" customFormat="1" ht="15.75" customHeight="1">
      <c r="A268" s="112">
        <v>30</v>
      </c>
      <c r="B268" s="575" t="s">
        <v>168</v>
      </c>
      <c r="C268" s="558" t="s">
        <v>506</v>
      </c>
      <c r="D268" s="505" t="s">
        <v>199</v>
      </c>
      <c r="E268" s="505" t="str">
        <f>VLOOKUP(D:D,'Material code'!A:B,2,FALSE)</f>
        <v>前玻</v>
      </c>
      <c r="F268" s="505" t="str">
        <f>VLOOKUP(D:D,'Material code'!C:D,2,FALSE)</f>
        <v>福莱特，超白压花双镀膜半钢化，2272*1128*2mm</v>
      </c>
      <c r="G268" s="504">
        <f>AC268</f>
        <v>1430</v>
      </c>
      <c r="H268" s="504" t="str">
        <f>AD268</f>
        <v>PCS</v>
      </c>
      <c r="I268" s="504" t="str">
        <f>AL268</f>
        <v>ZIMUNGB1273219</v>
      </c>
      <c r="J268" s="504">
        <v>1</v>
      </c>
      <c r="K268" s="504" t="str">
        <f>AN268</f>
        <v>CAAU2645230</v>
      </c>
      <c r="L268" s="504" t="str">
        <f>AM268</f>
        <v>NGB1273219</v>
      </c>
      <c r="M268" s="504" t="str">
        <f>AO268</f>
        <v>NINGBO, CHINA</v>
      </c>
      <c r="N268" s="506">
        <f>AQ268</f>
        <v>45697</v>
      </c>
      <c r="O268" s="504" t="str">
        <f>AR268</f>
        <v>SAVANNAH,GA</v>
      </c>
      <c r="P268" s="506">
        <f>AT268</f>
        <v>45733</v>
      </c>
      <c r="Q268" s="506">
        <f>AX268</f>
        <v>45737</v>
      </c>
      <c r="R268" s="504" t="s">
        <v>79</v>
      </c>
      <c r="S268" s="504" t="s">
        <v>533</v>
      </c>
      <c r="T268" s="514"/>
      <c r="U268" s="514"/>
      <c r="V268" s="511"/>
      <c r="W268" s="511"/>
      <c r="X268" s="506"/>
      <c r="Y268" s="506"/>
      <c r="Z268" s="506" t="s">
        <v>118</v>
      </c>
      <c r="AA268" s="507" t="s">
        <v>507</v>
      </c>
      <c r="AB268" s="507"/>
      <c r="AC268" s="514">
        <v>1430</v>
      </c>
      <c r="AD268" s="504" t="s">
        <v>141</v>
      </c>
      <c r="AE268" s="504">
        <v>11</v>
      </c>
      <c r="AF268" s="504">
        <v>18876</v>
      </c>
      <c r="AG268" s="504">
        <v>14</v>
      </c>
      <c r="AH268" s="506">
        <v>45697</v>
      </c>
      <c r="AI268" s="506">
        <v>45731</v>
      </c>
      <c r="AJ268" s="504" t="s">
        <v>173</v>
      </c>
      <c r="AK268" s="504" t="s">
        <v>117</v>
      </c>
      <c r="AL268" s="504" t="s">
        <v>534</v>
      </c>
      <c r="AM268" s="504" t="s">
        <v>535</v>
      </c>
      <c r="AN268" s="504" t="s">
        <v>539</v>
      </c>
      <c r="AO268" s="504" t="str">
        <f>AJ268</f>
        <v>NINGBO, CHINA</v>
      </c>
      <c r="AP268" s="506"/>
      <c r="AQ268" s="506">
        <f>AH268</f>
        <v>45697</v>
      </c>
      <c r="AR268" s="504" t="str">
        <f>AK268</f>
        <v>SAVANNAH,GA</v>
      </c>
      <c r="AS268" s="506">
        <f>AI268</f>
        <v>45731</v>
      </c>
      <c r="AT268" s="653">
        <v>45733</v>
      </c>
      <c r="AU268" s="504" t="str">
        <f>AR268</f>
        <v>SAVANNAH,GA</v>
      </c>
      <c r="AV268" s="509">
        <f>AT268</f>
        <v>45733</v>
      </c>
      <c r="AW268" s="505">
        <f>VLOOKUP(AR:AR,Database!A:B,2,)</f>
        <v>4</v>
      </c>
      <c r="AX268" s="506">
        <f>AV268+AW268</f>
        <v>45737</v>
      </c>
      <c r="AY268" s="514" t="str">
        <f>Z268</f>
        <v>FREEDOM</v>
      </c>
      <c r="AZ268" s="506"/>
      <c r="BA268" s="506"/>
      <c r="BB268" s="506"/>
      <c r="BC268" s="506"/>
      <c r="BD268" s="506"/>
      <c r="BE268" s="504"/>
      <c r="BF268" s="504" t="str">
        <f>AL268</f>
        <v>ZIMUNGB1273219</v>
      </c>
      <c r="BG268" s="504" t="str">
        <f>AN268</f>
        <v>CAAU2645230</v>
      </c>
      <c r="BH268" s="506">
        <v>45692</v>
      </c>
      <c r="BI268" s="506">
        <v>45699</v>
      </c>
      <c r="BJ268" s="506">
        <v>45709</v>
      </c>
      <c r="BK268" s="506">
        <v>45723</v>
      </c>
      <c r="BL268" s="506"/>
      <c r="BM268" s="506"/>
      <c r="BN268" s="514" t="s">
        <v>537</v>
      </c>
      <c r="BO268" s="506">
        <v>45726</v>
      </c>
      <c r="BP268" s="511"/>
      <c r="BQ268" s="511"/>
      <c r="BR268" s="514"/>
      <c r="BS268" s="560"/>
      <c r="BT268" s="504"/>
      <c r="BU268" s="504"/>
      <c r="BV268" s="504"/>
      <c r="BW268" s="504">
        <f>U268</f>
        <v>0</v>
      </c>
      <c r="BX268" s="511">
        <f>V268</f>
        <v>0</v>
      </c>
      <c r="BY268" s="511">
        <f>W268</f>
        <v>0</v>
      </c>
      <c r="BZ268" s="511">
        <f>BX268+BY268</f>
        <v>0</v>
      </c>
      <c r="CA268" s="504"/>
      <c r="CB268" s="511"/>
      <c r="CC268" s="504"/>
      <c r="CD268" s="511"/>
      <c r="CE268" s="511"/>
      <c r="CF268" s="511">
        <f>CB268+CD268+CE268</f>
        <v>0</v>
      </c>
      <c r="CG268" s="528">
        <f>CF268-BZ268</f>
        <v>0</v>
      </c>
      <c r="CH268" s="510">
        <f>_xlfn.DAYS(BD268,BC268)+1</f>
        <v>1</v>
      </c>
    </row>
    <row r="269" spans="1:86" s="513" customFormat="1" ht="15.75" customHeight="1">
      <c r="A269" s="112">
        <v>30</v>
      </c>
      <c r="B269" s="575" t="s">
        <v>168</v>
      </c>
      <c r="C269" s="558" t="s">
        <v>506</v>
      </c>
      <c r="D269" s="505" t="s">
        <v>199</v>
      </c>
      <c r="E269" s="505" t="str">
        <f>VLOOKUP(D:D,'Material code'!A:B,2,FALSE)</f>
        <v>前玻</v>
      </c>
      <c r="F269" s="505" t="str">
        <f>VLOOKUP(D:D,'Material code'!C:D,2,FALSE)</f>
        <v>福莱特，超白压花双镀膜半钢化，2272*1128*2mm</v>
      </c>
      <c r="G269" s="504">
        <f>AC269</f>
        <v>1430</v>
      </c>
      <c r="H269" s="504" t="str">
        <f>AD269</f>
        <v>PCS</v>
      </c>
      <c r="I269" s="504" t="str">
        <f>AL269</f>
        <v>ZIMUNGB1273219</v>
      </c>
      <c r="J269" s="504">
        <v>1</v>
      </c>
      <c r="K269" s="504" t="str">
        <f>AN269</f>
        <v>CAAU2657082</v>
      </c>
      <c r="L269" s="504" t="str">
        <f>AM269</f>
        <v>NGB1273219</v>
      </c>
      <c r="M269" s="504" t="str">
        <f>AO269</f>
        <v>NINGBO, CHINA</v>
      </c>
      <c r="N269" s="506">
        <f>AQ269</f>
        <v>45697</v>
      </c>
      <c r="O269" s="504" t="str">
        <f>AR269</f>
        <v>SAVANNAH,GA</v>
      </c>
      <c r="P269" s="506">
        <f>AT269</f>
        <v>45733</v>
      </c>
      <c r="Q269" s="506">
        <f>AX269</f>
        <v>45737</v>
      </c>
      <c r="R269" s="504" t="s">
        <v>79</v>
      </c>
      <c r="S269" s="504" t="s">
        <v>533</v>
      </c>
      <c r="T269" s="514"/>
      <c r="U269" s="514"/>
      <c r="V269" s="511"/>
      <c r="W269" s="511"/>
      <c r="X269" s="506"/>
      <c r="Y269" s="506"/>
      <c r="Z269" s="506" t="s">
        <v>118</v>
      </c>
      <c r="AA269" s="507" t="s">
        <v>507</v>
      </c>
      <c r="AB269" s="507"/>
      <c r="AC269" s="514">
        <v>1430</v>
      </c>
      <c r="AD269" s="504" t="s">
        <v>141</v>
      </c>
      <c r="AE269" s="504">
        <v>11</v>
      </c>
      <c r="AF269" s="504">
        <v>18876</v>
      </c>
      <c r="AG269" s="504">
        <v>14</v>
      </c>
      <c r="AH269" s="506">
        <v>45697</v>
      </c>
      <c r="AI269" s="506">
        <v>45731</v>
      </c>
      <c r="AJ269" s="504" t="s">
        <v>173</v>
      </c>
      <c r="AK269" s="504" t="s">
        <v>117</v>
      </c>
      <c r="AL269" s="504" t="s">
        <v>534</v>
      </c>
      <c r="AM269" s="504" t="s">
        <v>535</v>
      </c>
      <c r="AN269" s="504" t="s">
        <v>540</v>
      </c>
      <c r="AO269" s="504" t="str">
        <f>AJ269</f>
        <v>NINGBO, CHINA</v>
      </c>
      <c r="AP269" s="506"/>
      <c r="AQ269" s="506">
        <f>AH269</f>
        <v>45697</v>
      </c>
      <c r="AR269" s="504" t="str">
        <f>AK269</f>
        <v>SAVANNAH,GA</v>
      </c>
      <c r="AS269" s="506">
        <f>AI269</f>
        <v>45731</v>
      </c>
      <c r="AT269" s="653">
        <v>45733</v>
      </c>
      <c r="AU269" s="504" t="str">
        <f>AR269</f>
        <v>SAVANNAH,GA</v>
      </c>
      <c r="AV269" s="509">
        <f>AT269</f>
        <v>45733</v>
      </c>
      <c r="AW269" s="505">
        <f>VLOOKUP(AR:AR,Database!A:B,2,)</f>
        <v>4</v>
      </c>
      <c r="AX269" s="506">
        <f>AV269+AW269</f>
        <v>45737</v>
      </c>
      <c r="AY269" s="514" t="str">
        <f>Z269</f>
        <v>FREEDOM</v>
      </c>
      <c r="AZ269" s="506"/>
      <c r="BA269" s="506"/>
      <c r="BB269" s="506"/>
      <c r="BC269" s="506"/>
      <c r="BD269" s="506"/>
      <c r="BE269" s="504"/>
      <c r="BF269" s="504" t="str">
        <f>AL269</f>
        <v>ZIMUNGB1273219</v>
      </c>
      <c r="BG269" s="504" t="str">
        <f>AN269</f>
        <v>CAAU2657082</v>
      </c>
      <c r="BH269" s="506">
        <v>45692</v>
      </c>
      <c r="BI269" s="506">
        <v>45699</v>
      </c>
      <c r="BJ269" s="506">
        <v>45709</v>
      </c>
      <c r="BK269" s="506">
        <v>45723</v>
      </c>
      <c r="BL269" s="506"/>
      <c r="BM269" s="506"/>
      <c r="BN269" s="514" t="s">
        <v>537</v>
      </c>
      <c r="BO269" s="506">
        <v>45726</v>
      </c>
      <c r="BP269" s="511"/>
      <c r="BQ269" s="511"/>
      <c r="BR269" s="514"/>
      <c r="BS269" s="560"/>
      <c r="BT269" s="504"/>
      <c r="BU269" s="504"/>
      <c r="BV269" s="504"/>
      <c r="BW269" s="504">
        <f>U269</f>
        <v>0</v>
      </c>
      <c r="BX269" s="511">
        <f>V269</f>
        <v>0</v>
      </c>
      <c r="BY269" s="511">
        <f>W269</f>
        <v>0</v>
      </c>
      <c r="BZ269" s="511">
        <f>BX269+BY269</f>
        <v>0</v>
      </c>
      <c r="CA269" s="504"/>
      <c r="CB269" s="511"/>
      <c r="CC269" s="504"/>
      <c r="CD269" s="511"/>
      <c r="CE269" s="511"/>
      <c r="CF269" s="511">
        <f>CB269+CD269+CE269</f>
        <v>0</v>
      </c>
      <c r="CG269" s="528">
        <f>CF269-BZ269</f>
        <v>0</v>
      </c>
      <c r="CH269" s="510">
        <f>_xlfn.DAYS(BD269,BC269)+1</f>
        <v>1</v>
      </c>
    </row>
    <row r="270" spans="1:86" s="513" customFormat="1" ht="15.75" customHeight="1">
      <c r="A270" s="112">
        <v>30</v>
      </c>
      <c r="B270" s="575" t="s">
        <v>168</v>
      </c>
      <c r="C270" s="558" t="s">
        <v>506</v>
      </c>
      <c r="D270" s="505" t="s">
        <v>169</v>
      </c>
      <c r="E270" s="505" t="str">
        <f>VLOOKUP(D:D,'Material code'!A:B,2,FALSE)</f>
        <v>后玻</v>
      </c>
      <c r="F270" s="505" t="str">
        <f>VLOOKUP(D:D,'Material code'!C:D,2,FALSE)</f>
        <v>福莱特，压花半钢化白色全涂釉3孔，2272*1128*2mm，GL-16</v>
      </c>
      <c r="G270" s="504">
        <f>AC270</f>
        <v>1430</v>
      </c>
      <c r="H270" s="504" t="str">
        <f>AD270</f>
        <v>PCS</v>
      </c>
      <c r="I270" s="504" t="str">
        <f>AL270</f>
        <v>ZIMUNGB1273219</v>
      </c>
      <c r="J270" s="504">
        <v>1</v>
      </c>
      <c r="K270" s="504" t="str">
        <f>AN270</f>
        <v>CAAU2657400</v>
      </c>
      <c r="L270" s="504" t="str">
        <f>AM270</f>
        <v>NGB1273219</v>
      </c>
      <c r="M270" s="504" t="str">
        <f>AO270</f>
        <v>NINGBO, CHINA</v>
      </c>
      <c r="N270" s="506">
        <f>AQ270</f>
        <v>45697</v>
      </c>
      <c r="O270" s="504" t="str">
        <f>AR270</f>
        <v>SAVANNAH,GA</v>
      </c>
      <c r="P270" s="506">
        <f>AT270</f>
        <v>45733</v>
      </c>
      <c r="Q270" s="506">
        <f>AX270</f>
        <v>45737</v>
      </c>
      <c r="R270" s="504" t="s">
        <v>79</v>
      </c>
      <c r="S270" s="504" t="s">
        <v>533</v>
      </c>
      <c r="T270" s="514"/>
      <c r="U270" s="514"/>
      <c r="V270" s="511"/>
      <c r="W270" s="511"/>
      <c r="X270" s="506"/>
      <c r="Y270" s="506"/>
      <c r="Z270" s="506" t="s">
        <v>118</v>
      </c>
      <c r="AA270" s="507" t="s">
        <v>507</v>
      </c>
      <c r="AB270" s="507"/>
      <c r="AC270" s="514">
        <v>1430</v>
      </c>
      <c r="AD270" s="504" t="s">
        <v>141</v>
      </c>
      <c r="AE270" s="504">
        <v>11</v>
      </c>
      <c r="AF270" s="504">
        <v>18876</v>
      </c>
      <c r="AG270" s="504">
        <v>14</v>
      </c>
      <c r="AH270" s="506">
        <v>45697</v>
      </c>
      <c r="AI270" s="506">
        <v>45731</v>
      </c>
      <c r="AJ270" s="504" t="s">
        <v>173</v>
      </c>
      <c r="AK270" s="504" t="s">
        <v>117</v>
      </c>
      <c r="AL270" s="504" t="s">
        <v>534</v>
      </c>
      <c r="AM270" s="504" t="s">
        <v>535</v>
      </c>
      <c r="AN270" s="504" t="s">
        <v>541</v>
      </c>
      <c r="AO270" s="504" t="str">
        <f>AJ270</f>
        <v>NINGBO, CHINA</v>
      </c>
      <c r="AP270" s="506"/>
      <c r="AQ270" s="506">
        <f>AH270</f>
        <v>45697</v>
      </c>
      <c r="AR270" s="504" t="str">
        <f>AK270</f>
        <v>SAVANNAH,GA</v>
      </c>
      <c r="AS270" s="506">
        <f>AI270</f>
        <v>45731</v>
      </c>
      <c r="AT270" s="653">
        <v>45733</v>
      </c>
      <c r="AU270" s="504" t="str">
        <f>AR270</f>
        <v>SAVANNAH,GA</v>
      </c>
      <c r="AV270" s="509">
        <f>AT270</f>
        <v>45733</v>
      </c>
      <c r="AW270" s="505">
        <f>VLOOKUP(AR:AR,Database!A:B,2,)</f>
        <v>4</v>
      </c>
      <c r="AX270" s="506">
        <f>AV270+AW270</f>
        <v>45737</v>
      </c>
      <c r="AY270" s="514" t="str">
        <f>Z270</f>
        <v>FREEDOM</v>
      </c>
      <c r="AZ270" s="506"/>
      <c r="BA270" s="506"/>
      <c r="BB270" s="506"/>
      <c r="BC270" s="506"/>
      <c r="BD270" s="506"/>
      <c r="BE270" s="504"/>
      <c r="BF270" s="504" t="str">
        <f>AL270</f>
        <v>ZIMUNGB1273219</v>
      </c>
      <c r="BG270" s="504" t="str">
        <f>AN270</f>
        <v>CAAU2657400</v>
      </c>
      <c r="BH270" s="506">
        <v>45692</v>
      </c>
      <c r="BI270" s="506">
        <v>45699</v>
      </c>
      <c r="BJ270" s="506">
        <v>45709</v>
      </c>
      <c r="BK270" s="506">
        <v>45723</v>
      </c>
      <c r="BL270" s="506"/>
      <c r="BM270" s="506"/>
      <c r="BN270" s="514" t="s">
        <v>537</v>
      </c>
      <c r="BO270" s="506">
        <v>45726</v>
      </c>
      <c r="BP270" s="511"/>
      <c r="BQ270" s="511"/>
      <c r="BR270" s="514"/>
      <c r="BS270" s="560"/>
      <c r="BT270" s="504"/>
      <c r="BU270" s="504"/>
      <c r="BV270" s="504"/>
      <c r="BW270" s="504">
        <f>U270</f>
        <v>0</v>
      </c>
      <c r="BX270" s="511">
        <f>V270</f>
        <v>0</v>
      </c>
      <c r="BY270" s="511">
        <f>W270</f>
        <v>0</v>
      </c>
      <c r="BZ270" s="511">
        <f>BX270+BY270</f>
        <v>0</v>
      </c>
      <c r="CA270" s="504"/>
      <c r="CB270" s="511"/>
      <c r="CC270" s="504"/>
      <c r="CD270" s="511"/>
      <c r="CE270" s="511"/>
      <c r="CF270" s="511">
        <f>CB270+CD270+CE270</f>
        <v>0</v>
      </c>
      <c r="CG270" s="528">
        <f>CF270-BZ270</f>
        <v>0</v>
      </c>
      <c r="CH270" s="510">
        <f>_xlfn.DAYS(BD270,BC270)+1</f>
        <v>1</v>
      </c>
    </row>
    <row r="271" spans="1:86" s="513" customFormat="1" ht="15.75" customHeight="1">
      <c r="A271" s="112">
        <v>30</v>
      </c>
      <c r="B271" s="575" t="s">
        <v>168</v>
      </c>
      <c r="C271" s="558" t="s">
        <v>506</v>
      </c>
      <c r="D271" s="505" t="s">
        <v>169</v>
      </c>
      <c r="E271" s="505" t="str">
        <f>VLOOKUP(D:D,'Material code'!A:B,2,FALSE)</f>
        <v>后玻</v>
      </c>
      <c r="F271" s="505" t="str">
        <f>VLOOKUP(D:D,'Material code'!C:D,2,FALSE)</f>
        <v>福莱特，压花半钢化白色全涂釉3孔，2272*1128*2mm，GL-16</v>
      </c>
      <c r="G271" s="504">
        <f>AC271</f>
        <v>1430</v>
      </c>
      <c r="H271" s="504" t="str">
        <f>AD271</f>
        <v>PCS</v>
      </c>
      <c r="I271" s="504" t="str">
        <f>AL271</f>
        <v>ZIMUNGB1273219</v>
      </c>
      <c r="J271" s="504">
        <v>1</v>
      </c>
      <c r="K271" s="504" t="str">
        <f>AN271</f>
        <v>CAAU2657098</v>
      </c>
      <c r="L271" s="504" t="str">
        <f>AM271</f>
        <v>NGB1273219</v>
      </c>
      <c r="M271" s="504" t="str">
        <f>AO271</f>
        <v>NINGBO, CHINA</v>
      </c>
      <c r="N271" s="506">
        <f>AQ271</f>
        <v>45697</v>
      </c>
      <c r="O271" s="504" t="str">
        <f>AR271</f>
        <v>SAVANNAH,GA</v>
      </c>
      <c r="P271" s="506">
        <f>AT271</f>
        <v>45733</v>
      </c>
      <c r="Q271" s="506">
        <f>AX271</f>
        <v>45737</v>
      </c>
      <c r="R271" s="504" t="s">
        <v>79</v>
      </c>
      <c r="S271" s="504" t="s">
        <v>533</v>
      </c>
      <c r="T271" s="514"/>
      <c r="U271" s="514"/>
      <c r="V271" s="511"/>
      <c r="W271" s="511"/>
      <c r="X271" s="506"/>
      <c r="Y271" s="506"/>
      <c r="Z271" s="506" t="s">
        <v>118</v>
      </c>
      <c r="AA271" s="507" t="s">
        <v>507</v>
      </c>
      <c r="AB271" s="507"/>
      <c r="AC271" s="514">
        <v>1430</v>
      </c>
      <c r="AD271" s="504" t="s">
        <v>141</v>
      </c>
      <c r="AE271" s="504">
        <v>11</v>
      </c>
      <c r="AF271" s="504">
        <v>18876</v>
      </c>
      <c r="AG271" s="504">
        <v>14</v>
      </c>
      <c r="AH271" s="506">
        <v>45697</v>
      </c>
      <c r="AI271" s="506">
        <v>45731</v>
      </c>
      <c r="AJ271" s="504" t="s">
        <v>173</v>
      </c>
      <c r="AK271" s="504" t="s">
        <v>117</v>
      </c>
      <c r="AL271" s="504" t="s">
        <v>534</v>
      </c>
      <c r="AM271" s="504" t="s">
        <v>535</v>
      </c>
      <c r="AN271" s="504" t="s">
        <v>542</v>
      </c>
      <c r="AO271" s="504" t="str">
        <f>AJ271</f>
        <v>NINGBO, CHINA</v>
      </c>
      <c r="AP271" s="506"/>
      <c r="AQ271" s="506">
        <f>AH271</f>
        <v>45697</v>
      </c>
      <c r="AR271" s="504" t="str">
        <f>AK271</f>
        <v>SAVANNAH,GA</v>
      </c>
      <c r="AS271" s="506">
        <f>AI271</f>
        <v>45731</v>
      </c>
      <c r="AT271" s="653">
        <v>45733</v>
      </c>
      <c r="AU271" s="504" t="str">
        <f>AR271</f>
        <v>SAVANNAH,GA</v>
      </c>
      <c r="AV271" s="509">
        <f>AT271</f>
        <v>45733</v>
      </c>
      <c r="AW271" s="505">
        <f>VLOOKUP(AR:AR,Database!A:B,2,)</f>
        <v>4</v>
      </c>
      <c r="AX271" s="506">
        <f>AV271+AW271</f>
        <v>45737</v>
      </c>
      <c r="AY271" s="514" t="str">
        <f>Z271</f>
        <v>FREEDOM</v>
      </c>
      <c r="AZ271" s="506"/>
      <c r="BA271" s="506"/>
      <c r="BB271" s="506"/>
      <c r="BC271" s="506"/>
      <c r="BD271" s="506"/>
      <c r="BE271" s="504"/>
      <c r="BF271" s="504" t="str">
        <f>AL271</f>
        <v>ZIMUNGB1273219</v>
      </c>
      <c r="BG271" s="504" t="str">
        <f>AN271</f>
        <v>CAAU2657098</v>
      </c>
      <c r="BH271" s="506">
        <v>45692</v>
      </c>
      <c r="BI271" s="506">
        <v>45699</v>
      </c>
      <c r="BJ271" s="506">
        <v>45709</v>
      </c>
      <c r="BK271" s="506">
        <v>45723</v>
      </c>
      <c r="BL271" s="506"/>
      <c r="BM271" s="506"/>
      <c r="BN271" s="514" t="s">
        <v>537</v>
      </c>
      <c r="BO271" s="506">
        <v>45726</v>
      </c>
      <c r="BP271" s="511"/>
      <c r="BQ271" s="511"/>
      <c r="BR271" s="514"/>
      <c r="BS271" s="560"/>
      <c r="BT271" s="504"/>
      <c r="BU271" s="504"/>
      <c r="BV271" s="504"/>
      <c r="BW271" s="504">
        <f>U271</f>
        <v>0</v>
      </c>
      <c r="BX271" s="511">
        <f>V271</f>
        <v>0</v>
      </c>
      <c r="BY271" s="511">
        <f>W271</f>
        <v>0</v>
      </c>
      <c r="BZ271" s="511">
        <f>BX271+BY271</f>
        <v>0</v>
      </c>
      <c r="CA271" s="504"/>
      <c r="CB271" s="511"/>
      <c r="CC271" s="504"/>
      <c r="CD271" s="511"/>
      <c r="CE271" s="511"/>
      <c r="CF271" s="511">
        <f>CB271+CD271+CE271</f>
        <v>0</v>
      </c>
      <c r="CG271" s="528">
        <f>CF271-BZ271</f>
        <v>0</v>
      </c>
      <c r="CH271" s="510">
        <f>_xlfn.DAYS(BD271,BC271)+1</f>
        <v>1</v>
      </c>
    </row>
    <row r="272" spans="1:86" s="513" customFormat="1" ht="15.75" customHeight="1">
      <c r="A272" s="112">
        <v>30</v>
      </c>
      <c r="B272" s="575" t="s">
        <v>168</v>
      </c>
      <c r="C272" s="558" t="s">
        <v>506</v>
      </c>
      <c r="D272" s="505" t="s">
        <v>169</v>
      </c>
      <c r="E272" s="505" t="str">
        <f>VLOOKUP(D:D,'Material code'!A:B,2,FALSE)</f>
        <v>后玻</v>
      </c>
      <c r="F272" s="505" t="str">
        <f>VLOOKUP(D:D,'Material code'!C:D,2,FALSE)</f>
        <v>福莱特，压花半钢化白色全涂釉3孔，2272*1128*2mm，GL-16</v>
      </c>
      <c r="G272" s="504">
        <f>AC272</f>
        <v>1430</v>
      </c>
      <c r="H272" s="504" t="str">
        <f>AD272</f>
        <v>PCS</v>
      </c>
      <c r="I272" s="504" t="str">
        <f>AL272</f>
        <v>ZIMUNGB1273219</v>
      </c>
      <c r="J272" s="504">
        <v>1</v>
      </c>
      <c r="K272" s="504" t="str">
        <f>AN272</f>
        <v>CAAU2657539</v>
      </c>
      <c r="L272" s="504" t="str">
        <f>AM272</f>
        <v>NGB1273219</v>
      </c>
      <c r="M272" s="504" t="str">
        <f>AO272</f>
        <v>NINGBO, CHINA</v>
      </c>
      <c r="N272" s="506">
        <f>AQ272</f>
        <v>45697</v>
      </c>
      <c r="O272" s="504" t="str">
        <f>AR272</f>
        <v>SAVANNAH,GA</v>
      </c>
      <c r="P272" s="506">
        <f>AT272</f>
        <v>45733</v>
      </c>
      <c r="Q272" s="506">
        <f>AX272</f>
        <v>45737</v>
      </c>
      <c r="R272" s="504" t="s">
        <v>79</v>
      </c>
      <c r="S272" s="504" t="s">
        <v>533</v>
      </c>
      <c r="T272" s="514"/>
      <c r="U272" s="514"/>
      <c r="V272" s="511"/>
      <c r="W272" s="511"/>
      <c r="X272" s="506"/>
      <c r="Y272" s="506"/>
      <c r="Z272" s="506" t="s">
        <v>118</v>
      </c>
      <c r="AA272" s="507" t="s">
        <v>507</v>
      </c>
      <c r="AB272" s="507"/>
      <c r="AC272" s="514">
        <v>1430</v>
      </c>
      <c r="AD272" s="504" t="s">
        <v>141</v>
      </c>
      <c r="AE272" s="504">
        <v>11</v>
      </c>
      <c r="AF272" s="504">
        <v>18876</v>
      </c>
      <c r="AG272" s="504">
        <v>14</v>
      </c>
      <c r="AH272" s="506">
        <v>45697</v>
      </c>
      <c r="AI272" s="506">
        <v>45731</v>
      </c>
      <c r="AJ272" s="504" t="s">
        <v>173</v>
      </c>
      <c r="AK272" s="504" t="s">
        <v>117</v>
      </c>
      <c r="AL272" s="504" t="s">
        <v>534</v>
      </c>
      <c r="AM272" s="504" t="s">
        <v>535</v>
      </c>
      <c r="AN272" s="504" t="s">
        <v>543</v>
      </c>
      <c r="AO272" s="504" t="str">
        <f>AJ272</f>
        <v>NINGBO, CHINA</v>
      </c>
      <c r="AP272" s="506"/>
      <c r="AQ272" s="506">
        <f>AH272</f>
        <v>45697</v>
      </c>
      <c r="AR272" s="504" t="str">
        <f>AK272</f>
        <v>SAVANNAH,GA</v>
      </c>
      <c r="AS272" s="506">
        <f>AI272</f>
        <v>45731</v>
      </c>
      <c r="AT272" s="653">
        <v>45733</v>
      </c>
      <c r="AU272" s="504" t="str">
        <f>AR272</f>
        <v>SAVANNAH,GA</v>
      </c>
      <c r="AV272" s="509">
        <f>AT272</f>
        <v>45733</v>
      </c>
      <c r="AW272" s="505">
        <f>VLOOKUP(AR:AR,Database!A:B,2,)</f>
        <v>4</v>
      </c>
      <c r="AX272" s="506">
        <f>AV272+AW272</f>
        <v>45737</v>
      </c>
      <c r="AY272" s="514" t="str">
        <f>Z272</f>
        <v>FREEDOM</v>
      </c>
      <c r="AZ272" s="506"/>
      <c r="BA272" s="506"/>
      <c r="BB272" s="506"/>
      <c r="BC272" s="506"/>
      <c r="BD272" s="506"/>
      <c r="BE272" s="504"/>
      <c r="BF272" s="504" t="str">
        <f>AL272</f>
        <v>ZIMUNGB1273219</v>
      </c>
      <c r="BG272" s="504" t="str">
        <f>AN272</f>
        <v>CAAU2657539</v>
      </c>
      <c r="BH272" s="506">
        <v>45692</v>
      </c>
      <c r="BI272" s="506">
        <v>45699</v>
      </c>
      <c r="BJ272" s="506">
        <v>45709</v>
      </c>
      <c r="BK272" s="506">
        <v>45723</v>
      </c>
      <c r="BL272" s="506"/>
      <c r="BM272" s="506"/>
      <c r="BN272" s="514" t="s">
        <v>537</v>
      </c>
      <c r="BO272" s="506">
        <v>45726</v>
      </c>
      <c r="BP272" s="511"/>
      <c r="BQ272" s="511"/>
      <c r="BR272" s="514"/>
      <c r="BS272" s="560"/>
      <c r="BT272" s="504"/>
      <c r="BU272" s="504"/>
      <c r="BV272" s="504"/>
      <c r="BW272" s="504">
        <f>U272</f>
        <v>0</v>
      </c>
      <c r="BX272" s="511">
        <f>V272</f>
        <v>0</v>
      </c>
      <c r="BY272" s="511">
        <f>W272</f>
        <v>0</v>
      </c>
      <c r="BZ272" s="511">
        <f>BX272+BY272</f>
        <v>0</v>
      </c>
      <c r="CA272" s="504"/>
      <c r="CB272" s="511"/>
      <c r="CC272" s="504"/>
      <c r="CD272" s="511"/>
      <c r="CE272" s="511"/>
      <c r="CF272" s="511">
        <f>CB272+CD272+CE272</f>
        <v>0</v>
      </c>
      <c r="CG272" s="528">
        <f>CF272-BZ272</f>
        <v>0</v>
      </c>
      <c r="CH272" s="510">
        <f>_xlfn.DAYS(BD272,BC272)+1</f>
        <v>1</v>
      </c>
    </row>
    <row r="273" spans="1:86" s="513" customFormat="1" ht="15.75" customHeight="1">
      <c r="A273" s="112">
        <v>30</v>
      </c>
      <c r="B273" s="575" t="s">
        <v>168</v>
      </c>
      <c r="C273" s="558" t="s">
        <v>506</v>
      </c>
      <c r="D273" s="505" t="s">
        <v>169</v>
      </c>
      <c r="E273" s="505" t="str">
        <f>VLOOKUP(D:D,'Material code'!A:B,2,FALSE)</f>
        <v>后玻</v>
      </c>
      <c r="F273" s="505" t="str">
        <f>VLOOKUP(D:D,'Material code'!C:D,2,FALSE)</f>
        <v>福莱特，压花半钢化白色全涂釉3孔，2272*1128*2mm，GL-16</v>
      </c>
      <c r="G273" s="504">
        <f>AC273</f>
        <v>1430</v>
      </c>
      <c r="H273" s="504" t="str">
        <f>AD273</f>
        <v>PCS</v>
      </c>
      <c r="I273" s="504" t="str">
        <f>AL273</f>
        <v>ZIMUNGB1273219</v>
      </c>
      <c r="J273" s="504">
        <v>1</v>
      </c>
      <c r="K273" s="504" t="str">
        <f>AN273</f>
        <v>CAAU2657354</v>
      </c>
      <c r="L273" s="504" t="str">
        <f>AM273</f>
        <v>NGB1273219</v>
      </c>
      <c r="M273" s="504" t="str">
        <f>AO273</f>
        <v>NINGBO, CHINA</v>
      </c>
      <c r="N273" s="506">
        <f>AQ273</f>
        <v>45697</v>
      </c>
      <c r="O273" s="504" t="str">
        <f>AR273</f>
        <v>SAVANNAH,GA</v>
      </c>
      <c r="P273" s="506">
        <f>AT273</f>
        <v>45733</v>
      </c>
      <c r="Q273" s="506">
        <f>AX273</f>
        <v>45737</v>
      </c>
      <c r="R273" s="504" t="s">
        <v>79</v>
      </c>
      <c r="S273" s="504" t="s">
        <v>533</v>
      </c>
      <c r="T273" s="514"/>
      <c r="U273" s="514"/>
      <c r="V273" s="511"/>
      <c r="W273" s="511"/>
      <c r="X273" s="506"/>
      <c r="Y273" s="506"/>
      <c r="Z273" s="506" t="s">
        <v>118</v>
      </c>
      <c r="AA273" s="507" t="s">
        <v>507</v>
      </c>
      <c r="AB273" s="507"/>
      <c r="AC273" s="514">
        <v>1430</v>
      </c>
      <c r="AD273" s="504" t="s">
        <v>141</v>
      </c>
      <c r="AE273" s="504">
        <v>11</v>
      </c>
      <c r="AF273" s="504">
        <v>18876</v>
      </c>
      <c r="AG273" s="504">
        <v>14</v>
      </c>
      <c r="AH273" s="506">
        <v>45697</v>
      </c>
      <c r="AI273" s="506">
        <v>45731</v>
      </c>
      <c r="AJ273" s="504" t="s">
        <v>173</v>
      </c>
      <c r="AK273" s="504" t="s">
        <v>117</v>
      </c>
      <c r="AL273" s="504" t="s">
        <v>534</v>
      </c>
      <c r="AM273" s="504" t="s">
        <v>535</v>
      </c>
      <c r="AN273" s="504" t="s">
        <v>544</v>
      </c>
      <c r="AO273" s="504" t="str">
        <f>AJ273</f>
        <v>NINGBO, CHINA</v>
      </c>
      <c r="AP273" s="506"/>
      <c r="AQ273" s="506">
        <f>AH273</f>
        <v>45697</v>
      </c>
      <c r="AR273" s="504" t="str">
        <f>AK273</f>
        <v>SAVANNAH,GA</v>
      </c>
      <c r="AS273" s="506">
        <f>AI273</f>
        <v>45731</v>
      </c>
      <c r="AT273" s="653">
        <v>45733</v>
      </c>
      <c r="AU273" s="504" t="str">
        <f>AR273</f>
        <v>SAVANNAH,GA</v>
      </c>
      <c r="AV273" s="509">
        <f>AT273</f>
        <v>45733</v>
      </c>
      <c r="AW273" s="505">
        <f>VLOOKUP(AR:AR,Database!A:B,2,)</f>
        <v>4</v>
      </c>
      <c r="AX273" s="506">
        <f>AV273+AW273</f>
        <v>45737</v>
      </c>
      <c r="AY273" s="514" t="str">
        <f>Z273</f>
        <v>FREEDOM</v>
      </c>
      <c r="AZ273" s="506"/>
      <c r="BA273" s="506"/>
      <c r="BB273" s="506"/>
      <c r="BC273" s="506"/>
      <c r="BD273" s="506"/>
      <c r="BE273" s="504"/>
      <c r="BF273" s="504" t="str">
        <f>AL273</f>
        <v>ZIMUNGB1273219</v>
      </c>
      <c r="BG273" s="504" t="str">
        <f>AN273</f>
        <v>CAAU2657354</v>
      </c>
      <c r="BH273" s="506">
        <v>45692</v>
      </c>
      <c r="BI273" s="506">
        <v>45699</v>
      </c>
      <c r="BJ273" s="506">
        <v>45709</v>
      </c>
      <c r="BK273" s="506">
        <v>45723</v>
      </c>
      <c r="BL273" s="506"/>
      <c r="BM273" s="506"/>
      <c r="BN273" s="514" t="s">
        <v>537</v>
      </c>
      <c r="BO273" s="506">
        <v>45726</v>
      </c>
      <c r="BP273" s="511"/>
      <c r="BQ273" s="511"/>
      <c r="BR273" s="514"/>
      <c r="BS273" s="560"/>
      <c r="BT273" s="504"/>
      <c r="BU273" s="504"/>
      <c r="BV273" s="504"/>
      <c r="BW273" s="504">
        <f>U273</f>
        <v>0</v>
      </c>
      <c r="BX273" s="511">
        <f>V273</f>
        <v>0</v>
      </c>
      <c r="BY273" s="511">
        <f>W273</f>
        <v>0</v>
      </c>
      <c r="BZ273" s="511">
        <f>BX273+BY273</f>
        <v>0</v>
      </c>
      <c r="CA273" s="504"/>
      <c r="CB273" s="511"/>
      <c r="CC273" s="504"/>
      <c r="CD273" s="511"/>
      <c r="CE273" s="511"/>
      <c r="CF273" s="511">
        <f>CB273+CD273+CE273</f>
        <v>0</v>
      </c>
      <c r="CG273" s="528">
        <f>CF273-BZ273</f>
        <v>0</v>
      </c>
      <c r="CH273" s="510">
        <f>_xlfn.DAYS(BD273,BC273)+1</f>
        <v>1</v>
      </c>
    </row>
    <row r="274" spans="1:86" s="513" customFormat="1" ht="15.75" customHeight="1">
      <c r="A274" s="112">
        <v>32</v>
      </c>
      <c r="B274" s="575" t="s">
        <v>168</v>
      </c>
      <c r="C274" s="558" t="s">
        <v>506</v>
      </c>
      <c r="D274" s="505" t="s">
        <v>199</v>
      </c>
      <c r="E274" s="505" t="str">
        <f>VLOOKUP(D:D,'Material code'!A:B,2,FALSE)</f>
        <v>前玻</v>
      </c>
      <c r="F274" s="505" t="str">
        <f>VLOOKUP(D:D,'Material code'!C:D,2,FALSE)</f>
        <v>福莱特，超白压花双镀膜半钢化，2272*1128*2mm</v>
      </c>
      <c r="G274" s="504">
        <f>AC274</f>
        <v>1430</v>
      </c>
      <c r="H274" s="504" t="str">
        <f>AD274</f>
        <v>pc</v>
      </c>
      <c r="I274" s="504" t="str">
        <f>AL274</f>
        <v>EGLV142500160387</v>
      </c>
      <c r="J274" s="504">
        <v>1</v>
      </c>
      <c r="K274" s="504" t="str">
        <f>AN274</f>
        <v>BEAU2544865</v>
      </c>
      <c r="L274" s="504" t="str">
        <f>AM274</f>
        <v>EKSM25020059</v>
      </c>
      <c r="M274" s="504" t="str">
        <f>AO274</f>
        <v>NINGBO, CHINA</v>
      </c>
      <c r="N274" s="506">
        <f>AQ274</f>
        <v>45696</v>
      </c>
      <c r="O274" s="504" t="str">
        <f>AR274</f>
        <v>SAVANNAH,GA</v>
      </c>
      <c r="P274" s="506">
        <f>AT274</f>
        <v>45734</v>
      </c>
      <c r="Q274" s="506">
        <f>AX274</f>
        <v>45738</v>
      </c>
      <c r="R274" s="504" t="s">
        <v>79</v>
      </c>
      <c r="S274" s="504" t="s">
        <v>545</v>
      </c>
      <c r="T274" s="514">
        <v>20250215003</v>
      </c>
      <c r="U274" s="514">
        <v>120588877</v>
      </c>
      <c r="V274" s="511"/>
      <c r="W274" s="511">
        <v>2300</v>
      </c>
      <c r="X274" s="506"/>
      <c r="Y274" s="506"/>
      <c r="Z274" s="506" t="s">
        <v>118</v>
      </c>
      <c r="AA274" s="507" t="s">
        <v>507</v>
      </c>
      <c r="AB274" s="507"/>
      <c r="AC274" s="514">
        <v>1430</v>
      </c>
      <c r="AD274" s="504" t="s">
        <v>201</v>
      </c>
      <c r="AE274" s="504">
        <v>11</v>
      </c>
      <c r="AF274" s="504">
        <v>18876</v>
      </c>
      <c r="AG274" s="504">
        <v>14</v>
      </c>
      <c r="AH274" s="506">
        <v>45696</v>
      </c>
      <c r="AI274" s="506">
        <v>45738</v>
      </c>
      <c r="AJ274" s="504" t="s">
        <v>173</v>
      </c>
      <c r="AK274" s="504" t="s">
        <v>117</v>
      </c>
      <c r="AL274" s="504" t="s">
        <v>546</v>
      </c>
      <c r="AM274" s="504" t="s">
        <v>547</v>
      </c>
      <c r="AN274" s="504" t="s">
        <v>548</v>
      </c>
      <c r="AO274" s="504" t="str">
        <f>AJ274</f>
        <v>NINGBO, CHINA</v>
      </c>
      <c r="AP274" s="506"/>
      <c r="AQ274" s="506">
        <f>AH274</f>
        <v>45696</v>
      </c>
      <c r="AR274" s="504" t="str">
        <f>AK274</f>
        <v>SAVANNAH,GA</v>
      </c>
      <c r="AS274" s="506">
        <f>AI274</f>
        <v>45738</v>
      </c>
      <c r="AT274" s="636">
        <v>45734</v>
      </c>
      <c r="AU274" s="504" t="str">
        <f>AR274</f>
        <v>SAVANNAH,GA</v>
      </c>
      <c r="AV274" s="509">
        <f>AT274</f>
        <v>45734</v>
      </c>
      <c r="AW274" s="505">
        <f>VLOOKUP(AR:AR,Database!A:B,2,)</f>
        <v>4</v>
      </c>
      <c r="AX274" s="506">
        <f>AV274+AW274</f>
        <v>45738</v>
      </c>
      <c r="AY274" s="514" t="str">
        <f>Z274</f>
        <v>FREEDOM</v>
      </c>
      <c r="AZ274" s="506"/>
      <c r="BA274" s="506"/>
      <c r="BB274" s="506"/>
      <c r="BC274" s="506"/>
      <c r="BD274" s="506"/>
      <c r="BE274" s="504"/>
      <c r="BF274" s="504" t="str">
        <f>AL274</f>
        <v>EGLV142500160387</v>
      </c>
      <c r="BG274" s="504" t="str">
        <f>AN274</f>
        <v>BEAU2544865</v>
      </c>
      <c r="BH274" s="506">
        <v>45695</v>
      </c>
      <c r="BI274" s="506">
        <v>45702</v>
      </c>
      <c r="BJ274" s="506">
        <v>45728</v>
      </c>
      <c r="BK274" s="506">
        <v>45729</v>
      </c>
      <c r="BL274" s="506"/>
      <c r="BM274" s="506"/>
      <c r="BN274" s="514" t="s">
        <v>549</v>
      </c>
      <c r="BO274" s="506">
        <v>45733</v>
      </c>
      <c r="BP274" s="639">
        <v>78892.850000000006</v>
      </c>
      <c r="BQ274" s="511"/>
      <c r="BR274" s="514"/>
      <c r="BS274" s="560"/>
      <c r="BT274" s="504"/>
      <c r="BU274" s="504"/>
      <c r="BV274" s="504"/>
      <c r="BW274" s="504">
        <f>U274</f>
        <v>120588877</v>
      </c>
      <c r="BX274" s="511">
        <f>V274</f>
        <v>0</v>
      </c>
      <c r="BY274" s="511">
        <f>W274</f>
        <v>2300</v>
      </c>
      <c r="BZ274" s="511">
        <f>BX274+BY274</f>
        <v>2300</v>
      </c>
      <c r="CA274" s="504"/>
      <c r="CB274" s="511"/>
      <c r="CC274" s="504"/>
      <c r="CD274" s="511"/>
      <c r="CE274" s="511"/>
      <c r="CF274" s="511">
        <f>CB274+CD274+CE274</f>
        <v>0</v>
      </c>
      <c r="CG274" s="528">
        <f>CF274-BZ274</f>
        <v>-2300</v>
      </c>
      <c r="CH274" s="510">
        <f>_xlfn.DAYS(BD274,BC274)+1</f>
        <v>1</v>
      </c>
    </row>
    <row r="275" spans="1:86" s="513" customFormat="1" ht="15.75" customHeight="1">
      <c r="A275" s="112">
        <v>32</v>
      </c>
      <c r="B275" s="575" t="s">
        <v>168</v>
      </c>
      <c r="C275" s="558" t="s">
        <v>506</v>
      </c>
      <c r="D275" s="505" t="s">
        <v>199</v>
      </c>
      <c r="E275" s="505" t="str">
        <f>VLOOKUP(D:D,'Material code'!A:B,2,FALSE)</f>
        <v>前玻</v>
      </c>
      <c r="F275" s="505" t="str">
        <f>VLOOKUP(D:D,'Material code'!C:D,2,FALSE)</f>
        <v>福莱特，超白压花双镀膜半钢化，2272*1128*2mm</v>
      </c>
      <c r="G275" s="504">
        <f>AC275</f>
        <v>1430</v>
      </c>
      <c r="H275" s="504" t="str">
        <f>AD275</f>
        <v>pc</v>
      </c>
      <c r="I275" s="504" t="str">
        <f>AL275</f>
        <v>EGLV142500160387</v>
      </c>
      <c r="J275" s="504">
        <v>1</v>
      </c>
      <c r="K275" s="504" t="str">
        <f>AN275</f>
        <v>EGHU3694377</v>
      </c>
      <c r="L275" s="504" t="str">
        <f>AM275</f>
        <v>EKSM25020059</v>
      </c>
      <c r="M275" s="504" t="str">
        <f>AO275</f>
        <v>NINGBO, CHINA</v>
      </c>
      <c r="N275" s="506">
        <f>AQ275</f>
        <v>45696</v>
      </c>
      <c r="O275" s="504" t="str">
        <f>AR275</f>
        <v>SAVANNAH,GA</v>
      </c>
      <c r="P275" s="506">
        <f>AT275</f>
        <v>45734</v>
      </c>
      <c r="Q275" s="506">
        <f>AX275</f>
        <v>45738</v>
      </c>
      <c r="R275" s="504" t="s">
        <v>79</v>
      </c>
      <c r="S275" s="504" t="s">
        <v>545</v>
      </c>
      <c r="T275" s="514">
        <v>20250215003</v>
      </c>
      <c r="U275" s="514">
        <v>120588877</v>
      </c>
      <c r="V275" s="511"/>
      <c r="W275" s="511">
        <v>2300</v>
      </c>
      <c r="X275" s="506"/>
      <c r="Y275" s="506"/>
      <c r="Z275" s="506" t="s">
        <v>118</v>
      </c>
      <c r="AA275" s="507" t="s">
        <v>507</v>
      </c>
      <c r="AB275" s="507"/>
      <c r="AC275" s="514">
        <v>1430</v>
      </c>
      <c r="AD275" s="504" t="s">
        <v>201</v>
      </c>
      <c r="AE275" s="504">
        <v>11</v>
      </c>
      <c r="AF275" s="504">
        <v>18876</v>
      </c>
      <c r="AG275" s="504">
        <v>14</v>
      </c>
      <c r="AH275" s="506">
        <v>45696</v>
      </c>
      <c r="AI275" s="506">
        <v>45738</v>
      </c>
      <c r="AJ275" s="504" t="s">
        <v>173</v>
      </c>
      <c r="AK275" s="504" t="s">
        <v>117</v>
      </c>
      <c r="AL275" s="504" t="s">
        <v>546</v>
      </c>
      <c r="AM275" s="504" t="s">
        <v>547</v>
      </c>
      <c r="AN275" s="504" t="s">
        <v>550</v>
      </c>
      <c r="AO275" s="504" t="str">
        <f>AJ275</f>
        <v>NINGBO, CHINA</v>
      </c>
      <c r="AP275" s="506"/>
      <c r="AQ275" s="506">
        <f>AH275</f>
        <v>45696</v>
      </c>
      <c r="AR275" s="504" t="str">
        <f>AK275</f>
        <v>SAVANNAH,GA</v>
      </c>
      <c r="AS275" s="506">
        <f>AI275</f>
        <v>45738</v>
      </c>
      <c r="AT275" s="636">
        <v>45734</v>
      </c>
      <c r="AU275" s="504" t="str">
        <f>AR275</f>
        <v>SAVANNAH,GA</v>
      </c>
      <c r="AV275" s="509">
        <f>AT275</f>
        <v>45734</v>
      </c>
      <c r="AW275" s="505">
        <f>VLOOKUP(AR:AR,Database!A:B,2,)</f>
        <v>4</v>
      </c>
      <c r="AX275" s="506">
        <f>AV275+AW275</f>
        <v>45738</v>
      </c>
      <c r="AY275" s="514" t="str">
        <f>Z275</f>
        <v>FREEDOM</v>
      </c>
      <c r="AZ275" s="506"/>
      <c r="BA275" s="506"/>
      <c r="BB275" s="506"/>
      <c r="BC275" s="506"/>
      <c r="BD275" s="506"/>
      <c r="BE275" s="504"/>
      <c r="BF275" s="504" t="str">
        <f>AL275</f>
        <v>EGLV142500160387</v>
      </c>
      <c r="BG275" s="504" t="str">
        <f>AN275</f>
        <v>EGHU3694377</v>
      </c>
      <c r="BH275" s="506">
        <v>45695</v>
      </c>
      <c r="BI275" s="506">
        <v>45702</v>
      </c>
      <c r="BJ275" s="506">
        <v>45728</v>
      </c>
      <c r="BK275" s="506">
        <v>45729</v>
      </c>
      <c r="BL275" s="506"/>
      <c r="BM275" s="506"/>
      <c r="BN275" s="514" t="s">
        <v>549</v>
      </c>
      <c r="BO275" s="506">
        <v>45733</v>
      </c>
      <c r="BP275" s="511"/>
      <c r="BQ275" s="511"/>
      <c r="BR275" s="514"/>
      <c r="BS275" s="560"/>
      <c r="BT275" s="504"/>
      <c r="BU275" s="504"/>
      <c r="BV275" s="504"/>
      <c r="BW275" s="504">
        <f>U275</f>
        <v>120588877</v>
      </c>
      <c r="BX275" s="511">
        <f>V275</f>
        <v>0</v>
      </c>
      <c r="BY275" s="511">
        <f>W275</f>
        <v>2300</v>
      </c>
      <c r="BZ275" s="511">
        <f>BX275+BY275</f>
        <v>2300</v>
      </c>
      <c r="CA275" s="504"/>
      <c r="CB275" s="511"/>
      <c r="CC275" s="504"/>
      <c r="CD275" s="511"/>
      <c r="CE275" s="511"/>
      <c r="CF275" s="511">
        <f>CB275+CD275+CE275</f>
        <v>0</v>
      </c>
      <c r="CG275" s="528">
        <f>CF275-BZ275</f>
        <v>-2300</v>
      </c>
      <c r="CH275" s="510">
        <f>_xlfn.DAYS(BD275,BC275)+1</f>
        <v>1</v>
      </c>
    </row>
    <row r="276" spans="1:86" s="513" customFormat="1" ht="15.75" customHeight="1">
      <c r="A276" s="112">
        <v>32</v>
      </c>
      <c r="B276" s="575" t="s">
        <v>168</v>
      </c>
      <c r="C276" s="558" t="s">
        <v>506</v>
      </c>
      <c r="D276" s="505" t="s">
        <v>199</v>
      </c>
      <c r="E276" s="505" t="str">
        <f>VLOOKUP(D:D,'Material code'!A:B,2,FALSE)</f>
        <v>前玻</v>
      </c>
      <c r="F276" s="505" t="str">
        <f>VLOOKUP(D:D,'Material code'!C:D,2,FALSE)</f>
        <v>福莱特，超白压花双镀膜半钢化，2272*1128*2mm</v>
      </c>
      <c r="G276" s="504">
        <f>AC276</f>
        <v>1430</v>
      </c>
      <c r="H276" s="504" t="str">
        <f>AD276</f>
        <v>pc</v>
      </c>
      <c r="I276" s="504" t="str">
        <f>AL276</f>
        <v>EGLV142500160387</v>
      </c>
      <c r="J276" s="504">
        <v>1</v>
      </c>
      <c r="K276" s="504" t="str">
        <f>AN276</f>
        <v>EITU0254117</v>
      </c>
      <c r="L276" s="504" t="str">
        <f>AM276</f>
        <v>EKSM25020059</v>
      </c>
      <c r="M276" s="504" t="str">
        <f>AO276</f>
        <v>NINGBO, CHINA</v>
      </c>
      <c r="N276" s="506">
        <f>AQ276</f>
        <v>45696</v>
      </c>
      <c r="O276" s="504" t="str">
        <f>AR276</f>
        <v>SAVANNAH,GA</v>
      </c>
      <c r="P276" s="506">
        <f>AT276</f>
        <v>45734</v>
      </c>
      <c r="Q276" s="506">
        <f>AX276</f>
        <v>45738</v>
      </c>
      <c r="R276" s="504" t="s">
        <v>79</v>
      </c>
      <c r="S276" s="504" t="s">
        <v>545</v>
      </c>
      <c r="T276" s="514">
        <v>20250215003</v>
      </c>
      <c r="U276" s="514">
        <v>120588877</v>
      </c>
      <c r="V276" s="511"/>
      <c r="W276" s="511">
        <v>2300</v>
      </c>
      <c r="X276" s="506"/>
      <c r="Y276" s="506"/>
      <c r="Z276" s="506" t="s">
        <v>118</v>
      </c>
      <c r="AA276" s="507" t="s">
        <v>507</v>
      </c>
      <c r="AB276" s="507"/>
      <c r="AC276" s="514">
        <v>1430</v>
      </c>
      <c r="AD276" s="504" t="s">
        <v>201</v>
      </c>
      <c r="AE276" s="504">
        <v>11</v>
      </c>
      <c r="AF276" s="504">
        <v>18876</v>
      </c>
      <c r="AG276" s="504">
        <v>14</v>
      </c>
      <c r="AH276" s="506">
        <v>45696</v>
      </c>
      <c r="AI276" s="506">
        <v>45738</v>
      </c>
      <c r="AJ276" s="504" t="s">
        <v>173</v>
      </c>
      <c r="AK276" s="504" t="s">
        <v>117</v>
      </c>
      <c r="AL276" s="504" t="s">
        <v>546</v>
      </c>
      <c r="AM276" s="504" t="s">
        <v>547</v>
      </c>
      <c r="AN276" s="504" t="s">
        <v>551</v>
      </c>
      <c r="AO276" s="504" t="str">
        <f>AJ276</f>
        <v>NINGBO, CHINA</v>
      </c>
      <c r="AP276" s="506"/>
      <c r="AQ276" s="506">
        <f>AH276</f>
        <v>45696</v>
      </c>
      <c r="AR276" s="504" t="str">
        <f>AK276</f>
        <v>SAVANNAH,GA</v>
      </c>
      <c r="AS276" s="506">
        <f>AI276</f>
        <v>45738</v>
      </c>
      <c r="AT276" s="636">
        <v>45734</v>
      </c>
      <c r="AU276" s="504" t="str">
        <f>AR276</f>
        <v>SAVANNAH,GA</v>
      </c>
      <c r="AV276" s="509">
        <f>AT276</f>
        <v>45734</v>
      </c>
      <c r="AW276" s="505">
        <f>VLOOKUP(AR:AR,Database!A:B,2,)</f>
        <v>4</v>
      </c>
      <c r="AX276" s="506">
        <f>AV276+AW276</f>
        <v>45738</v>
      </c>
      <c r="AY276" s="514" t="str">
        <f>Z276</f>
        <v>FREEDOM</v>
      </c>
      <c r="AZ276" s="506"/>
      <c r="BA276" s="506"/>
      <c r="BB276" s="506"/>
      <c r="BC276" s="506"/>
      <c r="BD276" s="506"/>
      <c r="BE276" s="504"/>
      <c r="BF276" s="504" t="str">
        <f>AL276</f>
        <v>EGLV142500160387</v>
      </c>
      <c r="BG276" s="504" t="str">
        <f>AN276</f>
        <v>EITU0254117</v>
      </c>
      <c r="BH276" s="506">
        <v>45695</v>
      </c>
      <c r="BI276" s="506">
        <v>45702</v>
      </c>
      <c r="BJ276" s="506">
        <v>45728</v>
      </c>
      <c r="BK276" s="506">
        <v>45729</v>
      </c>
      <c r="BL276" s="506"/>
      <c r="BM276" s="506"/>
      <c r="BN276" s="514" t="s">
        <v>549</v>
      </c>
      <c r="BO276" s="506">
        <v>45733</v>
      </c>
      <c r="BP276" s="511"/>
      <c r="BQ276" s="511"/>
      <c r="BR276" s="514"/>
      <c r="BS276" s="560"/>
      <c r="BT276" s="504"/>
      <c r="BU276" s="504"/>
      <c r="BV276" s="504"/>
      <c r="BW276" s="504">
        <f>U276</f>
        <v>120588877</v>
      </c>
      <c r="BX276" s="511">
        <f>V276</f>
        <v>0</v>
      </c>
      <c r="BY276" s="511">
        <f>W276</f>
        <v>2300</v>
      </c>
      <c r="BZ276" s="511">
        <f>BX276+BY276</f>
        <v>2300</v>
      </c>
      <c r="CA276" s="504"/>
      <c r="CB276" s="511"/>
      <c r="CC276" s="504"/>
      <c r="CD276" s="511"/>
      <c r="CE276" s="511"/>
      <c r="CF276" s="511">
        <f>CB276+CD276+CE276</f>
        <v>0</v>
      </c>
      <c r="CG276" s="528">
        <f>CF276-BZ276</f>
        <v>-2300</v>
      </c>
      <c r="CH276" s="510">
        <f>_xlfn.DAYS(BD276,BC276)+1</f>
        <v>1</v>
      </c>
    </row>
    <row r="277" spans="1:86" s="513" customFormat="1" ht="15.75" customHeight="1">
      <c r="A277" s="112">
        <v>32</v>
      </c>
      <c r="B277" s="575" t="s">
        <v>168</v>
      </c>
      <c r="C277" s="558" t="s">
        <v>506</v>
      </c>
      <c r="D277" s="505" t="s">
        <v>199</v>
      </c>
      <c r="E277" s="505" t="str">
        <f>VLOOKUP(D:D,'Material code'!A:B,2,FALSE)</f>
        <v>前玻</v>
      </c>
      <c r="F277" s="505" t="str">
        <f>VLOOKUP(D:D,'Material code'!C:D,2,FALSE)</f>
        <v>福莱特，超白压花双镀膜半钢化，2272*1128*2mm</v>
      </c>
      <c r="G277" s="504">
        <f>AC277</f>
        <v>1430</v>
      </c>
      <c r="H277" s="504" t="str">
        <f>AD277</f>
        <v>pc</v>
      </c>
      <c r="I277" s="504" t="str">
        <f>AL277</f>
        <v>EGLV142500160387</v>
      </c>
      <c r="J277" s="504">
        <v>1</v>
      </c>
      <c r="K277" s="504" t="str">
        <f>AN277</f>
        <v>TRHU1179203</v>
      </c>
      <c r="L277" s="504" t="str">
        <f>AM277</f>
        <v>EKSM25020059</v>
      </c>
      <c r="M277" s="504" t="str">
        <f>AO277</f>
        <v>NINGBO, CHINA</v>
      </c>
      <c r="N277" s="506">
        <f>AQ277</f>
        <v>45696</v>
      </c>
      <c r="O277" s="504" t="str">
        <f>AR277</f>
        <v>SAVANNAH,GA</v>
      </c>
      <c r="P277" s="506">
        <f>AT277</f>
        <v>45734</v>
      </c>
      <c r="Q277" s="506">
        <f>AX277</f>
        <v>45738</v>
      </c>
      <c r="R277" s="504" t="s">
        <v>79</v>
      </c>
      <c r="S277" s="504" t="s">
        <v>545</v>
      </c>
      <c r="T277" s="514">
        <v>20250215003</v>
      </c>
      <c r="U277" s="514">
        <v>120588877</v>
      </c>
      <c r="V277" s="511"/>
      <c r="W277" s="511">
        <v>2300</v>
      </c>
      <c r="X277" s="506"/>
      <c r="Y277" s="506"/>
      <c r="Z277" s="506" t="s">
        <v>118</v>
      </c>
      <c r="AA277" s="507" t="s">
        <v>507</v>
      </c>
      <c r="AB277" s="507"/>
      <c r="AC277" s="514">
        <v>1430</v>
      </c>
      <c r="AD277" s="504" t="s">
        <v>201</v>
      </c>
      <c r="AE277" s="504">
        <v>11</v>
      </c>
      <c r="AF277" s="504">
        <v>18876</v>
      </c>
      <c r="AG277" s="504">
        <v>14</v>
      </c>
      <c r="AH277" s="506">
        <v>45696</v>
      </c>
      <c r="AI277" s="506">
        <v>45738</v>
      </c>
      <c r="AJ277" s="504" t="s">
        <v>173</v>
      </c>
      <c r="AK277" s="504" t="s">
        <v>117</v>
      </c>
      <c r="AL277" s="504" t="s">
        <v>546</v>
      </c>
      <c r="AM277" s="504" t="s">
        <v>547</v>
      </c>
      <c r="AN277" s="504" t="s">
        <v>552</v>
      </c>
      <c r="AO277" s="504" t="str">
        <f>AJ277</f>
        <v>NINGBO, CHINA</v>
      </c>
      <c r="AP277" s="506"/>
      <c r="AQ277" s="506">
        <f>AH277</f>
        <v>45696</v>
      </c>
      <c r="AR277" s="504" t="str">
        <f>AK277</f>
        <v>SAVANNAH,GA</v>
      </c>
      <c r="AS277" s="506">
        <f>AI277</f>
        <v>45738</v>
      </c>
      <c r="AT277" s="636">
        <v>45734</v>
      </c>
      <c r="AU277" s="504" t="str">
        <f>AR277</f>
        <v>SAVANNAH,GA</v>
      </c>
      <c r="AV277" s="509">
        <f>AT277</f>
        <v>45734</v>
      </c>
      <c r="AW277" s="505">
        <f>VLOOKUP(AR:AR,Database!A:B,2,)</f>
        <v>4</v>
      </c>
      <c r="AX277" s="506">
        <f>AV277+AW277</f>
        <v>45738</v>
      </c>
      <c r="AY277" s="514" t="str">
        <f>Z277</f>
        <v>FREEDOM</v>
      </c>
      <c r="AZ277" s="506"/>
      <c r="BA277" s="506"/>
      <c r="BB277" s="506"/>
      <c r="BC277" s="506"/>
      <c r="BD277" s="506"/>
      <c r="BE277" s="504"/>
      <c r="BF277" s="504" t="str">
        <f>AL277</f>
        <v>EGLV142500160387</v>
      </c>
      <c r="BG277" s="504" t="str">
        <f>AN277</f>
        <v>TRHU1179203</v>
      </c>
      <c r="BH277" s="506">
        <v>45695</v>
      </c>
      <c r="BI277" s="506">
        <v>45702</v>
      </c>
      <c r="BJ277" s="506">
        <v>45728</v>
      </c>
      <c r="BK277" s="506">
        <v>45729</v>
      </c>
      <c r="BL277" s="506"/>
      <c r="BM277" s="506"/>
      <c r="BN277" s="514" t="s">
        <v>549</v>
      </c>
      <c r="BO277" s="506">
        <v>45733</v>
      </c>
      <c r="BP277" s="511"/>
      <c r="BQ277" s="511"/>
      <c r="BR277" s="514"/>
      <c r="BS277" s="560"/>
      <c r="BT277" s="504"/>
      <c r="BU277" s="504"/>
      <c r="BV277" s="504"/>
      <c r="BW277" s="504">
        <f>U277</f>
        <v>120588877</v>
      </c>
      <c r="BX277" s="511">
        <f>V277</f>
        <v>0</v>
      </c>
      <c r="BY277" s="511">
        <f>W277</f>
        <v>2300</v>
      </c>
      <c r="BZ277" s="511">
        <f>BX277+BY277</f>
        <v>2300</v>
      </c>
      <c r="CA277" s="504"/>
      <c r="CB277" s="511"/>
      <c r="CC277" s="504"/>
      <c r="CD277" s="511"/>
      <c r="CE277" s="511"/>
      <c r="CF277" s="511">
        <f>CB277+CD277+CE277</f>
        <v>0</v>
      </c>
      <c r="CG277" s="528">
        <f>CF277-BZ277</f>
        <v>-2300</v>
      </c>
      <c r="CH277" s="510">
        <f>_xlfn.DAYS(BD277,BC277)+1</f>
        <v>1</v>
      </c>
    </row>
    <row r="278" spans="1:86" s="513" customFormat="1" ht="15.75" customHeight="1">
      <c r="A278" s="112">
        <v>32</v>
      </c>
      <c r="B278" s="575" t="s">
        <v>168</v>
      </c>
      <c r="C278" s="558" t="s">
        <v>506</v>
      </c>
      <c r="D278" s="505" t="s">
        <v>199</v>
      </c>
      <c r="E278" s="505" t="str">
        <f>VLOOKUP(D:D,'Material code'!A:B,2,FALSE)</f>
        <v>前玻</v>
      </c>
      <c r="F278" s="505" t="str">
        <f>VLOOKUP(D:D,'Material code'!C:D,2,FALSE)</f>
        <v>福莱特，超白压花双镀膜半钢化，2272*1128*2mm</v>
      </c>
      <c r="G278" s="504">
        <f>AC278</f>
        <v>1430</v>
      </c>
      <c r="H278" s="504" t="str">
        <f>AD278</f>
        <v>pc</v>
      </c>
      <c r="I278" s="504" t="str">
        <f>AL278</f>
        <v>EGLV142500160387</v>
      </c>
      <c r="J278" s="504">
        <v>1</v>
      </c>
      <c r="K278" s="504" t="str">
        <f>AN278</f>
        <v>EITU3057071</v>
      </c>
      <c r="L278" s="504" t="str">
        <f>AM278</f>
        <v>EKSM25020059</v>
      </c>
      <c r="M278" s="504" t="str">
        <f>AO278</f>
        <v>NINGBO, CHINA</v>
      </c>
      <c r="N278" s="506">
        <f>AQ278</f>
        <v>45696</v>
      </c>
      <c r="O278" s="504" t="str">
        <f>AR278</f>
        <v>SAVANNAH,GA</v>
      </c>
      <c r="P278" s="506">
        <f>AT278</f>
        <v>45734</v>
      </c>
      <c r="Q278" s="506">
        <f>AX278</f>
        <v>45738</v>
      </c>
      <c r="R278" s="504" t="s">
        <v>79</v>
      </c>
      <c r="S278" s="504" t="s">
        <v>545</v>
      </c>
      <c r="T278" s="514">
        <v>20250215003</v>
      </c>
      <c r="U278" s="514">
        <v>120588877</v>
      </c>
      <c r="V278" s="511"/>
      <c r="W278" s="511">
        <v>2300</v>
      </c>
      <c r="X278" s="506"/>
      <c r="Y278" s="506"/>
      <c r="Z278" s="506" t="s">
        <v>118</v>
      </c>
      <c r="AA278" s="507" t="s">
        <v>507</v>
      </c>
      <c r="AB278" s="507"/>
      <c r="AC278" s="514">
        <v>1430</v>
      </c>
      <c r="AD278" s="504" t="s">
        <v>201</v>
      </c>
      <c r="AE278" s="504">
        <v>11</v>
      </c>
      <c r="AF278" s="504">
        <v>18876</v>
      </c>
      <c r="AG278" s="504">
        <v>14</v>
      </c>
      <c r="AH278" s="506">
        <v>45696</v>
      </c>
      <c r="AI278" s="506">
        <v>45738</v>
      </c>
      <c r="AJ278" s="504" t="s">
        <v>173</v>
      </c>
      <c r="AK278" s="504" t="s">
        <v>117</v>
      </c>
      <c r="AL278" s="504" t="s">
        <v>546</v>
      </c>
      <c r="AM278" s="504" t="s">
        <v>547</v>
      </c>
      <c r="AN278" s="504" t="s">
        <v>553</v>
      </c>
      <c r="AO278" s="504" t="str">
        <f>AJ278</f>
        <v>NINGBO, CHINA</v>
      </c>
      <c r="AP278" s="506"/>
      <c r="AQ278" s="506">
        <f>AH278</f>
        <v>45696</v>
      </c>
      <c r="AR278" s="504" t="str">
        <f>AK278</f>
        <v>SAVANNAH,GA</v>
      </c>
      <c r="AS278" s="506">
        <f>AI278</f>
        <v>45738</v>
      </c>
      <c r="AT278" s="636">
        <v>45734</v>
      </c>
      <c r="AU278" s="504" t="str">
        <f>AR278</f>
        <v>SAVANNAH,GA</v>
      </c>
      <c r="AV278" s="509">
        <f>AT278</f>
        <v>45734</v>
      </c>
      <c r="AW278" s="505">
        <f>VLOOKUP(AR:AR,Database!A:B,2,)</f>
        <v>4</v>
      </c>
      <c r="AX278" s="506">
        <f>AV278+AW278</f>
        <v>45738</v>
      </c>
      <c r="AY278" s="514" t="str">
        <f>Z278</f>
        <v>FREEDOM</v>
      </c>
      <c r="AZ278" s="506"/>
      <c r="BA278" s="506"/>
      <c r="BB278" s="506"/>
      <c r="BC278" s="506"/>
      <c r="BD278" s="506"/>
      <c r="BE278" s="504"/>
      <c r="BF278" s="504" t="str">
        <f>AL278</f>
        <v>EGLV142500160387</v>
      </c>
      <c r="BG278" s="504" t="str">
        <f>AN278</f>
        <v>EITU3057071</v>
      </c>
      <c r="BH278" s="506">
        <v>45695</v>
      </c>
      <c r="BI278" s="506">
        <v>45702</v>
      </c>
      <c r="BJ278" s="506">
        <v>45728</v>
      </c>
      <c r="BK278" s="506">
        <v>45729</v>
      </c>
      <c r="BL278" s="506"/>
      <c r="BM278" s="506"/>
      <c r="BN278" s="514" t="s">
        <v>549</v>
      </c>
      <c r="BO278" s="506">
        <v>45733</v>
      </c>
      <c r="BP278" s="511"/>
      <c r="BQ278" s="511"/>
      <c r="BR278" s="514"/>
      <c r="BS278" s="560"/>
      <c r="BT278" s="504"/>
      <c r="BU278" s="504"/>
      <c r="BV278" s="504"/>
      <c r="BW278" s="504">
        <f>U278</f>
        <v>120588877</v>
      </c>
      <c r="BX278" s="511">
        <f>V278</f>
        <v>0</v>
      </c>
      <c r="BY278" s="511">
        <f>W278</f>
        <v>2300</v>
      </c>
      <c r="BZ278" s="511">
        <f>BX278+BY278</f>
        <v>2300</v>
      </c>
      <c r="CA278" s="504"/>
      <c r="CB278" s="511"/>
      <c r="CC278" s="504"/>
      <c r="CD278" s="511"/>
      <c r="CE278" s="511"/>
      <c r="CF278" s="511">
        <f>CB278+CD278+CE278</f>
        <v>0</v>
      </c>
      <c r="CG278" s="528">
        <f>CF278-BZ278</f>
        <v>-2300</v>
      </c>
      <c r="CH278" s="510">
        <f>_xlfn.DAYS(BD278,BC278)+1</f>
        <v>1</v>
      </c>
    </row>
    <row r="279" spans="1:86" s="513" customFormat="1" ht="15.75" customHeight="1">
      <c r="A279" s="112">
        <v>32</v>
      </c>
      <c r="B279" s="575" t="s">
        <v>168</v>
      </c>
      <c r="C279" s="558" t="s">
        <v>506</v>
      </c>
      <c r="D279" s="505" t="s">
        <v>199</v>
      </c>
      <c r="E279" s="505" t="str">
        <f>VLOOKUP(D:D,'Material code'!A:B,2,FALSE)</f>
        <v>前玻</v>
      </c>
      <c r="F279" s="505" t="str">
        <f>VLOOKUP(D:D,'Material code'!C:D,2,FALSE)</f>
        <v>福莱特，超白压花双镀膜半钢化，2272*1128*2mm</v>
      </c>
      <c r="G279" s="504">
        <f>AC279</f>
        <v>1430</v>
      </c>
      <c r="H279" s="504" t="str">
        <f>AD279</f>
        <v>pc</v>
      </c>
      <c r="I279" s="504" t="str">
        <f>AL279</f>
        <v>EGLV142500160387</v>
      </c>
      <c r="J279" s="504">
        <v>1</v>
      </c>
      <c r="K279" s="504" t="str">
        <f>AN279</f>
        <v>EITU0253152</v>
      </c>
      <c r="L279" s="504" t="str">
        <f>AM279</f>
        <v>EKSM25020059</v>
      </c>
      <c r="M279" s="504" t="str">
        <f>AO279</f>
        <v>NINGBO, CHINA</v>
      </c>
      <c r="N279" s="506">
        <f>AQ279</f>
        <v>45696</v>
      </c>
      <c r="O279" s="504" t="str">
        <f>AR279</f>
        <v>SAVANNAH,GA</v>
      </c>
      <c r="P279" s="506">
        <f>AT279</f>
        <v>45734</v>
      </c>
      <c r="Q279" s="506">
        <f>AX279</f>
        <v>45738</v>
      </c>
      <c r="R279" s="504" t="s">
        <v>79</v>
      </c>
      <c r="S279" s="504" t="s">
        <v>545</v>
      </c>
      <c r="T279" s="514">
        <v>20250215003</v>
      </c>
      <c r="U279" s="514">
        <v>120588877</v>
      </c>
      <c r="V279" s="511"/>
      <c r="W279" s="511">
        <v>2300</v>
      </c>
      <c r="X279" s="506"/>
      <c r="Y279" s="506"/>
      <c r="Z279" s="506" t="s">
        <v>118</v>
      </c>
      <c r="AA279" s="507" t="s">
        <v>507</v>
      </c>
      <c r="AB279" s="507"/>
      <c r="AC279" s="514">
        <v>1430</v>
      </c>
      <c r="AD279" s="504" t="s">
        <v>201</v>
      </c>
      <c r="AE279" s="504">
        <v>11</v>
      </c>
      <c r="AF279" s="504">
        <v>18876</v>
      </c>
      <c r="AG279" s="504">
        <v>14</v>
      </c>
      <c r="AH279" s="506">
        <v>45696</v>
      </c>
      <c r="AI279" s="506">
        <v>45738</v>
      </c>
      <c r="AJ279" s="504" t="s">
        <v>173</v>
      </c>
      <c r="AK279" s="504" t="s">
        <v>117</v>
      </c>
      <c r="AL279" s="504" t="s">
        <v>546</v>
      </c>
      <c r="AM279" s="504" t="s">
        <v>547</v>
      </c>
      <c r="AN279" s="504" t="s">
        <v>554</v>
      </c>
      <c r="AO279" s="504" t="str">
        <f>AJ279</f>
        <v>NINGBO, CHINA</v>
      </c>
      <c r="AP279" s="506"/>
      <c r="AQ279" s="506">
        <f>AH279</f>
        <v>45696</v>
      </c>
      <c r="AR279" s="504" t="str">
        <f>AK279</f>
        <v>SAVANNAH,GA</v>
      </c>
      <c r="AS279" s="506">
        <f>AI279</f>
        <v>45738</v>
      </c>
      <c r="AT279" s="636">
        <v>45734</v>
      </c>
      <c r="AU279" s="504" t="str">
        <f>AR279</f>
        <v>SAVANNAH,GA</v>
      </c>
      <c r="AV279" s="509">
        <f>AT279</f>
        <v>45734</v>
      </c>
      <c r="AW279" s="505">
        <f>VLOOKUP(AR:AR,Database!A:B,2,)</f>
        <v>4</v>
      </c>
      <c r="AX279" s="506">
        <f>AV279+AW279</f>
        <v>45738</v>
      </c>
      <c r="AY279" s="514" t="str">
        <f>Z279</f>
        <v>FREEDOM</v>
      </c>
      <c r="AZ279" s="506"/>
      <c r="BA279" s="506"/>
      <c r="BB279" s="506"/>
      <c r="BC279" s="506"/>
      <c r="BD279" s="506"/>
      <c r="BE279" s="504"/>
      <c r="BF279" s="504" t="str">
        <f>AL279</f>
        <v>EGLV142500160387</v>
      </c>
      <c r="BG279" s="504" t="str">
        <f>AN279</f>
        <v>EITU0253152</v>
      </c>
      <c r="BH279" s="506">
        <v>45695</v>
      </c>
      <c r="BI279" s="506">
        <v>45702</v>
      </c>
      <c r="BJ279" s="506">
        <v>45728</v>
      </c>
      <c r="BK279" s="506">
        <v>45729</v>
      </c>
      <c r="BL279" s="506"/>
      <c r="BM279" s="506"/>
      <c r="BN279" s="514" t="s">
        <v>549</v>
      </c>
      <c r="BO279" s="506">
        <v>45733</v>
      </c>
      <c r="BP279" s="511"/>
      <c r="BQ279" s="511"/>
      <c r="BR279" s="514"/>
      <c r="BS279" s="560"/>
      <c r="BT279" s="504"/>
      <c r="BU279" s="504"/>
      <c r="BV279" s="504"/>
      <c r="BW279" s="504">
        <f>U279</f>
        <v>120588877</v>
      </c>
      <c r="BX279" s="511">
        <f>V279</f>
        <v>0</v>
      </c>
      <c r="BY279" s="511">
        <f>W279</f>
        <v>2300</v>
      </c>
      <c r="BZ279" s="511">
        <f>BX279+BY279</f>
        <v>2300</v>
      </c>
      <c r="CA279" s="504"/>
      <c r="CB279" s="511"/>
      <c r="CC279" s="504"/>
      <c r="CD279" s="511"/>
      <c r="CE279" s="511"/>
      <c r="CF279" s="511">
        <f>CB279+CD279+CE279</f>
        <v>0</v>
      </c>
      <c r="CG279" s="528">
        <f>CF279-BZ279</f>
        <v>-2300</v>
      </c>
      <c r="CH279" s="510">
        <f>_xlfn.DAYS(BD279,BC279)+1</f>
        <v>1</v>
      </c>
    </row>
    <row r="280" spans="1:86" s="513" customFormat="1" ht="15.75" customHeight="1">
      <c r="A280" s="112">
        <v>32</v>
      </c>
      <c r="B280" s="575" t="s">
        <v>168</v>
      </c>
      <c r="C280" s="558" t="s">
        <v>506</v>
      </c>
      <c r="D280" s="505" t="s">
        <v>199</v>
      </c>
      <c r="E280" s="505" t="str">
        <f>VLOOKUP(D:D,'Material code'!A:B,2,FALSE)</f>
        <v>前玻</v>
      </c>
      <c r="F280" s="505" t="str">
        <f>VLOOKUP(D:D,'Material code'!C:D,2,FALSE)</f>
        <v>福莱特，超白压花双镀膜半钢化，2272*1128*2mm</v>
      </c>
      <c r="G280" s="504">
        <f>AC280</f>
        <v>1430</v>
      </c>
      <c r="H280" s="504" t="str">
        <f>AD280</f>
        <v>pc</v>
      </c>
      <c r="I280" s="504" t="str">
        <f>AL280</f>
        <v>EGLV142500160387</v>
      </c>
      <c r="J280" s="504">
        <v>1</v>
      </c>
      <c r="K280" s="504" t="str">
        <f>AN280</f>
        <v>EGHU3584430</v>
      </c>
      <c r="L280" s="504" t="str">
        <f>AM280</f>
        <v>EKSM25020059</v>
      </c>
      <c r="M280" s="504" t="str">
        <f>AO280</f>
        <v>NINGBO, CHINA</v>
      </c>
      <c r="N280" s="506">
        <f>AQ280</f>
        <v>45696</v>
      </c>
      <c r="O280" s="504" t="str">
        <f>AR280</f>
        <v>SAVANNAH,GA</v>
      </c>
      <c r="P280" s="506">
        <f>AT280</f>
        <v>45734</v>
      </c>
      <c r="Q280" s="506">
        <f>AX280</f>
        <v>45738</v>
      </c>
      <c r="R280" s="504" t="s">
        <v>79</v>
      </c>
      <c r="S280" s="504" t="s">
        <v>545</v>
      </c>
      <c r="T280" s="514">
        <v>20250215003</v>
      </c>
      <c r="U280" s="514">
        <v>120588877</v>
      </c>
      <c r="V280" s="511"/>
      <c r="W280" s="511">
        <v>2300</v>
      </c>
      <c r="X280" s="506"/>
      <c r="Y280" s="506"/>
      <c r="Z280" s="506" t="s">
        <v>118</v>
      </c>
      <c r="AA280" s="507" t="s">
        <v>507</v>
      </c>
      <c r="AB280" s="507"/>
      <c r="AC280" s="514">
        <v>1430</v>
      </c>
      <c r="AD280" s="504" t="s">
        <v>201</v>
      </c>
      <c r="AE280" s="504">
        <v>11</v>
      </c>
      <c r="AF280" s="504">
        <v>18876</v>
      </c>
      <c r="AG280" s="504">
        <v>14</v>
      </c>
      <c r="AH280" s="506">
        <v>45696</v>
      </c>
      <c r="AI280" s="506">
        <v>45738</v>
      </c>
      <c r="AJ280" s="504" t="s">
        <v>173</v>
      </c>
      <c r="AK280" s="504" t="s">
        <v>117</v>
      </c>
      <c r="AL280" s="504" t="s">
        <v>546</v>
      </c>
      <c r="AM280" s="504" t="s">
        <v>547</v>
      </c>
      <c r="AN280" s="504" t="s">
        <v>555</v>
      </c>
      <c r="AO280" s="504" t="str">
        <f>AJ280</f>
        <v>NINGBO, CHINA</v>
      </c>
      <c r="AP280" s="506"/>
      <c r="AQ280" s="506">
        <f>AH280</f>
        <v>45696</v>
      </c>
      <c r="AR280" s="504" t="str">
        <f>AK280</f>
        <v>SAVANNAH,GA</v>
      </c>
      <c r="AS280" s="506">
        <f>AI280</f>
        <v>45738</v>
      </c>
      <c r="AT280" s="636">
        <v>45734</v>
      </c>
      <c r="AU280" s="504" t="str">
        <f>AR280</f>
        <v>SAVANNAH,GA</v>
      </c>
      <c r="AV280" s="509">
        <f>AT280</f>
        <v>45734</v>
      </c>
      <c r="AW280" s="505">
        <f>VLOOKUP(AR:AR,Database!A:B,2,)</f>
        <v>4</v>
      </c>
      <c r="AX280" s="506">
        <f>AV280+AW280</f>
        <v>45738</v>
      </c>
      <c r="AY280" s="514" t="str">
        <f>Z280</f>
        <v>FREEDOM</v>
      </c>
      <c r="AZ280" s="506"/>
      <c r="BA280" s="506"/>
      <c r="BB280" s="506"/>
      <c r="BC280" s="506"/>
      <c r="BD280" s="506"/>
      <c r="BE280" s="504"/>
      <c r="BF280" s="504" t="str">
        <f>AL280</f>
        <v>EGLV142500160387</v>
      </c>
      <c r="BG280" s="504" t="str">
        <f>AN280</f>
        <v>EGHU3584430</v>
      </c>
      <c r="BH280" s="506">
        <v>45695</v>
      </c>
      <c r="BI280" s="506">
        <v>45702</v>
      </c>
      <c r="BJ280" s="506">
        <v>45728</v>
      </c>
      <c r="BK280" s="506">
        <v>45729</v>
      </c>
      <c r="BL280" s="506"/>
      <c r="BM280" s="506"/>
      <c r="BN280" s="514" t="s">
        <v>549</v>
      </c>
      <c r="BO280" s="506">
        <v>45733</v>
      </c>
      <c r="BP280" s="511"/>
      <c r="BQ280" s="511"/>
      <c r="BR280" s="514"/>
      <c r="BS280" s="560"/>
      <c r="BT280" s="504"/>
      <c r="BU280" s="504"/>
      <c r="BV280" s="504"/>
      <c r="BW280" s="504">
        <f>U280</f>
        <v>120588877</v>
      </c>
      <c r="BX280" s="511">
        <f>V280</f>
        <v>0</v>
      </c>
      <c r="BY280" s="511">
        <f>W280</f>
        <v>2300</v>
      </c>
      <c r="BZ280" s="511">
        <f>BX280+BY280</f>
        <v>2300</v>
      </c>
      <c r="CA280" s="504"/>
      <c r="CB280" s="511"/>
      <c r="CC280" s="504"/>
      <c r="CD280" s="511"/>
      <c r="CE280" s="511"/>
      <c r="CF280" s="511">
        <f>CB280+CD280+CE280</f>
        <v>0</v>
      </c>
      <c r="CG280" s="528">
        <f>CF280-BZ280</f>
        <v>-2300</v>
      </c>
      <c r="CH280" s="510">
        <f>_xlfn.DAYS(BD280,BC280)+1</f>
        <v>1</v>
      </c>
    </row>
    <row r="281" spans="1:86" s="513" customFormat="1" ht="15.75" customHeight="1">
      <c r="A281" s="112">
        <v>32</v>
      </c>
      <c r="B281" s="575" t="s">
        <v>168</v>
      </c>
      <c r="C281" s="558" t="s">
        <v>506</v>
      </c>
      <c r="D281" s="505" t="s">
        <v>199</v>
      </c>
      <c r="E281" s="505" t="str">
        <f>VLOOKUP(D:D,'Material code'!A:B,2,FALSE)</f>
        <v>前玻</v>
      </c>
      <c r="F281" s="505" t="str">
        <f>VLOOKUP(D:D,'Material code'!C:D,2,FALSE)</f>
        <v>福莱特，超白压花双镀膜半钢化，2272*1128*2mm</v>
      </c>
      <c r="G281" s="504">
        <f>AC281</f>
        <v>1430</v>
      </c>
      <c r="H281" s="504" t="str">
        <f>AD281</f>
        <v>pc</v>
      </c>
      <c r="I281" s="504" t="str">
        <f>AL281</f>
        <v>EGLV142500160387</v>
      </c>
      <c r="J281" s="504">
        <v>1</v>
      </c>
      <c r="K281" s="504" t="str">
        <f>AN281</f>
        <v>EITU0073680</v>
      </c>
      <c r="L281" s="504" t="str">
        <f>AM281</f>
        <v>EKSM25020059</v>
      </c>
      <c r="M281" s="504" t="str">
        <f>AO281</f>
        <v>NINGBO, CHINA</v>
      </c>
      <c r="N281" s="506">
        <f>AQ281</f>
        <v>45696</v>
      </c>
      <c r="O281" s="504" t="str">
        <f>AR281</f>
        <v>SAVANNAH,GA</v>
      </c>
      <c r="P281" s="506">
        <f>AT281</f>
        <v>45734</v>
      </c>
      <c r="Q281" s="506">
        <f>AX281</f>
        <v>45738</v>
      </c>
      <c r="R281" s="504" t="s">
        <v>79</v>
      </c>
      <c r="S281" s="504" t="s">
        <v>545</v>
      </c>
      <c r="T281" s="514">
        <v>20250215003</v>
      </c>
      <c r="U281" s="514">
        <v>120588877</v>
      </c>
      <c r="V281" s="511"/>
      <c r="W281" s="511">
        <v>2300</v>
      </c>
      <c r="X281" s="506"/>
      <c r="Y281" s="506"/>
      <c r="Z281" s="506" t="s">
        <v>118</v>
      </c>
      <c r="AA281" s="507" t="s">
        <v>507</v>
      </c>
      <c r="AB281" s="507"/>
      <c r="AC281" s="514">
        <v>1430</v>
      </c>
      <c r="AD281" s="504" t="s">
        <v>201</v>
      </c>
      <c r="AE281" s="504">
        <v>11</v>
      </c>
      <c r="AF281" s="504">
        <v>18876</v>
      </c>
      <c r="AG281" s="504">
        <v>14</v>
      </c>
      <c r="AH281" s="506">
        <v>45696</v>
      </c>
      <c r="AI281" s="506">
        <v>45738</v>
      </c>
      <c r="AJ281" s="504" t="s">
        <v>173</v>
      </c>
      <c r="AK281" s="504" t="s">
        <v>117</v>
      </c>
      <c r="AL281" s="504" t="s">
        <v>546</v>
      </c>
      <c r="AM281" s="504" t="s">
        <v>547</v>
      </c>
      <c r="AN281" s="504" t="s">
        <v>556</v>
      </c>
      <c r="AO281" s="504" t="str">
        <f>AJ281</f>
        <v>NINGBO, CHINA</v>
      </c>
      <c r="AP281" s="506"/>
      <c r="AQ281" s="506">
        <f>AH281</f>
        <v>45696</v>
      </c>
      <c r="AR281" s="504" t="str">
        <f>AK281</f>
        <v>SAVANNAH,GA</v>
      </c>
      <c r="AS281" s="506">
        <f>AI281</f>
        <v>45738</v>
      </c>
      <c r="AT281" s="636">
        <v>45734</v>
      </c>
      <c r="AU281" s="504" t="str">
        <f>AR281</f>
        <v>SAVANNAH,GA</v>
      </c>
      <c r="AV281" s="509">
        <f>AT281</f>
        <v>45734</v>
      </c>
      <c r="AW281" s="505">
        <f>VLOOKUP(AR:AR,Database!A:B,2,)</f>
        <v>4</v>
      </c>
      <c r="AX281" s="506">
        <f>AV281+AW281</f>
        <v>45738</v>
      </c>
      <c r="AY281" s="514" t="str">
        <f>Z281</f>
        <v>FREEDOM</v>
      </c>
      <c r="AZ281" s="506"/>
      <c r="BA281" s="506"/>
      <c r="BB281" s="506"/>
      <c r="BC281" s="506"/>
      <c r="BD281" s="506"/>
      <c r="BE281" s="504"/>
      <c r="BF281" s="504" t="str">
        <f>AL281</f>
        <v>EGLV142500160387</v>
      </c>
      <c r="BG281" s="504" t="str">
        <f>AN281</f>
        <v>EITU0073680</v>
      </c>
      <c r="BH281" s="506">
        <v>45695</v>
      </c>
      <c r="BI281" s="506">
        <v>45702</v>
      </c>
      <c r="BJ281" s="506">
        <v>45728</v>
      </c>
      <c r="BK281" s="506">
        <v>45729</v>
      </c>
      <c r="BL281" s="506"/>
      <c r="BM281" s="506"/>
      <c r="BN281" s="514" t="s">
        <v>549</v>
      </c>
      <c r="BO281" s="506">
        <v>45733</v>
      </c>
      <c r="BP281" s="511"/>
      <c r="BQ281" s="511"/>
      <c r="BR281" s="514"/>
      <c r="BS281" s="560"/>
      <c r="BT281" s="504"/>
      <c r="BU281" s="504"/>
      <c r="BV281" s="504"/>
      <c r="BW281" s="504">
        <f>U281</f>
        <v>120588877</v>
      </c>
      <c r="BX281" s="511">
        <f>V281</f>
        <v>0</v>
      </c>
      <c r="BY281" s="511">
        <f>W281</f>
        <v>2300</v>
      </c>
      <c r="BZ281" s="511">
        <f>BX281+BY281</f>
        <v>2300</v>
      </c>
      <c r="CA281" s="504"/>
      <c r="CB281" s="511"/>
      <c r="CC281" s="504"/>
      <c r="CD281" s="511"/>
      <c r="CE281" s="511"/>
      <c r="CF281" s="511">
        <f>CB281+CD281+CE281</f>
        <v>0</v>
      </c>
      <c r="CG281" s="528">
        <f>CF281-BZ281</f>
        <v>-2300</v>
      </c>
      <c r="CH281" s="510">
        <f>_xlfn.DAYS(BD281,BC281)+1</f>
        <v>1</v>
      </c>
    </row>
    <row r="282" spans="1:86" s="513" customFormat="1" ht="15.75" customHeight="1">
      <c r="A282" s="112">
        <v>32</v>
      </c>
      <c r="B282" s="575" t="s">
        <v>168</v>
      </c>
      <c r="C282" s="558" t="s">
        <v>506</v>
      </c>
      <c r="D282" s="505" t="s">
        <v>199</v>
      </c>
      <c r="E282" s="505" t="str">
        <f>VLOOKUP(D:D,'Material code'!A:B,2,FALSE)</f>
        <v>前玻</v>
      </c>
      <c r="F282" s="505" t="str">
        <f>VLOOKUP(D:D,'Material code'!C:D,2,FALSE)</f>
        <v>福莱特，超白压花双镀膜半钢化，2272*1128*2mm</v>
      </c>
      <c r="G282" s="504">
        <f>AC282</f>
        <v>1430</v>
      </c>
      <c r="H282" s="504" t="str">
        <f>AD282</f>
        <v>pc</v>
      </c>
      <c r="I282" s="504" t="str">
        <f>AL282</f>
        <v>EGLV142500160387</v>
      </c>
      <c r="J282" s="504">
        <v>1</v>
      </c>
      <c r="K282" s="504" t="str">
        <f>AN282</f>
        <v>EITU0310186</v>
      </c>
      <c r="L282" s="504" t="str">
        <f>AM282</f>
        <v>EKSM25020059</v>
      </c>
      <c r="M282" s="504" t="str">
        <f>AO282</f>
        <v>NINGBO, CHINA</v>
      </c>
      <c r="N282" s="506">
        <f>AQ282</f>
        <v>45696</v>
      </c>
      <c r="O282" s="504" t="str">
        <f>AR282</f>
        <v>SAVANNAH,GA</v>
      </c>
      <c r="P282" s="506">
        <f>AT282</f>
        <v>45734</v>
      </c>
      <c r="Q282" s="506">
        <f>AX282</f>
        <v>45738</v>
      </c>
      <c r="R282" s="504" t="s">
        <v>79</v>
      </c>
      <c r="S282" s="504" t="s">
        <v>545</v>
      </c>
      <c r="T282" s="514">
        <v>20250215003</v>
      </c>
      <c r="U282" s="514">
        <v>120588877</v>
      </c>
      <c r="V282" s="511"/>
      <c r="W282" s="511">
        <v>2300</v>
      </c>
      <c r="X282" s="506"/>
      <c r="Y282" s="506"/>
      <c r="Z282" s="506" t="s">
        <v>118</v>
      </c>
      <c r="AA282" s="507" t="s">
        <v>507</v>
      </c>
      <c r="AB282" s="507"/>
      <c r="AC282" s="514">
        <v>1430</v>
      </c>
      <c r="AD282" s="504" t="s">
        <v>201</v>
      </c>
      <c r="AE282" s="504">
        <v>11</v>
      </c>
      <c r="AF282" s="504">
        <v>18876</v>
      </c>
      <c r="AG282" s="504">
        <v>14</v>
      </c>
      <c r="AH282" s="506">
        <v>45696</v>
      </c>
      <c r="AI282" s="506">
        <v>45738</v>
      </c>
      <c r="AJ282" s="504" t="s">
        <v>173</v>
      </c>
      <c r="AK282" s="504" t="s">
        <v>117</v>
      </c>
      <c r="AL282" s="504" t="s">
        <v>546</v>
      </c>
      <c r="AM282" s="504" t="s">
        <v>547</v>
      </c>
      <c r="AN282" s="504" t="s">
        <v>557</v>
      </c>
      <c r="AO282" s="504" t="str">
        <f>AJ282</f>
        <v>NINGBO, CHINA</v>
      </c>
      <c r="AP282" s="506"/>
      <c r="AQ282" s="506">
        <f>AH282</f>
        <v>45696</v>
      </c>
      <c r="AR282" s="504" t="str">
        <f>AK282</f>
        <v>SAVANNAH,GA</v>
      </c>
      <c r="AS282" s="506">
        <f>AI282</f>
        <v>45738</v>
      </c>
      <c r="AT282" s="636">
        <v>45734</v>
      </c>
      <c r="AU282" s="504" t="str">
        <f>AR282</f>
        <v>SAVANNAH,GA</v>
      </c>
      <c r="AV282" s="509">
        <f>AT282</f>
        <v>45734</v>
      </c>
      <c r="AW282" s="505">
        <f>VLOOKUP(AR:AR,Database!A:B,2,)</f>
        <v>4</v>
      </c>
      <c r="AX282" s="506">
        <f>AV282+AW282</f>
        <v>45738</v>
      </c>
      <c r="AY282" s="514" t="str">
        <f>Z282</f>
        <v>FREEDOM</v>
      </c>
      <c r="AZ282" s="506"/>
      <c r="BA282" s="506"/>
      <c r="BB282" s="506"/>
      <c r="BC282" s="506"/>
      <c r="BD282" s="506"/>
      <c r="BE282" s="504"/>
      <c r="BF282" s="504" t="str">
        <f>AL282</f>
        <v>EGLV142500160387</v>
      </c>
      <c r="BG282" s="504" t="str">
        <f>AN282</f>
        <v>EITU0310186</v>
      </c>
      <c r="BH282" s="506">
        <v>45695</v>
      </c>
      <c r="BI282" s="506">
        <v>45702</v>
      </c>
      <c r="BJ282" s="506">
        <v>45728</v>
      </c>
      <c r="BK282" s="506">
        <v>45729</v>
      </c>
      <c r="BL282" s="506"/>
      <c r="BM282" s="506"/>
      <c r="BN282" s="514" t="s">
        <v>549</v>
      </c>
      <c r="BO282" s="506">
        <v>45733</v>
      </c>
      <c r="BP282" s="511"/>
      <c r="BQ282" s="511"/>
      <c r="BR282" s="514"/>
      <c r="BS282" s="560"/>
      <c r="BT282" s="504"/>
      <c r="BU282" s="504"/>
      <c r="BV282" s="504"/>
      <c r="BW282" s="504">
        <f>U282</f>
        <v>120588877</v>
      </c>
      <c r="BX282" s="511">
        <f>V282</f>
        <v>0</v>
      </c>
      <c r="BY282" s="511">
        <f>W282</f>
        <v>2300</v>
      </c>
      <c r="BZ282" s="511">
        <f>BX282+BY282</f>
        <v>2300</v>
      </c>
      <c r="CA282" s="504"/>
      <c r="CB282" s="511"/>
      <c r="CC282" s="504"/>
      <c r="CD282" s="511"/>
      <c r="CE282" s="511"/>
      <c r="CF282" s="511">
        <f>CB282+CD282+CE282</f>
        <v>0</v>
      </c>
      <c r="CG282" s="528">
        <f>CF282-BZ282</f>
        <v>-2300</v>
      </c>
      <c r="CH282" s="510">
        <f>_xlfn.DAYS(BD282,BC282)+1</f>
        <v>1</v>
      </c>
    </row>
    <row r="283" spans="1:86" s="513" customFormat="1" ht="15.75" customHeight="1">
      <c r="A283" s="112">
        <v>32</v>
      </c>
      <c r="B283" s="575" t="s">
        <v>168</v>
      </c>
      <c r="C283" s="558" t="s">
        <v>506</v>
      </c>
      <c r="D283" s="505" t="s">
        <v>199</v>
      </c>
      <c r="E283" s="505" t="str">
        <f>VLOOKUP(D:D,'Material code'!A:B,2,FALSE)</f>
        <v>前玻</v>
      </c>
      <c r="F283" s="505" t="str">
        <f>VLOOKUP(D:D,'Material code'!C:D,2,FALSE)</f>
        <v>福莱特，超白压花双镀膜半钢化，2272*1128*2mm</v>
      </c>
      <c r="G283" s="504">
        <f>AC283</f>
        <v>1430</v>
      </c>
      <c r="H283" s="504" t="str">
        <f>AD283</f>
        <v>pc</v>
      </c>
      <c r="I283" s="504" t="str">
        <f>AL283</f>
        <v>EGLV142500160387</v>
      </c>
      <c r="J283" s="504">
        <v>1</v>
      </c>
      <c r="K283" s="504" t="str">
        <f>AN283</f>
        <v>EMCU6320457</v>
      </c>
      <c r="L283" s="504" t="str">
        <f>AM283</f>
        <v>EKSM25020059</v>
      </c>
      <c r="M283" s="504" t="str">
        <f>AO283</f>
        <v>NINGBO, CHINA</v>
      </c>
      <c r="N283" s="506">
        <f>AQ283</f>
        <v>45696</v>
      </c>
      <c r="O283" s="504" t="str">
        <f>AR283</f>
        <v>SAVANNAH,GA</v>
      </c>
      <c r="P283" s="506">
        <f>AT283</f>
        <v>45734</v>
      </c>
      <c r="Q283" s="506">
        <f>AX283</f>
        <v>45738</v>
      </c>
      <c r="R283" s="504" t="s">
        <v>79</v>
      </c>
      <c r="S283" s="504" t="s">
        <v>545</v>
      </c>
      <c r="T283" s="514">
        <v>20250215003</v>
      </c>
      <c r="U283" s="514">
        <v>120588877</v>
      </c>
      <c r="V283" s="511"/>
      <c r="W283" s="511">
        <v>2300</v>
      </c>
      <c r="X283" s="506"/>
      <c r="Y283" s="506"/>
      <c r="Z283" s="506" t="s">
        <v>118</v>
      </c>
      <c r="AA283" s="507" t="s">
        <v>507</v>
      </c>
      <c r="AB283" s="507"/>
      <c r="AC283" s="514">
        <v>1430</v>
      </c>
      <c r="AD283" s="504" t="s">
        <v>201</v>
      </c>
      <c r="AE283" s="504">
        <v>11</v>
      </c>
      <c r="AF283" s="504">
        <v>18876</v>
      </c>
      <c r="AG283" s="504">
        <v>14</v>
      </c>
      <c r="AH283" s="506">
        <v>45696</v>
      </c>
      <c r="AI283" s="506">
        <v>45738</v>
      </c>
      <c r="AJ283" s="504" t="s">
        <v>173</v>
      </c>
      <c r="AK283" s="504" t="s">
        <v>117</v>
      </c>
      <c r="AL283" s="504" t="s">
        <v>546</v>
      </c>
      <c r="AM283" s="504" t="s">
        <v>547</v>
      </c>
      <c r="AN283" s="504" t="s">
        <v>558</v>
      </c>
      <c r="AO283" s="504" t="str">
        <f>AJ283</f>
        <v>NINGBO, CHINA</v>
      </c>
      <c r="AP283" s="506"/>
      <c r="AQ283" s="506">
        <f>AH283</f>
        <v>45696</v>
      </c>
      <c r="AR283" s="504" t="str">
        <f>AK283</f>
        <v>SAVANNAH,GA</v>
      </c>
      <c r="AS283" s="506">
        <f>AI283</f>
        <v>45738</v>
      </c>
      <c r="AT283" s="636">
        <v>45734</v>
      </c>
      <c r="AU283" s="504" t="str">
        <f>AR283</f>
        <v>SAVANNAH,GA</v>
      </c>
      <c r="AV283" s="509">
        <f>AT283</f>
        <v>45734</v>
      </c>
      <c r="AW283" s="505">
        <f>VLOOKUP(AR:AR,Database!A:B,2,)</f>
        <v>4</v>
      </c>
      <c r="AX283" s="506">
        <f>AV283+AW283</f>
        <v>45738</v>
      </c>
      <c r="AY283" s="514" t="str">
        <f>Z283</f>
        <v>FREEDOM</v>
      </c>
      <c r="AZ283" s="506"/>
      <c r="BA283" s="506"/>
      <c r="BB283" s="506"/>
      <c r="BC283" s="506"/>
      <c r="BD283" s="506"/>
      <c r="BE283" s="504"/>
      <c r="BF283" s="504" t="str">
        <f>AL283</f>
        <v>EGLV142500160387</v>
      </c>
      <c r="BG283" s="504" t="str">
        <f>AN283</f>
        <v>EMCU6320457</v>
      </c>
      <c r="BH283" s="506">
        <v>45695</v>
      </c>
      <c r="BI283" s="506">
        <v>45702</v>
      </c>
      <c r="BJ283" s="506">
        <v>45728</v>
      </c>
      <c r="BK283" s="506">
        <v>45729</v>
      </c>
      <c r="BL283" s="506"/>
      <c r="BM283" s="506"/>
      <c r="BN283" s="514" t="s">
        <v>549</v>
      </c>
      <c r="BO283" s="506">
        <v>45733</v>
      </c>
      <c r="BP283" s="511"/>
      <c r="BQ283" s="511"/>
      <c r="BR283" s="514"/>
      <c r="BS283" s="560"/>
      <c r="BT283" s="504"/>
      <c r="BU283" s="504"/>
      <c r="BV283" s="504"/>
      <c r="BW283" s="504">
        <f>U283</f>
        <v>120588877</v>
      </c>
      <c r="BX283" s="511">
        <f>V283</f>
        <v>0</v>
      </c>
      <c r="BY283" s="511">
        <f>W283</f>
        <v>2300</v>
      </c>
      <c r="BZ283" s="511">
        <f>BX283+BY283</f>
        <v>2300</v>
      </c>
      <c r="CA283" s="504"/>
      <c r="CB283" s="511"/>
      <c r="CC283" s="504"/>
      <c r="CD283" s="511"/>
      <c r="CE283" s="511"/>
      <c r="CF283" s="511">
        <f>CB283+CD283+CE283</f>
        <v>0</v>
      </c>
      <c r="CG283" s="528">
        <f>CF283-BZ283</f>
        <v>-2300</v>
      </c>
      <c r="CH283" s="510">
        <f>_xlfn.DAYS(BD283,BC283)+1</f>
        <v>1</v>
      </c>
    </row>
    <row r="284" spans="1:86" s="513" customFormat="1" ht="15.75" customHeight="1">
      <c r="A284" s="112">
        <v>32</v>
      </c>
      <c r="B284" s="575" t="s">
        <v>168</v>
      </c>
      <c r="C284" s="558" t="s">
        <v>506</v>
      </c>
      <c r="D284" s="505" t="s">
        <v>199</v>
      </c>
      <c r="E284" s="505" t="str">
        <f>VLOOKUP(D:D,'Material code'!A:B,2,FALSE)</f>
        <v>前玻</v>
      </c>
      <c r="F284" s="505" t="str">
        <f>VLOOKUP(D:D,'Material code'!C:D,2,FALSE)</f>
        <v>福莱特，超白压花双镀膜半钢化，2272*1128*2mm</v>
      </c>
      <c r="G284" s="504">
        <f>AC284</f>
        <v>1430</v>
      </c>
      <c r="H284" s="504" t="str">
        <f>AD284</f>
        <v>pc</v>
      </c>
      <c r="I284" s="504" t="str">
        <f>AL284</f>
        <v>EGLV142500160387</v>
      </c>
      <c r="J284" s="504">
        <v>1</v>
      </c>
      <c r="K284" s="504" t="str">
        <f>AN284</f>
        <v>EGHU3779978</v>
      </c>
      <c r="L284" s="504" t="str">
        <f>AM284</f>
        <v>EKSM25020059</v>
      </c>
      <c r="M284" s="504" t="str">
        <f>AO284</f>
        <v>NINGBO, CHINA</v>
      </c>
      <c r="N284" s="506">
        <f>AQ284</f>
        <v>45696</v>
      </c>
      <c r="O284" s="504" t="str">
        <f>AR284</f>
        <v>SAVANNAH,GA</v>
      </c>
      <c r="P284" s="506">
        <f>AT284</f>
        <v>45734</v>
      </c>
      <c r="Q284" s="506">
        <f>AX284</f>
        <v>45738</v>
      </c>
      <c r="R284" s="504" t="s">
        <v>79</v>
      </c>
      <c r="S284" s="504" t="s">
        <v>545</v>
      </c>
      <c r="T284" s="514">
        <v>20250215003</v>
      </c>
      <c r="U284" s="514">
        <v>120588877</v>
      </c>
      <c r="V284" s="511"/>
      <c r="W284" s="511">
        <v>2300</v>
      </c>
      <c r="X284" s="506"/>
      <c r="Y284" s="506"/>
      <c r="Z284" s="506" t="s">
        <v>118</v>
      </c>
      <c r="AA284" s="507" t="s">
        <v>507</v>
      </c>
      <c r="AB284" s="507"/>
      <c r="AC284" s="514">
        <v>1430</v>
      </c>
      <c r="AD284" s="504" t="s">
        <v>201</v>
      </c>
      <c r="AE284" s="504">
        <v>11</v>
      </c>
      <c r="AF284" s="504">
        <v>18876</v>
      </c>
      <c r="AG284" s="504">
        <v>14</v>
      </c>
      <c r="AH284" s="506">
        <v>45696</v>
      </c>
      <c r="AI284" s="506">
        <v>45738</v>
      </c>
      <c r="AJ284" s="504" t="s">
        <v>173</v>
      </c>
      <c r="AK284" s="504" t="s">
        <v>117</v>
      </c>
      <c r="AL284" s="504" t="s">
        <v>546</v>
      </c>
      <c r="AM284" s="504" t="s">
        <v>547</v>
      </c>
      <c r="AN284" s="504" t="s">
        <v>559</v>
      </c>
      <c r="AO284" s="504" t="str">
        <f>AJ284</f>
        <v>NINGBO, CHINA</v>
      </c>
      <c r="AP284" s="506"/>
      <c r="AQ284" s="506">
        <f>AH284</f>
        <v>45696</v>
      </c>
      <c r="AR284" s="504" t="str">
        <f>AK284</f>
        <v>SAVANNAH,GA</v>
      </c>
      <c r="AS284" s="506">
        <f>AI284</f>
        <v>45738</v>
      </c>
      <c r="AT284" s="636">
        <v>45734</v>
      </c>
      <c r="AU284" s="504" t="str">
        <f>AR284</f>
        <v>SAVANNAH,GA</v>
      </c>
      <c r="AV284" s="509">
        <f>AT284</f>
        <v>45734</v>
      </c>
      <c r="AW284" s="505">
        <f>VLOOKUP(AR:AR,Database!A:B,2,)</f>
        <v>4</v>
      </c>
      <c r="AX284" s="506">
        <f>AV284+AW284</f>
        <v>45738</v>
      </c>
      <c r="AY284" s="514" t="str">
        <f>Z284</f>
        <v>FREEDOM</v>
      </c>
      <c r="AZ284" s="506"/>
      <c r="BA284" s="506"/>
      <c r="BB284" s="506"/>
      <c r="BC284" s="506"/>
      <c r="BD284" s="506"/>
      <c r="BE284" s="504"/>
      <c r="BF284" s="504" t="str">
        <f>AL284</f>
        <v>EGLV142500160387</v>
      </c>
      <c r="BG284" s="504" t="str">
        <f>AN284</f>
        <v>EGHU3779978</v>
      </c>
      <c r="BH284" s="506">
        <v>45695</v>
      </c>
      <c r="BI284" s="506">
        <v>45702</v>
      </c>
      <c r="BJ284" s="506">
        <v>45728</v>
      </c>
      <c r="BK284" s="506">
        <v>45729</v>
      </c>
      <c r="BL284" s="506"/>
      <c r="BM284" s="506"/>
      <c r="BN284" s="514" t="s">
        <v>549</v>
      </c>
      <c r="BO284" s="506">
        <v>45733</v>
      </c>
      <c r="BP284" s="511"/>
      <c r="BQ284" s="511"/>
      <c r="BR284" s="514"/>
      <c r="BS284" s="560"/>
      <c r="BT284" s="504"/>
      <c r="BU284" s="504"/>
      <c r="BV284" s="504"/>
      <c r="BW284" s="504">
        <f>U284</f>
        <v>120588877</v>
      </c>
      <c r="BX284" s="511">
        <f>V284</f>
        <v>0</v>
      </c>
      <c r="BY284" s="511">
        <f>W284</f>
        <v>2300</v>
      </c>
      <c r="BZ284" s="511">
        <f>BX284+BY284</f>
        <v>2300</v>
      </c>
      <c r="CA284" s="504"/>
      <c r="CB284" s="511"/>
      <c r="CC284" s="504"/>
      <c r="CD284" s="511"/>
      <c r="CE284" s="511"/>
      <c r="CF284" s="511">
        <f>CB284+CD284+CE284</f>
        <v>0</v>
      </c>
      <c r="CG284" s="528">
        <f>CF284-BZ284</f>
        <v>-2300</v>
      </c>
      <c r="CH284" s="510">
        <f>_xlfn.DAYS(BD284,BC284)+1</f>
        <v>1</v>
      </c>
    </row>
    <row r="285" spans="1:86" s="513" customFormat="1" ht="15.75" customHeight="1">
      <c r="A285" s="112">
        <v>32</v>
      </c>
      <c r="B285" s="575" t="s">
        <v>168</v>
      </c>
      <c r="C285" s="558" t="s">
        <v>506</v>
      </c>
      <c r="D285" s="505" t="s">
        <v>199</v>
      </c>
      <c r="E285" s="505" t="str">
        <f>VLOOKUP(D:D,'Material code'!A:B,2,FALSE)</f>
        <v>前玻</v>
      </c>
      <c r="F285" s="505" t="str">
        <f>VLOOKUP(D:D,'Material code'!C:D,2,FALSE)</f>
        <v>福莱特，超白压花双镀膜半钢化，2272*1128*2mm</v>
      </c>
      <c r="G285" s="504">
        <f>AC285</f>
        <v>1430</v>
      </c>
      <c r="H285" s="504" t="str">
        <f>AD285</f>
        <v>pc</v>
      </c>
      <c r="I285" s="504" t="str">
        <f>AL285</f>
        <v>EGLV142500160387</v>
      </c>
      <c r="J285" s="504">
        <v>1</v>
      </c>
      <c r="K285" s="504" t="str">
        <f>AN285</f>
        <v>DFSU1062567</v>
      </c>
      <c r="L285" s="504" t="str">
        <f>AM285</f>
        <v>EKSM25020059</v>
      </c>
      <c r="M285" s="504" t="str">
        <f>AO285</f>
        <v>NINGBO, CHINA</v>
      </c>
      <c r="N285" s="506">
        <f>AQ285</f>
        <v>45696</v>
      </c>
      <c r="O285" s="504" t="str">
        <f>AR285</f>
        <v>SAVANNAH,GA</v>
      </c>
      <c r="P285" s="506">
        <f>AT285</f>
        <v>45734</v>
      </c>
      <c r="Q285" s="506">
        <f>AX285</f>
        <v>45738</v>
      </c>
      <c r="R285" s="504" t="s">
        <v>79</v>
      </c>
      <c r="S285" s="504" t="s">
        <v>545</v>
      </c>
      <c r="T285" s="514">
        <v>20250215003</v>
      </c>
      <c r="U285" s="514">
        <v>120588877</v>
      </c>
      <c r="V285" s="511"/>
      <c r="W285" s="511">
        <v>2300</v>
      </c>
      <c r="X285" s="506"/>
      <c r="Y285" s="506"/>
      <c r="Z285" s="506" t="s">
        <v>118</v>
      </c>
      <c r="AA285" s="507" t="s">
        <v>507</v>
      </c>
      <c r="AB285" s="507"/>
      <c r="AC285" s="514">
        <v>1430</v>
      </c>
      <c r="AD285" s="504" t="s">
        <v>201</v>
      </c>
      <c r="AE285" s="504">
        <v>11</v>
      </c>
      <c r="AF285" s="504">
        <v>18876</v>
      </c>
      <c r="AG285" s="504">
        <v>14</v>
      </c>
      <c r="AH285" s="506">
        <v>45696</v>
      </c>
      <c r="AI285" s="506">
        <v>45738</v>
      </c>
      <c r="AJ285" s="504" t="s">
        <v>173</v>
      </c>
      <c r="AK285" s="504" t="s">
        <v>117</v>
      </c>
      <c r="AL285" s="504" t="s">
        <v>546</v>
      </c>
      <c r="AM285" s="504" t="s">
        <v>547</v>
      </c>
      <c r="AN285" s="504" t="s">
        <v>560</v>
      </c>
      <c r="AO285" s="504" t="str">
        <f>AJ285</f>
        <v>NINGBO, CHINA</v>
      </c>
      <c r="AP285" s="506"/>
      <c r="AQ285" s="506">
        <f>AH285</f>
        <v>45696</v>
      </c>
      <c r="AR285" s="504" t="str">
        <f>AK285</f>
        <v>SAVANNAH,GA</v>
      </c>
      <c r="AS285" s="506">
        <f>AI285</f>
        <v>45738</v>
      </c>
      <c r="AT285" s="636">
        <v>45734</v>
      </c>
      <c r="AU285" s="504" t="str">
        <f>AR285</f>
        <v>SAVANNAH,GA</v>
      </c>
      <c r="AV285" s="509">
        <f>AT285</f>
        <v>45734</v>
      </c>
      <c r="AW285" s="505">
        <f>VLOOKUP(AR:AR,Database!A:B,2,)</f>
        <v>4</v>
      </c>
      <c r="AX285" s="506">
        <f>AV285+AW285</f>
        <v>45738</v>
      </c>
      <c r="AY285" s="514" t="str">
        <f>Z285</f>
        <v>FREEDOM</v>
      </c>
      <c r="AZ285" s="506"/>
      <c r="BA285" s="506"/>
      <c r="BB285" s="506"/>
      <c r="BC285" s="506"/>
      <c r="BD285" s="506"/>
      <c r="BE285" s="504"/>
      <c r="BF285" s="504" t="str">
        <f>AL285</f>
        <v>EGLV142500160387</v>
      </c>
      <c r="BG285" s="504" t="str">
        <f>AN285</f>
        <v>DFSU1062567</v>
      </c>
      <c r="BH285" s="506">
        <v>45695</v>
      </c>
      <c r="BI285" s="506">
        <v>45702</v>
      </c>
      <c r="BJ285" s="506">
        <v>45728</v>
      </c>
      <c r="BK285" s="506">
        <v>45729</v>
      </c>
      <c r="BL285" s="506"/>
      <c r="BM285" s="506"/>
      <c r="BN285" s="514" t="s">
        <v>549</v>
      </c>
      <c r="BO285" s="506">
        <v>45733</v>
      </c>
      <c r="BP285" s="511"/>
      <c r="BQ285" s="511"/>
      <c r="BR285" s="514"/>
      <c r="BS285" s="560"/>
      <c r="BT285" s="504"/>
      <c r="BU285" s="504"/>
      <c r="BV285" s="504"/>
      <c r="BW285" s="504">
        <f>U285</f>
        <v>120588877</v>
      </c>
      <c r="BX285" s="511">
        <f>V285</f>
        <v>0</v>
      </c>
      <c r="BY285" s="511">
        <f>W285</f>
        <v>2300</v>
      </c>
      <c r="BZ285" s="511">
        <f>BX285+BY285</f>
        <v>2300</v>
      </c>
      <c r="CA285" s="504"/>
      <c r="CB285" s="511"/>
      <c r="CC285" s="504"/>
      <c r="CD285" s="511"/>
      <c r="CE285" s="511"/>
      <c r="CF285" s="511">
        <f>CB285+CD285+CE285</f>
        <v>0</v>
      </c>
      <c r="CG285" s="528">
        <f>CF285-BZ285</f>
        <v>-2300</v>
      </c>
      <c r="CH285" s="510">
        <f>_xlfn.DAYS(BD285,BC285)+1</f>
        <v>1</v>
      </c>
    </row>
    <row r="286" spans="1:86" s="513" customFormat="1" ht="15.75" customHeight="1">
      <c r="A286" s="112">
        <v>32</v>
      </c>
      <c r="B286" s="575" t="s">
        <v>168</v>
      </c>
      <c r="C286" s="558" t="s">
        <v>506</v>
      </c>
      <c r="D286" s="505" t="s">
        <v>199</v>
      </c>
      <c r="E286" s="505" t="str">
        <f>VLOOKUP(D:D,'Material code'!A:B,2,FALSE)</f>
        <v>前玻</v>
      </c>
      <c r="F286" s="505" t="str">
        <f>VLOOKUP(D:D,'Material code'!C:D,2,FALSE)</f>
        <v>福莱特，超白压花双镀膜半钢化，2272*1128*2mm</v>
      </c>
      <c r="G286" s="504">
        <f>AC286</f>
        <v>1430</v>
      </c>
      <c r="H286" s="504" t="str">
        <f>AD286</f>
        <v>pc</v>
      </c>
      <c r="I286" s="504" t="str">
        <f>AL286</f>
        <v>EGLV142500160387</v>
      </c>
      <c r="J286" s="504">
        <v>1</v>
      </c>
      <c r="K286" s="504" t="str">
        <f>AN286</f>
        <v>EGHU3862547</v>
      </c>
      <c r="L286" s="504" t="str">
        <f>AM286</f>
        <v>EKSM25020059</v>
      </c>
      <c r="M286" s="504" t="str">
        <f>AO286</f>
        <v>NINGBO, CHINA</v>
      </c>
      <c r="N286" s="506">
        <f>AQ286</f>
        <v>45696</v>
      </c>
      <c r="O286" s="504" t="str">
        <f>AR286</f>
        <v>SAVANNAH,GA</v>
      </c>
      <c r="P286" s="506">
        <f>AT286</f>
        <v>45734</v>
      </c>
      <c r="Q286" s="506">
        <f>AX286</f>
        <v>45738</v>
      </c>
      <c r="R286" s="504" t="s">
        <v>79</v>
      </c>
      <c r="S286" s="504" t="s">
        <v>545</v>
      </c>
      <c r="T286" s="514">
        <v>20250215003</v>
      </c>
      <c r="U286" s="514">
        <v>120588877</v>
      </c>
      <c r="V286" s="511"/>
      <c r="W286" s="511">
        <v>2300</v>
      </c>
      <c r="X286" s="506"/>
      <c r="Y286" s="506"/>
      <c r="Z286" s="506" t="s">
        <v>118</v>
      </c>
      <c r="AA286" s="507" t="s">
        <v>507</v>
      </c>
      <c r="AB286" s="507"/>
      <c r="AC286" s="514">
        <v>1430</v>
      </c>
      <c r="AD286" s="504" t="s">
        <v>201</v>
      </c>
      <c r="AE286" s="504">
        <v>11</v>
      </c>
      <c r="AF286" s="504">
        <v>18876</v>
      </c>
      <c r="AG286" s="504">
        <v>14</v>
      </c>
      <c r="AH286" s="506">
        <v>45696</v>
      </c>
      <c r="AI286" s="506">
        <v>45738</v>
      </c>
      <c r="AJ286" s="504" t="s">
        <v>173</v>
      </c>
      <c r="AK286" s="504" t="s">
        <v>117</v>
      </c>
      <c r="AL286" s="504" t="s">
        <v>546</v>
      </c>
      <c r="AM286" s="504" t="s">
        <v>547</v>
      </c>
      <c r="AN286" s="504" t="s">
        <v>561</v>
      </c>
      <c r="AO286" s="504" t="str">
        <f>AJ286</f>
        <v>NINGBO, CHINA</v>
      </c>
      <c r="AP286" s="506"/>
      <c r="AQ286" s="506">
        <f>AH286</f>
        <v>45696</v>
      </c>
      <c r="AR286" s="504" t="str">
        <f>AK286</f>
        <v>SAVANNAH,GA</v>
      </c>
      <c r="AS286" s="506">
        <f>AI286</f>
        <v>45738</v>
      </c>
      <c r="AT286" s="636">
        <v>45734</v>
      </c>
      <c r="AU286" s="504" t="str">
        <f>AR286</f>
        <v>SAVANNAH,GA</v>
      </c>
      <c r="AV286" s="509">
        <f>AT286</f>
        <v>45734</v>
      </c>
      <c r="AW286" s="505">
        <f>VLOOKUP(AR:AR,Database!A:B,2,)</f>
        <v>4</v>
      </c>
      <c r="AX286" s="506">
        <f>AV286+AW286</f>
        <v>45738</v>
      </c>
      <c r="AY286" s="514" t="str">
        <f>Z286</f>
        <v>FREEDOM</v>
      </c>
      <c r="AZ286" s="506"/>
      <c r="BA286" s="506"/>
      <c r="BB286" s="506"/>
      <c r="BC286" s="506"/>
      <c r="BD286" s="506"/>
      <c r="BE286" s="504"/>
      <c r="BF286" s="504" t="str">
        <f>AL286</f>
        <v>EGLV142500160387</v>
      </c>
      <c r="BG286" s="504" t="str">
        <f>AN286</f>
        <v>EGHU3862547</v>
      </c>
      <c r="BH286" s="506">
        <v>45695</v>
      </c>
      <c r="BI286" s="506">
        <v>45702</v>
      </c>
      <c r="BJ286" s="506">
        <v>45728</v>
      </c>
      <c r="BK286" s="506">
        <v>45729</v>
      </c>
      <c r="BL286" s="506"/>
      <c r="BM286" s="506"/>
      <c r="BN286" s="514" t="s">
        <v>549</v>
      </c>
      <c r="BO286" s="506">
        <v>45733</v>
      </c>
      <c r="BP286" s="511"/>
      <c r="BQ286" s="511"/>
      <c r="BR286" s="514"/>
      <c r="BS286" s="560"/>
      <c r="BT286" s="504"/>
      <c r="BU286" s="504"/>
      <c r="BV286" s="504"/>
      <c r="BW286" s="504">
        <f>U286</f>
        <v>120588877</v>
      </c>
      <c r="BX286" s="511">
        <f>V286</f>
        <v>0</v>
      </c>
      <c r="BY286" s="511">
        <f>W286</f>
        <v>2300</v>
      </c>
      <c r="BZ286" s="511">
        <f>BX286+BY286</f>
        <v>2300</v>
      </c>
      <c r="CA286" s="504"/>
      <c r="CB286" s="511"/>
      <c r="CC286" s="504"/>
      <c r="CD286" s="511"/>
      <c r="CE286" s="511"/>
      <c r="CF286" s="511">
        <f>CB286+CD286+CE286</f>
        <v>0</v>
      </c>
      <c r="CG286" s="528">
        <f>CF286-BZ286</f>
        <v>-2300</v>
      </c>
      <c r="CH286" s="510">
        <f>_xlfn.DAYS(BD286,BC286)+1</f>
        <v>1</v>
      </c>
    </row>
    <row r="287" spans="1:86" s="513" customFormat="1" ht="15.75" customHeight="1">
      <c r="A287" s="112">
        <v>32</v>
      </c>
      <c r="B287" s="575" t="s">
        <v>168</v>
      </c>
      <c r="C287" s="558" t="s">
        <v>506</v>
      </c>
      <c r="D287" s="505" t="s">
        <v>199</v>
      </c>
      <c r="E287" s="505" t="str">
        <f>VLOOKUP(D:D,'Material code'!A:B,2,FALSE)</f>
        <v>前玻</v>
      </c>
      <c r="F287" s="505" t="str">
        <f>VLOOKUP(D:D,'Material code'!C:D,2,FALSE)</f>
        <v>福莱特，超白压花双镀膜半钢化，2272*1128*2mm</v>
      </c>
      <c r="G287" s="504">
        <f>AC287</f>
        <v>1430</v>
      </c>
      <c r="H287" s="504" t="str">
        <f>AD287</f>
        <v>pc</v>
      </c>
      <c r="I287" s="504" t="str">
        <f>AL287</f>
        <v>EGLV142500160387</v>
      </c>
      <c r="J287" s="504">
        <v>1</v>
      </c>
      <c r="K287" s="504" t="str">
        <f>AN287</f>
        <v>EGSU3298322</v>
      </c>
      <c r="L287" s="504" t="str">
        <f>AM287</f>
        <v>EKSM25020059</v>
      </c>
      <c r="M287" s="504" t="str">
        <f>AO287</f>
        <v>NINGBO, CHINA</v>
      </c>
      <c r="N287" s="506">
        <f>AQ287</f>
        <v>45696</v>
      </c>
      <c r="O287" s="504" t="str">
        <f>AR287</f>
        <v>SAVANNAH,GA</v>
      </c>
      <c r="P287" s="506">
        <f>AT287</f>
        <v>45734</v>
      </c>
      <c r="Q287" s="506">
        <f>AX287</f>
        <v>45738</v>
      </c>
      <c r="R287" s="504" t="s">
        <v>79</v>
      </c>
      <c r="S287" s="504" t="s">
        <v>545</v>
      </c>
      <c r="T287" s="514">
        <v>20250215003</v>
      </c>
      <c r="U287" s="514">
        <v>120588877</v>
      </c>
      <c r="V287" s="511"/>
      <c r="W287" s="511">
        <v>2300</v>
      </c>
      <c r="X287" s="506"/>
      <c r="Y287" s="506"/>
      <c r="Z287" s="506" t="s">
        <v>118</v>
      </c>
      <c r="AA287" s="507" t="s">
        <v>507</v>
      </c>
      <c r="AB287" s="507"/>
      <c r="AC287" s="514">
        <v>1430</v>
      </c>
      <c r="AD287" s="504" t="s">
        <v>201</v>
      </c>
      <c r="AE287" s="504">
        <v>11</v>
      </c>
      <c r="AF287" s="504">
        <v>18876</v>
      </c>
      <c r="AG287" s="504">
        <v>14</v>
      </c>
      <c r="AH287" s="506">
        <v>45696</v>
      </c>
      <c r="AI287" s="506">
        <v>45738</v>
      </c>
      <c r="AJ287" s="504" t="s">
        <v>173</v>
      </c>
      <c r="AK287" s="504" t="s">
        <v>117</v>
      </c>
      <c r="AL287" s="504" t="s">
        <v>546</v>
      </c>
      <c r="AM287" s="504" t="s">
        <v>547</v>
      </c>
      <c r="AN287" s="504" t="s">
        <v>562</v>
      </c>
      <c r="AO287" s="504" t="str">
        <f>AJ287</f>
        <v>NINGBO, CHINA</v>
      </c>
      <c r="AP287" s="506"/>
      <c r="AQ287" s="506">
        <f>AH287</f>
        <v>45696</v>
      </c>
      <c r="AR287" s="504" t="str">
        <f>AK287</f>
        <v>SAVANNAH,GA</v>
      </c>
      <c r="AS287" s="506">
        <f>AI287</f>
        <v>45738</v>
      </c>
      <c r="AT287" s="636">
        <v>45734</v>
      </c>
      <c r="AU287" s="504" t="str">
        <f>AR287</f>
        <v>SAVANNAH,GA</v>
      </c>
      <c r="AV287" s="509">
        <f>AT287</f>
        <v>45734</v>
      </c>
      <c r="AW287" s="505">
        <f>VLOOKUP(AR:AR,Database!A:B,2,)</f>
        <v>4</v>
      </c>
      <c r="AX287" s="506">
        <f>AV287+AW287</f>
        <v>45738</v>
      </c>
      <c r="AY287" s="514" t="str">
        <f>Z287</f>
        <v>FREEDOM</v>
      </c>
      <c r="AZ287" s="506"/>
      <c r="BA287" s="506"/>
      <c r="BB287" s="506"/>
      <c r="BC287" s="506"/>
      <c r="BD287" s="506"/>
      <c r="BE287" s="504"/>
      <c r="BF287" s="504" t="str">
        <f>AL287</f>
        <v>EGLV142500160387</v>
      </c>
      <c r="BG287" s="504" t="str">
        <f>AN287</f>
        <v>EGSU3298322</v>
      </c>
      <c r="BH287" s="506">
        <v>45695</v>
      </c>
      <c r="BI287" s="506">
        <v>45702</v>
      </c>
      <c r="BJ287" s="506">
        <v>45728</v>
      </c>
      <c r="BK287" s="506">
        <v>45729</v>
      </c>
      <c r="BL287" s="506"/>
      <c r="BM287" s="506"/>
      <c r="BN287" s="514" t="s">
        <v>549</v>
      </c>
      <c r="BO287" s="506">
        <v>45733</v>
      </c>
      <c r="BP287" s="511"/>
      <c r="BQ287" s="511"/>
      <c r="BR287" s="514"/>
      <c r="BS287" s="560"/>
      <c r="BT287" s="504"/>
      <c r="BU287" s="504"/>
      <c r="BV287" s="504"/>
      <c r="BW287" s="504">
        <f>U287</f>
        <v>120588877</v>
      </c>
      <c r="BX287" s="511">
        <f>V287</f>
        <v>0</v>
      </c>
      <c r="BY287" s="511">
        <f>W287</f>
        <v>2300</v>
      </c>
      <c r="BZ287" s="511">
        <f>BX287+BY287</f>
        <v>2300</v>
      </c>
      <c r="CA287" s="504"/>
      <c r="CB287" s="511"/>
      <c r="CC287" s="504"/>
      <c r="CD287" s="511"/>
      <c r="CE287" s="511"/>
      <c r="CF287" s="511">
        <f>CB287+CD287+CE287</f>
        <v>0</v>
      </c>
      <c r="CG287" s="528">
        <f>CF287-BZ287</f>
        <v>-2300</v>
      </c>
      <c r="CH287" s="510">
        <f>_xlfn.DAYS(BD287,BC287)+1</f>
        <v>1</v>
      </c>
    </row>
    <row r="288" spans="1:86" s="513" customFormat="1" ht="15.75" customHeight="1">
      <c r="A288" s="112">
        <v>32</v>
      </c>
      <c r="B288" s="575" t="s">
        <v>168</v>
      </c>
      <c r="C288" s="558" t="s">
        <v>506</v>
      </c>
      <c r="D288" s="505" t="s">
        <v>169</v>
      </c>
      <c r="E288" s="505" t="str">
        <f>VLOOKUP(D:D,'Material code'!A:B,2,FALSE)</f>
        <v>后玻</v>
      </c>
      <c r="F288" s="505" t="str">
        <f>VLOOKUP(D:D,'Material code'!C:D,2,FALSE)</f>
        <v>福莱特，压花半钢化白色全涂釉3孔，2272*1128*2mm，GL-16</v>
      </c>
      <c r="G288" s="504">
        <f>AC288</f>
        <v>1430</v>
      </c>
      <c r="H288" s="504" t="str">
        <f>AD288</f>
        <v>pc</v>
      </c>
      <c r="I288" s="504" t="str">
        <f>AL288</f>
        <v>EGLV142500160387</v>
      </c>
      <c r="J288" s="504">
        <v>1</v>
      </c>
      <c r="K288" s="504" t="str">
        <f>AN288</f>
        <v>EITU0426263</v>
      </c>
      <c r="L288" s="504" t="str">
        <f>AM288</f>
        <v>EKSM25020059</v>
      </c>
      <c r="M288" s="504" t="str">
        <f>AO288</f>
        <v>NINGBO, CHINA</v>
      </c>
      <c r="N288" s="506">
        <f>AQ288</f>
        <v>45696</v>
      </c>
      <c r="O288" s="504" t="str">
        <f>AR288</f>
        <v>SAVANNAH,GA</v>
      </c>
      <c r="P288" s="506">
        <f>AT288</f>
        <v>45734</v>
      </c>
      <c r="Q288" s="506">
        <f>AX288</f>
        <v>45738</v>
      </c>
      <c r="R288" s="504" t="s">
        <v>79</v>
      </c>
      <c r="S288" s="504" t="s">
        <v>545</v>
      </c>
      <c r="T288" s="514">
        <v>20250215003</v>
      </c>
      <c r="U288" s="514">
        <v>120588877</v>
      </c>
      <c r="V288" s="511"/>
      <c r="W288" s="511">
        <v>2300</v>
      </c>
      <c r="X288" s="506"/>
      <c r="Y288" s="506"/>
      <c r="Z288" s="506" t="s">
        <v>118</v>
      </c>
      <c r="AA288" s="507" t="s">
        <v>522</v>
      </c>
      <c r="AB288" s="507"/>
      <c r="AC288" s="514">
        <v>1430</v>
      </c>
      <c r="AD288" s="504" t="s">
        <v>201</v>
      </c>
      <c r="AE288" s="504">
        <v>11</v>
      </c>
      <c r="AF288" s="504">
        <v>18876</v>
      </c>
      <c r="AG288" s="504">
        <v>14</v>
      </c>
      <c r="AH288" s="506">
        <v>45696</v>
      </c>
      <c r="AI288" s="506">
        <v>45738</v>
      </c>
      <c r="AJ288" s="504" t="s">
        <v>173</v>
      </c>
      <c r="AK288" s="504" t="s">
        <v>117</v>
      </c>
      <c r="AL288" s="504" t="s">
        <v>546</v>
      </c>
      <c r="AM288" s="504" t="s">
        <v>547</v>
      </c>
      <c r="AN288" s="504" t="s">
        <v>563</v>
      </c>
      <c r="AO288" s="504" t="str">
        <f>AJ288</f>
        <v>NINGBO, CHINA</v>
      </c>
      <c r="AP288" s="506"/>
      <c r="AQ288" s="506">
        <f>AH288</f>
        <v>45696</v>
      </c>
      <c r="AR288" s="504" t="str">
        <f>AK288</f>
        <v>SAVANNAH,GA</v>
      </c>
      <c r="AS288" s="506">
        <f>AI288</f>
        <v>45738</v>
      </c>
      <c r="AT288" s="636">
        <v>45734</v>
      </c>
      <c r="AU288" s="504" t="str">
        <f>AR288</f>
        <v>SAVANNAH,GA</v>
      </c>
      <c r="AV288" s="509">
        <f>AT288</f>
        <v>45734</v>
      </c>
      <c r="AW288" s="505">
        <f>VLOOKUP(AR:AR,Database!A:B,2,)</f>
        <v>4</v>
      </c>
      <c r="AX288" s="506">
        <f>AV288+AW288</f>
        <v>45738</v>
      </c>
      <c r="AY288" s="514" t="str">
        <f>Z288</f>
        <v>FREEDOM</v>
      </c>
      <c r="AZ288" s="506"/>
      <c r="BA288" s="506"/>
      <c r="BB288" s="506"/>
      <c r="BC288" s="506"/>
      <c r="BD288" s="506"/>
      <c r="BE288" s="504"/>
      <c r="BF288" s="504" t="str">
        <f>AL288</f>
        <v>EGLV142500160387</v>
      </c>
      <c r="BG288" s="504" t="str">
        <f>AN288</f>
        <v>EITU0426263</v>
      </c>
      <c r="BH288" s="506">
        <v>45695</v>
      </c>
      <c r="BI288" s="506">
        <v>45702</v>
      </c>
      <c r="BJ288" s="506">
        <v>45728</v>
      </c>
      <c r="BK288" s="506">
        <v>45729</v>
      </c>
      <c r="BL288" s="506"/>
      <c r="BM288" s="506"/>
      <c r="BN288" s="514" t="s">
        <v>549</v>
      </c>
      <c r="BO288" s="506">
        <v>45733</v>
      </c>
      <c r="BP288" s="511"/>
      <c r="BQ288" s="511"/>
      <c r="BR288" s="514"/>
      <c r="BS288" s="560"/>
      <c r="BT288" s="504"/>
      <c r="BU288" s="504"/>
      <c r="BV288" s="504"/>
      <c r="BW288" s="504">
        <f>U288</f>
        <v>120588877</v>
      </c>
      <c r="BX288" s="511">
        <f>V288</f>
        <v>0</v>
      </c>
      <c r="BY288" s="511">
        <f>W288</f>
        <v>2300</v>
      </c>
      <c r="BZ288" s="511">
        <f>BX288+BY288</f>
        <v>2300</v>
      </c>
      <c r="CA288" s="504"/>
      <c r="CB288" s="511"/>
      <c r="CC288" s="504"/>
      <c r="CD288" s="511"/>
      <c r="CE288" s="511"/>
      <c r="CF288" s="511">
        <f>CB288+CD288+CE288</f>
        <v>0</v>
      </c>
      <c r="CG288" s="528">
        <f>CF288-BZ288</f>
        <v>-2300</v>
      </c>
      <c r="CH288" s="510">
        <f>_xlfn.DAYS(BD288,BC288)+1</f>
        <v>1</v>
      </c>
    </row>
    <row r="289" spans="1:86" s="513" customFormat="1" ht="15.75" customHeight="1">
      <c r="A289" s="112">
        <v>32</v>
      </c>
      <c r="B289" s="575" t="s">
        <v>168</v>
      </c>
      <c r="C289" s="558" t="s">
        <v>506</v>
      </c>
      <c r="D289" s="505" t="s">
        <v>169</v>
      </c>
      <c r="E289" s="505" t="str">
        <f>VLOOKUP(D:D,'Material code'!A:B,2,FALSE)</f>
        <v>后玻</v>
      </c>
      <c r="F289" s="505" t="str">
        <f>VLOOKUP(D:D,'Material code'!C:D,2,FALSE)</f>
        <v>福莱特，压花半钢化白色全涂釉3孔，2272*1128*2mm，GL-16</v>
      </c>
      <c r="G289" s="504">
        <f>AC289</f>
        <v>1430</v>
      </c>
      <c r="H289" s="504" t="str">
        <f>AD289</f>
        <v>pc</v>
      </c>
      <c r="I289" s="504" t="str">
        <f>AL289</f>
        <v>EGLV142500160387</v>
      </c>
      <c r="J289" s="504">
        <v>1</v>
      </c>
      <c r="K289" s="504" t="str">
        <f>AN289</f>
        <v>EITU0429914</v>
      </c>
      <c r="L289" s="504" t="str">
        <f>AM289</f>
        <v>EKSM25020059</v>
      </c>
      <c r="M289" s="504" t="str">
        <f>AO289</f>
        <v>NINGBO, CHINA</v>
      </c>
      <c r="N289" s="506">
        <f>AQ289</f>
        <v>45696</v>
      </c>
      <c r="O289" s="504" t="str">
        <f>AR289</f>
        <v>SAVANNAH,GA</v>
      </c>
      <c r="P289" s="506">
        <f>AT289</f>
        <v>45734</v>
      </c>
      <c r="Q289" s="506">
        <f>AX289</f>
        <v>45738</v>
      </c>
      <c r="R289" s="504" t="s">
        <v>79</v>
      </c>
      <c r="S289" s="504" t="s">
        <v>545</v>
      </c>
      <c r="T289" s="514">
        <v>20250215003</v>
      </c>
      <c r="U289" s="514">
        <v>120588877</v>
      </c>
      <c r="V289" s="511"/>
      <c r="W289" s="511">
        <v>2300</v>
      </c>
      <c r="X289" s="506"/>
      <c r="Y289" s="506"/>
      <c r="Z289" s="506" t="s">
        <v>118</v>
      </c>
      <c r="AA289" s="507" t="s">
        <v>522</v>
      </c>
      <c r="AB289" s="507"/>
      <c r="AC289" s="514">
        <v>1430</v>
      </c>
      <c r="AD289" s="504" t="s">
        <v>201</v>
      </c>
      <c r="AE289" s="504">
        <v>11</v>
      </c>
      <c r="AF289" s="504">
        <v>18876</v>
      </c>
      <c r="AG289" s="504">
        <v>14</v>
      </c>
      <c r="AH289" s="506">
        <v>45696</v>
      </c>
      <c r="AI289" s="506">
        <v>45738</v>
      </c>
      <c r="AJ289" s="504" t="s">
        <v>173</v>
      </c>
      <c r="AK289" s="504" t="s">
        <v>117</v>
      </c>
      <c r="AL289" s="504" t="s">
        <v>546</v>
      </c>
      <c r="AM289" s="504" t="s">
        <v>547</v>
      </c>
      <c r="AN289" s="504" t="s">
        <v>564</v>
      </c>
      <c r="AO289" s="504" t="str">
        <f>AJ289</f>
        <v>NINGBO, CHINA</v>
      </c>
      <c r="AP289" s="506"/>
      <c r="AQ289" s="506">
        <f>AH289</f>
        <v>45696</v>
      </c>
      <c r="AR289" s="504" t="str">
        <f>AK289</f>
        <v>SAVANNAH,GA</v>
      </c>
      <c r="AS289" s="506">
        <f>AI289</f>
        <v>45738</v>
      </c>
      <c r="AT289" s="636">
        <v>45734</v>
      </c>
      <c r="AU289" s="504" t="str">
        <f>AR289</f>
        <v>SAVANNAH,GA</v>
      </c>
      <c r="AV289" s="509">
        <f>AT289</f>
        <v>45734</v>
      </c>
      <c r="AW289" s="505">
        <f>VLOOKUP(AR:AR,Database!A:B,2,)</f>
        <v>4</v>
      </c>
      <c r="AX289" s="506">
        <f>AV289+AW289</f>
        <v>45738</v>
      </c>
      <c r="AY289" s="514" t="str">
        <f>Z289</f>
        <v>FREEDOM</v>
      </c>
      <c r="AZ289" s="506"/>
      <c r="BA289" s="506"/>
      <c r="BB289" s="506"/>
      <c r="BC289" s="506"/>
      <c r="BD289" s="506"/>
      <c r="BE289" s="504"/>
      <c r="BF289" s="504" t="str">
        <f>AL289</f>
        <v>EGLV142500160387</v>
      </c>
      <c r="BG289" s="504" t="str">
        <f>AN289</f>
        <v>EITU0429914</v>
      </c>
      <c r="BH289" s="506">
        <v>45695</v>
      </c>
      <c r="BI289" s="506">
        <v>45702</v>
      </c>
      <c r="BJ289" s="506">
        <v>45728</v>
      </c>
      <c r="BK289" s="506">
        <v>45729</v>
      </c>
      <c r="BL289" s="506"/>
      <c r="BM289" s="506"/>
      <c r="BN289" s="514" t="s">
        <v>549</v>
      </c>
      <c r="BO289" s="506">
        <v>45733</v>
      </c>
      <c r="BP289" s="511"/>
      <c r="BQ289" s="511"/>
      <c r="BR289" s="514"/>
      <c r="BS289" s="560"/>
      <c r="BT289" s="504"/>
      <c r="BU289" s="504"/>
      <c r="BV289" s="504"/>
      <c r="BW289" s="504">
        <f>U289</f>
        <v>120588877</v>
      </c>
      <c r="BX289" s="511">
        <f>V289</f>
        <v>0</v>
      </c>
      <c r="BY289" s="511">
        <f>W289</f>
        <v>2300</v>
      </c>
      <c r="BZ289" s="511">
        <f>BX289+BY289</f>
        <v>2300</v>
      </c>
      <c r="CA289" s="504"/>
      <c r="CB289" s="511"/>
      <c r="CC289" s="504"/>
      <c r="CD289" s="511"/>
      <c r="CE289" s="511"/>
      <c r="CF289" s="511">
        <f>CB289+CD289+CE289</f>
        <v>0</v>
      </c>
      <c r="CG289" s="528">
        <f>CF289-BZ289</f>
        <v>-2300</v>
      </c>
      <c r="CH289" s="510">
        <f>_xlfn.DAYS(BD289,BC289)+1</f>
        <v>1</v>
      </c>
    </row>
    <row r="290" spans="1:86" s="513" customFormat="1" ht="15.75" customHeight="1">
      <c r="A290" s="112">
        <v>32</v>
      </c>
      <c r="B290" s="575" t="s">
        <v>168</v>
      </c>
      <c r="C290" s="558" t="s">
        <v>506</v>
      </c>
      <c r="D290" s="505" t="s">
        <v>169</v>
      </c>
      <c r="E290" s="505" t="str">
        <f>VLOOKUP(D:D,'Material code'!A:B,2,FALSE)</f>
        <v>后玻</v>
      </c>
      <c r="F290" s="505" t="str">
        <f>VLOOKUP(D:D,'Material code'!C:D,2,FALSE)</f>
        <v>福莱特，压花半钢化白色全涂釉3孔，2272*1128*2mm，GL-16</v>
      </c>
      <c r="G290" s="504">
        <f>AC290</f>
        <v>1430</v>
      </c>
      <c r="H290" s="504" t="str">
        <f>AD290</f>
        <v>pc</v>
      </c>
      <c r="I290" s="504" t="str">
        <f>AL290</f>
        <v>EGLV142500160387</v>
      </c>
      <c r="J290" s="504">
        <v>1</v>
      </c>
      <c r="K290" s="504" t="str">
        <f>AN290</f>
        <v>EITU0442433</v>
      </c>
      <c r="L290" s="504" t="str">
        <f>AM290</f>
        <v>EKSM25020059</v>
      </c>
      <c r="M290" s="504" t="str">
        <f>AO290</f>
        <v>NINGBO, CHINA</v>
      </c>
      <c r="N290" s="506">
        <f>AQ290</f>
        <v>45696</v>
      </c>
      <c r="O290" s="504" t="str">
        <f>AR290</f>
        <v>SAVANNAH,GA</v>
      </c>
      <c r="P290" s="506">
        <f>AT290</f>
        <v>45734</v>
      </c>
      <c r="Q290" s="506">
        <f>AX290</f>
        <v>45738</v>
      </c>
      <c r="R290" s="504" t="s">
        <v>79</v>
      </c>
      <c r="S290" s="504" t="s">
        <v>545</v>
      </c>
      <c r="T290" s="514">
        <v>20250215003</v>
      </c>
      <c r="U290" s="514">
        <v>120588877</v>
      </c>
      <c r="V290" s="511"/>
      <c r="W290" s="511">
        <v>2300</v>
      </c>
      <c r="X290" s="506"/>
      <c r="Y290" s="506"/>
      <c r="Z290" s="506" t="s">
        <v>118</v>
      </c>
      <c r="AA290" s="507" t="s">
        <v>522</v>
      </c>
      <c r="AB290" s="507"/>
      <c r="AC290" s="514">
        <v>1430</v>
      </c>
      <c r="AD290" s="504" t="s">
        <v>201</v>
      </c>
      <c r="AE290" s="504">
        <v>11</v>
      </c>
      <c r="AF290" s="504">
        <v>18876</v>
      </c>
      <c r="AG290" s="504">
        <v>14</v>
      </c>
      <c r="AH290" s="506">
        <v>45696</v>
      </c>
      <c r="AI290" s="506">
        <v>45738</v>
      </c>
      <c r="AJ290" s="504" t="s">
        <v>173</v>
      </c>
      <c r="AK290" s="504" t="s">
        <v>117</v>
      </c>
      <c r="AL290" s="504" t="s">
        <v>546</v>
      </c>
      <c r="AM290" s="504" t="s">
        <v>547</v>
      </c>
      <c r="AN290" s="504" t="s">
        <v>565</v>
      </c>
      <c r="AO290" s="504" t="str">
        <f>AJ290</f>
        <v>NINGBO, CHINA</v>
      </c>
      <c r="AP290" s="506"/>
      <c r="AQ290" s="506">
        <f>AH290</f>
        <v>45696</v>
      </c>
      <c r="AR290" s="504" t="str">
        <f>AK290</f>
        <v>SAVANNAH,GA</v>
      </c>
      <c r="AS290" s="506">
        <f>AI290</f>
        <v>45738</v>
      </c>
      <c r="AT290" s="636">
        <v>45734</v>
      </c>
      <c r="AU290" s="504" t="str">
        <f>AR290</f>
        <v>SAVANNAH,GA</v>
      </c>
      <c r="AV290" s="509">
        <f>AT290</f>
        <v>45734</v>
      </c>
      <c r="AW290" s="505">
        <f>VLOOKUP(AR:AR,Database!A:B,2,)</f>
        <v>4</v>
      </c>
      <c r="AX290" s="506">
        <f>AV290+AW290</f>
        <v>45738</v>
      </c>
      <c r="AY290" s="514" t="str">
        <f>Z290</f>
        <v>FREEDOM</v>
      </c>
      <c r="AZ290" s="506"/>
      <c r="BA290" s="506"/>
      <c r="BB290" s="506"/>
      <c r="BC290" s="506"/>
      <c r="BD290" s="506"/>
      <c r="BE290" s="504"/>
      <c r="BF290" s="504" t="str">
        <f>AL290</f>
        <v>EGLV142500160387</v>
      </c>
      <c r="BG290" s="504" t="str">
        <f>AN290</f>
        <v>EITU0442433</v>
      </c>
      <c r="BH290" s="506">
        <v>45695</v>
      </c>
      <c r="BI290" s="506">
        <v>45702</v>
      </c>
      <c r="BJ290" s="506">
        <v>45728</v>
      </c>
      <c r="BK290" s="506">
        <v>45729</v>
      </c>
      <c r="BL290" s="506"/>
      <c r="BM290" s="506"/>
      <c r="BN290" s="514" t="s">
        <v>549</v>
      </c>
      <c r="BO290" s="506">
        <v>45733</v>
      </c>
      <c r="BP290" s="511"/>
      <c r="BQ290" s="511"/>
      <c r="BR290" s="514"/>
      <c r="BS290" s="560"/>
      <c r="BT290" s="504"/>
      <c r="BU290" s="504"/>
      <c r="BV290" s="504"/>
      <c r="BW290" s="504">
        <f>U290</f>
        <v>120588877</v>
      </c>
      <c r="BX290" s="511">
        <f>V290</f>
        <v>0</v>
      </c>
      <c r="BY290" s="511">
        <f>W290</f>
        <v>2300</v>
      </c>
      <c r="BZ290" s="511">
        <f>BX290+BY290</f>
        <v>2300</v>
      </c>
      <c r="CA290" s="504"/>
      <c r="CB290" s="511"/>
      <c r="CC290" s="504"/>
      <c r="CD290" s="511"/>
      <c r="CE290" s="511"/>
      <c r="CF290" s="511">
        <f>CB290+CD290+CE290</f>
        <v>0</v>
      </c>
      <c r="CG290" s="528">
        <f>CF290-BZ290</f>
        <v>-2300</v>
      </c>
      <c r="CH290" s="510">
        <f>_xlfn.DAYS(BD290,BC290)+1</f>
        <v>1</v>
      </c>
    </row>
    <row r="291" spans="1:86" s="513" customFormat="1" ht="15.75" customHeight="1">
      <c r="A291" s="112">
        <v>32</v>
      </c>
      <c r="B291" s="575" t="s">
        <v>168</v>
      </c>
      <c r="C291" s="558" t="s">
        <v>506</v>
      </c>
      <c r="D291" s="505" t="s">
        <v>169</v>
      </c>
      <c r="E291" s="505" t="str">
        <f>VLOOKUP(D:D,'Material code'!A:B,2,FALSE)</f>
        <v>后玻</v>
      </c>
      <c r="F291" s="505" t="str">
        <f>VLOOKUP(D:D,'Material code'!C:D,2,FALSE)</f>
        <v>福莱特，压花半钢化白色全涂釉3孔，2272*1128*2mm，GL-16</v>
      </c>
      <c r="G291" s="504">
        <f>AC291</f>
        <v>1430</v>
      </c>
      <c r="H291" s="504" t="str">
        <f>AD291</f>
        <v>pc</v>
      </c>
      <c r="I291" s="504" t="str">
        <f>AL291</f>
        <v>EGLV142500160387</v>
      </c>
      <c r="J291" s="504">
        <v>1</v>
      </c>
      <c r="K291" s="504" t="str">
        <f>AN291</f>
        <v>TCLU3630486</v>
      </c>
      <c r="L291" s="504" t="str">
        <f>AM291</f>
        <v>EKSM25020059</v>
      </c>
      <c r="M291" s="504" t="str">
        <f>AO291</f>
        <v>NINGBO, CHINA</v>
      </c>
      <c r="N291" s="506">
        <f>AQ291</f>
        <v>45696</v>
      </c>
      <c r="O291" s="504" t="str">
        <f>AR291</f>
        <v>SAVANNAH,GA</v>
      </c>
      <c r="P291" s="506">
        <f>AT291</f>
        <v>45734</v>
      </c>
      <c r="Q291" s="506">
        <f>AX291</f>
        <v>45738</v>
      </c>
      <c r="R291" s="504" t="s">
        <v>79</v>
      </c>
      <c r="S291" s="504" t="s">
        <v>545</v>
      </c>
      <c r="T291" s="514">
        <v>20250215003</v>
      </c>
      <c r="U291" s="514">
        <v>120588877</v>
      </c>
      <c r="V291" s="511"/>
      <c r="W291" s="511">
        <v>2300</v>
      </c>
      <c r="X291" s="506"/>
      <c r="Y291" s="506"/>
      <c r="Z291" s="506" t="s">
        <v>118</v>
      </c>
      <c r="AA291" s="507" t="s">
        <v>522</v>
      </c>
      <c r="AB291" s="507"/>
      <c r="AC291" s="514">
        <v>1430</v>
      </c>
      <c r="AD291" s="504" t="s">
        <v>201</v>
      </c>
      <c r="AE291" s="504">
        <v>11</v>
      </c>
      <c r="AF291" s="504">
        <v>18876</v>
      </c>
      <c r="AG291" s="504">
        <v>14</v>
      </c>
      <c r="AH291" s="506">
        <v>45696</v>
      </c>
      <c r="AI291" s="506">
        <v>45738</v>
      </c>
      <c r="AJ291" s="504" t="s">
        <v>173</v>
      </c>
      <c r="AK291" s="504" t="s">
        <v>117</v>
      </c>
      <c r="AL291" s="504" t="s">
        <v>546</v>
      </c>
      <c r="AM291" s="504" t="s">
        <v>547</v>
      </c>
      <c r="AN291" s="504" t="s">
        <v>566</v>
      </c>
      <c r="AO291" s="504" t="str">
        <f>AJ291</f>
        <v>NINGBO, CHINA</v>
      </c>
      <c r="AP291" s="506"/>
      <c r="AQ291" s="506">
        <f>AH291</f>
        <v>45696</v>
      </c>
      <c r="AR291" s="504" t="str">
        <f>AK291</f>
        <v>SAVANNAH,GA</v>
      </c>
      <c r="AS291" s="506">
        <f>AI291</f>
        <v>45738</v>
      </c>
      <c r="AT291" s="636">
        <v>45734</v>
      </c>
      <c r="AU291" s="504" t="str">
        <f>AR291</f>
        <v>SAVANNAH,GA</v>
      </c>
      <c r="AV291" s="509">
        <f>AT291</f>
        <v>45734</v>
      </c>
      <c r="AW291" s="505">
        <f>VLOOKUP(AR:AR,Database!A:B,2,)</f>
        <v>4</v>
      </c>
      <c r="AX291" s="506">
        <f>AV291+AW291</f>
        <v>45738</v>
      </c>
      <c r="AY291" s="514" t="str">
        <f>Z291</f>
        <v>FREEDOM</v>
      </c>
      <c r="AZ291" s="506"/>
      <c r="BA291" s="506"/>
      <c r="BB291" s="506"/>
      <c r="BC291" s="506"/>
      <c r="BD291" s="506"/>
      <c r="BE291" s="504"/>
      <c r="BF291" s="504" t="str">
        <f>AL291</f>
        <v>EGLV142500160387</v>
      </c>
      <c r="BG291" s="504" t="str">
        <f>AN291</f>
        <v>TCLU3630486</v>
      </c>
      <c r="BH291" s="506">
        <v>45695</v>
      </c>
      <c r="BI291" s="506">
        <v>45702</v>
      </c>
      <c r="BJ291" s="506">
        <v>45728</v>
      </c>
      <c r="BK291" s="506">
        <v>45729</v>
      </c>
      <c r="BL291" s="506"/>
      <c r="BM291" s="506"/>
      <c r="BN291" s="514" t="s">
        <v>549</v>
      </c>
      <c r="BO291" s="506">
        <v>45733</v>
      </c>
      <c r="BP291" s="511"/>
      <c r="BQ291" s="511"/>
      <c r="BR291" s="514"/>
      <c r="BS291" s="560"/>
      <c r="BT291" s="504"/>
      <c r="BU291" s="504"/>
      <c r="BV291" s="504"/>
      <c r="BW291" s="504">
        <f>U291</f>
        <v>120588877</v>
      </c>
      <c r="BX291" s="511">
        <f>V291</f>
        <v>0</v>
      </c>
      <c r="BY291" s="511">
        <f>W291</f>
        <v>2300</v>
      </c>
      <c r="BZ291" s="511">
        <f>BX291+BY291</f>
        <v>2300</v>
      </c>
      <c r="CA291" s="504"/>
      <c r="CB291" s="511"/>
      <c r="CC291" s="504"/>
      <c r="CD291" s="511"/>
      <c r="CE291" s="511"/>
      <c r="CF291" s="511">
        <f>CB291+CD291+CE291</f>
        <v>0</v>
      </c>
      <c r="CG291" s="528">
        <f>CF291-BZ291</f>
        <v>-2300</v>
      </c>
      <c r="CH291" s="510">
        <f>_xlfn.DAYS(BD291,BC291)+1</f>
        <v>1</v>
      </c>
    </row>
    <row r="292" spans="1:86" s="513" customFormat="1" ht="15.75" customHeight="1">
      <c r="A292" s="112">
        <v>32</v>
      </c>
      <c r="B292" s="575" t="s">
        <v>168</v>
      </c>
      <c r="C292" s="558" t="s">
        <v>506</v>
      </c>
      <c r="D292" s="505" t="s">
        <v>169</v>
      </c>
      <c r="E292" s="505" t="str">
        <f>VLOOKUP(D:D,'Material code'!A:B,2,FALSE)</f>
        <v>后玻</v>
      </c>
      <c r="F292" s="505" t="str">
        <f>VLOOKUP(D:D,'Material code'!C:D,2,FALSE)</f>
        <v>福莱特，压花半钢化白色全涂釉3孔，2272*1128*2mm，GL-16</v>
      </c>
      <c r="G292" s="504">
        <f>AC292</f>
        <v>1430</v>
      </c>
      <c r="H292" s="504" t="str">
        <f>AD292</f>
        <v>pc</v>
      </c>
      <c r="I292" s="504" t="str">
        <f>AL292</f>
        <v>EGLV142500160387</v>
      </c>
      <c r="J292" s="504">
        <v>1</v>
      </c>
      <c r="K292" s="504" t="str">
        <f>AN292</f>
        <v>DRYU2995355</v>
      </c>
      <c r="L292" s="504" t="str">
        <f>AM292</f>
        <v>EKSM25020059</v>
      </c>
      <c r="M292" s="504" t="str">
        <f>AO292</f>
        <v>NINGBO, CHINA</v>
      </c>
      <c r="N292" s="506">
        <f>AQ292</f>
        <v>45696</v>
      </c>
      <c r="O292" s="504" t="str">
        <f>AR292</f>
        <v>SAVANNAH,GA</v>
      </c>
      <c r="P292" s="506">
        <f>AT292</f>
        <v>45734</v>
      </c>
      <c r="Q292" s="506">
        <f>AX292</f>
        <v>45738</v>
      </c>
      <c r="R292" s="504" t="s">
        <v>79</v>
      </c>
      <c r="S292" s="504" t="s">
        <v>545</v>
      </c>
      <c r="T292" s="514">
        <v>20250215003</v>
      </c>
      <c r="U292" s="514">
        <v>120588877</v>
      </c>
      <c r="V292" s="511"/>
      <c r="W292" s="511">
        <v>2300</v>
      </c>
      <c r="X292" s="506"/>
      <c r="Y292" s="506"/>
      <c r="Z292" s="506" t="s">
        <v>118</v>
      </c>
      <c r="AA292" s="507" t="s">
        <v>522</v>
      </c>
      <c r="AB292" s="507"/>
      <c r="AC292" s="514">
        <v>1430</v>
      </c>
      <c r="AD292" s="504" t="s">
        <v>201</v>
      </c>
      <c r="AE292" s="504">
        <v>11</v>
      </c>
      <c r="AF292" s="504">
        <v>18876</v>
      </c>
      <c r="AG292" s="504">
        <v>14</v>
      </c>
      <c r="AH292" s="506">
        <v>45696</v>
      </c>
      <c r="AI292" s="506">
        <v>45738</v>
      </c>
      <c r="AJ292" s="504" t="s">
        <v>173</v>
      </c>
      <c r="AK292" s="504" t="s">
        <v>117</v>
      </c>
      <c r="AL292" s="504" t="s">
        <v>546</v>
      </c>
      <c r="AM292" s="504" t="s">
        <v>547</v>
      </c>
      <c r="AN292" s="504" t="s">
        <v>567</v>
      </c>
      <c r="AO292" s="504" t="str">
        <f>AJ292</f>
        <v>NINGBO, CHINA</v>
      </c>
      <c r="AP292" s="506"/>
      <c r="AQ292" s="506">
        <f>AH292</f>
        <v>45696</v>
      </c>
      <c r="AR292" s="504" t="str">
        <f>AK292</f>
        <v>SAVANNAH,GA</v>
      </c>
      <c r="AS292" s="506">
        <f>AI292</f>
        <v>45738</v>
      </c>
      <c r="AT292" s="636">
        <v>45734</v>
      </c>
      <c r="AU292" s="504" t="str">
        <f>AR292</f>
        <v>SAVANNAH,GA</v>
      </c>
      <c r="AV292" s="509">
        <f>AT292</f>
        <v>45734</v>
      </c>
      <c r="AW292" s="505">
        <f>VLOOKUP(AR:AR,Database!A:B,2,)</f>
        <v>4</v>
      </c>
      <c r="AX292" s="506">
        <f>AV292+AW292</f>
        <v>45738</v>
      </c>
      <c r="AY292" s="514" t="str">
        <f>Z292</f>
        <v>FREEDOM</v>
      </c>
      <c r="AZ292" s="506"/>
      <c r="BA292" s="506"/>
      <c r="BB292" s="506"/>
      <c r="BC292" s="506"/>
      <c r="BD292" s="506"/>
      <c r="BE292" s="504"/>
      <c r="BF292" s="504" t="str">
        <f>AL292</f>
        <v>EGLV142500160387</v>
      </c>
      <c r="BG292" s="504" t="str">
        <f>AN292</f>
        <v>DRYU2995355</v>
      </c>
      <c r="BH292" s="506">
        <v>45695</v>
      </c>
      <c r="BI292" s="506">
        <v>45702</v>
      </c>
      <c r="BJ292" s="506">
        <v>45728</v>
      </c>
      <c r="BK292" s="506">
        <v>45729</v>
      </c>
      <c r="BL292" s="506"/>
      <c r="BM292" s="506"/>
      <c r="BN292" s="514" t="s">
        <v>549</v>
      </c>
      <c r="BO292" s="506">
        <v>45733</v>
      </c>
      <c r="BP292" s="511"/>
      <c r="BQ292" s="511"/>
      <c r="BR292" s="514"/>
      <c r="BS292" s="560"/>
      <c r="BT292" s="504"/>
      <c r="BU292" s="504"/>
      <c r="BV292" s="504"/>
      <c r="BW292" s="504">
        <f>U292</f>
        <v>120588877</v>
      </c>
      <c r="BX292" s="511">
        <f>V292</f>
        <v>0</v>
      </c>
      <c r="BY292" s="511">
        <f>W292</f>
        <v>2300</v>
      </c>
      <c r="BZ292" s="511">
        <f>BX292+BY292</f>
        <v>2300</v>
      </c>
      <c r="CA292" s="504"/>
      <c r="CB292" s="511"/>
      <c r="CC292" s="504"/>
      <c r="CD292" s="511"/>
      <c r="CE292" s="511"/>
      <c r="CF292" s="511">
        <f>CB292+CD292+CE292</f>
        <v>0</v>
      </c>
      <c r="CG292" s="528">
        <f>CF292-BZ292</f>
        <v>-2300</v>
      </c>
      <c r="CH292" s="510">
        <f>_xlfn.DAYS(BD292,BC292)+1</f>
        <v>1</v>
      </c>
    </row>
    <row r="293" spans="1:86" s="513" customFormat="1" ht="15.75" customHeight="1">
      <c r="A293" s="112">
        <v>32</v>
      </c>
      <c r="B293" s="575" t="s">
        <v>168</v>
      </c>
      <c r="C293" s="558" t="s">
        <v>506</v>
      </c>
      <c r="D293" s="505" t="s">
        <v>169</v>
      </c>
      <c r="E293" s="505" t="str">
        <f>VLOOKUP(D:D,'Material code'!A:B,2,FALSE)</f>
        <v>后玻</v>
      </c>
      <c r="F293" s="505" t="str">
        <f>VLOOKUP(D:D,'Material code'!C:D,2,FALSE)</f>
        <v>福莱特，压花半钢化白色全涂釉3孔，2272*1128*2mm，GL-16</v>
      </c>
      <c r="G293" s="504">
        <f>AC293</f>
        <v>1430</v>
      </c>
      <c r="H293" s="504" t="str">
        <f>AD293</f>
        <v>pc</v>
      </c>
      <c r="I293" s="504" t="str">
        <f>AL293</f>
        <v>EGLV142500160387</v>
      </c>
      <c r="J293" s="504">
        <v>1</v>
      </c>
      <c r="K293" s="504" t="str">
        <f>AN293</f>
        <v>EGHU3910389</v>
      </c>
      <c r="L293" s="504" t="str">
        <f>AM293</f>
        <v>EKSM25020059</v>
      </c>
      <c r="M293" s="504" t="str">
        <f>AO293</f>
        <v>NINGBO, CHINA</v>
      </c>
      <c r="N293" s="506">
        <f>AQ293</f>
        <v>45696</v>
      </c>
      <c r="O293" s="504" t="str">
        <f>AR293</f>
        <v>SAVANNAH,GA</v>
      </c>
      <c r="P293" s="506">
        <f>AT293</f>
        <v>45734</v>
      </c>
      <c r="Q293" s="506">
        <f>AX293</f>
        <v>45738</v>
      </c>
      <c r="R293" s="504" t="s">
        <v>79</v>
      </c>
      <c r="S293" s="504" t="s">
        <v>545</v>
      </c>
      <c r="T293" s="514">
        <v>20250215003</v>
      </c>
      <c r="U293" s="514">
        <v>120588877</v>
      </c>
      <c r="V293" s="511"/>
      <c r="W293" s="511">
        <v>2300</v>
      </c>
      <c r="X293" s="506"/>
      <c r="Y293" s="506"/>
      <c r="Z293" s="506" t="s">
        <v>118</v>
      </c>
      <c r="AA293" s="507" t="s">
        <v>522</v>
      </c>
      <c r="AB293" s="507"/>
      <c r="AC293" s="514">
        <v>1430</v>
      </c>
      <c r="AD293" s="504" t="s">
        <v>201</v>
      </c>
      <c r="AE293" s="504">
        <v>11</v>
      </c>
      <c r="AF293" s="504">
        <v>18876</v>
      </c>
      <c r="AG293" s="504">
        <v>14</v>
      </c>
      <c r="AH293" s="506">
        <v>45696</v>
      </c>
      <c r="AI293" s="506">
        <v>45738</v>
      </c>
      <c r="AJ293" s="504" t="s">
        <v>173</v>
      </c>
      <c r="AK293" s="504" t="s">
        <v>117</v>
      </c>
      <c r="AL293" s="504" t="s">
        <v>546</v>
      </c>
      <c r="AM293" s="504" t="s">
        <v>547</v>
      </c>
      <c r="AN293" s="504" t="s">
        <v>568</v>
      </c>
      <c r="AO293" s="504" t="str">
        <f>AJ293</f>
        <v>NINGBO, CHINA</v>
      </c>
      <c r="AP293" s="506"/>
      <c r="AQ293" s="506">
        <f>AH293</f>
        <v>45696</v>
      </c>
      <c r="AR293" s="504" t="str">
        <f>AK293</f>
        <v>SAVANNAH,GA</v>
      </c>
      <c r="AS293" s="506">
        <f>AI293</f>
        <v>45738</v>
      </c>
      <c r="AT293" s="636">
        <v>45734</v>
      </c>
      <c r="AU293" s="504" t="str">
        <f>AR293</f>
        <v>SAVANNAH,GA</v>
      </c>
      <c r="AV293" s="509">
        <f>AT293</f>
        <v>45734</v>
      </c>
      <c r="AW293" s="505">
        <f>VLOOKUP(AR:AR,Database!A:B,2,)</f>
        <v>4</v>
      </c>
      <c r="AX293" s="506">
        <f>AV293+AW293</f>
        <v>45738</v>
      </c>
      <c r="AY293" s="514" t="str">
        <f>Z293</f>
        <v>FREEDOM</v>
      </c>
      <c r="AZ293" s="506"/>
      <c r="BA293" s="506"/>
      <c r="BB293" s="506"/>
      <c r="BC293" s="506"/>
      <c r="BD293" s="506"/>
      <c r="BE293" s="504"/>
      <c r="BF293" s="504" t="str">
        <f>AL293</f>
        <v>EGLV142500160387</v>
      </c>
      <c r="BG293" s="504" t="str">
        <f>AN293</f>
        <v>EGHU3910389</v>
      </c>
      <c r="BH293" s="506">
        <v>45695</v>
      </c>
      <c r="BI293" s="506">
        <v>45702</v>
      </c>
      <c r="BJ293" s="506">
        <v>45728</v>
      </c>
      <c r="BK293" s="506">
        <v>45729</v>
      </c>
      <c r="BL293" s="506"/>
      <c r="BM293" s="506"/>
      <c r="BN293" s="514" t="s">
        <v>549</v>
      </c>
      <c r="BO293" s="506">
        <v>45733</v>
      </c>
      <c r="BP293" s="511"/>
      <c r="BQ293" s="511"/>
      <c r="BR293" s="514"/>
      <c r="BS293" s="560"/>
      <c r="BT293" s="504"/>
      <c r="BU293" s="504"/>
      <c r="BV293" s="504"/>
      <c r="BW293" s="504">
        <f>U293</f>
        <v>120588877</v>
      </c>
      <c r="BX293" s="511">
        <f>V293</f>
        <v>0</v>
      </c>
      <c r="BY293" s="511">
        <f>W293</f>
        <v>2300</v>
      </c>
      <c r="BZ293" s="511">
        <f>BX293+BY293</f>
        <v>2300</v>
      </c>
      <c r="CA293" s="504"/>
      <c r="CB293" s="511"/>
      <c r="CC293" s="504"/>
      <c r="CD293" s="511"/>
      <c r="CE293" s="511"/>
      <c r="CF293" s="511">
        <f>CB293+CD293+CE293</f>
        <v>0</v>
      </c>
      <c r="CG293" s="528">
        <f>CF293-BZ293</f>
        <v>-2300</v>
      </c>
      <c r="CH293" s="510">
        <f>_xlfn.DAYS(BD293,BC293)+1</f>
        <v>1</v>
      </c>
    </row>
    <row r="294" spans="1:86" s="513" customFormat="1" ht="15.75" customHeight="1">
      <c r="A294" s="112">
        <v>32</v>
      </c>
      <c r="B294" s="575" t="s">
        <v>168</v>
      </c>
      <c r="C294" s="558" t="s">
        <v>506</v>
      </c>
      <c r="D294" s="505" t="s">
        <v>169</v>
      </c>
      <c r="E294" s="505" t="str">
        <f>VLOOKUP(D:D,'Material code'!A:B,2,FALSE)</f>
        <v>后玻</v>
      </c>
      <c r="F294" s="505" t="str">
        <f>VLOOKUP(D:D,'Material code'!C:D,2,FALSE)</f>
        <v>福莱特，压花半钢化白色全涂釉3孔，2272*1128*2mm，GL-16</v>
      </c>
      <c r="G294" s="504">
        <f>AC294</f>
        <v>1430</v>
      </c>
      <c r="H294" s="504" t="str">
        <f>AD294</f>
        <v>pc</v>
      </c>
      <c r="I294" s="504" t="str">
        <f>AL294</f>
        <v>EGLV142500160387</v>
      </c>
      <c r="J294" s="504">
        <v>1</v>
      </c>
      <c r="K294" s="504" t="str">
        <f>AN294</f>
        <v>EITU0367704</v>
      </c>
      <c r="L294" s="504" t="str">
        <f>AM294</f>
        <v>EKSM25020059</v>
      </c>
      <c r="M294" s="504" t="str">
        <f>AO294</f>
        <v>NINGBO, CHINA</v>
      </c>
      <c r="N294" s="506">
        <f>AQ294</f>
        <v>45696</v>
      </c>
      <c r="O294" s="504" t="str">
        <f>AR294</f>
        <v>SAVANNAH,GA</v>
      </c>
      <c r="P294" s="506">
        <f>AT294</f>
        <v>45734</v>
      </c>
      <c r="Q294" s="506">
        <f>AX294</f>
        <v>45738</v>
      </c>
      <c r="R294" s="504" t="s">
        <v>79</v>
      </c>
      <c r="S294" s="504" t="s">
        <v>545</v>
      </c>
      <c r="T294" s="514">
        <v>20250215003</v>
      </c>
      <c r="U294" s="514">
        <v>120588877</v>
      </c>
      <c r="V294" s="511"/>
      <c r="W294" s="511">
        <v>2300</v>
      </c>
      <c r="X294" s="506"/>
      <c r="Y294" s="506"/>
      <c r="Z294" s="506" t="s">
        <v>118</v>
      </c>
      <c r="AA294" s="507" t="s">
        <v>522</v>
      </c>
      <c r="AB294" s="507"/>
      <c r="AC294" s="514">
        <v>1430</v>
      </c>
      <c r="AD294" s="504" t="s">
        <v>201</v>
      </c>
      <c r="AE294" s="504">
        <v>11</v>
      </c>
      <c r="AF294" s="504">
        <v>18876</v>
      </c>
      <c r="AG294" s="504">
        <v>14</v>
      </c>
      <c r="AH294" s="506">
        <v>45696</v>
      </c>
      <c r="AI294" s="506">
        <v>45738</v>
      </c>
      <c r="AJ294" s="504" t="s">
        <v>173</v>
      </c>
      <c r="AK294" s="504" t="s">
        <v>117</v>
      </c>
      <c r="AL294" s="504" t="s">
        <v>546</v>
      </c>
      <c r="AM294" s="504" t="s">
        <v>547</v>
      </c>
      <c r="AN294" s="504" t="s">
        <v>569</v>
      </c>
      <c r="AO294" s="504" t="str">
        <f>AJ294</f>
        <v>NINGBO, CHINA</v>
      </c>
      <c r="AP294" s="506"/>
      <c r="AQ294" s="506">
        <f>AH294</f>
        <v>45696</v>
      </c>
      <c r="AR294" s="504" t="str">
        <f>AK294</f>
        <v>SAVANNAH,GA</v>
      </c>
      <c r="AS294" s="506">
        <f>AI294</f>
        <v>45738</v>
      </c>
      <c r="AT294" s="636">
        <v>45734</v>
      </c>
      <c r="AU294" s="504" t="str">
        <f>AR294</f>
        <v>SAVANNAH,GA</v>
      </c>
      <c r="AV294" s="509">
        <f>AT294</f>
        <v>45734</v>
      </c>
      <c r="AW294" s="505">
        <f>VLOOKUP(AR:AR,Database!A:B,2,)</f>
        <v>4</v>
      </c>
      <c r="AX294" s="506">
        <f>AV294+AW294</f>
        <v>45738</v>
      </c>
      <c r="AY294" s="514" t="str">
        <f>Z294</f>
        <v>FREEDOM</v>
      </c>
      <c r="AZ294" s="506"/>
      <c r="BA294" s="506"/>
      <c r="BB294" s="506"/>
      <c r="BC294" s="506"/>
      <c r="BD294" s="506"/>
      <c r="BE294" s="504"/>
      <c r="BF294" s="504" t="str">
        <f>AL294</f>
        <v>EGLV142500160387</v>
      </c>
      <c r="BG294" s="504" t="str">
        <f>AN294</f>
        <v>EITU0367704</v>
      </c>
      <c r="BH294" s="506">
        <v>45695</v>
      </c>
      <c r="BI294" s="506">
        <v>45702</v>
      </c>
      <c r="BJ294" s="506">
        <v>45728</v>
      </c>
      <c r="BK294" s="506">
        <v>45729</v>
      </c>
      <c r="BL294" s="506"/>
      <c r="BM294" s="506"/>
      <c r="BN294" s="514" t="s">
        <v>549</v>
      </c>
      <c r="BO294" s="506">
        <v>45733</v>
      </c>
      <c r="BP294" s="511"/>
      <c r="BQ294" s="511"/>
      <c r="BR294" s="514"/>
      <c r="BS294" s="560"/>
      <c r="BT294" s="504"/>
      <c r="BU294" s="504"/>
      <c r="BV294" s="504"/>
      <c r="BW294" s="504">
        <f>U294</f>
        <v>120588877</v>
      </c>
      <c r="BX294" s="511">
        <f>V294</f>
        <v>0</v>
      </c>
      <c r="BY294" s="511">
        <f>W294</f>
        <v>2300</v>
      </c>
      <c r="BZ294" s="511">
        <f>BX294+BY294</f>
        <v>2300</v>
      </c>
      <c r="CA294" s="504"/>
      <c r="CB294" s="511"/>
      <c r="CC294" s="504"/>
      <c r="CD294" s="511"/>
      <c r="CE294" s="511"/>
      <c r="CF294" s="511">
        <f>CB294+CD294+CE294</f>
        <v>0</v>
      </c>
      <c r="CG294" s="528">
        <f>CF294-BZ294</f>
        <v>-2300</v>
      </c>
      <c r="CH294" s="510">
        <f>_xlfn.DAYS(BD294,BC294)+1</f>
        <v>1</v>
      </c>
    </row>
    <row r="295" spans="1:86" s="513" customFormat="1" ht="15.75" customHeight="1">
      <c r="A295" s="112">
        <v>32</v>
      </c>
      <c r="B295" s="575" t="s">
        <v>168</v>
      </c>
      <c r="C295" s="558" t="s">
        <v>506</v>
      </c>
      <c r="D295" s="505" t="s">
        <v>169</v>
      </c>
      <c r="E295" s="505" t="str">
        <f>VLOOKUP(D:D,'Material code'!A:B,2,FALSE)</f>
        <v>后玻</v>
      </c>
      <c r="F295" s="505" t="str">
        <f>VLOOKUP(D:D,'Material code'!C:D,2,FALSE)</f>
        <v>福莱特，压花半钢化白色全涂釉3孔，2272*1128*2mm，GL-16</v>
      </c>
      <c r="G295" s="504">
        <f>AC295</f>
        <v>1430</v>
      </c>
      <c r="H295" s="504" t="str">
        <f>AD295</f>
        <v>pc</v>
      </c>
      <c r="I295" s="504" t="str">
        <f>AL295</f>
        <v>EGLV142500160387</v>
      </c>
      <c r="J295" s="504">
        <v>1</v>
      </c>
      <c r="K295" s="504" t="str">
        <f>AN295</f>
        <v>TCLU3610793</v>
      </c>
      <c r="L295" s="504" t="str">
        <f>AM295</f>
        <v>EKSM25020059</v>
      </c>
      <c r="M295" s="504" t="str">
        <f>AO295</f>
        <v>NINGBO, CHINA</v>
      </c>
      <c r="N295" s="506">
        <f>AQ295</f>
        <v>45696</v>
      </c>
      <c r="O295" s="504" t="str">
        <f>AR295</f>
        <v>SAVANNAH,GA</v>
      </c>
      <c r="P295" s="506">
        <f>AT295</f>
        <v>45734</v>
      </c>
      <c r="Q295" s="506">
        <f>AX295</f>
        <v>45738</v>
      </c>
      <c r="R295" s="504" t="s">
        <v>79</v>
      </c>
      <c r="S295" s="504" t="s">
        <v>545</v>
      </c>
      <c r="T295" s="514">
        <v>20250215003</v>
      </c>
      <c r="U295" s="514">
        <v>120588877</v>
      </c>
      <c r="V295" s="511"/>
      <c r="W295" s="511">
        <v>2300</v>
      </c>
      <c r="X295" s="506"/>
      <c r="Y295" s="506"/>
      <c r="Z295" s="506" t="s">
        <v>118</v>
      </c>
      <c r="AA295" s="507" t="s">
        <v>522</v>
      </c>
      <c r="AB295" s="507"/>
      <c r="AC295" s="514">
        <v>1430</v>
      </c>
      <c r="AD295" s="504" t="s">
        <v>201</v>
      </c>
      <c r="AE295" s="504">
        <v>11</v>
      </c>
      <c r="AF295" s="504">
        <v>18876</v>
      </c>
      <c r="AG295" s="504">
        <v>14</v>
      </c>
      <c r="AH295" s="506">
        <v>45696</v>
      </c>
      <c r="AI295" s="506">
        <v>45738</v>
      </c>
      <c r="AJ295" s="504" t="s">
        <v>173</v>
      </c>
      <c r="AK295" s="504" t="s">
        <v>117</v>
      </c>
      <c r="AL295" s="504" t="s">
        <v>546</v>
      </c>
      <c r="AM295" s="504" t="s">
        <v>547</v>
      </c>
      <c r="AN295" s="504" t="s">
        <v>570</v>
      </c>
      <c r="AO295" s="504" t="str">
        <f>AJ295</f>
        <v>NINGBO, CHINA</v>
      </c>
      <c r="AP295" s="506"/>
      <c r="AQ295" s="506">
        <f>AH295</f>
        <v>45696</v>
      </c>
      <c r="AR295" s="504" t="str">
        <f>AK295</f>
        <v>SAVANNAH,GA</v>
      </c>
      <c r="AS295" s="506">
        <f>AI295</f>
        <v>45738</v>
      </c>
      <c r="AT295" s="636">
        <v>45734</v>
      </c>
      <c r="AU295" s="504" t="str">
        <f>AR295</f>
        <v>SAVANNAH,GA</v>
      </c>
      <c r="AV295" s="509">
        <f>AT295</f>
        <v>45734</v>
      </c>
      <c r="AW295" s="505">
        <f>VLOOKUP(AR:AR,Database!A:B,2,)</f>
        <v>4</v>
      </c>
      <c r="AX295" s="506">
        <f>AV295+AW295</f>
        <v>45738</v>
      </c>
      <c r="AY295" s="514" t="str">
        <f>Z295</f>
        <v>FREEDOM</v>
      </c>
      <c r="AZ295" s="506"/>
      <c r="BA295" s="506"/>
      <c r="BB295" s="506"/>
      <c r="BC295" s="506"/>
      <c r="BD295" s="506"/>
      <c r="BE295" s="504"/>
      <c r="BF295" s="504" t="str">
        <f>AL295</f>
        <v>EGLV142500160387</v>
      </c>
      <c r="BG295" s="504" t="str">
        <f>AN295</f>
        <v>TCLU3610793</v>
      </c>
      <c r="BH295" s="506">
        <v>45695</v>
      </c>
      <c r="BI295" s="506">
        <v>45702</v>
      </c>
      <c r="BJ295" s="506">
        <v>45728</v>
      </c>
      <c r="BK295" s="506">
        <v>45729</v>
      </c>
      <c r="BL295" s="506"/>
      <c r="BM295" s="506"/>
      <c r="BN295" s="514" t="s">
        <v>549</v>
      </c>
      <c r="BO295" s="506">
        <v>45733</v>
      </c>
      <c r="BP295" s="511"/>
      <c r="BQ295" s="511"/>
      <c r="BR295" s="514"/>
      <c r="BS295" s="560"/>
      <c r="BT295" s="504"/>
      <c r="BU295" s="504"/>
      <c r="BV295" s="504"/>
      <c r="BW295" s="504">
        <f>U295</f>
        <v>120588877</v>
      </c>
      <c r="BX295" s="511">
        <f>V295</f>
        <v>0</v>
      </c>
      <c r="BY295" s="511">
        <f>W295</f>
        <v>2300</v>
      </c>
      <c r="BZ295" s="511">
        <f>BX295+BY295</f>
        <v>2300</v>
      </c>
      <c r="CA295" s="504"/>
      <c r="CB295" s="511"/>
      <c r="CC295" s="504"/>
      <c r="CD295" s="511"/>
      <c r="CE295" s="511"/>
      <c r="CF295" s="511">
        <f>CB295+CD295+CE295</f>
        <v>0</v>
      </c>
      <c r="CG295" s="528">
        <f>CF295-BZ295</f>
        <v>-2300</v>
      </c>
      <c r="CH295" s="510">
        <f>_xlfn.DAYS(BD295,BC295)+1</f>
        <v>1</v>
      </c>
    </row>
    <row r="296" spans="1:86" s="513" customFormat="1" ht="15.75" customHeight="1">
      <c r="A296" s="112">
        <v>32</v>
      </c>
      <c r="B296" s="575" t="s">
        <v>168</v>
      </c>
      <c r="C296" s="558" t="s">
        <v>506</v>
      </c>
      <c r="D296" s="505" t="s">
        <v>169</v>
      </c>
      <c r="E296" s="505" t="str">
        <f>VLOOKUP(D:D,'Material code'!A:B,2,FALSE)</f>
        <v>后玻</v>
      </c>
      <c r="F296" s="505" t="str">
        <f>VLOOKUP(D:D,'Material code'!C:D,2,FALSE)</f>
        <v>福莱特，压花半钢化白色全涂釉3孔，2272*1128*2mm，GL-16</v>
      </c>
      <c r="G296" s="504">
        <f>AC296</f>
        <v>1430</v>
      </c>
      <c r="H296" s="504" t="str">
        <f>AD296</f>
        <v>pc</v>
      </c>
      <c r="I296" s="504" t="str">
        <f>AL296</f>
        <v>EGLV142500160387</v>
      </c>
      <c r="J296" s="504">
        <v>1</v>
      </c>
      <c r="K296" s="504" t="str">
        <f>AN296</f>
        <v>TEMU3921220</v>
      </c>
      <c r="L296" s="504" t="str">
        <f>AM296</f>
        <v>EKSM25020059</v>
      </c>
      <c r="M296" s="504" t="str">
        <f>AO296</f>
        <v>NINGBO, CHINA</v>
      </c>
      <c r="N296" s="506">
        <f>AQ296</f>
        <v>45696</v>
      </c>
      <c r="O296" s="504" t="str">
        <f>AR296</f>
        <v>SAVANNAH,GA</v>
      </c>
      <c r="P296" s="506">
        <f>AT296</f>
        <v>45734</v>
      </c>
      <c r="Q296" s="506">
        <f>AX296</f>
        <v>45738</v>
      </c>
      <c r="R296" s="504" t="s">
        <v>79</v>
      </c>
      <c r="S296" s="504" t="s">
        <v>545</v>
      </c>
      <c r="T296" s="514">
        <v>20250215003</v>
      </c>
      <c r="U296" s="514">
        <v>120588877</v>
      </c>
      <c r="V296" s="511"/>
      <c r="W296" s="511">
        <v>2300</v>
      </c>
      <c r="X296" s="506"/>
      <c r="Y296" s="506"/>
      <c r="Z296" s="506" t="s">
        <v>118</v>
      </c>
      <c r="AA296" s="507" t="s">
        <v>522</v>
      </c>
      <c r="AB296" s="507"/>
      <c r="AC296" s="514">
        <v>1430</v>
      </c>
      <c r="AD296" s="504" t="s">
        <v>201</v>
      </c>
      <c r="AE296" s="504">
        <v>11</v>
      </c>
      <c r="AF296" s="504">
        <v>18876</v>
      </c>
      <c r="AG296" s="504">
        <v>14</v>
      </c>
      <c r="AH296" s="506">
        <v>45696</v>
      </c>
      <c r="AI296" s="506">
        <v>45738</v>
      </c>
      <c r="AJ296" s="504" t="s">
        <v>173</v>
      </c>
      <c r="AK296" s="504" t="s">
        <v>117</v>
      </c>
      <c r="AL296" s="504" t="s">
        <v>546</v>
      </c>
      <c r="AM296" s="504" t="s">
        <v>547</v>
      </c>
      <c r="AN296" s="504" t="s">
        <v>571</v>
      </c>
      <c r="AO296" s="504" t="str">
        <f>AJ296</f>
        <v>NINGBO, CHINA</v>
      </c>
      <c r="AP296" s="506"/>
      <c r="AQ296" s="506">
        <f>AH296</f>
        <v>45696</v>
      </c>
      <c r="AR296" s="504" t="str">
        <f>AK296</f>
        <v>SAVANNAH,GA</v>
      </c>
      <c r="AS296" s="506">
        <f>AI296</f>
        <v>45738</v>
      </c>
      <c r="AT296" s="636">
        <v>45734</v>
      </c>
      <c r="AU296" s="504" t="str">
        <f>AR296</f>
        <v>SAVANNAH,GA</v>
      </c>
      <c r="AV296" s="509">
        <f>AT296</f>
        <v>45734</v>
      </c>
      <c r="AW296" s="505">
        <f>VLOOKUP(AR:AR,Database!A:B,2,)</f>
        <v>4</v>
      </c>
      <c r="AX296" s="506">
        <f>AV296+AW296</f>
        <v>45738</v>
      </c>
      <c r="AY296" s="514" t="str">
        <f>Z296</f>
        <v>FREEDOM</v>
      </c>
      <c r="AZ296" s="506"/>
      <c r="BA296" s="506"/>
      <c r="BB296" s="506"/>
      <c r="BC296" s="506"/>
      <c r="BD296" s="506"/>
      <c r="BE296" s="504"/>
      <c r="BF296" s="504" t="str">
        <f>AL296</f>
        <v>EGLV142500160387</v>
      </c>
      <c r="BG296" s="504" t="str">
        <f>AN296</f>
        <v>TEMU3921220</v>
      </c>
      <c r="BH296" s="506">
        <v>45695</v>
      </c>
      <c r="BI296" s="506">
        <v>45702</v>
      </c>
      <c r="BJ296" s="506">
        <v>45728</v>
      </c>
      <c r="BK296" s="506">
        <v>45729</v>
      </c>
      <c r="BL296" s="506"/>
      <c r="BM296" s="506"/>
      <c r="BN296" s="514" t="s">
        <v>549</v>
      </c>
      <c r="BO296" s="506">
        <v>45733</v>
      </c>
      <c r="BP296" s="511"/>
      <c r="BQ296" s="511"/>
      <c r="BR296" s="514"/>
      <c r="BS296" s="560"/>
      <c r="BT296" s="504"/>
      <c r="BU296" s="504"/>
      <c r="BV296" s="504"/>
      <c r="BW296" s="504">
        <f>U296</f>
        <v>120588877</v>
      </c>
      <c r="BX296" s="511">
        <f>V296</f>
        <v>0</v>
      </c>
      <c r="BY296" s="511">
        <f>W296</f>
        <v>2300</v>
      </c>
      <c r="BZ296" s="511">
        <f>BX296+BY296</f>
        <v>2300</v>
      </c>
      <c r="CA296" s="504"/>
      <c r="CB296" s="511"/>
      <c r="CC296" s="504"/>
      <c r="CD296" s="511"/>
      <c r="CE296" s="511"/>
      <c r="CF296" s="511">
        <f>CB296+CD296+CE296</f>
        <v>0</v>
      </c>
      <c r="CG296" s="528">
        <f>CF296-BZ296</f>
        <v>-2300</v>
      </c>
      <c r="CH296" s="510">
        <f>_xlfn.DAYS(BD296,BC296)+1</f>
        <v>1</v>
      </c>
    </row>
    <row r="297" spans="1:86" s="513" customFormat="1" ht="15.75" customHeight="1">
      <c r="A297" s="112">
        <v>32</v>
      </c>
      <c r="B297" s="575" t="s">
        <v>168</v>
      </c>
      <c r="C297" s="558" t="s">
        <v>506</v>
      </c>
      <c r="D297" s="505" t="s">
        <v>169</v>
      </c>
      <c r="E297" s="505" t="str">
        <f>VLOOKUP(D:D,'Material code'!A:B,2,FALSE)</f>
        <v>后玻</v>
      </c>
      <c r="F297" s="505" t="str">
        <f>VLOOKUP(D:D,'Material code'!C:D,2,FALSE)</f>
        <v>福莱特，压花半钢化白色全涂釉3孔，2272*1128*2mm，GL-16</v>
      </c>
      <c r="G297" s="504">
        <f>AC297</f>
        <v>1430</v>
      </c>
      <c r="H297" s="504" t="str">
        <f>AD297</f>
        <v>pc</v>
      </c>
      <c r="I297" s="504" t="str">
        <f>AL297</f>
        <v>EGLV142500160387</v>
      </c>
      <c r="J297" s="504">
        <v>1</v>
      </c>
      <c r="K297" s="504" t="str">
        <f>AN297</f>
        <v>EGHU3798941</v>
      </c>
      <c r="L297" s="504" t="str">
        <f>AM297</f>
        <v>EKSM25020059</v>
      </c>
      <c r="M297" s="504" t="str">
        <f>AO297</f>
        <v>NINGBO, CHINA</v>
      </c>
      <c r="N297" s="506">
        <f>AQ297</f>
        <v>45696</v>
      </c>
      <c r="O297" s="504" t="str">
        <f>AR297</f>
        <v>SAVANNAH,GA</v>
      </c>
      <c r="P297" s="506">
        <f>AT297</f>
        <v>45734</v>
      </c>
      <c r="Q297" s="506">
        <f>AX297</f>
        <v>45738</v>
      </c>
      <c r="R297" s="504" t="s">
        <v>79</v>
      </c>
      <c r="S297" s="504" t="s">
        <v>545</v>
      </c>
      <c r="T297" s="514">
        <v>20250215003</v>
      </c>
      <c r="U297" s="514">
        <v>120588877</v>
      </c>
      <c r="V297" s="511"/>
      <c r="W297" s="511">
        <v>2300</v>
      </c>
      <c r="X297" s="506"/>
      <c r="Y297" s="506"/>
      <c r="Z297" s="506" t="s">
        <v>118</v>
      </c>
      <c r="AA297" s="507" t="s">
        <v>522</v>
      </c>
      <c r="AB297" s="507"/>
      <c r="AC297" s="514">
        <v>1430</v>
      </c>
      <c r="AD297" s="504" t="s">
        <v>201</v>
      </c>
      <c r="AE297" s="504">
        <v>11</v>
      </c>
      <c r="AF297" s="504">
        <v>18876</v>
      </c>
      <c r="AG297" s="504">
        <v>14</v>
      </c>
      <c r="AH297" s="506">
        <v>45696</v>
      </c>
      <c r="AI297" s="506">
        <v>45738</v>
      </c>
      <c r="AJ297" s="504" t="s">
        <v>173</v>
      </c>
      <c r="AK297" s="504" t="s">
        <v>117</v>
      </c>
      <c r="AL297" s="504" t="s">
        <v>546</v>
      </c>
      <c r="AM297" s="504" t="s">
        <v>547</v>
      </c>
      <c r="AN297" s="504" t="s">
        <v>572</v>
      </c>
      <c r="AO297" s="504" t="str">
        <f>AJ297</f>
        <v>NINGBO, CHINA</v>
      </c>
      <c r="AP297" s="506"/>
      <c r="AQ297" s="506">
        <f>AH297</f>
        <v>45696</v>
      </c>
      <c r="AR297" s="504" t="str">
        <f>AK297</f>
        <v>SAVANNAH,GA</v>
      </c>
      <c r="AS297" s="506">
        <f>AI297</f>
        <v>45738</v>
      </c>
      <c r="AT297" s="636">
        <v>45734</v>
      </c>
      <c r="AU297" s="504" t="str">
        <f>AR297</f>
        <v>SAVANNAH,GA</v>
      </c>
      <c r="AV297" s="509">
        <f>AT297</f>
        <v>45734</v>
      </c>
      <c r="AW297" s="505">
        <f>VLOOKUP(AR:AR,Database!A:B,2,)</f>
        <v>4</v>
      </c>
      <c r="AX297" s="506">
        <f>AV297+AW297</f>
        <v>45738</v>
      </c>
      <c r="AY297" s="514" t="str">
        <f>Z297</f>
        <v>FREEDOM</v>
      </c>
      <c r="AZ297" s="506"/>
      <c r="BA297" s="506"/>
      <c r="BB297" s="506"/>
      <c r="BC297" s="506"/>
      <c r="BD297" s="506"/>
      <c r="BE297" s="504"/>
      <c r="BF297" s="504" t="str">
        <f>AL297</f>
        <v>EGLV142500160387</v>
      </c>
      <c r="BG297" s="504" t="str">
        <f>AN297</f>
        <v>EGHU3798941</v>
      </c>
      <c r="BH297" s="506">
        <v>45695</v>
      </c>
      <c r="BI297" s="506">
        <v>45702</v>
      </c>
      <c r="BJ297" s="506">
        <v>45728</v>
      </c>
      <c r="BK297" s="506">
        <v>45729</v>
      </c>
      <c r="BL297" s="506"/>
      <c r="BM297" s="506"/>
      <c r="BN297" s="514" t="s">
        <v>549</v>
      </c>
      <c r="BO297" s="506">
        <v>45733</v>
      </c>
      <c r="BP297" s="511"/>
      <c r="BQ297" s="511"/>
      <c r="BR297" s="514"/>
      <c r="BS297" s="560"/>
      <c r="BT297" s="504"/>
      <c r="BU297" s="504"/>
      <c r="BV297" s="504"/>
      <c r="BW297" s="504">
        <f>U297</f>
        <v>120588877</v>
      </c>
      <c r="BX297" s="511">
        <f>V297</f>
        <v>0</v>
      </c>
      <c r="BY297" s="511">
        <f>W297</f>
        <v>2300</v>
      </c>
      <c r="BZ297" s="511">
        <f>BX297+BY297</f>
        <v>2300</v>
      </c>
      <c r="CA297" s="504"/>
      <c r="CB297" s="511"/>
      <c r="CC297" s="504"/>
      <c r="CD297" s="511"/>
      <c r="CE297" s="511"/>
      <c r="CF297" s="511">
        <f>CB297+CD297+CE297</f>
        <v>0</v>
      </c>
      <c r="CG297" s="528">
        <f>CF297-BZ297</f>
        <v>-2300</v>
      </c>
      <c r="CH297" s="510">
        <f>_xlfn.DAYS(BD297,BC297)+1</f>
        <v>1</v>
      </c>
    </row>
    <row r="298" spans="1:86" s="513" customFormat="1" ht="15.75" customHeight="1">
      <c r="A298" s="112">
        <v>32</v>
      </c>
      <c r="B298" s="575" t="s">
        <v>168</v>
      </c>
      <c r="C298" s="558" t="s">
        <v>506</v>
      </c>
      <c r="D298" s="505" t="s">
        <v>169</v>
      </c>
      <c r="E298" s="505" t="str">
        <f>VLOOKUP(D:D,'Material code'!A:B,2,FALSE)</f>
        <v>后玻</v>
      </c>
      <c r="F298" s="505" t="str">
        <f>VLOOKUP(D:D,'Material code'!C:D,2,FALSE)</f>
        <v>福莱特，压花半钢化白色全涂釉3孔，2272*1128*2mm，GL-16</v>
      </c>
      <c r="G298" s="504">
        <f>AC298</f>
        <v>1430</v>
      </c>
      <c r="H298" s="504" t="str">
        <f>AD298</f>
        <v>pc</v>
      </c>
      <c r="I298" s="504" t="str">
        <f>AL298</f>
        <v>EGLV142500160387</v>
      </c>
      <c r="J298" s="504">
        <v>1</v>
      </c>
      <c r="K298" s="504" t="str">
        <f>AN298</f>
        <v>EITU0161375</v>
      </c>
      <c r="L298" s="504" t="str">
        <f>AM298</f>
        <v>EKSM25020059</v>
      </c>
      <c r="M298" s="504" t="str">
        <f>AO298</f>
        <v>NINGBO, CHINA</v>
      </c>
      <c r="N298" s="506">
        <f>AQ298</f>
        <v>45696</v>
      </c>
      <c r="O298" s="504" t="str">
        <f>AR298</f>
        <v>SAVANNAH,GA</v>
      </c>
      <c r="P298" s="506">
        <f>AT298</f>
        <v>45734</v>
      </c>
      <c r="Q298" s="506">
        <f>AX298</f>
        <v>45738</v>
      </c>
      <c r="R298" s="504" t="s">
        <v>79</v>
      </c>
      <c r="S298" s="504" t="s">
        <v>545</v>
      </c>
      <c r="T298" s="514">
        <v>20250215003</v>
      </c>
      <c r="U298" s="514">
        <v>120588877</v>
      </c>
      <c r="V298" s="511"/>
      <c r="W298" s="511">
        <v>2300</v>
      </c>
      <c r="X298" s="506"/>
      <c r="Y298" s="506"/>
      <c r="Z298" s="506" t="s">
        <v>118</v>
      </c>
      <c r="AA298" s="507" t="s">
        <v>522</v>
      </c>
      <c r="AB298" s="507"/>
      <c r="AC298" s="514">
        <v>1430</v>
      </c>
      <c r="AD298" s="504" t="s">
        <v>201</v>
      </c>
      <c r="AE298" s="504">
        <v>11</v>
      </c>
      <c r="AF298" s="504">
        <v>18876</v>
      </c>
      <c r="AG298" s="504">
        <v>14</v>
      </c>
      <c r="AH298" s="506">
        <v>45696</v>
      </c>
      <c r="AI298" s="506">
        <v>45738</v>
      </c>
      <c r="AJ298" s="504" t="s">
        <v>173</v>
      </c>
      <c r="AK298" s="504" t="s">
        <v>117</v>
      </c>
      <c r="AL298" s="504" t="s">
        <v>546</v>
      </c>
      <c r="AM298" s="504" t="s">
        <v>547</v>
      </c>
      <c r="AN298" s="504" t="s">
        <v>573</v>
      </c>
      <c r="AO298" s="504" t="str">
        <f>AJ298</f>
        <v>NINGBO, CHINA</v>
      </c>
      <c r="AP298" s="506"/>
      <c r="AQ298" s="506">
        <f>AH298</f>
        <v>45696</v>
      </c>
      <c r="AR298" s="504" t="str">
        <f>AK298</f>
        <v>SAVANNAH,GA</v>
      </c>
      <c r="AS298" s="506">
        <f>AI298</f>
        <v>45738</v>
      </c>
      <c r="AT298" s="636">
        <v>45734</v>
      </c>
      <c r="AU298" s="504" t="str">
        <f>AR298</f>
        <v>SAVANNAH,GA</v>
      </c>
      <c r="AV298" s="509">
        <f>AT298</f>
        <v>45734</v>
      </c>
      <c r="AW298" s="505">
        <f>VLOOKUP(AR:AR,Database!A:B,2,)</f>
        <v>4</v>
      </c>
      <c r="AX298" s="506">
        <f>AV298+AW298</f>
        <v>45738</v>
      </c>
      <c r="AY298" s="514" t="str">
        <f>Z298</f>
        <v>FREEDOM</v>
      </c>
      <c r="AZ298" s="506"/>
      <c r="BA298" s="506"/>
      <c r="BB298" s="506"/>
      <c r="BC298" s="506"/>
      <c r="BD298" s="506"/>
      <c r="BE298" s="504"/>
      <c r="BF298" s="504" t="str">
        <f>AL298</f>
        <v>EGLV142500160387</v>
      </c>
      <c r="BG298" s="504" t="str">
        <f>AN298</f>
        <v>EITU0161375</v>
      </c>
      <c r="BH298" s="506">
        <v>45695</v>
      </c>
      <c r="BI298" s="506">
        <v>45702</v>
      </c>
      <c r="BJ298" s="506">
        <v>45728</v>
      </c>
      <c r="BK298" s="506">
        <v>45729</v>
      </c>
      <c r="BL298" s="506"/>
      <c r="BM298" s="506"/>
      <c r="BN298" s="514" t="s">
        <v>549</v>
      </c>
      <c r="BO298" s="506">
        <v>45733</v>
      </c>
      <c r="BP298" s="511"/>
      <c r="BQ298" s="511"/>
      <c r="BR298" s="514"/>
      <c r="BS298" s="560"/>
      <c r="BT298" s="504"/>
      <c r="BU298" s="504"/>
      <c r="BV298" s="504"/>
      <c r="BW298" s="504">
        <f>U298</f>
        <v>120588877</v>
      </c>
      <c r="BX298" s="511">
        <f>V298</f>
        <v>0</v>
      </c>
      <c r="BY298" s="511">
        <f>W298</f>
        <v>2300</v>
      </c>
      <c r="BZ298" s="511">
        <f>BX298+BY298</f>
        <v>2300</v>
      </c>
      <c r="CA298" s="504"/>
      <c r="CB298" s="511"/>
      <c r="CC298" s="504"/>
      <c r="CD298" s="511"/>
      <c r="CE298" s="511"/>
      <c r="CF298" s="511">
        <f>CB298+CD298+CE298</f>
        <v>0</v>
      </c>
      <c r="CG298" s="528">
        <f>CF298-BZ298</f>
        <v>-2300</v>
      </c>
      <c r="CH298" s="510">
        <f>_xlfn.DAYS(BD298,BC298)+1</f>
        <v>1</v>
      </c>
    </row>
    <row r="299" spans="1:86" s="513" customFormat="1" ht="15.75" customHeight="1">
      <c r="A299" s="112">
        <v>32</v>
      </c>
      <c r="B299" s="575" t="s">
        <v>168</v>
      </c>
      <c r="C299" s="558" t="s">
        <v>506</v>
      </c>
      <c r="D299" s="505" t="s">
        <v>169</v>
      </c>
      <c r="E299" s="505" t="str">
        <f>VLOOKUP(D:D,'Material code'!A:B,2,FALSE)</f>
        <v>后玻</v>
      </c>
      <c r="F299" s="505" t="str">
        <f>VLOOKUP(D:D,'Material code'!C:D,2,FALSE)</f>
        <v>福莱特，压花半钢化白色全涂釉3孔，2272*1128*2mm，GL-16</v>
      </c>
      <c r="G299" s="504">
        <f>AC299</f>
        <v>1430</v>
      </c>
      <c r="H299" s="504" t="str">
        <f>AD299</f>
        <v>pc</v>
      </c>
      <c r="I299" s="504" t="str">
        <f>AL299</f>
        <v>EGLV142500160387</v>
      </c>
      <c r="J299" s="504">
        <v>1</v>
      </c>
      <c r="K299" s="504" t="str">
        <f>AN299</f>
        <v>EITU3165559</v>
      </c>
      <c r="L299" s="504" t="str">
        <f>AM299</f>
        <v>EKSM25020059</v>
      </c>
      <c r="M299" s="504" t="str">
        <f>AO299</f>
        <v>NINGBO, CHINA</v>
      </c>
      <c r="N299" s="506">
        <f>AQ299</f>
        <v>45696</v>
      </c>
      <c r="O299" s="504" t="str">
        <f>AR299</f>
        <v>SAVANNAH,GA</v>
      </c>
      <c r="P299" s="506">
        <f>AT299</f>
        <v>45734</v>
      </c>
      <c r="Q299" s="506">
        <f>AX299</f>
        <v>45738</v>
      </c>
      <c r="R299" s="504" t="s">
        <v>79</v>
      </c>
      <c r="S299" s="504" t="s">
        <v>545</v>
      </c>
      <c r="T299" s="514">
        <v>20250215003</v>
      </c>
      <c r="U299" s="514">
        <v>120588877</v>
      </c>
      <c r="V299" s="511"/>
      <c r="W299" s="511">
        <v>2300</v>
      </c>
      <c r="X299" s="506"/>
      <c r="Y299" s="506"/>
      <c r="Z299" s="506" t="s">
        <v>118</v>
      </c>
      <c r="AA299" s="507" t="s">
        <v>522</v>
      </c>
      <c r="AB299" s="507"/>
      <c r="AC299" s="514">
        <v>1430</v>
      </c>
      <c r="AD299" s="504" t="s">
        <v>201</v>
      </c>
      <c r="AE299" s="504">
        <v>11</v>
      </c>
      <c r="AF299" s="504">
        <v>18876</v>
      </c>
      <c r="AG299" s="504">
        <v>14</v>
      </c>
      <c r="AH299" s="506">
        <v>45696</v>
      </c>
      <c r="AI299" s="506">
        <v>45738</v>
      </c>
      <c r="AJ299" s="504" t="s">
        <v>173</v>
      </c>
      <c r="AK299" s="504" t="s">
        <v>117</v>
      </c>
      <c r="AL299" s="504" t="s">
        <v>546</v>
      </c>
      <c r="AM299" s="504" t="s">
        <v>547</v>
      </c>
      <c r="AN299" s="504" t="s">
        <v>574</v>
      </c>
      <c r="AO299" s="504" t="str">
        <f>AJ299</f>
        <v>NINGBO, CHINA</v>
      </c>
      <c r="AP299" s="506"/>
      <c r="AQ299" s="506">
        <f>AH299</f>
        <v>45696</v>
      </c>
      <c r="AR299" s="504" t="str">
        <f>AK299</f>
        <v>SAVANNAH,GA</v>
      </c>
      <c r="AS299" s="506">
        <f>AI299</f>
        <v>45738</v>
      </c>
      <c r="AT299" s="636">
        <v>45734</v>
      </c>
      <c r="AU299" s="504" t="str">
        <f>AR299</f>
        <v>SAVANNAH,GA</v>
      </c>
      <c r="AV299" s="509">
        <f>AT299</f>
        <v>45734</v>
      </c>
      <c r="AW299" s="505">
        <f>VLOOKUP(AR:AR,Database!A:B,2,)</f>
        <v>4</v>
      </c>
      <c r="AX299" s="506">
        <f>AV299+AW299</f>
        <v>45738</v>
      </c>
      <c r="AY299" s="514" t="str">
        <f>Z299</f>
        <v>FREEDOM</v>
      </c>
      <c r="AZ299" s="506"/>
      <c r="BA299" s="506"/>
      <c r="BB299" s="506"/>
      <c r="BC299" s="506"/>
      <c r="BD299" s="506"/>
      <c r="BE299" s="504"/>
      <c r="BF299" s="504" t="str">
        <f>AL299</f>
        <v>EGLV142500160387</v>
      </c>
      <c r="BG299" s="504" t="str">
        <f>AN299</f>
        <v>EITU3165559</v>
      </c>
      <c r="BH299" s="506">
        <v>45695</v>
      </c>
      <c r="BI299" s="506">
        <v>45702</v>
      </c>
      <c r="BJ299" s="506">
        <v>45728</v>
      </c>
      <c r="BK299" s="506">
        <v>45729</v>
      </c>
      <c r="BL299" s="506"/>
      <c r="BM299" s="506"/>
      <c r="BN299" s="514" t="s">
        <v>549</v>
      </c>
      <c r="BO299" s="506">
        <v>45733</v>
      </c>
      <c r="BP299" s="511"/>
      <c r="BQ299" s="511"/>
      <c r="BR299" s="514"/>
      <c r="BS299" s="560"/>
      <c r="BT299" s="504"/>
      <c r="BU299" s="504"/>
      <c r="BV299" s="504"/>
      <c r="BW299" s="504">
        <f>U299</f>
        <v>120588877</v>
      </c>
      <c r="BX299" s="511">
        <f>V299</f>
        <v>0</v>
      </c>
      <c r="BY299" s="511">
        <f>W299</f>
        <v>2300</v>
      </c>
      <c r="BZ299" s="511">
        <f>BX299+BY299</f>
        <v>2300</v>
      </c>
      <c r="CA299" s="504"/>
      <c r="CB299" s="511"/>
      <c r="CC299" s="504"/>
      <c r="CD299" s="511"/>
      <c r="CE299" s="511"/>
      <c r="CF299" s="511">
        <f>CB299+CD299+CE299</f>
        <v>0</v>
      </c>
      <c r="CG299" s="528">
        <f>CF299-BZ299</f>
        <v>-2300</v>
      </c>
      <c r="CH299" s="510">
        <f>_xlfn.DAYS(BD299,BC299)+1</f>
        <v>1</v>
      </c>
    </row>
    <row r="300" spans="1:86" s="513" customFormat="1" ht="15.75" customHeight="1">
      <c r="A300" s="112">
        <v>32</v>
      </c>
      <c r="B300" s="575" t="s">
        <v>168</v>
      </c>
      <c r="C300" s="558" t="s">
        <v>506</v>
      </c>
      <c r="D300" s="505" t="s">
        <v>169</v>
      </c>
      <c r="E300" s="505" t="str">
        <f>VLOOKUP(D:D,'Material code'!A:B,2,FALSE)</f>
        <v>后玻</v>
      </c>
      <c r="F300" s="505" t="str">
        <f>VLOOKUP(D:D,'Material code'!C:D,2,FALSE)</f>
        <v>福莱特，压花半钢化白色全涂釉3孔，2272*1128*2mm，GL-16</v>
      </c>
      <c r="G300" s="504">
        <f>AC300</f>
        <v>1430</v>
      </c>
      <c r="H300" s="504" t="str">
        <f>AD300</f>
        <v>pc</v>
      </c>
      <c r="I300" s="504" t="str">
        <f>AL300</f>
        <v>EGLV142500160387</v>
      </c>
      <c r="J300" s="504">
        <v>1</v>
      </c>
      <c r="K300" s="504" t="str">
        <f>AN300</f>
        <v>TCLU3563496</v>
      </c>
      <c r="L300" s="504" t="str">
        <f>AM300</f>
        <v>EKSM25020059</v>
      </c>
      <c r="M300" s="504" t="str">
        <f>AO300</f>
        <v>NINGBO, CHINA</v>
      </c>
      <c r="N300" s="506">
        <f>AQ300</f>
        <v>45696</v>
      </c>
      <c r="O300" s="504" t="str">
        <f>AR300</f>
        <v>SAVANNAH,GA</v>
      </c>
      <c r="P300" s="506">
        <f>AT300</f>
        <v>45734</v>
      </c>
      <c r="Q300" s="506">
        <f>AX300</f>
        <v>45738</v>
      </c>
      <c r="R300" s="504" t="s">
        <v>79</v>
      </c>
      <c r="S300" s="504" t="s">
        <v>545</v>
      </c>
      <c r="T300" s="514">
        <v>20250215003</v>
      </c>
      <c r="U300" s="514">
        <v>120588877</v>
      </c>
      <c r="V300" s="511"/>
      <c r="W300" s="511">
        <v>2300</v>
      </c>
      <c r="X300" s="506"/>
      <c r="Y300" s="506"/>
      <c r="Z300" s="506" t="s">
        <v>118</v>
      </c>
      <c r="AA300" s="507" t="s">
        <v>522</v>
      </c>
      <c r="AB300" s="507"/>
      <c r="AC300" s="514">
        <v>1430</v>
      </c>
      <c r="AD300" s="504" t="s">
        <v>201</v>
      </c>
      <c r="AE300" s="504">
        <v>11</v>
      </c>
      <c r="AF300" s="504">
        <v>18876</v>
      </c>
      <c r="AG300" s="504">
        <v>14</v>
      </c>
      <c r="AH300" s="506">
        <v>45696</v>
      </c>
      <c r="AI300" s="506">
        <v>45738</v>
      </c>
      <c r="AJ300" s="504" t="s">
        <v>173</v>
      </c>
      <c r="AK300" s="504" t="s">
        <v>117</v>
      </c>
      <c r="AL300" s="504" t="s">
        <v>546</v>
      </c>
      <c r="AM300" s="504" t="s">
        <v>547</v>
      </c>
      <c r="AN300" s="504" t="s">
        <v>575</v>
      </c>
      <c r="AO300" s="504" t="str">
        <f>AJ300</f>
        <v>NINGBO, CHINA</v>
      </c>
      <c r="AP300" s="506"/>
      <c r="AQ300" s="506">
        <f>AH300</f>
        <v>45696</v>
      </c>
      <c r="AR300" s="504" t="str">
        <f>AK300</f>
        <v>SAVANNAH,GA</v>
      </c>
      <c r="AS300" s="506">
        <f>AI300</f>
        <v>45738</v>
      </c>
      <c r="AT300" s="636">
        <v>45734</v>
      </c>
      <c r="AU300" s="504" t="str">
        <f>AR300</f>
        <v>SAVANNAH,GA</v>
      </c>
      <c r="AV300" s="509">
        <f>AT300</f>
        <v>45734</v>
      </c>
      <c r="AW300" s="505">
        <f>VLOOKUP(AR:AR,Database!A:B,2,)</f>
        <v>4</v>
      </c>
      <c r="AX300" s="506">
        <f>AV300+AW300</f>
        <v>45738</v>
      </c>
      <c r="AY300" s="514" t="str">
        <f>Z300</f>
        <v>FREEDOM</v>
      </c>
      <c r="AZ300" s="506"/>
      <c r="BA300" s="506"/>
      <c r="BB300" s="506"/>
      <c r="BC300" s="506"/>
      <c r="BD300" s="506"/>
      <c r="BE300" s="504"/>
      <c r="BF300" s="504" t="str">
        <f>AL300</f>
        <v>EGLV142500160387</v>
      </c>
      <c r="BG300" s="504" t="str">
        <f>AN300</f>
        <v>TCLU3563496</v>
      </c>
      <c r="BH300" s="506">
        <v>45695</v>
      </c>
      <c r="BI300" s="506">
        <v>45702</v>
      </c>
      <c r="BJ300" s="506">
        <v>45728</v>
      </c>
      <c r="BK300" s="506">
        <v>45729</v>
      </c>
      <c r="BL300" s="506"/>
      <c r="BM300" s="506"/>
      <c r="BN300" s="514" t="s">
        <v>549</v>
      </c>
      <c r="BO300" s="506">
        <v>45733</v>
      </c>
      <c r="BP300" s="511"/>
      <c r="BQ300" s="511"/>
      <c r="BR300" s="514"/>
      <c r="BS300" s="560"/>
      <c r="BT300" s="504"/>
      <c r="BU300" s="504"/>
      <c r="BV300" s="504"/>
      <c r="BW300" s="504">
        <f>U300</f>
        <v>120588877</v>
      </c>
      <c r="BX300" s="511">
        <f>V300</f>
        <v>0</v>
      </c>
      <c r="BY300" s="511">
        <f>W300</f>
        <v>2300</v>
      </c>
      <c r="BZ300" s="511">
        <f>BX300+BY300</f>
        <v>2300</v>
      </c>
      <c r="CA300" s="504"/>
      <c r="CB300" s="511"/>
      <c r="CC300" s="504"/>
      <c r="CD300" s="511"/>
      <c r="CE300" s="511"/>
      <c r="CF300" s="511">
        <f>CB300+CD300+CE300</f>
        <v>0</v>
      </c>
      <c r="CG300" s="528">
        <f>CF300-BZ300</f>
        <v>-2300</v>
      </c>
      <c r="CH300" s="510">
        <f>_xlfn.DAYS(BD300,BC300)+1</f>
        <v>1</v>
      </c>
    </row>
    <row r="301" spans="1:86" s="513" customFormat="1" ht="15.75" customHeight="1">
      <c r="A301" s="112">
        <v>32</v>
      </c>
      <c r="B301" s="575" t="s">
        <v>168</v>
      </c>
      <c r="C301" s="558" t="s">
        <v>506</v>
      </c>
      <c r="D301" s="505" t="s">
        <v>169</v>
      </c>
      <c r="E301" s="505" t="str">
        <f>VLOOKUP(D:D,'Material code'!A:B,2,FALSE)</f>
        <v>后玻</v>
      </c>
      <c r="F301" s="505" t="str">
        <f>VLOOKUP(D:D,'Material code'!C:D,2,FALSE)</f>
        <v>福莱特，压花半钢化白色全涂釉3孔，2272*1128*2mm，GL-16</v>
      </c>
      <c r="G301" s="504">
        <f>AC301</f>
        <v>1430</v>
      </c>
      <c r="H301" s="504" t="str">
        <f>AD301</f>
        <v>pc</v>
      </c>
      <c r="I301" s="504" t="str">
        <f>AL301</f>
        <v>EGLV142500160387</v>
      </c>
      <c r="J301" s="504">
        <v>1</v>
      </c>
      <c r="K301" s="504" t="str">
        <f>AN301</f>
        <v>TEMU4359695</v>
      </c>
      <c r="L301" s="504" t="str">
        <f>AM301</f>
        <v>EKSM25020059</v>
      </c>
      <c r="M301" s="504" t="str">
        <f>AO301</f>
        <v>NINGBO, CHINA</v>
      </c>
      <c r="N301" s="506">
        <f>AQ301</f>
        <v>45696</v>
      </c>
      <c r="O301" s="504" t="str">
        <f>AR301</f>
        <v>SAVANNAH,GA</v>
      </c>
      <c r="P301" s="506">
        <f>AT301</f>
        <v>45734</v>
      </c>
      <c r="Q301" s="506">
        <f>AX301</f>
        <v>45738</v>
      </c>
      <c r="R301" s="504" t="s">
        <v>79</v>
      </c>
      <c r="S301" s="504" t="s">
        <v>545</v>
      </c>
      <c r="T301" s="514">
        <v>20250215003</v>
      </c>
      <c r="U301" s="514">
        <v>120588877</v>
      </c>
      <c r="V301" s="511"/>
      <c r="W301" s="511">
        <v>2300</v>
      </c>
      <c r="X301" s="506"/>
      <c r="Y301" s="506"/>
      <c r="Z301" s="506" t="s">
        <v>118</v>
      </c>
      <c r="AA301" s="507" t="s">
        <v>522</v>
      </c>
      <c r="AB301" s="507"/>
      <c r="AC301" s="514">
        <v>1430</v>
      </c>
      <c r="AD301" s="504" t="s">
        <v>201</v>
      </c>
      <c r="AE301" s="504">
        <v>11</v>
      </c>
      <c r="AF301" s="504">
        <v>18876</v>
      </c>
      <c r="AG301" s="504">
        <v>14</v>
      </c>
      <c r="AH301" s="506">
        <v>45696</v>
      </c>
      <c r="AI301" s="506">
        <v>45738</v>
      </c>
      <c r="AJ301" s="504" t="s">
        <v>173</v>
      </c>
      <c r="AK301" s="504" t="s">
        <v>117</v>
      </c>
      <c r="AL301" s="504" t="s">
        <v>546</v>
      </c>
      <c r="AM301" s="504" t="s">
        <v>547</v>
      </c>
      <c r="AN301" s="504" t="s">
        <v>576</v>
      </c>
      <c r="AO301" s="504" t="str">
        <f>AJ301</f>
        <v>NINGBO, CHINA</v>
      </c>
      <c r="AP301" s="506"/>
      <c r="AQ301" s="506">
        <f>AH301</f>
        <v>45696</v>
      </c>
      <c r="AR301" s="504" t="str">
        <f>AK301</f>
        <v>SAVANNAH,GA</v>
      </c>
      <c r="AS301" s="506">
        <f>AI301</f>
        <v>45738</v>
      </c>
      <c r="AT301" s="636">
        <v>45734</v>
      </c>
      <c r="AU301" s="504" t="str">
        <f>AR301</f>
        <v>SAVANNAH,GA</v>
      </c>
      <c r="AV301" s="509">
        <f>AT301</f>
        <v>45734</v>
      </c>
      <c r="AW301" s="505">
        <f>VLOOKUP(AR:AR,Database!A:B,2,)</f>
        <v>4</v>
      </c>
      <c r="AX301" s="506">
        <f>AV301+AW301</f>
        <v>45738</v>
      </c>
      <c r="AY301" s="514" t="str">
        <f>Z301</f>
        <v>FREEDOM</v>
      </c>
      <c r="AZ301" s="506"/>
      <c r="BA301" s="506"/>
      <c r="BB301" s="506"/>
      <c r="BC301" s="506"/>
      <c r="BD301" s="506"/>
      <c r="BE301" s="504"/>
      <c r="BF301" s="504" t="str">
        <f>AL301</f>
        <v>EGLV142500160387</v>
      </c>
      <c r="BG301" s="504" t="str">
        <f>AN301</f>
        <v>TEMU4359695</v>
      </c>
      <c r="BH301" s="506">
        <v>45695</v>
      </c>
      <c r="BI301" s="506">
        <v>45702</v>
      </c>
      <c r="BJ301" s="506">
        <v>45728</v>
      </c>
      <c r="BK301" s="506">
        <v>45729</v>
      </c>
      <c r="BL301" s="506"/>
      <c r="BM301" s="506"/>
      <c r="BN301" s="514" t="s">
        <v>549</v>
      </c>
      <c r="BO301" s="506">
        <v>45733</v>
      </c>
      <c r="BP301" s="511"/>
      <c r="BQ301" s="511"/>
      <c r="BR301" s="514"/>
      <c r="BS301" s="560"/>
      <c r="BT301" s="504"/>
      <c r="BU301" s="504"/>
      <c r="BV301" s="504"/>
      <c r="BW301" s="504">
        <f>U301</f>
        <v>120588877</v>
      </c>
      <c r="BX301" s="511">
        <f>V301</f>
        <v>0</v>
      </c>
      <c r="BY301" s="511">
        <f>W301</f>
        <v>2300</v>
      </c>
      <c r="BZ301" s="511">
        <f>BX301+BY301</f>
        <v>2300</v>
      </c>
      <c r="CA301" s="504"/>
      <c r="CB301" s="511"/>
      <c r="CC301" s="504"/>
      <c r="CD301" s="511"/>
      <c r="CE301" s="511"/>
      <c r="CF301" s="511">
        <f>CB301+CD301+CE301</f>
        <v>0</v>
      </c>
      <c r="CG301" s="528">
        <f>CF301-BZ301</f>
        <v>-2300</v>
      </c>
      <c r="CH301" s="510">
        <f>_xlfn.DAYS(BD301,BC301)+1</f>
        <v>1</v>
      </c>
    </row>
    <row r="302" spans="1:86" s="513" customFormat="1" ht="15.75" customHeight="1">
      <c r="A302" s="112">
        <v>33</v>
      </c>
      <c r="B302" s="575" t="s">
        <v>168</v>
      </c>
      <c r="C302" s="558" t="s">
        <v>577</v>
      </c>
      <c r="D302" s="505" t="s">
        <v>199</v>
      </c>
      <c r="E302" s="505" t="str">
        <f>VLOOKUP(D:D,'Material code'!A:B,2,FALSE)</f>
        <v>前玻</v>
      </c>
      <c r="F302" s="505" t="str">
        <f>VLOOKUP(D:D,'Material code'!C:D,2,FALSE)</f>
        <v>福莱特，超白压花双镀膜半钢化，2272*1128*2mm</v>
      </c>
      <c r="G302" s="504">
        <f>AC302</f>
        <v>1430</v>
      </c>
      <c r="H302" s="504" t="str">
        <f>AD302</f>
        <v>pc</v>
      </c>
      <c r="I302" s="504" t="str">
        <f>AL302</f>
        <v>EGLV142500163025</v>
      </c>
      <c r="J302" s="504">
        <v>1</v>
      </c>
      <c r="K302" s="504" t="str">
        <f>AN302</f>
        <v>CAAU2304697</v>
      </c>
      <c r="L302" s="504" t="str">
        <f>AM302</f>
        <v>EKSM25020064</v>
      </c>
      <c r="M302" s="504" t="str">
        <f>AO302</f>
        <v>NINGBO, CHINA</v>
      </c>
      <c r="N302" s="506">
        <f>AQ302</f>
        <v>45696</v>
      </c>
      <c r="O302" s="504" t="str">
        <f>AR302</f>
        <v>SAVANNAH,GA</v>
      </c>
      <c r="P302" s="506">
        <f>AT302</f>
        <v>45734</v>
      </c>
      <c r="Q302" s="506">
        <f>AX302</f>
        <v>45738</v>
      </c>
      <c r="R302" s="504" t="s">
        <v>79</v>
      </c>
      <c r="S302" s="504" t="s">
        <v>337</v>
      </c>
      <c r="T302" s="514">
        <v>20250215003</v>
      </c>
      <c r="U302" s="514">
        <v>120588877</v>
      </c>
      <c r="V302" s="511"/>
      <c r="W302" s="511">
        <v>2300</v>
      </c>
      <c r="X302" s="506"/>
      <c r="Y302" s="506"/>
      <c r="Z302" s="506" t="s">
        <v>118</v>
      </c>
      <c r="AA302" s="507" t="s">
        <v>507</v>
      </c>
      <c r="AB302" s="507"/>
      <c r="AC302" s="514">
        <v>1430</v>
      </c>
      <c r="AD302" s="504" t="s">
        <v>201</v>
      </c>
      <c r="AE302" s="504">
        <v>11</v>
      </c>
      <c r="AF302" s="504">
        <v>18876</v>
      </c>
      <c r="AG302" s="504">
        <v>14</v>
      </c>
      <c r="AH302" s="506">
        <v>45696</v>
      </c>
      <c r="AI302" s="506">
        <v>45738</v>
      </c>
      <c r="AJ302" s="504" t="s">
        <v>173</v>
      </c>
      <c r="AK302" s="504" t="s">
        <v>117</v>
      </c>
      <c r="AL302" s="504" t="s">
        <v>578</v>
      </c>
      <c r="AM302" s="504" t="s">
        <v>579</v>
      </c>
      <c r="AN302" s="504" t="s">
        <v>580</v>
      </c>
      <c r="AO302" s="504" t="str">
        <f>AJ302</f>
        <v>NINGBO, CHINA</v>
      </c>
      <c r="AP302" s="506"/>
      <c r="AQ302" s="506">
        <f>AH302</f>
        <v>45696</v>
      </c>
      <c r="AR302" s="504" t="str">
        <f>AK302</f>
        <v>SAVANNAH,GA</v>
      </c>
      <c r="AS302" s="506">
        <f>AI302</f>
        <v>45738</v>
      </c>
      <c r="AT302" s="636">
        <v>45734</v>
      </c>
      <c r="AU302" s="504" t="str">
        <f>AR302</f>
        <v>SAVANNAH,GA</v>
      </c>
      <c r="AV302" s="509">
        <f>AT302</f>
        <v>45734</v>
      </c>
      <c r="AW302" s="505">
        <f>VLOOKUP(AR:AR,Database!A:B,2,)</f>
        <v>4</v>
      </c>
      <c r="AX302" s="506">
        <f>AV302+AW302</f>
        <v>45738</v>
      </c>
      <c r="AY302" s="514" t="str">
        <f>Z302</f>
        <v>FREEDOM</v>
      </c>
      <c r="AZ302" s="506"/>
      <c r="BA302" s="506"/>
      <c r="BB302" s="506"/>
      <c r="BC302" s="506"/>
      <c r="BD302" s="506"/>
      <c r="BE302" s="504"/>
      <c r="BF302" s="504" t="str">
        <f>AL302</f>
        <v>EGLV142500163025</v>
      </c>
      <c r="BG302" s="504" t="str">
        <f>AN302</f>
        <v>CAAU2304697</v>
      </c>
      <c r="BH302" s="506">
        <v>45695</v>
      </c>
      <c r="BI302" s="566">
        <v>45702</v>
      </c>
      <c r="BJ302" s="506">
        <v>45728</v>
      </c>
      <c r="BK302" s="506">
        <v>45733</v>
      </c>
      <c r="BL302" s="506"/>
      <c r="BM302" s="506"/>
      <c r="BN302" s="514" t="s">
        <v>581</v>
      </c>
      <c r="BO302" s="506">
        <v>45733</v>
      </c>
      <c r="BP302" s="511">
        <v>39446.43</v>
      </c>
      <c r="BQ302" s="511"/>
      <c r="BR302" s="514"/>
      <c r="BS302" s="560"/>
      <c r="BT302" s="504"/>
      <c r="BU302" s="504"/>
      <c r="BV302" s="504"/>
      <c r="BW302" s="504">
        <f>U302</f>
        <v>120588877</v>
      </c>
      <c r="BX302" s="511">
        <f>V302</f>
        <v>0</v>
      </c>
      <c r="BY302" s="511">
        <f>W302</f>
        <v>2300</v>
      </c>
      <c r="BZ302" s="511">
        <f>BX302+BY302</f>
        <v>2300</v>
      </c>
      <c r="CA302" s="504"/>
      <c r="CB302" s="511"/>
      <c r="CC302" s="504"/>
      <c r="CD302" s="511"/>
      <c r="CE302" s="511"/>
      <c r="CF302" s="511">
        <f>CB302+CD302+CE302</f>
        <v>0</v>
      </c>
      <c r="CG302" s="528">
        <f>CF302-BZ302</f>
        <v>-2300</v>
      </c>
      <c r="CH302" s="510">
        <f>_xlfn.DAYS(BD302,BC302)+1</f>
        <v>1</v>
      </c>
    </row>
    <row r="303" spans="1:86" s="513" customFormat="1" ht="81" customHeight="1">
      <c r="A303" s="112">
        <v>33</v>
      </c>
      <c r="B303" s="575" t="s">
        <v>168</v>
      </c>
      <c r="C303" s="558" t="s">
        <v>577</v>
      </c>
      <c r="D303" s="505" t="s">
        <v>199</v>
      </c>
      <c r="E303" s="505" t="str">
        <f>VLOOKUP(D:D,'Material code'!A:B,2,FALSE)</f>
        <v>前玻</v>
      </c>
      <c r="F303" s="505" t="str">
        <f>VLOOKUP(D:D,'Material code'!C:D,2,FALSE)</f>
        <v>福莱特，超白压花双镀膜半钢化，2272*1128*2mm</v>
      </c>
      <c r="G303" s="504">
        <f>AC303</f>
        <v>1430</v>
      </c>
      <c r="H303" s="504" t="str">
        <f>AD303</f>
        <v>pc</v>
      </c>
      <c r="I303" s="504" t="str">
        <f>AL303</f>
        <v>EGLV142500163025</v>
      </c>
      <c r="J303" s="504">
        <v>1</v>
      </c>
      <c r="K303" s="504" t="str">
        <f>AN303</f>
        <v>EGHU3444070</v>
      </c>
      <c r="L303" s="504" t="str">
        <f>AM303</f>
        <v>EKSM25020064</v>
      </c>
      <c r="M303" s="504" t="str">
        <f>AO303</f>
        <v>NINGBO, CHINA</v>
      </c>
      <c r="N303" s="506">
        <f>AQ303</f>
        <v>45696</v>
      </c>
      <c r="O303" s="504" t="str">
        <f>AR303</f>
        <v>SAVANNAH,GA</v>
      </c>
      <c r="P303" s="506">
        <f>AT303</f>
        <v>45734</v>
      </c>
      <c r="Q303" s="506">
        <f>AX303</f>
        <v>45738</v>
      </c>
      <c r="R303" s="504" t="s">
        <v>79</v>
      </c>
      <c r="S303" s="504" t="s">
        <v>337</v>
      </c>
      <c r="T303" s="514">
        <v>20250215003</v>
      </c>
      <c r="U303" s="514">
        <v>120588877</v>
      </c>
      <c r="V303" s="511"/>
      <c r="W303" s="511">
        <v>2300</v>
      </c>
      <c r="X303" s="506"/>
      <c r="Y303" s="506"/>
      <c r="Z303" s="506" t="s">
        <v>118</v>
      </c>
      <c r="AA303" s="507" t="s">
        <v>507</v>
      </c>
      <c r="AB303" s="507"/>
      <c r="AC303" s="514">
        <v>1430</v>
      </c>
      <c r="AD303" s="504" t="s">
        <v>201</v>
      </c>
      <c r="AE303" s="504">
        <v>11</v>
      </c>
      <c r="AF303" s="504">
        <v>18876</v>
      </c>
      <c r="AG303" s="504">
        <v>14</v>
      </c>
      <c r="AH303" s="506">
        <v>45696</v>
      </c>
      <c r="AI303" s="506">
        <v>45738</v>
      </c>
      <c r="AJ303" s="504" t="s">
        <v>173</v>
      </c>
      <c r="AK303" s="504" t="s">
        <v>117</v>
      </c>
      <c r="AL303" s="504" t="s">
        <v>578</v>
      </c>
      <c r="AM303" s="504" t="s">
        <v>579</v>
      </c>
      <c r="AN303" s="504" t="s">
        <v>582</v>
      </c>
      <c r="AO303" s="504" t="str">
        <f>AJ303</f>
        <v>NINGBO, CHINA</v>
      </c>
      <c r="AP303" s="506"/>
      <c r="AQ303" s="506">
        <f>AH303</f>
        <v>45696</v>
      </c>
      <c r="AR303" s="504" t="str">
        <f>AK303</f>
        <v>SAVANNAH,GA</v>
      </c>
      <c r="AS303" s="506">
        <f>AI303</f>
        <v>45738</v>
      </c>
      <c r="AT303" s="636">
        <v>45734</v>
      </c>
      <c r="AU303" s="504" t="str">
        <f>AR303</f>
        <v>SAVANNAH,GA</v>
      </c>
      <c r="AV303" s="509">
        <f>AT303</f>
        <v>45734</v>
      </c>
      <c r="AW303" s="505">
        <f>VLOOKUP(AR:AR,Database!A:B,2,)</f>
        <v>4</v>
      </c>
      <c r="AX303" s="506">
        <f>AV303+AW303</f>
        <v>45738</v>
      </c>
      <c r="AY303" s="514" t="str">
        <f>Z303</f>
        <v>FREEDOM</v>
      </c>
      <c r="AZ303" s="506"/>
      <c r="BA303" s="506"/>
      <c r="BB303" s="506"/>
      <c r="BC303" s="506"/>
      <c r="BD303" s="506"/>
      <c r="BE303" s="504"/>
      <c r="BF303" s="504" t="str">
        <f>AL303</f>
        <v>EGLV142500163025</v>
      </c>
      <c r="BG303" s="504" t="str">
        <f>AN303</f>
        <v>EGHU3444070</v>
      </c>
      <c r="BH303" s="506">
        <v>45695</v>
      </c>
      <c r="BI303" s="506">
        <v>45702</v>
      </c>
      <c r="BJ303" s="506">
        <v>45728</v>
      </c>
      <c r="BK303" s="506">
        <v>45733</v>
      </c>
      <c r="BL303" s="506"/>
      <c r="BM303" s="506"/>
      <c r="BN303" s="514" t="s">
        <v>581</v>
      </c>
      <c r="BO303" s="506">
        <v>45733</v>
      </c>
      <c r="BP303" s="511"/>
      <c r="BQ303" s="511"/>
      <c r="BR303" s="514"/>
      <c r="BS303" s="560"/>
      <c r="BT303" s="504"/>
      <c r="BU303" s="504"/>
      <c r="BV303" s="504"/>
      <c r="BW303" s="504">
        <f>U303</f>
        <v>120588877</v>
      </c>
      <c r="BX303" s="511">
        <f>V303</f>
        <v>0</v>
      </c>
      <c r="BY303" s="511">
        <f>W303</f>
        <v>2300</v>
      </c>
      <c r="BZ303" s="511">
        <f>BX303+BY303</f>
        <v>2300</v>
      </c>
      <c r="CA303" s="504"/>
      <c r="CB303" s="511"/>
      <c r="CC303" s="504"/>
      <c r="CD303" s="511"/>
      <c r="CE303" s="511"/>
      <c r="CF303" s="511">
        <f>CB303+CD303+CE303</f>
        <v>0</v>
      </c>
      <c r="CG303" s="528">
        <f>CF303-BZ303</f>
        <v>-2300</v>
      </c>
      <c r="CH303" s="510">
        <f>_xlfn.DAYS(BD303,BC303)+1</f>
        <v>1</v>
      </c>
    </row>
    <row r="304" spans="1:86" s="513" customFormat="1" ht="15.75" customHeight="1">
      <c r="A304" s="112">
        <v>33</v>
      </c>
      <c r="B304" s="575" t="s">
        <v>168</v>
      </c>
      <c r="C304" s="558" t="s">
        <v>577</v>
      </c>
      <c r="D304" s="505" t="s">
        <v>199</v>
      </c>
      <c r="E304" s="505" t="str">
        <f>VLOOKUP(D:D,'Material code'!A:B,2,FALSE)</f>
        <v>前玻</v>
      </c>
      <c r="F304" s="505" t="str">
        <f>VLOOKUP(D:D,'Material code'!C:D,2,FALSE)</f>
        <v>福莱特，超白压花双镀膜半钢化，2272*1128*2mm</v>
      </c>
      <c r="G304" s="504">
        <f>AC304</f>
        <v>1430</v>
      </c>
      <c r="H304" s="504" t="str">
        <f>AD304</f>
        <v>pc</v>
      </c>
      <c r="I304" s="504" t="str">
        <f>AL304</f>
        <v>EGLV142500163025</v>
      </c>
      <c r="J304" s="504">
        <v>1</v>
      </c>
      <c r="K304" s="504" t="str">
        <f>AN304</f>
        <v>EGHU3960482</v>
      </c>
      <c r="L304" s="504" t="str">
        <f>AM304</f>
        <v>EKSM25020064</v>
      </c>
      <c r="M304" s="504" t="str">
        <f>AO304</f>
        <v>NINGBO, CHINA</v>
      </c>
      <c r="N304" s="506">
        <f>AQ304</f>
        <v>45696</v>
      </c>
      <c r="O304" s="504" t="str">
        <f>AR304</f>
        <v>SAVANNAH,GA</v>
      </c>
      <c r="P304" s="506">
        <f>AT304</f>
        <v>45734</v>
      </c>
      <c r="Q304" s="506">
        <f>AX304</f>
        <v>45738</v>
      </c>
      <c r="R304" s="504" t="s">
        <v>79</v>
      </c>
      <c r="S304" s="504" t="s">
        <v>337</v>
      </c>
      <c r="T304" s="514">
        <v>20250215003</v>
      </c>
      <c r="U304" s="514">
        <v>120588877</v>
      </c>
      <c r="V304" s="511"/>
      <c r="W304" s="511">
        <v>2300</v>
      </c>
      <c r="X304" s="506"/>
      <c r="Y304" s="506"/>
      <c r="Z304" s="506" t="s">
        <v>118</v>
      </c>
      <c r="AA304" s="507" t="s">
        <v>507</v>
      </c>
      <c r="AB304" s="507"/>
      <c r="AC304" s="514">
        <v>1430</v>
      </c>
      <c r="AD304" s="504" t="s">
        <v>201</v>
      </c>
      <c r="AE304" s="504">
        <v>11</v>
      </c>
      <c r="AF304" s="504">
        <v>18876</v>
      </c>
      <c r="AG304" s="504">
        <v>14</v>
      </c>
      <c r="AH304" s="506">
        <v>45696</v>
      </c>
      <c r="AI304" s="506">
        <v>45738</v>
      </c>
      <c r="AJ304" s="504" t="s">
        <v>173</v>
      </c>
      <c r="AK304" s="504" t="s">
        <v>117</v>
      </c>
      <c r="AL304" s="504" t="s">
        <v>578</v>
      </c>
      <c r="AM304" s="504" t="s">
        <v>579</v>
      </c>
      <c r="AN304" s="504" t="s">
        <v>583</v>
      </c>
      <c r="AO304" s="504" t="str">
        <f>AJ304</f>
        <v>NINGBO, CHINA</v>
      </c>
      <c r="AP304" s="506"/>
      <c r="AQ304" s="506">
        <f>AH304</f>
        <v>45696</v>
      </c>
      <c r="AR304" s="504" t="str">
        <f>AK304</f>
        <v>SAVANNAH,GA</v>
      </c>
      <c r="AS304" s="506">
        <f>AI304</f>
        <v>45738</v>
      </c>
      <c r="AT304" s="636">
        <v>45734</v>
      </c>
      <c r="AU304" s="504" t="str">
        <f>AR304</f>
        <v>SAVANNAH,GA</v>
      </c>
      <c r="AV304" s="509">
        <f>AT304</f>
        <v>45734</v>
      </c>
      <c r="AW304" s="505">
        <f>VLOOKUP(AR:AR,Database!A:B,2,)</f>
        <v>4</v>
      </c>
      <c r="AX304" s="506">
        <f>AV304+AW304</f>
        <v>45738</v>
      </c>
      <c r="AY304" s="514" t="str">
        <f>Z304</f>
        <v>FREEDOM</v>
      </c>
      <c r="AZ304" s="506"/>
      <c r="BA304" s="506"/>
      <c r="BB304" s="506"/>
      <c r="BC304" s="506"/>
      <c r="BD304" s="506"/>
      <c r="BE304" s="504"/>
      <c r="BF304" s="504" t="str">
        <f>AL304</f>
        <v>EGLV142500163025</v>
      </c>
      <c r="BG304" s="504" t="str">
        <f>AN304</f>
        <v>EGHU3960482</v>
      </c>
      <c r="BH304" s="506">
        <v>45695</v>
      </c>
      <c r="BI304" s="506">
        <v>45702</v>
      </c>
      <c r="BJ304" s="506">
        <v>45728</v>
      </c>
      <c r="BK304" s="506">
        <v>45733</v>
      </c>
      <c r="BL304" s="506"/>
      <c r="BM304" s="506"/>
      <c r="BN304" s="514" t="s">
        <v>581</v>
      </c>
      <c r="BO304" s="506">
        <v>45733</v>
      </c>
      <c r="BP304" s="511"/>
      <c r="BQ304" s="511"/>
      <c r="BR304" s="514"/>
      <c r="BS304" s="560"/>
      <c r="BT304" s="504"/>
      <c r="BU304" s="504"/>
      <c r="BV304" s="504"/>
      <c r="BW304" s="504">
        <f>U304</f>
        <v>120588877</v>
      </c>
      <c r="BX304" s="511">
        <f>V304</f>
        <v>0</v>
      </c>
      <c r="BY304" s="511">
        <f>W304</f>
        <v>2300</v>
      </c>
      <c r="BZ304" s="511">
        <f>BX304+BY304</f>
        <v>2300</v>
      </c>
      <c r="CA304" s="504"/>
      <c r="CB304" s="511"/>
      <c r="CC304" s="504"/>
      <c r="CD304" s="511"/>
      <c r="CE304" s="511"/>
      <c r="CF304" s="511">
        <f>CB304+CD304+CE304</f>
        <v>0</v>
      </c>
      <c r="CG304" s="528">
        <f>CF304-BZ304</f>
        <v>-2300</v>
      </c>
      <c r="CH304" s="510">
        <f>_xlfn.DAYS(BD304,BC304)+1</f>
        <v>1</v>
      </c>
    </row>
    <row r="305" spans="1:86" s="513" customFormat="1" ht="15.75" customHeight="1">
      <c r="A305" s="112">
        <v>33</v>
      </c>
      <c r="B305" s="575" t="s">
        <v>168</v>
      </c>
      <c r="C305" s="558" t="s">
        <v>577</v>
      </c>
      <c r="D305" s="505" t="s">
        <v>199</v>
      </c>
      <c r="E305" s="505" t="str">
        <f>VLOOKUP(D:D,'Material code'!A:B,2,FALSE)</f>
        <v>前玻</v>
      </c>
      <c r="F305" s="505" t="str">
        <f>VLOOKUP(D:D,'Material code'!C:D,2,FALSE)</f>
        <v>福莱特，超白压花双镀膜半钢化，2272*1128*2mm</v>
      </c>
      <c r="G305" s="504">
        <f>AC305</f>
        <v>1430</v>
      </c>
      <c r="H305" s="504" t="str">
        <f>AD305</f>
        <v>pc</v>
      </c>
      <c r="I305" s="504" t="str">
        <f>AL305</f>
        <v>EGLV142500163025</v>
      </c>
      <c r="J305" s="504">
        <v>1</v>
      </c>
      <c r="K305" s="504" t="str">
        <f>AN305</f>
        <v>EISU2351998</v>
      </c>
      <c r="L305" s="504" t="str">
        <f>AM305</f>
        <v>EKSM25020064</v>
      </c>
      <c r="M305" s="504" t="str">
        <f>AO305</f>
        <v>NINGBO, CHINA</v>
      </c>
      <c r="N305" s="506">
        <f>AQ305</f>
        <v>45696</v>
      </c>
      <c r="O305" s="504" t="str">
        <f>AR305</f>
        <v>SAVANNAH,GA</v>
      </c>
      <c r="P305" s="506">
        <f>AT305</f>
        <v>45734</v>
      </c>
      <c r="Q305" s="506">
        <f>AX305</f>
        <v>45738</v>
      </c>
      <c r="R305" s="504" t="s">
        <v>79</v>
      </c>
      <c r="S305" s="504" t="s">
        <v>337</v>
      </c>
      <c r="T305" s="514">
        <v>20250215003</v>
      </c>
      <c r="U305" s="514">
        <v>120588877</v>
      </c>
      <c r="V305" s="511"/>
      <c r="W305" s="511">
        <v>2300</v>
      </c>
      <c r="X305" s="506"/>
      <c r="Y305" s="506"/>
      <c r="Z305" s="506" t="s">
        <v>118</v>
      </c>
      <c r="AA305" s="507" t="s">
        <v>507</v>
      </c>
      <c r="AB305" s="507"/>
      <c r="AC305" s="514">
        <v>1430</v>
      </c>
      <c r="AD305" s="504" t="s">
        <v>201</v>
      </c>
      <c r="AE305" s="504">
        <v>11</v>
      </c>
      <c r="AF305" s="504">
        <v>18876</v>
      </c>
      <c r="AG305" s="504">
        <v>14</v>
      </c>
      <c r="AH305" s="506">
        <v>45696</v>
      </c>
      <c r="AI305" s="506">
        <v>45738</v>
      </c>
      <c r="AJ305" s="504" t="s">
        <v>173</v>
      </c>
      <c r="AK305" s="504" t="s">
        <v>117</v>
      </c>
      <c r="AL305" s="504" t="s">
        <v>578</v>
      </c>
      <c r="AM305" s="504" t="s">
        <v>579</v>
      </c>
      <c r="AN305" s="504" t="s">
        <v>584</v>
      </c>
      <c r="AO305" s="504" t="str">
        <f>AJ305</f>
        <v>NINGBO, CHINA</v>
      </c>
      <c r="AP305" s="506"/>
      <c r="AQ305" s="506">
        <f>AH305</f>
        <v>45696</v>
      </c>
      <c r="AR305" s="504" t="str">
        <f>AK305</f>
        <v>SAVANNAH,GA</v>
      </c>
      <c r="AS305" s="506">
        <f>AI305</f>
        <v>45738</v>
      </c>
      <c r="AT305" s="636">
        <v>45734</v>
      </c>
      <c r="AU305" s="504" t="str">
        <f>AR305</f>
        <v>SAVANNAH,GA</v>
      </c>
      <c r="AV305" s="509">
        <f>AT305</f>
        <v>45734</v>
      </c>
      <c r="AW305" s="505">
        <f>VLOOKUP(AR:AR,Database!A:B,2,)</f>
        <v>4</v>
      </c>
      <c r="AX305" s="506">
        <f>AV305+AW305</f>
        <v>45738</v>
      </c>
      <c r="AY305" s="514" t="str">
        <f>Z305</f>
        <v>FREEDOM</v>
      </c>
      <c r="AZ305" s="506"/>
      <c r="BA305" s="506"/>
      <c r="BB305" s="506"/>
      <c r="BC305" s="506"/>
      <c r="BD305" s="506"/>
      <c r="BE305" s="504"/>
      <c r="BF305" s="504" t="str">
        <f>AL305</f>
        <v>EGLV142500163025</v>
      </c>
      <c r="BG305" s="504" t="str">
        <f>AN305</f>
        <v>EISU2351998</v>
      </c>
      <c r="BH305" s="506">
        <v>45695</v>
      </c>
      <c r="BI305" s="506">
        <v>45702</v>
      </c>
      <c r="BJ305" s="506">
        <v>45728</v>
      </c>
      <c r="BK305" s="506">
        <v>45733</v>
      </c>
      <c r="BL305" s="506"/>
      <c r="BM305" s="506"/>
      <c r="BN305" s="514" t="s">
        <v>581</v>
      </c>
      <c r="BO305" s="506">
        <v>45733</v>
      </c>
      <c r="BP305" s="511"/>
      <c r="BQ305" s="511"/>
      <c r="BR305" s="514"/>
      <c r="BS305" s="560"/>
      <c r="BT305" s="504"/>
      <c r="BU305" s="504"/>
      <c r="BV305" s="504"/>
      <c r="BW305" s="504">
        <f>U305</f>
        <v>120588877</v>
      </c>
      <c r="BX305" s="511">
        <f>V305</f>
        <v>0</v>
      </c>
      <c r="BY305" s="511">
        <f>W305</f>
        <v>2300</v>
      </c>
      <c r="BZ305" s="511">
        <f>BX305+BY305</f>
        <v>2300</v>
      </c>
      <c r="CA305" s="504"/>
      <c r="CB305" s="511"/>
      <c r="CC305" s="504"/>
      <c r="CD305" s="511"/>
      <c r="CE305" s="511"/>
      <c r="CF305" s="511">
        <f>CB305+CD305+CE305</f>
        <v>0</v>
      </c>
      <c r="CG305" s="528">
        <f>CF305-BZ305</f>
        <v>-2300</v>
      </c>
      <c r="CH305" s="510">
        <f>_xlfn.DAYS(BD305,BC305)+1</f>
        <v>1</v>
      </c>
    </row>
    <row r="306" spans="1:86" s="513" customFormat="1" ht="15.75" customHeight="1">
      <c r="A306" s="112">
        <v>33</v>
      </c>
      <c r="B306" s="575" t="s">
        <v>168</v>
      </c>
      <c r="C306" s="558" t="s">
        <v>577</v>
      </c>
      <c r="D306" s="505" t="s">
        <v>199</v>
      </c>
      <c r="E306" s="505" t="str">
        <f>VLOOKUP(D:D,'Material code'!A:B,2,FALSE)</f>
        <v>前玻</v>
      </c>
      <c r="F306" s="505" t="str">
        <f>VLOOKUP(D:D,'Material code'!C:D,2,FALSE)</f>
        <v>福莱特，超白压花双镀膜半钢化，2272*1128*2mm</v>
      </c>
      <c r="G306" s="504">
        <f>AC306</f>
        <v>1430</v>
      </c>
      <c r="H306" s="504" t="str">
        <f>AD306</f>
        <v>pc</v>
      </c>
      <c r="I306" s="504" t="str">
        <f>AL306</f>
        <v>EGLV142500163025</v>
      </c>
      <c r="J306" s="504">
        <v>1</v>
      </c>
      <c r="K306" s="504" t="str">
        <f>AN306</f>
        <v>EITU0408573</v>
      </c>
      <c r="L306" s="504" t="str">
        <f>AM306</f>
        <v>EKSM25020064</v>
      </c>
      <c r="M306" s="504" t="str">
        <f>AO306</f>
        <v>NINGBO, CHINA</v>
      </c>
      <c r="N306" s="506">
        <f>AQ306</f>
        <v>45696</v>
      </c>
      <c r="O306" s="504" t="str">
        <f>AR306</f>
        <v>SAVANNAH,GA</v>
      </c>
      <c r="P306" s="506">
        <f>AT306</f>
        <v>45734</v>
      </c>
      <c r="Q306" s="506">
        <f>AX306</f>
        <v>45738</v>
      </c>
      <c r="R306" s="504" t="s">
        <v>79</v>
      </c>
      <c r="S306" s="504" t="s">
        <v>337</v>
      </c>
      <c r="T306" s="514">
        <v>20250215003</v>
      </c>
      <c r="U306" s="514">
        <v>120588877</v>
      </c>
      <c r="V306" s="511"/>
      <c r="W306" s="511">
        <v>2300</v>
      </c>
      <c r="X306" s="506"/>
      <c r="Y306" s="506"/>
      <c r="Z306" s="506" t="s">
        <v>118</v>
      </c>
      <c r="AA306" s="507" t="s">
        <v>507</v>
      </c>
      <c r="AB306" s="507"/>
      <c r="AC306" s="514">
        <v>1430</v>
      </c>
      <c r="AD306" s="504" t="s">
        <v>201</v>
      </c>
      <c r="AE306" s="504">
        <v>11</v>
      </c>
      <c r="AF306" s="504">
        <v>18876</v>
      </c>
      <c r="AG306" s="504">
        <v>14</v>
      </c>
      <c r="AH306" s="506">
        <v>45696</v>
      </c>
      <c r="AI306" s="506">
        <v>45738</v>
      </c>
      <c r="AJ306" s="504" t="s">
        <v>173</v>
      </c>
      <c r="AK306" s="504" t="s">
        <v>117</v>
      </c>
      <c r="AL306" s="504" t="s">
        <v>578</v>
      </c>
      <c r="AM306" s="504" t="s">
        <v>579</v>
      </c>
      <c r="AN306" s="504" t="s">
        <v>585</v>
      </c>
      <c r="AO306" s="504" t="str">
        <f>AJ306</f>
        <v>NINGBO, CHINA</v>
      </c>
      <c r="AP306" s="506"/>
      <c r="AQ306" s="506">
        <f>AH306</f>
        <v>45696</v>
      </c>
      <c r="AR306" s="504" t="str">
        <f>AK306</f>
        <v>SAVANNAH,GA</v>
      </c>
      <c r="AS306" s="506">
        <f>AI306</f>
        <v>45738</v>
      </c>
      <c r="AT306" s="636">
        <v>45734</v>
      </c>
      <c r="AU306" s="504" t="str">
        <f>AR306</f>
        <v>SAVANNAH,GA</v>
      </c>
      <c r="AV306" s="509">
        <f>AT306</f>
        <v>45734</v>
      </c>
      <c r="AW306" s="505">
        <f>VLOOKUP(AR:AR,Database!A:B,2,)</f>
        <v>4</v>
      </c>
      <c r="AX306" s="506">
        <f>AV306+AW306</f>
        <v>45738</v>
      </c>
      <c r="AY306" s="514" t="str">
        <f>Z306</f>
        <v>FREEDOM</v>
      </c>
      <c r="AZ306" s="506"/>
      <c r="BA306" s="506"/>
      <c r="BB306" s="506"/>
      <c r="BC306" s="506"/>
      <c r="BD306" s="506"/>
      <c r="BE306" s="504"/>
      <c r="BF306" s="504" t="str">
        <f>AL306</f>
        <v>EGLV142500163025</v>
      </c>
      <c r="BG306" s="504" t="str">
        <f>AN306</f>
        <v>EITU0408573</v>
      </c>
      <c r="BH306" s="506">
        <v>45695</v>
      </c>
      <c r="BI306" s="506">
        <v>45702</v>
      </c>
      <c r="BJ306" s="506">
        <v>45728</v>
      </c>
      <c r="BK306" s="506">
        <v>45733</v>
      </c>
      <c r="BL306" s="506"/>
      <c r="BM306" s="506"/>
      <c r="BN306" s="514" t="s">
        <v>581</v>
      </c>
      <c r="BO306" s="506">
        <v>45733</v>
      </c>
      <c r="BP306" s="511"/>
      <c r="BQ306" s="511"/>
      <c r="BR306" s="514"/>
      <c r="BS306" s="560"/>
      <c r="BT306" s="504"/>
      <c r="BU306" s="504"/>
      <c r="BV306" s="504"/>
      <c r="BW306" s="504">
        <f>U306</f>
        <v>120588877</v>
      </c>
      <c r="BX306" s="511">
        <f>V306</f>
        <v>0</v>
      </c>
      <c r="BY306" s="511">
        <f>W306</f>
        <v>2300</v>
      </c>
      <c r="BZ306" s="511">
        <f>BX306+BY306</f>
        <v>2300</v>
      </c>
      <c r="CA306" s="504"/>
      <c r="CB306" s="511"/>
      <c r="CC306" s="504"/>
      <c r="CD306" s="511"/>
      <c r="CE306" s="511"/>
      <c r="CF306" s="511">
        <f>CB306+CD306+CE306</f>
        <v>0</v>
      </c>
      <c r="CG306" s="528">
        <f>CF306-BZ306</f>
        <v>-2300</v>
      </c>
      <c r="CH306" s="510">
        <f>_xlfn.DAYS(BD306,BC306)+1</f>
        <v>1</v>
      </c>
    </row>
    <row r="307" spans="1:86" s="513" customFormat="1" ht="15.75" customHeight="1">
      <c r="A307" s="112">
        <v>33</v>
      </c>
      <c r="B307" s="575" t="s">
        <v>168</v>
      </c>
      <c r="C307" s="558" t="s">
        <v>577</v>
      </c>
      <c r="D307" s="505" t="s">
        <v>199</v>
      </c>
      <c r="E307" s="505" t="str">
        <f>VLOOKUP(D:D,'Material code'!A:B,2,FALSE)</f>
        <v>前玻</v>
      </c>
      <c r="F307" s="505" t="str">
        <f>VLOOKUP(D:D,'Material code'!C:D,2,FALSE)</f>
        <v>福莱特，超白压花双镀膜半钢化，2272*1128*2mm</v>
      </c>
      <c r="G307" s="504">
        <f>AC307</f>
        <v>1430</v>
      </c>
      <c r="H307" s="504" t="str">
        <f>AD307</f>
        <v>pc</v>
      </c>
      <c r="I307" s="504" t="str">
        <f>AL307</f>
        <v>EGLV142500163025</v>
      </c>
      <c r="J307" s="504">
        <v>1</v>
      </c>
      <c r="K307" s="504" t="str">
        <f>AN307</f>
        <v>DRYU2970125</v>
      </c>
      <c r="L307" s="504" t="str">
        <f>AM307</f>
        <v>EKSM25020064</v>
      </c>
      <c r="M307" s="504" t="str">
        <f>AO307</f>
        <v>NINGBO, CHINA</v>
      </c>
      <c r="N307" s="506">
        <f>AQ307</f>
        <v>45696</v>
      </c>
      <c r="O307" s="504" t="str">
        <f>AR307</f>
        <v>SAVANNAH,GA</v>
      </c>
      <c r="P307" s="506">
        <f>AT307</f>
        <v>45734</v>
      </c>
      <c r="Q307" s="506">
        <f>AX307</f>
        <v>45738</v>
      </c>
      <c r="R307" s="504" t="s">
        <v>79</v>
      </c>
      <c r="S307" s="504" t="s">
        <v>337</v>
      </c>
      <c r="T307" s="514">
        <v>20250215003</v>
      </c>
      <c r="U307" s="514">
        <v>120588877</v>
      </c>
      <c r="V307" s="511"/>
      <c r="W307" s="511">
        <v>2300</v>
      </c>
      <c r="X307" s="506"/>
      <c r="Y307" s="506"/>
      <c r="Z307" s="506" t="s">
        <v>118</v>
      </c>
      <c r="AA307" s="507" t="s">
        <v>507</v>
      </c>
      <c r="AB307" s="507"/>
      <c r="AC307" s="514">
        <v>1430</v>
      </c>
      <c r="AD307" s="504" t="s">
        <v>201</v>
      </c>
      <c r="AE307" s="504">
        <v>11</v>
      </c>
      <c r="AF307" s="504">
        <v>18876</v>
      </c>
      <c r="AG307" s="504">
        <v>14</v>
      </c>
      <c r="AH307" s="506">
        <v>45696</v>
      </c>
      <c r="AI307" s="506">
        <v>45738</v>
      </c>
      <c r="AJ307" s="504" t="s">
        <v>173</v>
      </c>
      <c r="AK307" s="504" t="s">
        <v>117</v>
      </c>
      <c r="AL307" s="504" t="s">
        <v>578</v>
      </c>
      <c r="AM307" s="504" t="s">
        <v>579</v>
      </c>
      <c r="AN307" s="504" t="s">
        <v>586</v>
      </c>
      <c r="AO307" s="504" t="str">
        <f>AJ307</f>
        <v>NINGBO, CHINA</v>
      </c>
      <c r="AP307" s="506"/>
      <c r="AQ307" s="506">
        <f>AH307</f>
        <v>45696</v>
      </c>
      <c r="AR307" s="504" t="str">
        <f>AK307</f>
        <v>SAVANNAH,GA</v>
      </c>
      <c r="AS307" s="506">
        <f>AI307</f>
        <v>45738</v>
      </c>
      <c r="AT307" s="636">
        <v>45734</v>
      </c>
      <c r="AU307" s="504" t="str">
        <f>AR307</f>
        <v>SAVANNAH,GA</v>
      </c>
      <c r="AV307" s="509">
        <f>AT307</f>
        <v>45734</v>
      </c>
      <c r="AW307" s="505">
        <f>VLOOKUP(AR:AR,Database!A:B,2,)</f>
        <v>4</v>
      </c>
      <c r="AX307" s="506">
        <f>AV307+AW307</f>
        <v>45738</v>
      </c>
      <c r="AY307" s="647" t="str">
        <f>Z307</f>
        <v>FREEDOM</v>
      </c>
      <c r="AZ307" s="506"/>
      <c r="BA307" s="506"/>
      <c r="BB307" s="506"/>
      <c r="BC307" s="506"/>
      <c r="BD307" s="506"/>
      <c r="BE307" s="504"/>
      <c r="BF307" s="504" t="str">
        <f>AL307</f>
        <v>EGLV142500163025</v>
      </c>
      <c r="BG307" s="504" t="str">
        <f>AN307</f>
        <v>DRYU2970125</v>
      </c>
      <c r="BH307" s="506">
        <v>45695</v>
      </c>
      <c r="BI307" s="506">
        <v>45702</v>
      </c>
      <c r="BJ307" s="506">
        <v>45728</v>
      </c>
      <c r="BK307" s="506">
        <v>45733</v>
      </c>
      <c r="BL307" s="506"/>
      <c r="BM307" s="506"/>
      <c r="BN307" s="514" t="s">
        <v>581</v>
      </c>
      <c r="BO307" s="506">
        <v>45733</v>
      </c>
      <c r="BP307" s="511"/>
      <c r="BQ307" s="511"/>
      <c r="BR307" s="514"/>
      <c r="BS307" s="560"/>
      <c r="BT307" s="504"/>
      <c r="BU307" s="504"/>
      <c r="BV307" s="504"/>
      <c r="BW307" s="504">
        <f>U307</f>
        <v>120588877</v>
      </c>
      <c r="BX307" s="511">
        <f>V307</f>
        <v>0</v>
      </c>
      <c r="BY307" s="511">
        <f>W307</f>
        <v>2300</v>
      </c>
      <c r="BZ307" s="511">
        <f>BX307+BY307</f>
        <v>2300</v>
      </c>
      <c r="CA307" s="504"/>
      <c r="CB307" s="511"/>
      <c r="CC307" s="504"/>
      <c r="CD307" s="511"/>
      <c r="CE307" s="511"/>
      <c r="CF307" s="511">
        <f>CB307+CD307+CE307</f>
        <v>0</v>
      </c>
      <c r="CG307" s="528">
        <f>CF307-BZ307</f>
        <v>-2300</v>
      </c>
      <c r="CH307" s="510">
        <f>_xlfn.DAYS(BD307,BC307)+1</f>
        <v>1</v>
      </c>
    </row>
    <row r="308" spans="1:86" s="513" customFormat="1" ht="15.75" customHeight="1">
      <c r="A308" s="112">
        <v>33</v>
      </c>
      <c r="B308" s="575" t="s">
        <v>168</v>
      </c>
      <c r="C308" s="558" t="s">
        <v>577</v>
      </c>
      <c r="D308" s="505" t="s">
        <v>199</v>
      </c>
      <c r="E308" s="505" t="str">
        <f>VLOOKUP(D:D,'Material code'!A:B,2,FALSE)</f>
        <v>前玻</v>
      </c>
      <c r="F308" s="505" t="str">
        <f>VLOOKUP(D:D,'Material code'!C:D,2,FALSE)</f>
        <v>福莱特，超白压花双镀膜半钢化，2272*1128*2mm</v>
      </c>
      <c r="G308" s="504">
        <f>AC308</f>
        <v>1430</v>
      </c>
      <c r="H308" s="504" t="str">
        <f>AD308</f>
        <v>pc</v>
      </c>
      <c r="I308" s="504" t="str">
        <f>AL308</f>
        <v>EGLV142500163025</v>
      </c>
      <c r="J308" s="504">
        <v>1</v>
      </c>
      <c r="K308" s="504" t="str">
        <f>AN308</f>
        <v>EGHU3570714</v>
      </c>
      <c r="L308" s="504" t="str">
        <f>AM308</f>
        <v>EKSM25020064</v>
      </c>
      <c r="M308" s="504" t="str">
        <f>AO308</f>
        <v>NINGBO, CHINA</v>
      </c>
      <c r="N308" s="506">
        <f>AQ308</f>
        <v>45696</v>
      </c>
      <c r="O308" s="504" t="str">
        <f>AR308</f>
        <v>SAVANNAH,GA</v>
      </c>
      <c r="P308" s="506">
        <f>AT308</f>
        <v>45734</v>
      </c>
      <c r="Q308" s="506">
        <f>AX308</f>
        <v>45738</v>
      </c>
      <c r="R308" s="504" t="s">
        <v>79</v>
      </c>
      <c r="S308" s="504" t="s">
        <v>337</v>
      </c>
      <c r="T308" s="514">
        <v>20250215003</v>
      </c>
      <c r="U308" s="514">
        <v>120588877</v>
      </c>
      <c r="V308" s="511"/>
      <c r="W308" s="511">
        <v>2300</v>
      </c>
      <c r="X308" s="506"/>
      <c r="Y308" s="506"/>
      <c r="Z308" s="506" t="s">
        <v>118</v>
      </c>
      <c r="AA308" s="507" t="s">
        <v>507</v>
      </c>
      <c r="AB308" s="507"/>
      <c r="AC308" s="514">
        <v>1430</v>
      </c>
      <c r="AD308" s="504" t="s">
        <v>201</v>
      </c>
      <c r="AE308" s="504">
        <v>11</v>
      </c>
      <c r="AF308" s="504">
        <v>18876</v>
      </c>
      <c r="AG308" s="504">
        <v>14</v>
      </c>
      <c r="AH308" s="506">
        <v>45696</v>
      </c>
      <c r="AI308" s="506">
        <v>45738</v>
      </c>
      <c r="AJ308" s="504" t="s">
        <v>173</v>
      </c>
      <c r="AK308" s="504" t="s">
        <v>117</v>
      </c>
      <c r="AL308" s="504" t="s">
        <v>578</v>
      </c>
      <c r="AM308" s="504" t="s">
        <v>579</v>
      </c>
      <c r="AN308" s="504" t="s">
        <v>587</v>
      </c>
      <c r="AO308" s="504" t="str">
        <f>AJ308</f>
        <v>NINGBO, CHINA</v>
      </c>
      <c r="AP308" s="506"/>
      <c r="AQ308" s="506">
        <f>AH308</f>
        <v>45696</v>
      </c>
      <c r="AR308" s="504" t="str">
        <f>AK308</f>
        <v>SAVANNAH,GA</v>
      </c>
      <c r="AS308" s="506">
        <f>AI308</f>
        <v>45738</v>
      </c>
      <c r="AT308" s="636">
        <v>45734</v>
      </c>
      <c r="AU308" s="504" t="str">
        <f>AR308</f>
        <v>SAVANNAH,GA</v>
      </c>
      <c r="AV308" s="509">
        <f>AT308</f>
        <v>45734</v>
      </c>
      <c r="AW308" s="505">
        <f>VLOOKUP(AR:AR,Database!A:B,2,)</f>
        <v>4</v>
      </c>
      <c r="AX308" s="506">
        <f>AV308+AW308</f>
        <v>45738</v>
      </c>
      <c r="AY308" s="514" t="str">
        <f>Z308</f>
        <v>FREEDOM</v>
      </c>
      <c r="AZ308" s="506"/>
      <c r="BA308" s="506"/>
      <c r="BB308" s="506"/>
      <c r="BC308" s="506"/>
      <c r="BD308" s="506"/>
      <c r="BE308" s="504"/>
      <c r="BF308" s="504" t="str">
        <f>AL308</f>
        <v>EGLV142500163025</v>
      </c>
      <c r="BG308" s="504" t="str">
        <f>AN308</f>
        <v>EGHU3570714</v>
      </c>
      <c r="BH308" s="506">
        <v>45695</v>
      </c>
      <c r="BI308" s="506">
        <v>45702</v>
      </c>
      <c r="BJ308" s="506">
        <v>45728</v>
      </c>
      <c r="BK308" s="506">
        <v>45733</v>
      </c>
      <c r="BL308" s="506"/>
      <c r="BM308" s="506"/>
      <c r="BN308" s="514" t="s">
        <v>581</v>
      </c>
      <c r="BO308" s="506">
        <v>45733</v>
      </c>
      <c r="BP308" s="511"/>
      <c r="BQ308" s="511"/>
      <c r="BR308" s="514"/>
      <c r="BS308" s="560"/>
      <c r="BT308" s="504"/>
      <c r="BU308" s="504"/>
      <c r="BV308" s="504"/>
      <c r="BW308" s="504">
        <f>U308</f>
        <v>120588877</v>
      </c>
      <c r="BX308" s="511">
        <f>V308</f>
        <v>0</v>
      </c>
      <c r="BY308" s="511">
        <f>W308</f>
        <v>2300</v>
      </c>
      <c r="BZ308" s="511">
        <f>BX308+BY308</f>
        <v>2300</v>
      </c>
      <c r="CA308" s="504"/>
      <c r="CB308" s="511"/>
      <c r="CC308" s="504"/>
      <c r="CD308" s="511"/>
      <c r="CE308" s="511"/>
      <c r="CF308" s="511">
        <f>CB308+CD308+CE308</f>
        <v>0</v>
      </c>
      <c r="CG308" s="528">
        <f>CF308-BZ308</f>
        <v>-2300</v>
      </c>
      <c r="CH308" s="510">
        <f>_xlfn.DAYS(BD308,BC308)+1</f>
        <v>1</v>
      </c>
    </row>
    <row r="309" spans="1:86" s="513" customFormat="1" ht="15.75" customHeight="1">
      <c r="A309" s="112">
        <v>33</v>
      </c>
      <c r="B309" s="575" t="s">
        <v>168</v>
      </c>
      <c r="C309" s="558" t="s">
        <v>577</v>
      </c>
      <c r="D309" s="505" t="s">
        <v>169</v>
      </c>
      <c r="E309" s="505" t="str">
        <f>VLOOKUP(D:D,'Material code'!A:B,2,FALSE)</f>
        <v>后玻</v>
      </c>
      <c r="F309" s="505" t="str">
        <f>VLOOKUP(D:D,'Material code'!C:D,2,FALSE)</f>
        <v>福莱特，压花半钢化白色全涂釉3孔，2272*1128*2mm，GL-16</v>
      </c>
      <c r="G309" s="504">
        <f>AC309</f>
        <v>1430</v>
      </c>
      <c r="H309" s="504" t="str">
        <f>AD309</f>
        <v>pc</v>
      </c>
      <c r="I309" s="504" t="str">
        <f>AL309</f>
        <v>EGLV142500163025</v>
      </c>
      <c r="J309" s="504">
        <v>1</v>
      </c>
      <c r="K309" s="504" t="str">
        <f>AN309</f>
        <v>EITU0513795</v>
      </c>
      <c r="L309" s="504" t="str">
        <f>AM309</f>
        <v>EKSM25020064</v>
      </c>
      <c r="M309" s="504" t="str">
        <f>AO309</f>
        <v>NINGBO, CHINA</v>
      </c>
      <c r="N309" s="506">
        <f>AQ309</f>
        <v>45696</v>
      </c>
      <c r="O309" s="504" t="str">
        <f>AR309</f>
        <v>SAVANNAH,GA</v>
      </c>
      <c r="P309" s="506">
        <f>AT309</f>
        <v>45734</v>
      </c>
      <c r="Q309" s="506">
        <f>AX309</f>
        <v>45738</v>
      </c>
      <c r="R309" s="504" t="s">
        <v>79</v>
      </c>
      <c r="S309" s="504" t="s">
        <v>337</v>
      </c>
      <c r="T309" s="514">
        <v>20250215003</v>
      </c>
      <c r="U309" s="514">
        <v>120588877</v>
      </c>
      <c r="V309" s="511"/>
      <c r="W309" s="511">
        <v>2300</v>
      </c>
      <c r="X309" s="506"/>
      <c r="Y309" s="506"/>
      <c r="Z309" s="506" t="s">
        <v>118</v>
      </c>
      <c r="AA309" s="507" t="s">
        <v>522</v>
      </c>
      <c r="AB309" s="507"/>
      <c r="AC309" s="514">
        <v>1430</v>
      </c>
      <c r="AD309" s="504" t="s">
        <v>201</v>
      </c>
      <c r="AE309" s="504">
        <v>11</v>
      </c>
      <c r="AF309" s="504">
        <v>18876</v>
      </c>
      <c r="AG309" s="504">
        <v>14</v>
      </c>
      <c r="AH309" s="506">
        <v>45696</v>
      </c>
      <c r="AI309" s="506">
        <v>45738</v>
      </c>
      <c r="AJ309" s="504" t="s">
        <v>173</v>
      </c>
      <c r="AK309" s="504" t="s">
        <v>117</v>
      </c>
      <c r="AL309" s="504" t="s">
        <v>578</v>
      </c>
      <c r="AM309" s="504" t="s">
        <v>579</v>
      </c>
      <c r="AN309" s="504" t="s">
        <v>588</v>
      </c>
      <c r="AO309" s="504" t="str">
        <f>AJ309</f>
        <v>NINGBO, CHINA</v>
      </c>
      <c r="AP309" s="506"/>
      <c r="AQ309" s="506">
        <f>AH309</f>
        <v>45696</v>
      </c>
      <c r="AR309" s="504" t="str">
        <f>AK309</f>
        <v>SAVANNAH,GA</v>
      </c>
      <c r="AS309" s="506">
        <f>AI309</f>
        <v>45738</v>
      </c>
      <c r="AT309" s="636">
        <v>45734</v>
      </c>
      <c r="AU309" s="504" t="str">
        <f>AR309</f>
        <v>SAVANNAH,GA</v>
      </c>
      <c r="AV309" s="509">
        <f>AT309</f>
        <v>45734</v>
      </c>
      <c r="AW309" s="505">
        <f>VLOOKUP(AR:AR,Database!A:B,2,)</f>
        <v>4</v>
      </c>
      <c r="AX309" s="506">
        <f>AV309+AW309</f>
        <v>45738</v>
      </c>
      <c r="AY309" s="514" t="str">
        <f>Z309</f>
        <v>FREEDOM</v>
      </c>
      <c r="AZ309" s="506"/>
      <c r="BA309" s="506"/>
      <c r="BB309" s="506"/>
      <c r="BC309" s="506"/>
      <c r="BD309" s="506"/>
      <c r="BE309" s="504"/>
      <c r="BF309" s="504" t="str">
        <f>AL309</f>
        <v>EGLV142500163025</v>
      </c>
      <c r="BG309" s="504" t="str">
        <f>AN309</f>
        <v>EITU0513795</v>
      </c>
      <c r="BH309" s="506">
        <v>45695</v>
      </c>
      <c r="BI309" s="506">
        <v>45702</v>
      </c>
      <c r="BJ309" s="506">
        <v>45728</v>
      </c>
      <c r="BK309" s="506">
        <v>45733</v>
      </c>
      <c r="BL309" s="506"/>
      <c r="BM309" s="506"/>
      <c r="BN309" s="514" t="s">
        <v>581</v>
      </c>
      <c r="BO309" s="506">
        <v>45733</v>
      </c>
      <c r="BP309" s="511"/>
      <c r="BQ309" s="511"/>
      <c r="BR309" s="514"/>
      <c r="BS309" s="560"/>
      <c r="BT309" s="504"/>
      <c r="BU309" s="504"/>
      <c r="BV309" s="504"/>
      <c r="BW309" s="504">
        <f>U309</f>
        <v>120588877</v>
      </c>
      <c r="BX309" s="511">
        <f>V309</f>
        <v>0</v>
      </c>
      <c r="BY309" s="511">
        <f>W309</f>
        <v>2300</v>
      </c>
      <c r="BZ309" s="511">
        <f>BX309+BY309</f>
        <v>2300</v>
      </c>
      <c r="CA309" s="504"/>
      <c r="CB309" s="511"/>
      <c r="CC309" s="504"/>
      <c r="CD309" s="511"/>
      <c r="CE309" s="511"/>
      <c r="CF309" s="511">
        <f>CB309+CD309+CE309</f>
        <v>0</v>
      </c>
      <c r="CG309" s="528">
        <f>CF309-BZ309</f>
        <v>-2300</v>
      </c>
      <c r="CH309" s="510">
        <f>_xlfn.DAYS(BD309,BC309)+1</f>
        <v>1</v>
      </c>
    </row>
    <row r="310" spans="1:86" s="513" customFormat="1" ht="15.75" customHeight="1">
      <c r="A310" s="112">
        <v>33</v>
      </c>
      <c r="B310" s="575" t="s">
        <v>168</v>
      </c>
      <c r="C310" s="558" t="s">
        <v>577</v>
      </c>
      <c r="D310" s="505" t="s">
        <v>169</v>
      </c>
      <c r="E310" s="505" t="str">
        <f>VLOOKUP(D:D,'Material code'!A:B,2,FALSE)</f>
        <v>后玻</v>
      </c>
      <c r="F310" s="505" t="str">
        <f>VLOOKUP(D:D,'Material code'!C:D,2,FALSE)</f>
        <v>福莱特，压花半钢化白色全涂釉3孔，2272*1128*2mm，GL-16</v>
      </c>
      <c r="G310" s="504">
        <f>AC310</f>
        <v>1430</v>
      </c>
      <c r="H310" s="504" t="str">
        <f>AD310</f>
        <v>pc</v>
      </c>
      <c r="I310" s="504" t="str">
        <f>AL310</f>
        <v>EGLV142500163025</v>
      </c>
      <c r="J310" s="504">
        <v>1</v>
      </c>
      <c r="K310" s="504" t="str">
        <f>AN310</f>
        <v>EITU0161776</v>
      </c>
      <c r="L310" s="504" t="str">
        <f>AM310</f>
        <v>EKSM25020064</v>
      </c>
      <c r="M310" s="504" t="str">
        <f>AO310</f>
        <v>NINGBO, CHINA</v>
      </c>
      <c r="N310" s="506">
        <f>AQ310</f>
        <v>45696</v>
      </c>
      <c r="O310" s="504" t="str">
        <f>AR310</f>
        <v>SAVANNAH,GA</v>
      </c>
      <c r="P310" s="506">
        <f>AT310</f>
        <v>45734</v>
      </c>
      <c r="Q310" s="506">
        <f>AX310</f>
        <v>45738</v>
      </c>
      <c r="R310" s="504" t="s">
        <v>79</v>
      </c>
      <c r="S310" s="504" t="s">
        <v>337</v>
      </c>
      <c r="T310" s="514">
        <v>20250215003</v>
      </c>
      <c r="U310" s="514">
        <v>120588877</v>
      </c>
      <c r="V310" s="511"/>
      <c r="W310" s="511">
        <v>2300</v>
      </c>
      <c r="X310" s="506"/>
      <c r="Y310" s="506"/>
      <c r="Z310" s="506" t="s">
        <v>118</v>
      </c>
      <c r="AA310" s="507" t="s">
        <v>522</v>
      </c>
      <c r="AB310" s="507"/>
      <c r="AC310" s="514">
        <v>1430</v>
      </c>
      <c r="AD310" s="504" t="s">
        <v>201</v>
      </c>
      <c r="AE310" s="504">
        <v>11</v>
      </c>
      <c r="AF310" s="504">
        <v>18876</v>
      </c>
      <c r="AG310" s="504">
        <v>14</v>
      </c>
      <c r="AH310" s="506">
        <v>45696</v>
      </c>
      <c r="AI310" s="506">
        <v>45738</v>
      </c>
      <c r="AJ310" s="504" t="s">
        <v>173</v>
      </c>
      <c r="AK310" s="504" t="s">
        <v>117</v>
      </c>
      <c r="AL310" s="504" t="s">
        <v>578</v>
      </c>
      <c r="AM310" s="504" t="s">
        <v>579</v>
      </c>
      <c r="AN310" s="504" t="s">
        <v>589</v>
      </c>
      <c r="AO310" s="504" t="str">
        <f>AJ310</f>
        <v>NINGBO, CHINA</v>
      </c>
      <c r="AP310" s="506"/>
      <c r="AQ310" s="506">
        <f>AH310</f>
        <v>45696</v>
      </c>
      <c r="AR310" s="504" t="str">
        <f>AK310</f>
        <v>SAVANNAH,GA</v>
      </c>
      <c r="AS310" s="506">
        <f>AI310</f>
        <v>45738</v>
      </c>
      <c r="AT310" s="636">
        <v>45734</v>
      </c>
      <c r="AU310" s="504" t="str">
        <f>AR310</f>
        <v>SAVANNAH,GA</v>
      </c>
      <c r="AV310" s="509">
        <f>AT310</f>
        <v>45734</v>
      </c>
      <c r="AW310" s="505">
        <f>VLOOKUP(AR:AR,Database!A:B,2,)</f>
        <v>4</v>
      </c>
      <c r="AX310" s="506">
        <f>AV310+AW310</f>
        <v>45738</v>
      </c>
      <c r="AY310" s="514" t="str">
        <f>Z310</f>
        <v>FREEDOM</v>
      </c>
      <c r="AZ310" s="506"/>
      <c r="BA310" s="506"/>
      <c r="BB310" s="506"/>
      <c r="BC310" s="506"/>
      <c r="BD310" s="506"/>
      <c r="BE310" s="504"/>
      <c r="BF310" s="504" t="str">
        <f>AL310</f>
        <v>EGLV142500163025</v>
      </c>
      <c r="BG310" s="504" t="str">
        <f>AN310</f>
        <v>EITU0161776</v>
      </c>
      <c r="BH310" s="506">
        <v>45695</v>
      </c>
      <c r="BI310" s="506">
        <v>45702</v>
      </c>
      <c r="BJ310" s="506">
        <v>45728</v>
      </c>
      <c r="BK310" s="506">
        <v>45733</v>
      </c>
      <c r="BL310" s="506"/>
      <c r="BM310" s="506"/>
      <c r="BN310" s="514" t="s">
        <v>581</v>
      </c>
      <c r="BO310" s="506">
        <v>45733</v>
      </c>
      <c r="BP310" s="511"/>
      <c r="BQ310" s="511"/>
      <c r="BR310" s="514"/>
      <c r="BS310" s="560"/>
      <c r="BT310" s="504"/>
      <c r="BU310" s="504"/>
      <c r="BV310" s="504"/>
      <c r="BW310" s="504">
        <f>U310</f>
        <v>120588877</v>
      </c>
      <c r="BX310" s="511">
        <f>V310</f>
        <v>0</v>
      </c>
      <c r="BY310" s="511">
        <f>W310</f>
        <v>2300</v>
      </c>
      <c r="BZ310" s="511">
        <f>BX310+BY310</f>
        <v>2300</v>
      </c>
      <c r="CA310" s="504"/>
      <c r="CB310" s="511"/>
      <c r="CC310" s="504"/>
      <c r="CD310" s="511"/>
      <c r="CE310" s="511"/>
      <c r="CF310" s="511">
        <f>CB310+CD310+CE310</f>
        <v>0</v>
      </c>
      <c r="CG310" s="528">
        <f>CF310-BZ310</f>
        <v>-2300</v>
      </c>
      <c r="CH310" s="510">
        <f>_xlfn.DAYS(BD310,BC310)+1</f>
        <v>1</v>
      </c>
    </row>
    <row r="311" spans="1:86" s="513" customFormat="1" ht="15.75" customHeight="1">
      <c r="A311" s="112">
        <v>33</v>
      </c>
      <c r="B311" s="575" t="s">
        <v>168</v>
      </c>
      <c r="C311" s="558" t="s">
        <v>577</v>
      </c>
      <c r="D311" s="505" t="s">
        <v>169</v>
      </c>
      <c r="E311" s="505" t="str">
        <f>VLOOKUP(D:D,'Material code'!A:B,2,FALSE)</f>
        <v>后玻</v>
      </c>
      <c r="F311" s="505" t="str">
        <f>VLOOKUP(D:D,'Material code'!C:D,2,FALSE)</f>
        <v>福莱特，压花半钢化白色全涂釉3孔，2272*1128*2mm，GL-16</v>
      </c>
      <c r="G311" s="504">
        <f>AC311</f>
        <v>1430</v>
      </c>
      <c r="H311" s="504" t="str">
        <f>AD311</f>
        <v>pc</v>
      </c>
      <c r="I311" s="504" t="str">
        <f>AL311</f>
        <v>EGLV142500163025</v>
      </c>
      <c r="J311" s="504">
        <v>1</v>
      </c>
      <c r="K311" s="504" t="str">
        <f>AN311</f>
        <v>EITU0445290</v>
      </c>
      <c r="L311" s="504" t="str">
        <f>AM311</f>
        <v>EKSM25020064</v>
      </c>
      <c r="M311" s="504" t="str">
        <f>AO311</f>
        <v>NINGBO, CHINA</v>
      </c>
      <c r="N311" s="506">
        <f>AQ311</f>
        <v>45696</v>
      </c>
      <c r="O311" s="504" t="str">
        <f>AR311</f>
        <v>SAVANNAH,GA</v>
      </c>
      <c r="P311" s="506">
        <f>AT311</f>
        <v>45734</v>
      </c>
      <c r="Q311" s="506">
        <f>AX311</f>
        <v>45738</v>
      </c>
      <c r="R311" s="504" t="s">
        <v>79</v>
      </c>
      <c r="S311" s="504" t="s">
        <v>337</v>
      </c>
      <c r="T311" s="514">
        <v>20250215003</v>
      </c>
      <c r="U311" s="514">
        <v>120588877</v>
      </c>
      <c r="V311" s="511"/>
      <c r="W311" s="511">
        <v>2300</v>
      </c>
      <c r="X311" s="506"/>
      <c r="Y311" s="506"/>
      <c r="Z311" s="506" t="s">
        <v>118</v>
      </c>
      <c r="AA311" s="507" t="s">
        <v>522</v>
      </c>
      <c r="AB311" s="507"/>
      <c r="AC311" s="514">
        <v>1430</v>
      </c>
      <c r="AD311" s="504" t="s">
        <v>201</v>
      </c>
      <c r="AE311" s="504">
        <v>11</v>
      </c>
      <c r="AF311" s="504">
        <v>18876</v>
      </c>
      <c r="AG311" s="504">
        <v>14</v>
      </c>
      <c r="AH311" s="506">
        <v>45696</v>
      </c>
      <c r="AI311" s="506">
        <v>45738</v>
      </c>
      <c r="AJ311" s="504" t="s">
        <v>173</v>
      </c>
      <c r="AK311" s="504" t="s">
        <v>117</v>
      </c>
      <c r="AL311" s="504" t="s">
        <v>578</v>
      </c>
      <c r="AM311" s="504" t="s">
        <v>579</v>
      </c>
      <c r="AN311" s="504" t="s">
        <v>590</v>
      </c>
      <c r="AO311" s="504" t="str">
        <f>AJ311</f>
        <v>NINGBO, CHINA</v>
      </c>
      <c r="AP311" s="506"/>
      <c r="AQ311" s="506">
        <f>AH311</f>
        <v>45696</v>
      </c>
      <c r="AR311" s="504" t="str">
        <f>AK311</f>
        <v>SAVANNAH,GA</v>
      </c>
      <c r="AS311" s="506">
        <f>AI311</f>
        <v>45738</v>
      </c>
      <c r="AT311" s="636">
        <v>45734</v>
      </c>
      <c r="AU311" s="504" t="str">
        <f>AR311</f>
        <v>SAVANNAH,GA</v>
      </c>
      <c r="AV311" s="509">
        <f>AT311</f>
        <v>45734</v>
      </c>
      <c r="AW311" s="505">
        <f>VLOOKUP(AR:AR,Database!A:B,2,)</f>
        <v>4</v>
      </c>
      <c r="AX311" s="506">
        <f>AV311+AW311</f>
        <v>45738</v>
      </c>
      <c r="AY311" s="514" t="str">
        <f>Z311</f>
        <v>FREEDOM</v>
      </c>
      <c r="AZ311" s="506"/>
      <c r="BA311" s="506"/>
      <c r="BB311" s="506"/>
      <c r="BC311" s="506"/>
      <c r="BD311" s="506"/>
      <c r="BE311" s="504"/>
      <c r="BF311" s="504" t="str">
        <f>AL311</f>
        <v>EGLV142500163025</v>
      </c>
      <c r="BG311" s="504" t="str">
        <f>AN311</f>
        <v>EITU0445290</v>
      </c>
      <c r="BH311" s="506">
        <v>45695</v>
      </c>
      <c r="BI311" s="506">
        <v>45702</v>
      </c>
      <c r="BJ311" s="506">
        <v>45728</v>
      </c>
      <c r="BK311" s="506">
        <v>45733</v>
      </c>
      <c r="BL311" s="506"/>
      <c r="BM311" s="506"/>
      <c r="BN311" s="514" t="s">
        <v>581</v>
      </c>
      <c r="BO311" s="506">
        <v>45733</v>
      </c>
      <c r="BP311" s="511"/>
      <c r="BQ311" s="511"/>
      <c r="BR311" s="514"/>
      <c r="BS311" s="560"/>
      <c r="BT311" s="504"/>
      <c r="BU311" s="504"/>
      <c r="BV311" s="504"/>
      <c r="BW311" s="504">
        <f>U311</f>
        <v>120588877</v>
      </c>
      <c r="BX311" s="511">
        <f>V311</f>
        <v>0</v>
      </c>
      <c r="BY311" s="511">
        <f>W311</f>
        <v>2300</v>
      </c>
      <c r="BZ311" s="511">
        <f>BX311+BY311</f>
        <v>2300</v>
      </c>
      <c r="CA311" s="504"/>
      <c r="CB311" s="511"/>
      <c r="CC311" s="504"/>
      <c r="CD311" s="511"/>
      <c r="CE311" s="511"/>
      <c r="CF311" s="511">
        <f>CB311+CD311+CE311</f>
        <v>0</v>
      </c>
      <c r="CG311" s="528">
        <f>CF311-BZ311</f>
        <v>-2300</v>
      </c>
      <c r="CH311" s="510">
        <f>_xlfn.DAYS(BD311,BC311)+1</f>
        <v>1</v>
      </c>
    </row>
    <row r="312" spans="1:86" s="513" customFormat="1" ht="30" customHeight="1">
      <c r="A312" s="112">
        <v>33</v>
      </c>
      <c r="B312" s="575" t="s">
        <v>168</v>
      </c>
      <c r="C312" s="558" t="s">
        <v>577</v>
      </c>
      <c r="D312" s="505" t="s">
        <v>169</v>
      </c>
      <c r="E312" s="505" t="str">
        <f>VLOOKUP(D:D,'Material code'!A:B,2,FALSE)</f>
        <v>后玻</v>
      </c>
      <c r="F312" s="505" t="str">
        <f>VLOOKUP(D:D,'Material code'!C:D,2,FALSE)</f>
        <v>福莱特，压花半钢化白色全涂釉3孔，2272*1128*2mm，GL-16</v>
      </c>
      <c r="G312" s="504">
        <f>AC312</f>
        <v>1430</v>
      </c>
      <c r="H312" s="504" t="str">
        <f>AD312</f>
        <v>pc</v>
      </c>
      <c r="I312" s="504" t="str">
        <f>AL312</f>
        <v>EGLV142500163025</v>
      </c>
      <c r="J312" s="504">
        <v>1</v>
      </c>
      <c r="K312" s="504" t="str">
        <f>AN312</f>
        <v>EITU0586066</v>
      </c>
      <c r="L312" s="504" t="str">
        <f>AM312</f>
        <v>EKSM25020064</v>
      </c>
      <c r="M312" s="504" t="str">
        <f>AO312</f>
        <v>NINGBO, CHINA</v>
      </c>
      <c r="N312" s="506">
        <f>AQ312</f>
        <v>45696</v>
      </c>
      <c r="O312" s="504" t="str">
        <f>AR312</f>
        <v>SAVANNAH,GA</v>
      </c>
      <c r="P312" s="506">
        <f>AT312</f>
        <v>45734</v>
      </c>
      <c r="Q312" s="506">
        <f>AX312</f>
        <v>45738</v>
      </c>
      <c r="R312" s="504" t="s">
        <v>79</v>
      </c>
      <c r="S312" s="504" t="s">
        <v>337</v>
      </c>
      <c r="T312" s="514">
        <v>20250215003</v>
      </c>
      <c r="U312" s="514">
        <v>120588877</v>
      </c>
      <c r="V312" s="511"/>
      <c r="W312" s="511">
        <v>2300</v>
      </c>
      <c r="X312" s="506"/>
      <c r="Y312" s="506"/>
      <c r="Z312" s="506" t="s">
        <v>118</v>
      </c>
      <c r="AA312" s="507" t="s">
        <v>522</v>
      </c>
      <c r="AB312" s="507"/>
      <c r="AC312" s="514">
        <v>1430</v>
      </c>
      <c r="AD312" s="504" t="s">
        <v>201</v>
      </c>
      <c r="AE312" s="504">
        <v>11</v>
      </c>
      <c r="AF312" s="504">
        <v>18876</v>
      </c>
      <c r="AG312" s="504">
        <v>14</v>
      </c>
      <c r="AH312" s="506">
        <v>45696</v>
      </c>
      <c r="AI312" s="506">
        <v>45738</v>
      </c>
      <c r="AJ312" s="504" t="s">
        <v>173</v>
      </c>
      <c r="AK312" s="504" t="s">
        <v>117</v>
      </c>
      <c r="AL312" s="504" t="s">
        <v>578</v>
      </c>
      <c r="AM312" s="504" t="s">
        <v>579</v>
      </c>
      <c r="AN312" s="504" t="s">
        <v>591</v>
      </c>
      <c r="AO312" s="504" t="str">
        <f>AJ312</f>
        <v>NINGBO, CHINA</v>
      </c>
      <c r="AP312" s="506"/>
      <c r="AQ312" s="506">
        <f>AH312</f>
        <v>45696</v>
      </c>
      <c r="AR312" s="504" t="str">
        <f>AK312</f>
        <v>SAVANNAH,GA</v>
      </c>
      <c r="AS312" s="506">
        <f>AI312</f>
        <v>45738</v>
      </c>
      <c r="AT312" s="636">
        <v>45734</v>
      </c>
      <c r="AU312" s="504" t="str">
        <f>AR312</f>
        <v>SAVANNAH,GA</v>
      </c>
      <c r="AV312" s="509">
        <f>AT312</f>
        <v>45734</v>
      </c>
      <c r="AW312" s="505">
        <f>VLOOKUP(AR:AR,Database!A:B,2,)</f>
        <v>4</v>
      </c>
      <c r="AX312" s="506">
        <f>AV312+AW312</f>
        <v>45738</v>
      </c>
      <c r="AY312" s="514" t="str">
        <f>Z312</f>
        <v>FREEDOM</v>
      </c>
      <c r="AZ312" s="506"/>
      <c r="BA312" s="506"/>
      <c r="BB312" s="506"/>
      <c r="BC312" s="506"/>
      <c r="BD312" s="506"/>
      <c r="BE312" s="504"/>
      <c r="BF312" s="504" t="str">
        <f>AL312</f>
        <v>EGLV142500163025</v>
      </c>
      <c r="BG312" s="504" t="str">
        <f>AN312</f>
        <v>EITU0586066</v>
      </c>
      <c r="BH312" s="506">
        <v>45695</v>
      </c>
      <c r="BI312" s="506">
        <v>45702</v>
      </c>
      <c r="BJ312" s="506">
        <v>45728</v>
      </c>
      <c r="BK312" s="506">
        <v>45733</v>
      </c>
      <c r="BL312" s="506"/>
      <c r="BM312" s="506"/>
      <c r="BN312" s="514" t="s">
        <v>581</v>
      </c>
      <c r="BO312" s="506">
        <v>45733</v>
      </c>
      <c r="BP312" s="511"/>
      <c r="BQ312" s="511"/>
      <c r="BR312" s="514"/>
      <c r="BS312" s="560"/>
      <c r="BT312" s="504"/>
      <c r="BU312" s="504"/>
      <c r="BV312" s="504"/>
      <c r="BW312" s="504">
        <f>U312</f>
        <v>120588877</v>
      </c>
      <c r="BX312" s="511">
        <f>V312</f>
        <v>0</v>
      </c>
      <c r="BY312" s="511">
        <f>W312</f>
        <v>2300</v>
      </c>
      <c r="BZ312" s="511">
        <f>BX312+BY312</f>
        <v>2300</v>
      </c>
      <c r="CA312" s="504"/>
      <c r="CB312" s="511"/>
      <c r="CC312" s="504"/>
      <c r="CD312" s="511"/>
      <c r="CE312" s="511"/>
      <c r="CF312" s="511">
        <f>CB312+CD312+CE312</f>
        <v>0</v>
      </c>
      <c r="CG312" s="528">
        <f>CF312-BZ312</f>
        <v>-2300</v>
      </c>
      <c r="CH312" s="510">
        <f>_xlfn.DAYS(BD312,BC312)+1</f>
        <v>1</v>
      </c>
    </row>
    <row r="313" spans="1:86" s="513" customFormat="1" ht="32.25" customHeight="1">
      <c r="A313" s="112">
        <v>33</v>
      </c>
      <c r="B313" s="575" t="s">
        <v>168</v>
      </c>
      <c r="C313" s="558" t="s">
        <v>577</v>
      </c>
      <c r="D313" s="505" t="s">
        <v>169</v>
      </c>
      <c r="E313" s="505" t="str">
        <f>VLOOKUP(D:D,'Material code'!A:B,2,FALSE)</f>
        <v>后玻</v>
      </c>
      <c r="F313" s="505" t="str">
        <f>VLOOKUP(D:D,'Material code'!C:D,2,FALSE)</f>
        <v>福莱特，压花半钢化白色全涂釉3孔，2272*1128*2mm，GL-16</v>
      </c>
      <c r="G313" s="504">
        <f>AC313</f>
        <v>1430</v>
      </c>
      <c r="H313" s="504" t="str">
        <f>AD313</f>
        <v>pc</v>
      </c>
      <c r="I313" s="504" t="str">
        <f>AL313</f>
        <v>EGLV142500163025</v>
      </c>
      <c r="J313" s="504">
        <v>1</v>
      </c>
      <c r="K313" s="504" t="str">
        <f>AN313</f>
        <v>EITU0463945</v>
      </c>
      <c r="L313" s="504" t="str">
        <f>AM313</f>
        <v>EKSM25020064</v>
      </c>
      <c r="M313" s="504" t="str">
        <f>AO313</f>
        <v>NINGBO, CHINA</v>
      </c>
      <c r="N313" s="506">
        <f>AQ313</f>
        <v>45696</v>
      </c>
      <c r="O313" s="504" t="str">
        <f>AR313</f>
        <v>SAVANNAH,GA</v>
      </c>
      <c r="P313" s="506">
        <f>AT313</f>
        <v>45734</v>
      </c>
      <c r="Q313" s="506">
        <f>AX313</f>
        <v>45738</v>
      </c>
      <c r="R313" s="504" t="s">
        <v>79</v>
      </c>
      <c r="S313" s="504" t="s">
        <v>337</v>
      </c>
      <c r="T313" s="514">
        <v>20250215003</v>
      </c>
      <c r="U313" s="514">
        <v>120588877</v>
      </c>
      <c r="V313" s="511"/>
      <c r="W313" s="511">
        <v>2300</v>
      </c>
      <c r="X313" s="506"/>
      <c r="Y313" s="506"/>
      <c r="Z313" s="506" t="s">
        <v>118</v>
      </c>
      <c r="AA313" s="507" t="s">
        <v>522</v>
      </c>
      <c r="AB313" s="507"/>
      <c r="AC313" s="514">
        <v>1430</v>
      </c>
      <c r="AD313" s="504" t="s">
        <v>201</v>
      </c>
      <c r="AE313" s="504">
        <v>11</v>
      </c>
      <c r="AF313" s="504">
        <v>18876</v>
      </c>
      <c r="AG313" s="504">
        <v>14</v>
      </c>
      <c r="AH313" s="506">
        <v>45696</v>
      </c>
      <c r="AI313" s="506">
        <v>45738</v>
      </c>
      <c r="AJ313" s="504" t="s">
        <v>173</v>
      </c>
      <c r="AK313" s="504" t="s">
        <v>117</v>
      </c>
      <c r="AL313" s="504" t="s">
        <v>578</v>
      </c>
      <c r="AM313" s="504" t="s">
        <v>579</v>
      </c>
      <c r="AN313" s="504" t="s">
        <v>592</v>
      </c>
      <c r="AO313" s="504" t="str">
        <f>AJ313</f>
        <v>NINGBO, CHINA</v>
      </c>
      <c r="AP313" s="506"/>
      <c r="AQ313" s="506">
        <f>AH313</f>
        <v>45696</v>
      </c>
      <c r="AR313" s="504" t="str">
        <f>AK313</f>
        <v>SAVANNAH,GA</v>
      </c>
      <c r="AS313" s="506">
        <f>AI313</f>
        <v>45738</v>
      </c>
      <c r="AT313" s="636">
        <v>45734</v>
      </c>
      <c r="AU313" s="504" t="str">
        <f>AR313</f>
        <v>SAVANNAH,GA</v>
      </c>
      <c r="AV313" s="509">
        <f>AT313</f>
        <v>45734</v>
      </c>
      <c r="AW313" s="505">
        <f>VLOOKUP(AR:AR,Database!A:B,2,)</f>
        <v>4</v>
      </c>
      <c r="AX313" s="506">
        <f>AV313+AW313</f>
        <v>45738</v>
      </c>
      <c r="AY313" s="514" t="str">
        <f>Z313</f>
        <v>FREEDOM</v>
      </c>
      <c r="AZ313" s="506"/>
      <c r="BA313" s="506"/>
      <c r="BB313" s="506"/>
      <c r="BC313" s="506"/>
      <c r="BD313" s="506"/>
      <c r="BE313" s="504"/>
      <c r="BF313" s="504" t="str">
        <f>AL313</f>
        <v>EGLV142500163025</v>
      </c>
      <c r="BG313" s="504" t="str">
        <f>AN313</f>
        <v>EITU0463945</v>
      </c>
      <c r="BH313" s="506">
        <v>45695</v>
      </c>
      <c r="BI313" s="506">
        <v>45702</v>
      </c>
      <c r="BJ313" s="506">
        <v>45728</v>
      </c>
      <c r="BK313" s="506">
        <v>45733</v>
      </c>
      <c r="BL313" s="506"/>
      <c r="BM313" s="506"/>
      <c r="BN313" s="514" t="s">
        <v>581</v>
      </c>
      <c r="BO313" s="506">
        <v>45733</v>
      </c>
      <c r="BP313" s="511"/>
      <c r="BQ313" s="511"/>
      <c r="BR313" s="514"/>
      <c r="BS313" s="560"/>
      <c r="BT313" s="504"/>
      <c r="BU313" s="504"/>
      <c r="BV313" s="504"/>
      <c r="BW313" s="504">
        <f>U313</f>
        <v>120588877</v>
      </c>
      <c r="BX313" s="511">
        <f>V313</f>
        <v>0</v>
      </c>
      <c r="BY313" s="511">
        <f>W313</f>
        <v>2300</v>
      </c>
      <c r="BZ313" s="511">
        <f>BX313+BY313</f>
        <v>2300</v>
      </c>
      <c r="CA313" s="504"/>
      <c r="CB313" s="511"/>
      <c r="CC313" s="504"/>
      <c r="CD313" s="511"/>
      <c r="CE313" s="511"/>
      <c r="CF313" s="511">
        <f>CB313+CD313+CE313</f>
        <v>0</v>
      </c>
      <c r="CG313" s="528">
        <f>CF313-BZ313</f>
        <v>-2300</v>
      </c>
      <c r="CH313" s="510">
        <f>_xlfn.DAYS(BD313,BC313)+1</f>
        <v>1</v>
      </c>
    </row>
    <row r="314" spans="1:86" s="513" customFormat="1" ht="31.5" customHeight="1">
      <c r="A314" s="112">
        <v>33</v>
      </c>
      <c r="B314" s="575" t="s">
        <v>168</v>
      </c>
      <c r="C314" s="558" t="s">
        <v>577</v>
      </c>
      <c r="D314" s="505" t="s">
        <v>169</v>
      </c>
      <c r="E314" s="505" t="str">
        <f>VLOOKUP(D:D,'Material code'!A:B,2,FALSE)</f>
        <v>后玻</v>
      </c>
      <c r="F314" s="505" t="str">
        <f>VLOOKUP(D:D,'Material code'!C:D,2,FALSE)</f>
        <v>福莱特，压花半钢化白色全涂釉3孔，2272*1128*2mm，GL-16</v>
      </c>
      <c r="G314" s="504">
        <f>AC314</f>
        <v>1430</v>
      </c>
      <c r="H314" s="504" t="str">
        <f>AD314</f>
        <v>pc</v>
      </c>
      <c r="I314" s="504" t="str">
        <f>AL314</f>
        <v>EGLV142500163025</v>
      </c>
      <c r="J314" s="504">
        <v>1</v>
      </c>
      <c r="K314" s="504" t="str">
        <f>AN314</f>
        <v>EITU0521614</v>
      </c>
      <c r="L314" s="504" t="str">
        <f>AM314</f>
        <v>EKSM25020064</v>
      </c>
      <c r="M314" s="504" t="str">
        <f>AO314</f>
        <v>NINGBO, CHINA</v>
      </c>
      <c r="N314" s="506">
        <f>AQ314</f>
        <v>45696</v>
      </c>
      <c r="O314" s="504" t="str">
        <f>AR314</f>
        <v>SAVANNAH,GA</v>
      </c>
      <c r="P314" s="506">
        <f>AT314</f>
        <v>45734</v>
      </c>
      <c r="Q314" s="506">
        <f>AX314</f>
        <v>45738</v>
      </c>
      <c r="R314" s="504" t="s">
        <v>79</v>
      </c>
      <c r="S314" s="504" t="s">
        <v>337</v>
      </c>
      <c r="T314" s="504">
        <v>20250215003</v>
      </c>
      <c r="U314" s="504">
        <v>120588877</v>
      </c>
      <c r="V314" s="511"/>
      <c r="W314" s="511">
        <v>2300</v>
      </c>
      <c r="X314" s="506"/>
      <c r="Y314" s="506"/>
      <c r="Z314" s="506" t="s">
        <v>118</v>
      </c>
      <c r="AA314" s="507" t="s">
        <v>522</v>
      </c>
      <c r="AB314" s="507"/>
      <c r="AC314" s="514">
        <v>1430</v>
      </c>
      <c r="AD314" s="504" t="s">
        <v>201</v>
      </c>
      <c r="AE314" s="504">
        <v>11</v>
      </c>
      <c r="AF314" s="504">
        <v>18876</v>
      </c>
      <c r="AG314" s="504">
        <v>14</v>
      </c>
      <c r="AH314" s="506">
        <v>45696</v>
      </c>
      <c r="AI314" s="506">
        <v>45738</v>
      </c>
      <c r="AJ314" s="504" t="s">
        <v>173</v>
      </c>
      <c r="AK314" s="504" t="s">
        <v>117</v>
      </c>
      <c r="AL314" s="504" t="s">
        <v>578</v>
      </c>
      <c r="AM314" s="504" t="s">
        <v>579</v>
      </c>
      <c r="AN314" s="504" t="s">
        <v>593</v>
      </c>
      <c r="AO314" s="504" t="str">
        <f>AJ314</f>
        <v>NINGBO, CHINA</v>
      </c>
      <c r="AP314" s="506"/>
      <c r="AQ314" s="506">
        <f>AH314</f>
        <v>45696</v>
      </c>
      <c r="AR314" s="504" t="str">
        <f>AK314</f>
        <v>SAVANNAH,GA</v>
      </c>
      <c r="AS314" s="506">
        <f>AI314</f>
        <v>45738</v>
      </c>
      <c r="AT314" s="636">
        <v>45734</v>
      </c>
      <c r="AU314" s="504" t="str">
        <f>AR314</f>
        <v>SAVANNAH,GA</v>
      </c>
      <c r="AV314" s="509">
        <f>AT314</f>
        <v>45734</v>
      </c>
      <c r="AW314" s="505">
        <f>VLOOKUP(AR:AR,Database!A:B,2,)</f>
        <v>4</v>
      </c>
      <c r="AX314" s="506">
        <f>AV314+AW314</f>
        <v>45738</v>
      </c>
      <c r="AY314" s="514" t="str">
        <f>Z314</f>
        <v>FREEDOM</v>
      </c>
      <c r="AZ314" s="506"/>
      <c r="BA314" s="506"/>
      <c r="BB314" s="506"/>
      <c r="BC314" s="506"/>
      <c r="BD314" s="506"/>
      <c r="BE314" s="504"/>
      <c r="BF314" s="504" t="str">
        <f>AL314</f>
        <v>EGLV142500163025</v>
      </c>
      <c r="BG314" s="504" t="str">
        <f>AN314</f>
        <v>EITU0521614</v>
      </c>
      <c r="BH314" s="506">
        <v>45695</v>
      </c>
      <c r="BI314" s="506">
        <v>45702</v>
      </c>
      <c r="BJ314" s="506">
        <v>45728</v>
      </c>
      <c r="BK314" s="506">
        <v>45733</v>
      </c>
      <c r="BL314" s="506"/>
      <c r="BM314" s="506"/>
      <c r="BN314" s="504" t="s">
        <v>581</v>
      </c>
      <c r="BO314" s="506">
        <v>45733</v>
      </c>
      <c r="BP314" s="511"/>
      <c r="BQ314" s="511"/>
      <c r="BR314" s="504"/>
      <c r="BS314" s="560"/>
      <c r="BT314" s="504"/>
      <c r="BU314" s="504"/>
      <c r="BV314" s="504"/>
      <c r="BW314" s="504">
        <f>U314</f>
        <v>120588877</v>
      </c>
      <c r="BX314" s="511">
        <f>V314</f>
        <v>0</v>
      </c>
      <c r="BY314" s="511">
        <f>W314</f>
        <v>2300</v>
      </c>
      <c r="BZ314" s="511">
        <f>BX314+BY314</f>
        <v>2300</v>
      </c>
      <c r="CA314" s="504"/>
      <c r="CB314" s="511"/>
      <c r="CC314" s="504"/>
      <c r="CD314" s="511"/>
      <c r="CE314" s="511"/>
      <c r="CF314" s="511">
        <f>CB314+CD314+CE314</f>
        <v>0</v>
      </c>
      <c r="CG314" s="528">
        <f>CF314-BZ314</f>
        <v>-2300</v>
      </c>
      <c r="CH314" s="510">
        <f>_xlfn.DAYS(BD314,BC314)+1</f>
        <v>1</v>
      </c>
    </row>
    <row r="315" spans="1:86" s="513" customFormat="1" ht="15.75" customHeight="1">
      <c r="A315" s="112">
        <v>33</v>
      </c>
      <c r="B315" s="599" t="s">
        <v>168</v>
      </c>
      <c r="C315" s="558" t="s">
        <v>577</v>
      </c>
      <c r="D315" s="505" t="s">
        <v>169</v>
      </c>
      <c r="E315" s="505" t="str">
        <f>VLOOKUP(D:D,'Material code'!A:B,2,FALSE)</f>
        <v>后玻</v>
      </c>
      <c r="F315" s="505" t="str">
        <f>VLOOKUP(D:D,'Material code'!C:D,2,FALSE)</f>
        <v>福莱特，压花半钢化白色全涂釉3孔，2272*1128*2mm，GL-16</v>
      </c>
      <c r="G315" s="504">
        <f>AC315</f>
        <v>1430</v>
      </c>
      <c r="H315" s="504" t="str">
        <f>AD315</f>
        <v>pc</v>
      </c>
      <c r="I315" s="504" t="str">
        <f>AL315</f>
        <v>EGLV142500163025</v>
      </c>
      <c r="J315" s="504">
        <v>1</v>
      </c>
      <c r="K315" s="504" t="str">
        <f>AN315</f>
        <v>WFHU1426704</v>
      </c>
      <c r="L315" s="504" t="str">
        <f>AM315</f>
        <v>EKSM25020064</v>
      </c>
      <c r="M315" s="504" t="str">
        <f>AO315</f>
        <v>NINGBO, CHINA</v>
      </c>
      <c r="N315" s="506">
        <f>AQ315</f>
        <v>45696</v>
      </c>
      <c r="O315" s="504" t="str">
        <f>AR315</f>
        <v>SAVANNAH,GA</v>
      </c>
      <c r="P315" s="506">
        <f>AT315</f>
        <v>45734</v>
      </c>
      <c r="Q315" s="506">
        <f>AX315</f>
        <v>45738</v>
      </c>
      <c r="R315" s="504" t="s">
        <v>79</v>
      </c>
      <c r="S315" s="504" t="s">
        <v>337</v>
      </c>
      <c r="T315" s="504">
        <v>20250215003</v>
      </c>
      <c r="U315" s="504">
        <v>120588877</v>
      </c>
      <c r="V315" s="511"/>
      <c r="W315" s="511">
        <v>2300</v>
      </c>
      <c r="X315" s="506"/>
      <c r="Y315" s="506"/>
      <c r="Z315" s="506" t="s">
        <v>118</v>
      </c>
      <c r="AA315" s="507" t="s">
        <v>522</v>
      </c>
      <c r="AB315" s="507"/>
      <c r="AC315" s="514">
        <v>1430</v>
      </c>
      <c r="AD315" s="504" t="s">
        <v>201</v>
      </c>
      <c r="AE315" s="504">
        <v>11</v>
      </c>
      <c r="AF315" s="504">
        <v>18876</v>
      </c>
      <c r="AG315" s="504">
        <v>14</v>
      </c>
      <c r="AH315" s="506">
        <v>45696</v>
      </c>
      <c r="AI315" s="506">
        <v>45738</v>
      </c>
      <c r="AJ315" s="504" t="s">
        <v>173</v>
      </c>
      <c r="AK315" s="504" t="s">
        <v>117</v>
      </c>
      <c r="AL315" s="504" t="s">
        <v>578</v>
      </c>
      <c r="AM315" s="504" t="s">
        <v>579</v>
      </c>
      <c r="AN315" s="504" t="s">
        <v>594</v>
      </c>
      <c r="AO315" s="504" t="str">
        <f>AJ315</f>
        <v>NINGBO, CHINA</v>
      </c>
      <c r="AP315" s="506"/>
      <c r="AQ315" s="506">
        <f>AH315</f>
        <v>45696</v>
      </c>
      <c r="AR315" s="504" t="str">
        <f>AK315</f>
        <v>SAVANNAH,GA</v>
      </c>
      <c r="AS315" s="506">
        <f>AI315</f>
        <v>45738</v>
      </c>
      <c r="AT315" s="636">
        <v>45734</v>
      </c>
      <c r="AU315" s="504" t="str">
        <f>AR315</f>
        <v>SAVANNAH,GA</v>
      </c>
      <c r="AV315" s="509">
        <f>AT315</f>
        <v>45734</v>
      </c>
      <c r="AW315" s="505">
        <f>VLOOKUP(AR:AR,Database!A:B,2,)</f>
        <v>4</v>
      </c>
      <c r="AX315" s="506">
        <f>AV315+AW315</f>
        <v>45738</v>
      </c>
      <c r="AY315" s="514" t="str">
        <f>Z315</f>
        <v>FREEDOM</v>
      </c>
      <c r="AZ315" s="506"/>
      <c r="BA315" s="506"/>
      <c r="BB315" s="506"/>
      <c r="BC315" s="506"/>
      <c r="BD315" s="506"/>
      <c r="BE315" s="504"/>
      <c r="BF315" s="504" t="str">
        <f>AL315</f>
        <v>EGLV142500163025</v>
      </c>
      <c r="BG315" s="504" t="str">
        <f>AN315</f>
        <v>WFHU1426704</v>
      </c>
      <c r="BH315" s="506">
        <v>45695</v>
      </c>
      <c r="BI315" s="506">
        <v>45702</v>
      </c>
      <c r="BJ315" s="506">
        <v>45728</v>
      </c>
      <c r="BK315" s="506">
        <v>45733</v>
      </c>
      <c r="BL315" s="506"/>
      <c r="BM315" s="506"/>
      <c r="BN315" s="504" t="s">
        <v>581</v>
      </c>
      <c r="BO315" s="506">
        <v>45733</v>
      </c>
      <c r="BP315" s="511"/>
      <c r="BQ315" s="511"/>
      <c r="BR315" s="504"/>
      <c r="BS315" s="560"/>
      <c r="BT315" s="504"/>
      <c r="BU315" s="504"/>
      <c r="BV315" s="504"/>
      <c r="BW315" s="504">
        <f>U315</f>
        <v>120588877</v>
      </c>
      <c r="BX315" s="511">
        <f>V315</f>
        <v>0</v>
      </c>
      <c r="BY315" s="511">
        <f>W315</f>
        <v>2300</v>
      </c>
      <c r="BZ315" s="511">
        <f>BX315+BY315</f>
        <v>2300</v>
      </c>
      <c r="CA315" s="504"/>
      <c r="CB315" s="511"/>
      <c r="CC315" s="504"/>
      <c r="CD315" s="511"/>
      <c r="CE315" s="511"/>
      <c r="CF315" s="511">
        <f>CB315+CD315+CE315</f>
        <v>0</v>
      </c>
      <c r="CG315" s="528">
        <f>CF315-BZ315</f>
        <v>-2300</v>
      </c>
      <c r="CH315" s="510">
        <f>_xlfn.DAYS(BD315,BC315)+1</f>
        <v>1</v>
      </c>
    </row>
    <row r="316" spans="1:86" s="513" customFormat="1" ht="47.25" customHeight="1">
      <c r="A316" s="112">
        <v>35</v>
      </c>
      <c r="B316" s="599" t="s">
        <v>89</v>
      </c>
      <c r="C316" s="558" t="s">
        <v>595</v>
      </c>
      <c r="D316" s="505" t="s">
        <v>335</v>
      </c>
      <c r="E316" s="505" t="str">
        <f>VLOOKUP(D:D,'Material code'!A:B,2,FALSE)</f>
        <v>支装胶</v>
      </c>
      <c r="F316" s="505" t="str">
        <f>VLOOKUP(D:D,'Material code'!C:D,2,FALSE)</f>
        <v>回天，HT-906Z，400ml支装胶，白色</v>
      </c>
      <c r="G316" s="504">
        <f>AC316</f>
        <v>17280</v>
      </c>
      <c r="H316" s="504" t="s">
        <v>490</v>
      </c>
      <c r="I316" s="504" t="str">
        <f>AL316</f>
        <v>CMDUCHN1977192</v>
      </c>
      <c r="J316" s="504">
        <v>1</v>
      </c>
      <c r="K316" s="504" t="str">
        <f>AN316</f>
        <v>TLLU7868402</v>
      </c>
      <c r="L316" s="504" t="str">
        <f>AM316</f>
        <v>RBS25020006</v>
      </c>
      <c r="M316" s="504" t="str">
        <f>AO316</f>
        <v>SHANGHAI, CHINA</v>
      </c>
      <c r="N316" s="506">
        <f>AQ316</f>
        <v>45698</v>
      </c>
      <c r="O316" s="504" t="str">
        <f>AR316</f>
        <v>SAVANNAH,GA</v>
      </c>
      <c r="P316" s="506">
        <f>AT316</f>
        <v>45734</v>
      </c>
      <c r="Q316" s="506">
        <f>AX316</f>
        <v>45738</v>
      </c>
      <c r="R316" s="504" t="s">
        <v>79</v>
      </c>
      <c r="S316" s="504">
        <v>40</v>
      </c>
      <c r="T316" s="514">
        <v>20250213002</v>
      </c>
      <c r="U316" s="514" t="s">
        <v>596</v>
      </c>
      <c r="V316" s="511"/>
      <c r="W316" s="511">
        <v>2300</v>
      </c>
      <c r="X316" s="506">
        <v>45677</v>
      </c>
      <c r="Y316" s="506"/>
      <c r="Z316" s="506" t="s">
        <v>118</v>
      </c>
      <c r="AA316" s="507" t="s">
        <v>597</v>
      </c>
      <c r="AB316" s="507" t="s">
        <v>598</v>
      </c>
      <c r="AC316" s="514">
        <v>17280</v>
      </c>
      <c r="AD316" s="504"/>
      <c r="AE316" s="577">
        <v>32</v>
      </c>
      <c r="AF316" s="578">
        <v>19936</v>
      </c>
      <c r="AG316" s="504">
        <v>28.16</v>
      </c>
      <c r="AH316" s="576">
        <v>45698</v>
      </c>
      <c r="AI316" s="300">
        <v>45738</v>
      </c>
      <c r="AJ316" s="504" t="s">
        <v>112</v>
      </c>
      <c r="AK316" s="504" t="s">
        <v>117</v>
      </c>
      <c r="AL316" s="504" t="s">
        <v>599</v>
      </c>
      <c r="AM316" s="504" t="s">
        <v>600</v>
      </c>
      <c r="AN316" s="504" t="s">
        <v>601</v>
      </c>
      <c r="AO316" s="504" t="str">
        <f>AJ316</f>
        <v>SHANGHAI, CHINA</v>
      </c>
      <c r="AP316" s="506">
        <v>45695</v>
      </c>
      <c r="AQ316" s="506">
        <f>AH316</f>
        <v>45698</v>
      </c>
      <c r="AR316" s="504" t="str">
        <f>AK316</f>
        <v>SAVANNAH,GA</v>
      </c>
      <c r="AS316" s="506">
        <f>AI316</f>
        <v>45738</v>
      </c>
      <c r="AT316" s="636">
        <v>45734</v>
      </c>
      <c r="AU316" s="504" t="str">
        <f>AR316</f>
        <v>SAVANNAH,GA</v>
      </c>
      <c r="AV316" s="509">
        <f>AT316</f>
        <v>45734</v>
      </c>
      <c r="AW316" s="505">
        <f>VLOOKUP(AR:AR,Database!A:B,2,)</f>
        <v>4</v>
      </c>
      <c r="AX316" s="506">
        <f>AV316+AW316</f>
        <v>45738</v>
      </c>
      <c r="AY316" s="504" t="str">
        <f>Z316</f>
        <v>FREEDOM</v>
      </c>
      <c r="AZ316" s="506"/>
      <c r="BA316" s="506"/>
      <c r="BB316" s="506"/>
      <c r="BC316" s="506"/>
      <c r="BD316" s="506"/>
      <c r="BE316" s="504"/>
      <c r="BF316" s="504" t="str">
        <f>AL316</f>
        <v>CMDUCHN1977192</v>
      </c>
      <c r="BG316" s="504" t="str">
        <f>AN316</f>
        <v>TLLU7868402</v>
      </c>
      <c r="BH316" s="506">
        <v>45695</v>
      </c>
      <c r="BI316" s="506">
        <v>45700</v>
      </c>
      <c r="BJ316" s="506">
        <v>45726</v>
      </c>
      <c r="BK316" s="506">
        <v>45729</v>
      </c>
      <c r="BL316" s="506"/>
      <c r="BM316" s="506"/>
      <c r="BN316" s="514" t="s">
        <v>602</v>
      </c>
      <c r="BO316" s="506">
        <v>45730</v>
      </c>
      <c r="BP316" s="511">
        <v>13512.3</v>
      </c>
      <c r="BQ316" s="511"/>
      <c r="BR316" s="514"/>
      <c r="BS316" s="560"/>
      <c r="BT316" s="504"/>
      <c r="BU316" s="504"/>
      <c r="BV316" s="504"/>
      <c r="BW316" s="504" t="str">
        <f>U316</f>
        <v>US2501004</v>
      </c>
      <c r="BX316" s="511">
        <f>V316</f>
        <v>0</v>
      </c>
      <c r="BY316" s="511">
        <f>W316</f>
        <v>2300</v>
      </c>
      <c r="BZ316" s="511">
        <f>BX316+BY316</f>
        <v>2300</v>
      </c>
      <c r="CA316" s="504"/>
      <c r="CB316" s="511"/>
      <c r="CC316" s="504"/>
      <c r="CD316" s="511"/>
      <c r="CE316" s="511"/>
      <c r="CF316" s="511">
        <f>CB316+CD316+CE316</f>
        <v>0</v>
      </c>
      <c r="CG316" s="528">
        <f>CF316-BZ316</f>
        <v>-2300</v>
      </c>
      <c r="CH316" s="510">
        <f>_xlfn.DAYS(BD316,BC316)+1</f>
        <v>1</v>
      </c>
    </row>
    <row r="317" spans="1:86" s="513" customFormat="1" ht="47.25" customHeight="1">
      <c r="A317" s="112">
        <v>35</v>
      </c>
      <c r="B317" s="599" t="s">
        <v>89</v>
      </c>
      <c r="C317" s="558" t="s">
        <v>595</v>
      </c>
      <c r="D317" s="505" t="s">
        <v>331</v>
      </c>
      <c r="E317" s="505" t="str">
        <f>VLOOKUP(D:D,'Material code'!A:B,2,FALSE)</f>
        <v>A胶</v>
      </c>
      <c r="F317" s="505" t="str">
        <f>VLOOKUP(D:D,'Material code'!C:D,2,FALSE)</f>
        <v>回天，5299W-S，10KG，白色</v>
      </c>
      <c r="G317" s="504">
        <f>AC317</f>
        <v>2000</v>
      </c>
      <c r="H317" s="504" t="s">
        <v>490</v>
      </c>
      <c r="I317" s="504" t="str">
        <f>AL317</f>
        <v>CMDUCHN1977192</v>
      </c>
      <c r="J317" s="504">
        <v>1</v>
      </c>
      <c r="K317" s="504" t="str">
        <f>AN317</f>
        <v>TLLU7868402</v>
      </c>
      <c r="L317" s="504" t="str">
        <f>AM317</f>
        <v>RBS25020006</v>
      </c>
      <c r="M317" s="504" t="str">
        <f>AO317</f>
        <v>SHANGHAI, CHINA</v>
      </c>
      <c r="N317" s="506">
        <f>AQ317</f>
        <v>45698</v>
      </c>
      <c r="O317" s="504" t="str">
        <f>AR317</f>
        <v>SAVANNAH,GA</v>
      </c>
      <c r="P317" s="506">
        <f>AT317</f>
        <v>45734</v>
      </c>
      <c r="Q317" s="506">
        <f>AX317</f>
        <v>45738</v>
      </c>
      <c r="R317" s="504" t="s">
        <v>79</v>
      </c>
      <c r="S317" s="504">
        <v>40</v>
      </c>
      <c r="T317" s="514">
        <v>20250213002</v>
      </c>
      <c r="U317" s="514" t="s">
        <v>596</v>
      </c>
      <c r="V317" s="511"/>
      <c r="W317" s="511">
        <v>2300</v>
      </c>
      <c r="X317" s="506">
        <v>45677</v>
      </c>
      <c r="Y317" s="506"/>
      <c r="Z317" s="506" t="s">
        <v>118</v>
      </c>
      <c r="AA317" s="507" t="s">
        <v>603</v>
      </c>
      <c r="AB317" s="507" t="s">
        <v>604</v>
      </c>
      <c r="AC317" s="514">
        <v>2000</v>
      </c>
      <c r="AD317" s="504"/>
      <c r="AE317" s="577">
        <v>2</v>
      </c>
      <c r="AF317" s="578">
        <v>1400</v>
      </c>
      <c r="AG317" s="577">
        <v>3</v>
      </c>
      <c r="AH317" s="576">
        <v>45698</v>
      </c>
      <c r="AI317" s="300">
        <v>45738</v>
      </c>
      <c r="AJ317" s="504" t="s">
        <v>112</v>
      </c>
      <c r="AK317" s="504" t="s">
        <v>117</v>
      </c>
      <c r="AL317" s="504" t="s">
        <v>599</v>
      </c>
      <c r="AM317" s="504" t="s">
        <v>600</v>
      </c>
      <c r="AN317" s="504" t="s">
        <v>601</v>
      </c>
      <c r="AO317" s="504" t="str">
        <f>AJ317</f>
        <v>SHANGHAI, CHINA</v>
      </c>
      <c r="AP317" s="506">
        <v>45695</v>
      </c>
      <c r="AQ317" s="506">
        <f>AH317</f>
        <v>45698</v>
      </c>
      <c r="AR317" s="504" t="str">
        <f>AK317</f>
        <v>SAVANNAH,GA</v>
      </c>
      <c r="AS317" s="506">
        <f>AI317</f>
        <v>45738</v>
      </c>
      <c r="AT317" s="636">
        <v>45734</v>
      </c>
      <c r="AU317" s="504" t="str">
        <f>AR317</f>
        <v>SAVANNAH,GA</v>
      </c>
      <c r="AV317" s="509">
        <f>AT317</f>
        <v>45734</v>
      </c>
      <c r="AW317" s="505">
        <f>VLOOKUP(AR:AR,Database!A:B,2,)</f>
        <v>4</v>
      </c>
      <c r="AX317" s="506">
        <f>AV317+AW317</f>
        <v>45738</v>
      </c>
      <c r="AY317" s="504" t="str">
        <f>Z317</f>
        <v>FREEDOM</v>
      </c>
      <c r="AZ317" s="506"/>
      <c r="BA317" s="506"/>
      <c r="BB317" s="506"/>
      <c r="BC317" s="506"/>
      <c r="BD317" s="506"/>
      <c r="BE317" s="504"/>
      <c r="BF317" s="504" t="str">
        <f>AL317</f>
        <v>CMDUCHN1977192</v>
      </c>
      <c r="BG317" s="504" t="str">
        <f>AN317</f>
        <v>TLLU7868402</v>
      </c>
      <c r="BH317" s="506">
        <v>45695</v>
      </c>
      <c r="BI317" s="506">
        <v>45700</v>
      </c>
      <c r="BJ317" s="506">
        <v>45726</v>
      </c>
      <c r="BK317" s="506">
        <v>45729</v>
      </c>
      <c r="BL317" s="506"/>
      <c r="BM317" s="506"/>
      <c r="BN317" s="514" t="s">
        <v>602</v>
      </c>
      <c r="BO317" s="506">
        <v>45730</v>
      </c>
      <c r="BP317" s="511"/>
      <c r="BQ317" s="511"/>
      <c r="BR317" s="514"/>
      <c r="BS317" s="560"/>
      <c r="BT317" s="504"/>
      <c r="BU317" s="504"/>
      <c r="BV317" s="504"/>
      <c r="BW317" s="504" t="str">
        <f>U317</f>
        <v>US2501004</v>
      </c>
      <c r="BX317" s="511">
        <f>V317</f>
        <v>0</v>
      </c>
      <c r="BY317" s="511">
        <f>W317</f>
        <v>2300</v>
      </c>
      <c r="BZ317" s="511">
        <f>BX317+BY317</f>
        <v>2300</v>
      </c>
      <c r="CA317" s="504"/>
      <c r="CB317" s="511"/>
      <c r="CC317" s="504"/>
      <c r="CD317" s="511"/>
      <c r="CE317" s="511"/>
      <c r="CF317" s="511">
        <f>CB317+CD317+CE317</f>
        <v>0</v>
      </c>
      <c r="CG317" s="528">
        <f>CF317-BZ317</f>
        <v>-2300</v>
      </c>
      <c r="CH317" s="510">
        <f>_xlfn.DAYS(BD317,BC317)+1</f>
        <v>1</v>
      </c>
    </row>
    <row r="318" spans="1:86" s="513" customFormat="1" ht="47.25" customHeight="1">
      <c r="A318" s="112">
        <v>35</v>
      </c>
      <c r="B318" s="599" t="s">
        <v>89</v>
      </c>
      <c r="C318" s="558" t="s">
        <v>595</v>
      </c>
      <c r="D318" s="505" t="s">
        <v>333</v>
      </c>
      <c r="E318" s="505" t="str">
        <f>VLOOKUP(D:D,'Material code'!A:B,2,FALSE)</f>
        <v>B胶</v>
      </c>
      <c r="F318" s="505" t="str">
        <f>VLOOKUP(D:D,'Material code'!C:D,2,FALSE)</f>
        <v>回天，5299W-S，4KG，透明至浅黄色</v>
      </c>
      <c r="G318" s="504">
        <f>AC318</f>
        <v>400</v>
      </c>
      <c r="H318" s="504" t="s">
        <v>490</v>
      </c>
      <c r="I318" s="504" t="str">
        <f>AL318</f>
        <v>CMDUCHN1977192</v>
      </c>
      <c r="J318" s="504">
        <v>1</v>
      </c>
      <c r="K318" s="504" t="str">
        <f>AN318</f>
        <v>TLLU7868402</v>
      </c>
      <c r="L318" s="504" t="str">
        <f>AM318</f>
        <v>RBS25020006</v>
      </c>
      <c r="M318" s="504" t="str">
        <f>AO318</f>
        <v>SHANGHAI, CHINA</v>
      </c>
      <c r="N318" s="506">
        <f>AQ318</f>
        <v>45698</v>
      </c>
      <c r="O318" s="504" t="str">
        <f>AR318</f>
        <v>SAVANNAH,GA</v>
      </c>
      <c r="P318" s="506">
        <f>AT318</f>
        <v>45734</v>
      </c>
      <c r="Q318" s="506">
        <f>AX318</f>
        <v>45738</v>
      </c>
      <c r="R318" s="504" t="s">
        <v>79</v>
      </c>
      <c r="S318" s="504">
        <v>40</v>
      </c>
      <c r="T318" s="514">
        <v>20250213002</v>
      </c>
      <c r="U318" s="514" t="s">
        <v>596</v>
      </c>
      <c r="V318" s="511"/>
      <c r="W318" s="511">
        <v>2300</v>
      </c>
      <c r="X318" s="506">
        <v>45677</v>
      </c>
      <c r="Y318" s="506"/>
      <c r="Z318" s="506" t="s">
        <v>118</v>
      </c>
      <c r="AA318" s="507" t="s">
        <v>605</v>
      </c>
      <c r="AB318" s="507" t="s">
        <v>606</v>
      </c>
      <c r="AC318" s="514">
        <v>400</v>
      </c>
      <c r="AD318" s="504"/>
      <c r="AE318" s="577">
        <v>1</v>
      </c>
      <c r="AF318" s="578">
        <v>700</v>
      </c>
      <c r="AG318" s="577">
        <v>2</v>
      </c>
      <c r="AH318" s="576">
        <v>45698</v>
      </c>
      <c r="AI318" s="300">
        <v>45738</v>
      </c>
      <c r="AJ318" s="504" t="s">
        <v>112</v>
      </c>
      <c r="AK318" s="504" t="s">
        <v>117</v>
      </c>
      <c r="AL318" s="504" t="s">
        <v>599</v>
      </c>
      <c r="AM318" s="504" t="s">
        <v>600</v>
      </c>
      <c r="AN318" s="504" t="s">
        <v>601</v>
      </c>
      <c r="AO318" s="504" t="str">
        <f>AJ318</f>
        <v>SHANGHAI, CHINA</v>
      </c>
      <c r="AP318" s="506">
        <v>45695</v>
      </c>
      <c r="AQ318" s="506">
        <f>AH318</f>
        <v>45698</v>
      </c>
      <c r="AR318" s="504" t="str">
        <f>AK318</f>
        <v>SAVANNAH,GA</v>
      </c>
      <c r="AS318" s="506">
        <f>AI318</f>
        <v>45738</v>
      </c>
      <c r="AT318" s="636">
        <v>45734</v>
      </c>
      <c r="AU318" s="504" t="str">
        <f>AR318</f>
        <v>SAVANNAH,GA</v>
      </c>
      <c r="AV318" s="509">
        <f>AT318</f>
        <v>45734</v>
      </c>
      <c r="AW318" s="505">
        <f>VLOOKUP(AR:AR,Database!A:B,2,)</f>
        <v>4</v>
      </c>
      <c r="AX318" s="506">
        <f>AV318+AW318</f>
        <v>45738</v>
      </c>
      <c r="AY318" s="504" t="str">
        <f>Z318</f>
        <v>FREEDOM</v>
      </c>
      <c r="AZ318" s="506"/>
      <c r="BA318" s="506"/>
      <c r="BB318" s="506"/>
      <c r="BC318" s="506"/>
      <c r="BD318" s="506"/>
      <c r="BE318" s="504"/>
      <c r="BF318" s="504" t="str">
        <f>AL318</f>
        <v>CMDUCHN1977192</v>
      </c>
      <c r="BG318" s="504" t="str">
        <f>AN318</f>
        <v>TLLU7868402</v>
      </c>
      <c r="BH318" s="506">
        <v>45695</v>
      </c>
      <c r="BI318" s="506">
        <v>45700</v>
      </c>
      <c r="BJ318" s="506">
        <v>45726</v>
      </c>
      <c r="BK318" s="506">
        <v>45729</v>
      </c>
      <c r="BL318" s="506"/>
      <c r="BM318" s="506"/>
      <c r="BN318" s="514" t="s">
        <v>602</v>
      </c>
      <c r="BO318" s="506">
        <v>45730</v>
      </c>
      <c r="BP318" s="511"/>
      <c r="BQ318" s="511"/>
      <c r="BR318" s="514"/>
      <c r="BS318" s="560"/>
      <c r="BT318" s="504"/>
      <c r="BU318" s="504"/>
      <c r="BV318" s="504"/>
      <c r="BW318" s="504" t="str">
        <f>U318</f>
        <v>US2501004</v>
      </c>
      <c r="BX318" s="511">
        <f>V318</f>
        <v>0</v>
      </c>
      <c r="BY318" s="511">
        <f>W318</f>
        <v>2300</v>
      </c>
      <c r="BZ318" s="511">
        <f>BX318+BY318</f>
        <v>2300</v>
      </c>
      <c r="CA318" s="504"/>
      <c r="CB318" s="511"/>
      <c r="CC318" s="504"/>
      <c r="CD318" s="511"/>
      <c r="CE318" s="511"/>
      <c r="CF318" s="511">
        <f>CB318+CD318+CE318</f>
        <v>0</v>
      </c>
      <c r="CG318" s="528">
        <f>CF318-BZ318</f>
        <v>-2300</v>
      </c>
      <c r="CH318" s="510">
        <f>_xlfn.DAYS(BD318,BC318)+1</f>
        <v>1</v>
      </c>
    </row>
    <row r="319" spans="1:86" s="513" customFormat="1" ht="33.75" customHeight="1">
      <c r="A319" s="112">
        <v>35</v>
      </c>
      <c r="B319" s="599" t="s">
        <v>89</v>
      </c>
      <c r="C319" s="558" t="s">
        <v>595</v>
      </c>
      <c r="D319" s="505" t="s">
        <v>321</v>
      </c>
      <c r="E319" s="505" t="str">
        <f>VLOOKUP(D:D,'Material code'!A:B,2,FALSE)</f>
        <v>密封胶-桶胶-B</v>
      </c>
      <c r="F319" s="505" t="str">
        <f>VLOOKUP(D:D,'Material code'!C:D,2,FALSE)</f>
        <v>回天，HT-906Z，270KG，白色</v>
      </c>
      <c r="G319" s="504">
        <f>AC319</f>
        <v>10</v>
      </c>
      <c r="H319" s="504" t="s">
        <v>172</v>
      </c>
      <c r="I319" s="504" t="str">
        <f>AL319</f>
        <v>CMDUCHN1977192</v>
      </c>
      <c r="J319" s="504">
        <v>1</v>
      </c>
      <c r="K319" s="504" t="str">
        <f>AN319</f>
        <v>TLLU7868402</v>
      </c>
      <c r="L319" s="504" t="str">
        <f>AM319</f>
        <v>RBS25020006</v>
      </c>
      <c r="M319" s="504" t="str">
        <f>AO319</f>
        <v>SHANGHAI, CHINA</v>
      </c>
      <c r="N319" s="506">
        <f>AQ319</f>
        <v>45698</v>
      </c>
      <c r="O319" s="504" t="str">
        <f>AR319</f>
        <v>SAVANNAH,GA</v>
      </c>
      <c r="P319" s="506">
        <f>AT319</f>
        <v>45734</v>
      </c>
      <c r="Q319" s="506">
        <f>AX319</f>
        <v>45738</v>
      </c>
      <c r="R319" s="504" t="s">
        <v>79</v>
      </c>
      <c r="S319" s="504">
        <v>40</v>
      </c>
      <c r="T319" s="514">
        <v>20250213002</v>
      </c>
      <c r="U319" s="514" t="s">
        <v>596</v>
      </c>
      <c r="V319" s="511"/>
      <c r="W319" s="511">
        <v>2300</v>
      </c>
      <c r="X319" s="506">
        <v>45677</v>
      </c>
      <c r="Y319" s="506"/>
      <c r="Z319" s="506" t="s">
        <v>118</v>
      </c>
      <c r="AA319" s="507" t="s">
        <v>607</v>
      </c>
      <c r="AB319" s="507" t="s">
        <v>608</v>
      </c>
      <c r="AC319" s="514">
        <v>10</v>
      </c>
      <c r="AD319" s="504"/>
      <c r="AE319" s="577">
        <v>1</v>
      </c>
      <c r="AF319" s="578">
        <v>682</v>
      </c>
      <c r="AG319" s="577">
        <v>2</v>
      </c>
      <c r="AH319" s="576">
        <v>45698</v>
      </c>
      <c r="AI319" s="300">
        <v>45738</v>
      </c>
      <c r="AJ319" s="504" t="s">
        <v>112</v>
      </c>
      <c r="AK319" s="504" t="s">
        <v>117</v>
      </c>
      <c r="AL319" s="504" t="s">
        <v>599</v>
      </c>
      <c r="AM319" s="504" t="s">
        <v>600</v>
      </c>
      <c r="AN319" s="504" t="s">
        <v>601</v>
      </c>
      <c r="AO319" s="504" t="str">
        <f>AJ319</f>
        <v>SHANGHAI, CHINA</v>
      </c>
      <c r="AP319" s="506">
        <v>45695</v>
      </c>
      <c r="AQ319" s="506">
        <f>AH319</f>
        <v>45698</v>
      </c>
      <c r="AR319" s="504" t="str">
        <f>AK319</f>
        <v>SAVANNAH,GA</v>
      </c>
      <c r="AS319" s="506">
        <f>AI319</f>
        <v>45738</v>
      </c>
      <c r="AT319" s="636">
        <v>45734</v>
      </c>
      <c r="AU319" s="504" t="str">
        <f>AR319</f>
        <v>SAVANNAH,GA</v>
      </c>
      <c r="AV319" s="509">
        <f>AT319</f>
        <v>45734</v>
      </c>
      <c r="AW319" s="505">
        <f>VLOOKUP(AR:AR,Database!A:B,2,)</f>
        <v>4</v>
      </c>
      <c r="AX319" s="506">
        <f>AV319+AW319</f>
        <v>45738</v>
      </c>
      <c r="AY319" s="504" t="str">
        <f>Z319</f>
        <v>FREEDOM</v>
      </c>
      <c r="AZ319" s="506"/>
      <c r="BA319" s="506"/>
      <c r="BB319" s="506"/>
      <c r="BC319" s="506"/>
      <c r="BD319" s="506"/>
      <c r="BE319" s="504"/>
      <c r="BF319" s="504" t="str">
        <f>AL319</f>
        <v>CMDUCHN1977192</v>
      </c>
      <c r="BG319" s="504" t="str">
        <f>AN319</f>
        <v>TLLU7868402</v>
      </c>
      <c r="BH319" s="506">
        <v>45695</v>
      </c>
      <c r="BI319" s="506">
        <v>45700</v>
      </c>
      <c r="BJ319" s="506">
        <v>45726</v>
      </c>
      <c r="BK319" s="506">
        <v>45729</v>
      </c>
      <c r="BL319" s="506"/>
      <c r="BM319" s="506"/>
      <c r="BN319" s="514" t="s">
        <v>602</v>
      </c>
      <c r="BO319" s="506">
        <v>45730</v>
      </c>
      <c r="BP319" s="511"/>
      <c r="BQ319" s="511"/>
      <c r="BR319" s="514"/>
      <c r="BS319" s="560"/>
      <c r="BT319" s="504"/>
      <c r="BU319" s="504"/>
      <c r="BV319" s="504"/>
      <c r="BW319" s="504" t="str">
        <f>U319</f>
        <v>US2501004</v>
      </c>
      <c r="BX319" s="511">
        <f>V319</f>
        <v>0</v>
      </c>
      <c r="BY319" s="511">
        <f>W319</f>
        <v>2300</v>
      </c>
      <c r="BZ319" s="511">
        <f>BX319+BY319</f>
        <v>2300</v>
      </c>
      <c r="CA319" s="504"/>
      <c r="CB319" s="511"/>
      <c r="CC319" s="504"/>
      <c r="CD319" s="511"/>
      <c r="CE319" s="511"/>
      <c r="CF319" s="511">
        <f>CB319+CD319+CE319</f>
        <v>0</v>
      </c>
      <c r="CG319" s="528">
        <f>CF319-BZ319</f>
        <v>-2300</v>
      </c>
      <c r="CH319" s="510">
        <f>_xlfn.DAYS(BD319,BC319)+1</f>
        <v>1</v>
      </c>
    </row>
    <row r="320" spans="1:86" s="513" customFormat="1" ht="15.75" customHeight="1">
      <c r="A320" s="112">
        <v>31</v>
      </c>
      <c r="B320" s="575" t="s">
        <v>120</v>
      </c>
      <c r="C320" s="558" t="s">
        <v>609</v>
      </c>
      <c r="D320" s="505" t="s">
        <v>121</v>
      </c>
      <c r="E320" s="505" t="str">
        <f>VLOOKUP(D:D,'Material code'!A:B,2,FALSE)</f>
        <v>耐高温胶带</v>
      </c>
      <c r="F320" s="505" t="str">
        <f>VLOOKUP(D:D,'Material code'!C:D,2,FALSE)</f>
        <v>20mm*500m_1mm_无孔胶带耐高温</v>
      </c>
      <c r="G320" s="504">
        <f>AC320</f>
        <v>17000</v>
      </c>
      <c r="H320" s="504" t="str">
        <f>AD320</f>
        <v>M</v>
      </c>
      <c r="I320" s="504" t="str">
        <f>AL320</f>
        <v>CMDUCHN2041815</v>
      </c>
      <c r="J320" s="504">
        <v>1</v>
      </c>
      <c r="K320" s="504" t="str">
        <f>AN320</f>
        <v>TRHU5151164</v>
      </c>
      <c r="L320" s="504" t="str">
        <f>AM320</f>
        <v>CHKMSH25022933</v>
      </c>
      <c r="M320" s="504" t="str">
        <f>AO320</f>
        <v>SHANGHAI, CHINA</v>
      </c>
      <c r="N320" s="506">
        <f>AQ320</f>
        <v>45709</v>
      </c>
      <c r="O320" s="504" t="str">
        <f>AR320</f>
        <v>NEW YORK CITY, NY</v>
      </c>
      <c r="P320" s="506">
        <f>AT320</f>
        <v>45735</v>
      </c>
      <c r="Q320" s="506">
        <f>AX320</f>
        <v>45750</v>
      </c>
      <c r="R320" s="504" t="s">
        <v>79</v>
      </c>
      <c r="S320" s="504" t="s">
        <v>109</v>
      </c>
      <c r="T320" s="504">
        <v>20250228001</v>
      </c>
      <c r="U320" s="504"/>
      <c r="V320" s="511"/>
      <c r="W320" s="511"/>
      <c r="X320" s="506"/>
      <c r="Y320" s="506"/>
      <c r="Z320" s="506"/>
      <c r="AA320" s="507" t="s">
        <v>223</v>
      </c>
      <c r="AB320" s="507"/>
      <c r="AC320" s="514">
        <v>17000</v>
      </c>
      <c r="AD320" s="504" t="s">
        <v>124</v>
      </c>
      <c r="AE320" s="504"/>
      <c r="AF320" s="504">
        <v>39</v>
      </c>
      <c r="AG320" s="504">
        <v>0.08</v>
      </c>
      <c r="AH320" s="506">
        <v>45709</v>
      </c>
      <c r="AI320" s="506">
        <v>45734</v>
      </c>
      <c r="AJ320" s="504" t="s">
        <v>112</v>
      </c>
      <c r="AK320" s="504" t="s">
        <v>113</v>
      </c>
      <c r="AL320" s="504" t="s">
        <v>610</v>
      </c>
      <c r="AM320" s="504" t="s">
        <v>611</v>
      </c>
      <c r="AN320" s="504" t="s">
        <v>612</v>
      </c>
      <c r="AO320" s="504" t="str">
        <f>AJ320</f>
        <v>SHANGHAI, CHINA</v>
      </c>
      <c r="AP320" s="506"/>
      <c r="AQ320" s="506">
        <f>AH320</f>
        <v>45709</v>
      </c>
      <c r="AR320" s="504" t="str">
        <f>AK320</f>
        <v>NEW YORK CITY, NY</v>
      </c>
      <c r="AS320" s="506">
        <f>AI320</f>
        <v>45734</v>
      </c>
      <c r="AT320" s="508">
        <v>45735</v>
      </c>
      <c r="AU320" s="504" t="s">
        <v>117</v>
      </c>
      <c r="AV320" s="509">
        <v>45745</v>
      </c>
      <c r="AW320" s="505">
        <f>VLOOKUP(AR:AR,Database!A:B,2,)</f>
        <v>5</v>
      </c>
      <c r="AX320" s="506">
        <f>AV320+AW320</f>
        <v>45750</v>
      </c>
      <c r="AY320" s="514">
        <f>Z320</f>
        <v>0</v>
      </c>
      <c r="AZ320" s="506"/>
      <c r="BA320" s="506"/>
      <c r="BB320" s="506"/>
      <c r="BC320" s="506"/>
      <c r="BD320" s="506"/>
      <c r="BE320" s="504"/>
      <c r="BF320" s="504" t="str">
        <f>AL320</f>
        <v>CMDUCHN2041815</v>
      </c>
      <c r="BG320" s="504" t="str">
        <f>AN320</f>
        <v>TRHU5151164</v>
      </c>
      <c r="BH320" s="506">
        <v>45705</v>
      </c>
      <c r="BI320" s="506">
        <v>45707</v>
      </c>
      <c r="BJ320" s="506" t="s">
        <v>613</v>
      </c>
      <c r="BK320" s="506"/>
      <c r="BL320" s="506"/>
      <c r="BM320" s="506"/>
      <c r="BN320" s="504"/>
      <c r="BO320" s="506"/>
      <c r="BP320" s="511"/>
      <c r="BQ320" s="511"/>
      <c r="BR320" s="504"/>
      <c r="BS320" s="560"/>
      <c r="BT320" s="504"/>
      <c r="BU320" s="504"/>
      <c r="BV320" s="504"/>
      <c r="BW320" s="504">
        <f>U320</f>
        <v>0</v>
      </c>
      <c r="BX320" s="511">
        <f>V320</f>
        <v>0</v>
      </c>
      <c r="BY320" s="511">
        <f>W320</f>
        <v>0</v>
      </c>
      <c r="BZ320" s="511">
        <f>BX320+BY320</f>
        <v>0</v>
      </c>
      <c r="CA320" s="504"/>
      <c r="CB320" s="511"/>
      <c r="CC320" s="504"/>
      <c r="CD320" s="511"/>
      <c r="CE320" s="511"/>
      <c r="CF320" s="511">
        <f>CB320+CD320+CE320</f>
        <v>0</v>
      </c>
      <c r="CG320" s="528">
        <f>CF320-BZ320</f>
        <v>0</v>
      </c>
      <c r="CH320" s="510">
        <f>_xlfn.DAYS(BD320,BC320)+1</f>
        <v>1</v>
      </c>
    </row>
    <row r="321" spans="1:86" s="513" customFormat="1" ht="15.75" customHeight="1">
      <c r="A321" s="112">
        <v>31</v>
      </c>
      <c r="B321" s="575" t="s">
        <v>120</v>
      </c>
      <c r="C321" s="575" t="s">
        <v>609</v>
      </c>
      <c r="D321" s="505" t="s">
        <v>133</v>
      </c>
      <c r="E321" s="505" t="str">
        <f>VLOOKUP(D:D,'Material code'!A:B,2,FALSE)</f>
        <v>封边胶带</v>
      </c>
      <c r="F321" s="505" t="str">
        <f>VLOOKUP(D:D,'Material code'!C:D,2,FALSE)</f>
        <v>封边胶带，30mm*500m_1mm_4孔_孔间距80mm</v>
      </c>
      <c r="G321" s="504">
        <f>AC321</f>
        <v>640000</v>
      </c>
      <c r="H321" s="504" t="str">
        <f>AD321</f>
        <v>M</v>
      </c>
      <c r="I321" s="504" t="str">
        <f>AL321</f>
        <v>CMDUCHN2041815</v>
      </c>
      <c r="J321" s="504">
        <v>1</v>
      </c>
      <c r="K321" s="504" t="str">
        <f>AN321</f>
        <v>TRHU5151164</v>
      </c>
      <c r="L321" s="504" t="str">
        <f>AM321</f>
        <v>CHKMSH25022933</v>
      </c>
      <c r="M321" s="504" t="str">
        <f>AO321</f>
        <v>SHANGHAI, CHINA</v>
      </c>
      <c r="N321" s="506">
        <f>AQ321</f>
        <v>45709</v>
      </c>
      <c r="O321" s="504" t="str">
        <f>AR321</f>
        <v>NEW YORK CITY, NY</v>
      </c>
      <c r="P321" s="506">
        <f>AT321</f>
        <v>45735</v>
      </c>
      <c r="Q321" s="506">
        <f>AX321</f>
        <v>45750</v>
      </c>
      <c r="R321" s="504" t="s">
        <v>79</v>
      </c>
      <c r="S321" s="504" t="s">
        <v>109</v>
      </c>
      <c r="T321" s="504">
        <v>20250228001</v>
      </c>
      <c r="U321" s="504"/>
      <c r="V321" s="511"/>
      <c r="W321" s="511"/>
      <c r="X321" s="506"/>
      <c r="Y321" s="506"/>
      <c r="Z321" s="506"/>
      <c r="AA321" s="507" t="s">
        <v>231</v>
      </c>
      <c r="AB321" s="507"/>
      <c r="AC321" s="514">
        <v>640000</v>
      </c>
      <c r="AD321" s="504" t="s">
        <v>124</v>
      </c>
      <c r="AE321" s="504"/>
      <c r="AF321" s="504">
        <v>1675</v>
      </c>
      <c r="AG321" s="504">
        <v>2.92</v>
      </c>
      <c r="AH321" s="506">
        <v>45709</v>
      </c>
      <c r="AI321" s="506">
        <v>45734</v>
      </c>
      <c r="AJ321" s="504" t="s">
        <v>112</v>
      </c>
      <c r="AK321" s="504" t="s">
        <v>113</v>
      </c>
      <c r="AL321" s="504" t="s">
        <v>610</v>
      </c>
      <c r="AM321" s="504" t="s">
        <v>611</v>
      </c>
      <c r="AN321" s="504" t="s">
        <v>612</v>
      </c>
      <c r="AO321" s="504" t="str">
        <f>AJ321</f>
        <v>SHANGHAI, CHINA</v>
      </c>
      <c r="AP321" s="506"/>
      <c r="AQ321" s="506">
        <f>AH321</f>
        <v>45709</v>
      </c>
      <c r="AR321" s="504" t="str">
        <f>AK321</f>
        <v>NEW YORK CITY, NY</v>
      </c>
      <c r="AS321" s="506">
        <f>AI321</f>
        <v>45734</v>
      </c>
      <c r="AT321" s="508">
        <v>45735</v>
      </c>
      <c r="AU321" s="504" t="s">
        <v>117</v>
      </c>
      <c r="AV321" s="509">
        <v>45745</v>
      </c>
      <c r="AW321" s="505">
        <f>VLOOKUP(AR:AR,Database!A:B,2,)</f>
        <v>5</v>
      </c>
      <c r="AX321" s="506">
        <f>AV321+AW321</f>
        <v>45750</v>
      </c>
      <c r="AY321" s="504">
        <f>Z321</f>
        <v>0</v>
      </c>
      <c r="AZ321" s="506"/>
      <c r="BA321" s="506"/>
      <c r="BB321" s="506"/>
      <c r="BC321" s="506"/>
      <c r="BD321" s="506"/>
      <c r="BE321" s="504"/>
      <c r="BF321" s="504" t="str">
        <f>AL321</f>
        <v>CMDUCHN2041815</v>
      </c>
      <c r="BG321" s="504" t="str">
        <f>AN321</f>
        <v>TRHU5151164</v>
      </c>
      <c r="BH321" s="506">
        <v>45705</v>
      </c>
      <c r="BI321" s="506">
        <v>45707</v>
      </c>
      <c r="BJ321" s="506" t="s">
        <v>613</v>
      </c>
      <c r="BK321" s="506"/>
      <c r="BL321" s="506"/>
      <c r="BM321" s="506"/>
      <c r="BN321" s="504"/>
      <c r="BO321" s="506"/>
      <c r="BP321" s="511"/>
      <c r="BQ321" s="511"/>
      <c r="BR321" s="504"/>
      <c r="BS321" s="560"/>
      <c r="BT321" s="504"/>
      <c r="BU321" s="504"/>
      <c r="BV321" s="504"/>
      <c r="BW321" s="504">
        <f>U321</f>
        <v>0</v>
      </c>
      <c r="BX321" s="511">
        <f>V321</f>
        <v>0</v>
      </c>
      <c r="BY321" s="511">
        <f>W321</f>
        <v>0</v>
      </c>
      <c r="BZ321" s="511">
        <f>BX321+BY321</f>
        <v>0</v>
      </c>
      <c r="CA321" s="504"/>
      <c r="CB321" s="511"/>
      <c r="CC321" s="504"/>
      <c r="CD321" s="511"/>
      <c r="CE321" s="511"/>
      <c r="CF321" s="511">
        <f>CB321+CD321+CE321</f>
        <v>0</v>
      </c>
      <c r="CG321" s="528">
        <f>CF321-BZ321</f>
        <v>0</v>
      </c>
      <c r="CH321" s="510">
        <f>_xlfn.DAYS(BD321,BC321)+1</f>
        <v>1</v>
      </c>
    </row>
    <row r="322" spans="1:86" s="513" customFormat="1" ht="31.5" customHeight="1">
      <c r="A322" s="112">
        <v>34</v>
      </c>
      <c r="B322" s="531" t="s">
        <v>85</v>
      </c>
      <c r="C322" s="531" t="s">
        <v>614</v>
      </c>
      <c r="D322" s="504" t="s">
        <v>615</v>
      </c>
      <c r="E322" s="505" t="str">
        <f>VLOOKUP(D:D,'Material code'!A:B,2,FALSE)</f>
        <v>打包护角</v>
      </c>
      <c r="F322" s="505" t="str">
        <f>VLOOKUP(D:D,'Material code'!C:D,2,FALSE)</f>
        <v>打包护角，35*35*5*80</v>
      </c>
      <c r="G322" s="504">
        <f>AC322</f>
        <v>105000</v>
      </c>
      <c r="H322" s="504">
        <f>AD322</f>
        <v>0</v>
      </c>
      <c r="I322" s="504" t="str">
        <f>AL322</f>
        <v>WHLC040FX02034</v>
      </c>
      <c r="J322" s="504">
        <v>1</v>
      </c>
      <c r="K322" s="504" t="str">
        <f>AN322</f>
        <v>WHSU6624274</v>
      </c>
      <c r="L322" s="504" t="str">
        <f>AM322</f>
        <v>SHYT25020555</v>
      </c>
      <c r="M322" s="504" t="str">
        <f>AO322</f>
        <v>HAIPHONG, VIETNAM</v>
      </c>
      <c r="N322" s="506">
        <f>AQ322</f>
        <v>45713</v>
      </c>
      <c r="O322" s="504" t="str">
        <f>AR322</f>
        <v>LOS ANGELES, CA</v>
      </c>
      <c r="P322" s="506">
        <f>AT322</f>
        <v>45737</v>
      </c>
      <c r="Q322" s="506">
        <f>AX322</f>
        <v>45743</v>
      </c>
      <c r="R322" s="504" t="s">
        <v>86</v>
      </c>
      <c r="S322" s="504">
        <v>40</v>
      </c>
      <c r="T322" s="504" t="s">
        <v>616</v>
      </c>
      <c r="U322" s="504"/>
      <c r="V322" s="511"/>
      <c r="W322" s="511"/>
      <c r="X322" s="300"/>
      <c r="Y322" s="506"/>
      <c r="Z322" s="506" t="s">
        <v>118</v>
      </c>
      <c r="AA322" s="507" t="s">
        <v>617</v>
      </c>
      <c r="AB322" s="507"/>
      <c r="AC322" s="597">
        <v>105000</v>
      </c>
      <c r="AD322" s="507"/>
      <c r="AE322" s="504"/>
      <c r="AF322" s="524">
        <v>1706</v>
      </c>
      <c r="AG322" s="504"/>
      <c r="AH322" s="506"/>
      <c r="AI322" s="506"/>
      <c r="AJ322" s="504" t="s">
        <v>97</v>
      </c>
      <c r="AK322" s="504" t="s">
        <v>174</v>
      </c>
      <c r="AL322" s="504" t="s">
        <v>618</v>
      </c>
      <c r="AM322" s="504" t="s">
        <v>619</v>
      </c>
      <c r="AN322" s="504" t="s">
        <v>620</v>
      </c>
      <c r="AO322" s="504" t="str">
        <f>AJ322</f>
        <v>HAIPHONG, VIETNAM</v>
      </c>
      <c r="AP322" s="506">
        <v>45712</v>
      </c>
      <c r="AQ322" s="506">
        <v>45713</v>
      </c>
      <c r="AR322" s="504" t="str">
        <f>AK322</f>
        <v>LOS ANGELES, CA</v>
      </c>
      <c r="AS322" s="506">
        <v>45735</v>
      </c>
      <c r="AT322" s="636">
        <v>45737</v>
      </c>
      <c r="AU322" s="504" t="str">
        <f>AR322</f>
        <v>LOS ANGELES, CA</v>
      </c>
      <c r="AV322" s="509">
        <f>AT322</f>
        <v>45737</v>
      </c>
      <c r="AW322" s="505">
        <f>VLOOKUP(AR:AR,Database!A:B,2,)</f>
        <v>6</v>
      </c>
      <c r="AX322" s="506">
        <f>AV322+AW322</f>
        <v>45743</v>
      </c>
      <c r="AY322" s="504" t="str">
        <f>Z322</f>
        <v>FREEDOM</v>
      </c>
      <c r="AZ322" s="506"/>
      <c r="BA322" s="506"/>
      <c r="BB322" s="506"/>
      <c r="BC322" s="506"/>
      <c r="BD322" s="506"/>
      <c r="BE322" s="504"/>
      <c r="BF322" s="504" t="str">
        <f>AL322</f>
        <v>WHLC040FX02034</v>
      </c>
      <c r="BG322" s="504" t="str">
        <f>AN322</f>
        <v>WHSU6624274</v>
      </c>
      <c r="BH322" s="506">
        <v>45719</v>
      </c>
      <c r="BI322" s="506">
        <v>45712</v>
      </c>
      <c r="BJ322" s="506">
        <v>45728</v>
      </c>
      <c r="BK322" s="506">
        <v>45733</v>
      </c>
      <c r="BL322" s="506"/>
      <c r="BM322" s="506"/>
      <c r="BN322" s="504" t="s">
        <v>621</v>
      </c>
      <c r="BO322" s="506">
        <v>45733</v>
      </c>
      <c r="BP322" s="511">
        <v>96.69</v>
      </c>
      <c r="BQ322" s="511"/>
      <c r="BR322" s="504"/>
      <c r="BS322" s="560"/>
      <c r="BT322" s="504"/>
      <c r="BU322" s="504"/>
      <c r="BV322" s="504"/>
      <c r="BW322" s="504"/>
      <c r="BX322" s="504"/>
      <c r="BY322" s="504"/>
      <c r="BZ322" s="504"/>
      <c r="CA322" s="504"/>
      <c r="CB322" s="511">
        <v>3500</v>
      </c>
      <c r="CC322" s="504"/>
      <c r="CD322" s="511"/>
      <c r="CE322" s="511"/>
      <c r="CF322" s="504"/>
      <c r="CG322" s="528">
        <f>CF322-BZ322</f>
        <v>0</v>
      </c>
      <c r="CH322" s="510">
        <f>_xlfn.DAYS(BD322,BC322)+1</f>
        <v>1</v>
      </c>
    </row>
    <row r="323" spans="1:86" s="513" customFormat="1" ht="31.5" customHeight="1">
      <c r="A323" s="112">
        <v>34</v>
      </c>
      <c r="B323" s="531" t="s">
        <v>85</v>
      </c>
      <c r="C323" s="531" t="s">
        <v>614</v>
      </c>
      <c r="D323" s="504" t="s">
        <v>622</v>
      </c>
      <c r="E323" s="505" t="str">
        <f>VLOOKUP(D:D,'Material code'!A:B,2,FALSE)</f>
        <v>L型内护楞</v>
      </c>
      <c r="F323" s="505" t="str">
        <f>VLOOKUP(D:D,'Material code'!C:D,2,FALSE)</f>
        <v>L型护楞，1130*40*40*5mm</v>
      </c>
      <c r="G323" s="504">
        <f>AC323</f>
        <v>47000</v>
      </c>
      <c r="H323" s="504">
        <f>AD323</f>
        <v>0</v>
      </c>
      <c r="I323" s="504" t="str">
        <f>AL323</f>
        <v>WHLC040FX02034</v>
      </c>
      <c r="J323" s="504">
        <v>1</v>
      </c>
      <c r="K323" s="504" t="str">
        <f>AN323</f>
        <v>WHSU6624274</v>
      </c>
      <c r="L323" s="504" t="str">
        <f>AM323</f>
        <v>SHYT25020555</v>
      </c>
      <c r="M323" s="504" t="str">
        <f>AO323</f>
        <v>HAIPHONG, VIETNAM</v>
      </c>
      <c r="N323" s="506">
        <f>AQ323</f>
        <v>45713</v>
      </c>
      <c r="O323" s="504" t="str">
        <f>AR323</f>
        <v>LOS ANGELES, CA</v>
      </c>
      <c r="P323" s="506">
        <f>AT323</f>
        <v>45737</v>
      </c>
      <c r="Q323" s="506">
        <f>AX323</f>
        <v>45743</v>
      </c>
      <c r="R323" s="504" t="s">
        <v>86</v>
      </c>
      <c r="S323" s="504">
        <v>40</v>
      </c>
      <c r="T323" s="504" t="s">
        <v>616</v>
      </c>
      <c r="U323" s="504"/>
      <c r="V323" s="511"/>
      <c r="W323" s="511"/>
      <c r="X323" s="300"/>
      <c r="Y323" s="506"/>
      <c r="Z323" s="506" t="s">
        <v>118</v>
      </c>
      <c r="AA323" s="507" t="s">
        <v>623</v>
      </c>
      <c r="AB323" s="507"/>
      <c r="AC323" s="597">
        <v>47000</v>
      </c>
      <c r="AD323" s="507"/>
      <c r="AE323" s="504"/>
      <c r="AF323" s="524">
        <v>14372</v>
      </c>
      <c r="AG323" s="504"/>
      <c r="AH323" s="506"/>
      <c r="AI323" s="506"/>
      <c r="AJ323" s="504" t="s">
        <v>97</v>
      </c>
      <c r="AK323" s="504" t="s">
        <v>174</v>
      </c>
      <c r="AL323" s="504" t="s">
        <v>618</v>
      </c>
      <c r="AM323" s="504" t="s">
        <v>619</v>
      </c>
      <c r="AN323" s="504" t="s">
        <v>620</v>
      </c>
      <c r="AO323" s="504" t="str">
        <f>AJ323</f>
        <v>HAIPHONG, VIETNAM</v>
      </c>
      <c r="AP323" s="506">
        <v>45712</v>
      </c>
      <c r="AQ323" s="506">
        <v>45713</v>
      </c>
      <c r="AR323" s="504" t="str">
        <f>AK323</f>
        <v>LOS ANGELES, CA</v>
      </c>
      <c r="AS323" s="506">
        <v>45735</v>
      </c>
      <c r="AT323" s="636">
        <v>45737</v>
      </c>
      <c r="AU323" s="504" t="str">
        <f>AR323</f>
        <v>LOS ANGELES, CA</v>
      </c>
      <c r="AV323" s="509">
        <f>AT323</f>
        <v>45737</v>
      </c>
      <c r="AW323" s="505">
        <f>VLOOKUP(AR:AR,Database!A:B,2,)</f>
        <v>6</v>
      </c>
      <c r="AX323" s="506">
        <f>AV323+AW323</f>
        <v>45743</v>
      </c>
      <c r="AY323" s="504" t="str">
        <f>Z323</f>
        <v>FREEDOM</v>
      </c>
      <c r="AZ323" s="506"/>
      <c r="BA323" s="506"/>
      <c r="BB323" s="506"/>
      <c r="BC323" s="506"/>
      <c r="BD323" s="506"/>
      <c r="BE323" s="504"/>
      <c r="BF323" s="504" t="str">
        <f>AL323</f>
        <v>WHLC040FX02034</v>
      </c>
      <c r="BG323" s="504" t="str">
        <f>AN323</f>
        <v>WHSU6624274</v>
      </c>
      <c r="BH323" s="506">
        <v>45719</v>
      </c>
      <c r="BI323" s="506">
        <v>45712</v>
      </c>
      <c r="BJ323" s="506">
        <v>45728</v>
      </c>
      <c r="BK323" s="506">
        <v>45733</v>
      </c>
      <c r="BL323" s="506"/>
      <c r="BM323" s="506"/>
      <c r="BN323" s="504" t="s">
        <v>621</v>
      </c>
      <c r="BO323" s="506">
        <v>45733</v>
      </c>
      <c r="BP323" s="511"/>
      <c r="BQ323" s="511"/>
      <c r="BR323" s="504"/>
      <c r="BS323" s="512"/>
      <c r="BT323" s="504"/>
      <c r="BU323" s="504"/>
      <c r="BV323" s="504"/>
      <c r="BW323" s="504"/>
      <c r="BX323" s="504"/>
      <c r="BY323" s="504"/>
      <c r="BZ323" s="504"/>
      <c r="CA323" s="504"/>
      <c r="CB323" s="511">
        <v>3500</v>
      </c>
      <c r="CC323" s="504"/>
      <c r="CD323" s="511"/>
      <c r="CE323" s="511"/>
      <c r="CF323" s="504"/>
      <c r="CG323" s="528">
        <f>CF323-BZ323</f>
        <v>0</v>
      </c>
      <c r="CH323" s="510">
        <f>_xlfn.DAYS(BD323,BC323)+1</f>
        <v>1</v>
      </c>
    </row>
    <row r="324" spans="1:86" s="513" customFormat="1" ht="31.5" customHeight="1">
      <c r="A324" s="112">
        <v>34</v>
      </c>
      <c r="B324" s="531" t="s">
        <v>85</v>
      </c>
      <c r="C324" s="531" t="s">
        <v>614</v>
      </c>
      <c r="D324" s="504" t="s">
        <v>624</v>
      </c>
      <c r="E324" s="505" t="str">
        <f>VLOOKUP(D:D,'Material code'!A:B,2,FALSE)</f>
        <v>底垫板</v>
      </c>
      <c r="F324" s="505" t="str">
        <f>VLOOKUP(D:D,'Material code'!C:D,2,FALSE)</f>
        <v>下底板，3层瓦楞，2286*1095mm，8-144版型</v>
      </c>
      <c r="G324" s="504">
        <f>AC324</f>
        <v>2250</v>
      </c>
      <c r="H324" s="504">
        <f>AD324</f>
        <v>0</v>
      </c>
      <c r="I324" s="504" t="str">
        <f>AL324</f>
        <v>WHLC040FX02034</v>
      </c>
      <c r="J324" s="504">
        <v>1</v>
      </c>
      <c r="K324" s="504" t="str">
        <f>AN324</f>
        <v>WHSU6624274</v>
      </c>
      <c r="L324" s="504" t="str">
        <f>AM324</f>
        <v>SHYT25020555</v>
      </c>
      <c r="M324" s="504" t="str">
        <f>AO324</f>
        <v>HAIPHONG, VIETNAM</v>
      </c>
      <c r="N324" s="506">
        <f>AQ324</f>
        <v>45713</v>
      </c>
      <c r="O324" s="504" t="str">
        <f>AR324</f>
        <v>LOS ANGELES, CA</v>
      </c>
      <c r="P324" s="506">
        <f>AT324</f>
        <v>45737</v>
      </c>
      <c r="Q324" s="506">
        <f>AX324</f>
        <v>45743</v>
      </c>
      <c r="R324" s="504" t="s">
        <v>86</v>
      </c>
      <c r="S324" s="504">
        <v>40</v>
      </c>
      <c r="T324" s="504" t="s">
        <v>616</v>
      </c>
      <c r="U324" s="504"/>
      <c r="V324" s="511"/>
      <c r="W324" s="511"/>
      <c r="X324" s="300"/>
      <c r="Y324" s="506"/>
      <c r="Z324" s="506" t="s">
        <v>118</v>
      </c>
      <c r="AA324" s="507" t="s">
        <v>625</v>
      </c>
      <c r="AB324" s="507"/>
      <c r="AC324" s="597">
        <v>2250</v>
      </c>
      <c r="AD324" s="507"/>
      <c r="AE324" s="504"/>
      <c r="AF324" s="524">
        <v>2794.5</v>
      </c>
      <c r="AG324" s="504"/>
      <c r="AH324" s="506"/>
      <c r="AI324" s="506"/>
      <c r="AJ324" s="504" t="s">
        <v>97</v>
      </c>
      <c r="AK324" s="504" t="s">
        <v>174</v>
      </c>
      <c r="AL324" s="504" t="s">
        <v>618</v>
      </c>
      <c r="AM324" s="504" t="s">
        <v>619</v>
      </c>
      <c r="AN324" s="504" t="s">
        <v>620</v>
      </c>
      <c r="AO324" s="504" t="str">
        <f>AJ324</f>
        <v>HAIPHONG, VIETNAM</v>
      </c>
      <c r="AP324" s="506">
        <v>45712</v>
      </c>
      <c r="AQ324" s="506">
        <v>45713</v>
      </c>
      <c r="AR324" s="504" t="str">
        <f>AK324</f>
        <v>LOS ANGELES, CA</v>
      </c>
      <c r="AS324" s="506">
        <v>45735</v>
      </c>
      <c r="AT324" s="636">
        <v>45737</v>
      </c>
      <c r="AU324" s="504" t="str">
        <f>AR324</f>
        <v>LOS ANGELES, CA</v>
      </c>
      <c r="AV324" s="509">
        <f>AT324</f>
        <v>45737</v>
      </c>
      <c r="AW324" s="505">
        <f>VLOOKUP(AR:AR,Database!A:B,2,)</f>
        <v>6</v>
      </c>
      <c r="AX324" s="506">
        <f>AV324+AW324</f>
        <v>45743</v>
      </c>
      <c r="AY324" s="504" t="str">
        <f>Z324</f>
        <v>FREEDOM</v>
      </c>
      <c r="AZ324" s="506"/>
      <c r="BA324" s="506"/>
      <c r="BB324" s="506"/>
      <c r="BC324" s="506"/>
      <c r="BD324" s="506"/>
      <c r="BE324" s="504"/>
      <c r="BF324" s="504" t="str">
        <f>AL324</f>
        <v>WHLC040FX02034</v>
      </c>
      <c r="BG324" s="504" t="str">
        <f>AN324</f>
        <v>WHSU6624274</v>
      </c>
      <c r="BH324" s="506">
        <v>45719</v>
      </c>
      <c r="BI324" s="506">
        <v>45712</v>
      </c>
      <c r="BJ324" s="506">
        <v>45728</v>
      </c>
      <c r="BK324" s="506">
        <v>45733</v>
      </c>
      <c r="BL324" s="506"/>
      <c r="BM324" s="506"/>
      <c r="BN324" s="504" t="s">
        <v>621</v>
      </c>
      <c r="BO324" s="506">
        <v>45733</v>
      </c>
      <c r="BP324" s="511"/>
      <c r="BQ324" s="511"/>
      <c r="BR324" s="504"/>
      <c r="BS324" s="512"/>
      <c r="BT324" s="504"/>
      <c r="BU324" s="504"/>
      <c r="BV324" s="504"/>
      <c r="BW324" s="504"/>
      <c r="BX324" s="504"/>
      <c r="BY324" s="504"/>
      <c r="BZ324" s="504"/>
      <c r="CA324" s="504"/>
      <c r="CB324" s="511">
        <v>3500</v>
      </c>
      <c r="CC324" s="504"/>
      <c r="CD324" s="511"/>
      <c r="CE324" s="511"/>
      <c r="CF324" s="504"/>
      <c r="CG324" s="528">
        <f>CF324-BZ324</f>
        <v>0</v>
      </c>
      <c r="CH324" s="510">
        <f>_xlfn.DAYS(BD324,BC324)+1</f>
        <v>1</v>
      </c>
    </row>
    <row r="325" spans="1:86" s="513" customFormat="1" ht="21" customHeight="1">
      <c r="A325" s="112">
        <v>36</v>
      </c>
      <c r="B325" s="575" t="s">
        <v>232</v>
      </c>
      <c r="C325" s="558">
        <v>4100009498</v>
      </c>
      <c r="D325" s="505" t="s">
        <v>233</v>
      </c>
      <c r="E325" s="505" t="str">
        <f>VLOOKUP(D:D,'Material code'!A:B,2,FALSE)</f>
        <v>铭牌</v>
      </c>
      <c r="F325" s="505" t="str">
        <f>VLOOKUP(D:D,'Material code'!C:D,2,FALSE)</f>
        <v>亚银175*20mm（TUV美标）,润阳logo，产地：美国一期，LA-52</v>
      </c>
      <c r="G325" s="504">
        <f>AC325</f>
        <v>250000</v>
      </c>
      <c r="H325" s="504" t="str">
        <f>AD325</f>
        <v>pcs</v>
      </c>
      <c r="I325" s="504" t="str">
        <f>AL325</f>
        <v>EGLV142500209492</v>
      </c>
      <c r="J325" s="504">
        <v>1</v>
      </c>
      <c r="K325" s="504" t="str">
        <f>AN325</f>
        <v>EITU9131670</v>
      </c>
      <c r="L325" s="504" t="str">
        <f>AM325</f>
        <v>HHSE5021524</v>
      </c>
      <c r="M325" s="504" t="str">
        <f>AO325</f>
        <v>SHANGHAI, CHINA</v>
      </c>
      <c r="N325" s="506">
        <f>AQ325</f>
        <v>45708</v>
      </c>
      <c r="O325" s="504" t="str">
        <f>AR325</f>
        <v>NEW YORK CITY, NY</v>
      </c>
      <c r="P325" s="506">
        <f>AT325</f>
        <v>45738</v>
      </c>
      <c r="Q325" s="506">
        <f>AX325</f>
        <v>45751</v>
      </c>
      <c r="R325" s="504" t="s">
        <v>79</v>
      </c>
      <c r="S325" s="504" t="s">
        <v>109</v>
      </c>
      <c r="T325" s="504">
        <v>20250306001</v>
      </c>
      <c r="U325" s="504"/>
      <c r="V325" s="511"/>
      <c r="W325" s="511"/>
      <c r="X325" s="506"/>
      <c r="Y325" s="506"/>
      <c r="Z325" s="506"/>
      <c r="AA325" s="507" t="s">
        <v>626</v>
      </c>
      <c r="AB325" s="507"/>
      <c r="AC325" s="514">
        <v>250000</v>
      </c>
      <c r="AD325" s="504" t="s">
        <v>627</v>
      </c>
      <c r="AE325" s="504"/>
      <c r="AF325" s="504">
        <v>198</v>
      </c>
      <c r="AG325" s="504"/>
      <c r="AH325" s="506">
        <v>45708</v>
      </c>
      <c r="AI325" s="506">
        <v>45736</v>
      </c>
      <c r="AJ325" s="504" t="s">
        <v>112</v>
      </c>
      <c r="AK325" s="504" t="s">
        <v>113</v>
      </c>
      <c r="AL325" s="504" t="s">
        <v>628</v>
      </c>
      <c r="AM325" s="504" t="s">
        <v>629</v>
      </c>
      <c r="AN325" s="504" t="s">
        <v>630</v>
      </c>
      <c r="AO325" s="504" t="str">
        <f>AJ325</f>
        <v>SHANGHAI, CHINA</v>
      </c>
      <c r="AP325" s="506">
        <v>45704</v>
      </c>
      <c r="AQ325" s="506">
        <f>AH325</f>
        <v>45708</v>
      </c>
      <c r="AR325" s="504" t="str">
        <f>AK325</f>
        <v>NEW YORK CITY, NY</v>
      </c>
      <c r="AS325" s="506">
        <f>AI325</f>
        <v>45736</v>
      </c>
      <c r="AT325" s="508">
        <v>45738</v>
      </c>
      <c r="AU325" s="504" t="s">
        <v>117</v>
      </c>
      <c r="AV325" s="653">
        <v>45746</v>
      </c>
      <c r="AW325" s="505">
        <f>VLOOKUP(AR:AR,Database!A:B,2,)</f>
        <v>5</v>
      </c>
      <c r="AX325" s="506">
        <f>AV325+AW325</f>
        <v>45751</v>
      </c>
      <c r="AY325" s="514">
        <f>Z325</f>
        <v>0</v>
      </c>
      <c r="AZ325" s="506"/>
      <c r="BA325" s="506"/>
      <c r="BB325" s="506"/>
      <c r="BC325" s="506"/>
      <c r="BD325" s="506"/>
      <c r="BE325" s="504"/>
      <c r="BF325" s="504" t="str">
        <f>AL325</f>
        <v>EGLV142500209492</v>
      </c>
      <c r="BG325" s="504" t="str">
        <f>AN325</f>
        <v>EITU9131670</v>
      </c>
      <c r="BH325" s="506">
        <v>45706</v>
      </c>
      <c r="BI325" s="506">
        <v>45709</v>
      </c>
      <c r="BJ325" s="506" t="s">
        <v>613</v>
      </c>
      <c r="BK325" s="506"/>
      <c r="BL325" s="506"/>
      <c r="BM325" s="506"/>
      <c r="BN325" s="504"/>
      <c r="BO325" s="506"/>
      <c r="BP325" s="511"/>
      <c r="BQ325" s="511"/>
      <c r="BR325" s="504"/>
      <c r="BS325" s="560"/>
      <c r="BT325" s="504"/>
      <c r="BU325" s="504"/>
      <c r="BV325" s="504"/>
      <c r="BW325" s="504">
        <f>U325</f>
        <v>0</v>
      </c>
      <c r="BX325" s="511">
        <f>V325</f>
        <v>0</v>
      </c>
      <c r="BY325" s="511">
        <f>W325</f>
        <v>0</v>
      </c>
      <c r="BZ325" s="511">
        <f>BX325+BY325</f>
        <v>0</v>
      </c>
      <c r="CA325" s="504"/>
      <c r="CB325" s="511"/>
      <c r="CC325" s="504"/>
      <c r="CD325" s="511"/>
      <c r="CE325" s="511"/>
      <c r="CF325" s="511">
        <f>CB325+CD325+CE325</f>
        <v>0</v>
      </c>
      <c r="CG325" s="528">
        <f>CF325-BZ325</f>
        <v>0</v>
      </c>
      <c r="CH325" s="510">
        <f>_xlfn.DAYS(BD325,BC325)+1</f>
        <v>1</v>
      </c>
    </row>
    <row r="326" spans="1:86" s="513" customFormat="1" ht="18" customHeight="1">
      <c r="A326" s="112">
        <v>36</v>
      </c>
      <c r="B326" s="575" t="s">
        <v>232</v>
      </c>
      <c r="C326" s="558">
        <v>4100009498</v>
      </c>
      <c r="D326" s="505" t="s">
        <v>241</v>
      </c>
      <c r="E326" s="505" t="str">
        <f>VLOOKUP(D:D,'Material code'!A:B,2,FALSE)</f>
        <v>碳带</v>
      </c>
      <c r="F326" s="505" t="str">
        <f>VLOOKUP(D:D,'Material code'!C:D,2,FALSE)</f>
        <v>碳带，宽幅40mm，长度300m，铭牌打印专用</v>
      </c>
      <c r="G326" s="504">
        <f>AC326</f>
        <v>876</v>
      </c>
      <c r="H326" s="504" t="str">
        <f>AD326</f>
        <v>㎡</v>
      </c>
      <c r="I326" s="504" t="str">
        <f>AL326</f>
        <v>EGLV142500209492</v>
      </c>
      <c r="J326" s="504">
        <v>1</v>
      </c>
      <c r="K326" s="504" t="str">
        <f>AN326</f>
        <v>EITU9131670</v>
      </c>
      <c r="L326" s="504" t="str">
        <f>AM326</f>
        <v>HHSE5021524</v>
      </c>
      <c r="M326" s="504" t="str">
        <f>AO326</f>
        <v>SHANGHAI, CHINA</v>
      </c>
      <c r="N326" s="506">
        <f>AQ326</f>
        <v>45708</v>
      </c>
      <c r="O326" s="504" t="str">
        <f>AR326</f>
        <v>NEW YORK CITY, NY</v>
      </c>
      <c r="P326" s="506">
        <f>AT326</f>
        <v>45738</v>
      </c>
      <c r="Q326" s="506">
        <f>AX326</f>
        <v>45751</v>
      </c>
      <c r="R326" s="504" t="s">
        <v>79</v>
      </c>
      <c r="S326" s="504" t="s">
        <v>109</v>
      </c>
      <c r="T326" s="504">
        <v>20250306001</v>
      </c>
      <c r="U326" s="504"/>
      <c r="V326" s="511"/>
      <c r="W326" s="511"/>
      <c r="X326" s="506"/>
      <c r="Y326" s="506"/>
      <c r="Z326" s="506"/>
      <c r="AA326" s="507" t="s">
        <v>242</v>
      </c>
      <c r="AB326" s="507"/>
      <c r="AC326" s="514">
        <v>876</v>
      </c>
      <c r="AD326" s="504" t="s">
        <v>631</v>
      </c>
      <c r="AE326" s="504"/>
      <c r="AF326" s="504">
        <v>16</v>
      </c>
      <c r="AG326" s="504"/>
      <c r="AH326" s="506">
        <v>45708</v>
      </c>
      <c r="AI326" s="506">
        <v>45736</v>
      </c>
      <c r="AJ326" s="504" t="s">
        <v>112</v>
      </c>
      <c r="AK326" s="504" t="s">
        <v>113</v>
      </c>
      <c r="AL326" s="504" t="s">
        <v>628</v>
      </c>
      <c r="AM326" s="504" t="s">
        <v>629</v>
      </c>
      <c r="AN326" s="504" t="s">
        <v>630</v>
      </c>
      <c r="AO326" s="504" t="str">
        <f>AJ326</f>
        <v>SHANGHAI, CHINA</v>
      </c>
      <c r="AP326" s="506">
        <v>45704</v>
      </c>
      <c r="AQ326" s="506">
        <f>AH326</f>
        <v>45708</v>
      </c>
      <c r="AR326" s="504" t="str">
        <f>AK326</f>
        <v>NEW YORK CITY, NY</v>
      </c>
      <c r="AS326" s="506">
        <f>AI326</f>
        <v>45736</v>
      </c>
      <c r="AT326" s="508">
        <v>45738</v>
      </c>
      <c r="AU326" s="504" t="s">
        <v>117</v>
      </c>
      <c r="AV326" s="653">
        <v>45746</v>
      </c>
      <c r="AW326" s="505">
        <f>VLOOKUP(AR:AR,Database!A:B,2,)</f>
        <v>5</v>
      </c>
      <c r="AX326" s="506">
        <f>AV326+AW326</f>
        <v>45751</v>
      </c>
      <c r="AY326" s="514">
        <f>Z326</f>
        <v>0</v>
      </c>
      <c r="AZ326" s="506"/>
      <c r="BA326" s="506"/>
      <c r="BB326" s="506"/>
      <c r="BC326" s="506"/>
      <c r="BD326" s="506"/>
      <c r="BE326" s="504"/>
      <c r="BF326" s="504" t="str">
        <f>AL326</f>
        <v>EGLV142500209492</v>
      </c>
      <c r="BG326" s="504" t="str">
        <f>AN326</f>
        <v>EITU9131670</v>
      </c>
      <c r="BH326" s="506">
        <v>45706</v>
      </c>
      <c r="BI326" s="506">
        <v>45709</v>
      </c>
      <c r="BJ326" s="506" t="s">
        <v>613</v>
      </c>
      <c r="BK326" s="506"/>
      <c r="BL326" s="506"/>
      <c r="BM326" s="506"/>
      <c r="BN326" s="504"/>
      <c r="BO326" s="506"/>
      <c r="BP326" s="511"/>
      <c r="BQ326" s="511"/>
      <c r="BR326" s="504"/>
      <c r="BS326" s="560"/>
      <c r="BT326" s="504"/>
      <c r="BU326" s="504"/>
      <c r="BV326" s="504"/>
      <c r="BW326" s="504">
        <f>U326</f>
        <v>0</v>
      </c>
      <c r="BX326" s="511">
        <f>V326</f>
        <v>0</v>
      </c>
      <c r="BY326" s="511">
        <f>W326</f>
        <v>0</v>
      </c>
      <c r="BZ326" s="511">
        <f>BX326+BY326</f>
        <v>0</v>
      </c>
      <c r="CA326" s="504"/>
      <c r="CB326" s="511"/>
      <c r="CC326" s="504"/>
      <c r="CD326" s="511"/>
      <c r="CE326" s="511"/>
      <c r="CF326" s="511">
        <f>CB326+CD326+CE326</f>
        <v>0</v>
      </c>
      <c r="CG326" s="528">
        <f>CF326-BZ326</f>
        <v>0</v>
      </c>
      <c r="CH326" s="510">
        <f>_xlfn.DAYS(BD326,BC326)+1</f>
        <v>1</v>
      </c>
    </row>
    <row r="327" spans="1:86" s="513" customFormat="1" ht="15.75" customHeight="1">
      <c r="A327" s="112">
        <v>36</v>
      </c>
      <c r="B327" s="575" t="s">
        <v>232</v>
      </c>
      <c r="C327" s="558">
        <v>4100009498</v>
      </c>
      <c r="D327" s="505" t="s">
        <v>244</v>
      </c>
      <c r="E327" s="505" t="str">
        <f>VLOOKUP(D:D,'Material code'!A:B,2,FALSE)</f>
        <v>条码</v>
      </c>
      <c r="F327" s="505" t="str">
        <f>VLOOKUP(D:D,'Material code'!C:D,2,FALSE)</f>
        <v>条码，50*10mm；亮白</v>
      </c>
      <c r="G327" s="504">
        <f>AC327</f>
        <v>800000</v>
      </c>
      <c r="H327" s="504" t="str">
        <f>AD327</f>
        <v>PCS</v>
      </c>
      <c r="I327" s="504" t="str">
        <f>AL327</f>
        <v>EGLV142500209492</v>
      </c>
      <c r="J327" s="504">
        <v>1</v>
      </c>
      <c r="K327" s="504" t="str">
        <f>AN327</f>
        <v>EITU9131670</v>
      </c>
      <c r="L327" s="504" t="str">
        <f>AM327</f>
        <v>HHSE5021524</v>
      </c>
      <c r="M327" s="504" t="str">
        <f>AO327</f>
        <v>SHANGHAI, CHINA</v>
      </c>
      <c r="N327" s="506">
        <f>AQ327</f>
        <v>45708</v>
      </c>
      <c r="O327" s="504" t="str">
        <f>AR327</f>
        <v>NEW YORK CITY, NY</v>
      </c>
      <c r="P327" s="506">
        <f>AT327</f>
        <v>45738</v>
      </c>
      <c r="Q327" s="506">
        <f>AX327</f>
        <v>45751</v>
      </c>
      <c r="R327" s="504" t="s">
        <v>79</v>
      </c>
      <c r="S327" s="504" t="s">
        <v>109</v>
      </c>
      <c r="T327" s="504">
        <v>20250306001</v>
      </c>
      <c r="U327" s="504"/>
      <c r="V327" s="511"/>
      <c r="W327" s="511"/>
      <c r="X327" s="506"/>
      <c r="Y327" s="506"/>
      <c r="Z327" s="506"/>
      <c r="AA327" s="507" t="s">
        <v>245</v>
      </c>
      <c r="AB327" s="507"/>
      <c r="AC327" s="514">
        <v>800000</v>
      </c>
      <c r="AD327" s="504" t="s">
        <v>141</v>
      </c>
      <c r="AE327" s="504"/>
      <c r="AF327" s="504">
        <v>100</v>
      </c>
      <c r="AG327" s="504"/>
      <c r="AH327" s="506">
        <v>45708</v>
      </c>
      <c r="AI327" s="506">
        <v>45736</v>
      </c>
      <c r="AJ327" s="504" t="s">
        <v>112</v>
      </c>
      <c r="AK327" s="504" t="s">
        <v>113</v>
      </c>
      <c r="AL327" s="504" t="s">
        <v>628</v>
      </c>
      <c r="AM327" s="504" t="s">
        <v>629</v>
      </c>
      <c r="AN327" s="504" t="s">
        <v>630</v>
      </c>
      <c r="AO327" s="504" t="str">
        <f>AJ327</f>
        <v>SHANGHAI, CHINA</v>
      </c>
      <c r="AP327" s="506">
        <v>45704</v>
      </c>
      <c r="AQ327" s="506">
        <f>AH327</f>
        <v>45708</v>
      </c>
      <c r="AR327" s="504" t="str">
        <f>AK327</f>
        <v>NEW YORK CITY, NY</v>
      </c>
      <c r="AS327" s="506">
        <f>AI327</f>
        <v>45736</v>
      </c>
      <c r="AT327" s="666">
        <v>45738</v>
      </c>
      <c r="AU327" s="504" t="s">
        <v>117</v>
      </c>
      <c r="AV327" s="653">
        <v>45746</v>
      </c>
      <c r="AW327" s="505">
        <f>VLOOKUP(AR:AR,Database!A:B,2,)</f>
        <v>5</v>
      </c>
      <c r="AX327" s="506">
        <f>AV327+AW327</f>
        <v>45751</v>
      </c>
      <c r="AY327" s="514">
        <f>Z327</f>
        <v>0</v>
      </c>
      <c r="AZ327" s="506"/>
      <c r="BA327" s="506"/>
      <c r="BB327" s="506"/>
      <c r="BC327" s="506"/>
      <c r="BD327" s="506"/>
      <c r="BE327" s="504"/>
      <c r="BF327" s="504" t="str">
        <f>AL327</f>
        <v>EGLV142500209492</v>
      </c>
      <c r="BG327" s="504" t="str">
        <f>AN327</f>
        <v>EITU9131670</v>
      </c>
      <c r="BH327" s="506">
        <v>45706</v>
      </c>
      <c r="BI327" s="506">
        <v>45709</v>
      </c>
      <c r="BJ327" s="506" t="s">
        <v>613</v>
      </c>
      <c r="BK327" s="506"/>
      <c r="BL327" s="506"/>
      <c r="BM327" s="506"/>
      <c r="BN327" s="504"/>
      <c r="BO327" s="506"/>
      <c r="BP327" s="511"/>
      <c r="BQ327" s="511"/>
      <c r="BR327" s="504"/>
      <c r="BS327" s="560"/>
      <c r="BT327" s="504"/>
      <c r="BU327" s="504"/>
      <c r="BV327" s="504"/>
      <c r="BW327" s="504">
        <f>U327</f>
        <v>0</v>
      </c>
      <c r="BX327" s="511">
        <f>V327</f>
        <v>0</v>
      </c>
      <c r="BY327" s="511">
        <f>W327</f>
        <v>0</v>
      </c>
      <c r="BZ327" s="511">
        <f>BX327+BY327</f>
        <v>0</v>
      </c>
      <c r="CA327" s="504"/>
      <c r="CB327" s="511"/>
      <c r="CC327" s="504"/>
      <c r="CD327" s="511"/>
      <c r="CE327" s="511"/>
      <c r="CF327" s="511">
        <f>CB327+CD327+CE327</f>
        <v>0</v>
      </c>
      <c r="CG327" s="528">
        <f>CF327-BZ327</f>
        <v>0</v>
      </c>
      <c r="CH327" s="510">
        <f>_xlfn.DAYS(BD327,BC327)+1</f>
        <v>1</v>
      </c>
    </row>
    <row r="328" spans="1:86" s="513" customFormat="1" ht="15.75" customHeight="1">
      <c r="A328" s="112">
        <v>47</v>
      </c>
      <c r="B328" s="575" t="s">
        <v>89</v>
      </c>
      <c r="C328" s="558" t="s">
        <v>632</v>
      </c>
      <c r="D328" s="505" t="s">
        <v>321</v>
      </c>
      <c r="E328" s="505" t="str">
        <f>VLOOKUP(D:D,'Material code'!A:B,2,FALSE)</f>
        <v>密封胶-桶胶-B</v>
      </c>
      <c r="F328" s="505" t="str">
        <f>VLOOKUP(D:D,'Material code'!C:D,2,FALSE)</f>
        <v>回天，HT-906Z，270KG，白色</v>
      </c>
      <c r="G328" s="504">
        <f>AC328</f>
        <v>17280</v>
      </c>
      <c r="H328" s="504" t="str">
        <f>AD328</f>
        <v>KG</v>
      </c>
      <c r="I328" s="504" t="str">
        <f>AL328</f>
        <v>CMDUCHN1991918</v>
      </c>
      <c r="J328" s="504">
        <v>1</v>
      </c>
      <c r="K328" s="504" t="str">
        <f>AN328</f>
        <v>BEAU5631726</v>
      </c>
      <c r="L328" s="504" t="str">
        <f>AM328</f>
        <v>RBS25020011</v>
      </c>
      <c r="M328" s="504" t="str">
        <f>AO328</f>
        <v>SHANGHAI, CHINA</v>
      </c>
      <c r="N328" s="506">
        <f>AQ328</f>
        <v>45705</v>
      </c>
      <c r="O328" s="504" t="str">
        <f>AR328</f>
        <v>SAVANNAH,GA</v>
      </c>
      <c r="P328" s="506">
        <f>AT328</f>
        <v>45739</v>
      </c>
      <c r="Q328" s="506">
        <f>AX328</f>
        <v>45743</v>
      </c>
      <c r="R328" s="504" t="s">
        <v>79</v>
      </c>
      <c r="S328" s="504">
        <v>40</v>
      </c>
      <c r="T328" s="514"/>
      <c r="U328" s="514"/>
      <c r="V328" s="511"/>
      <c r="W328" s="511"/>
      <c r="X328" s="506">
        <v>45694</v>
      </c>
      <c r="Y328" s="506"/>
      <c r="Z328" s="506"/>
      <c r="AA328" s="507" t="s">
        <v>633</v>
      </c>
      <c r="AB328" s="507"/>
      <c r="AC328" s="514">
        <v>17280</v>
      </c>
      <c r="AD328" s="504" t="s">
        <v>490</v>
      </c>
      <c r="AE328" s="504" t="s">
        <v>634</v>
      </c>
      <c r="AF328" s="514" t="s">
        <v>635</v>
      </c>
      <c r="AG328" s="504" t="s">
        <v>326</v>
      </c>
      <c r="AH328" s="506">
        <v>45705</v>
      </c>
      <c r="AI328" s="506">
        <v>45737</v>
      </c>
      <c r="AJ328" s="504" t="s">
        <v>112</v>
      </c>
      <c r="AK328" s="504" t="s">
        <v>117</v>
      </c>
      <c r="AL328" s="504" t="s">
        <v>636</v>
      </c>
      <c r="AM328" s="504" t="s">
        <v>637</v>
      </c>
      <c r="AN328" s="504" t="s">
        <v>638</v>
      </c>
      <c r="AO328" s="504" t="str">
        <f>AJ328</f>
        <v>SHANGHAI, CHINA</v>
      </c>
      <c r="AP328" s="506">
        <v>45699</v>
      </c>
      <c r="AQ328" s="506">
        <f>AH328</f>
        <v>45705</v>
      </c>
      <c r="AR328" s="504" t="str">
        <f>AK328</f>
        <v>SAVANNAH,GA</v>
      </c>
      <c r="AS328" s="506">
        <f>AI328</f>
        <v>45737</v>
      </c>
      <c r="AT328" s="663">
        <v>45739</v>
      </c>
      <c r="AU328" s="504" t="str">
        <f>AR328</f>
        <v>SAVANNAH,GA</v>
      </c>
      <c r="AV328" s="509">
        <f>AT328</f>
        <v>45739</v>
      </c>
      <c r="AW328" s="505">
        <f>VLOOKUP(AR:AR,Database!A:B,2,)</f>
        <v>4</v>
      </c>
      <c r="AX328" s="506">
        <f>AV328+AW328</f>
        <v>45743</v>
      </c>
      <c r="AY328" s="504" t="s">
        <v>118</v>
      </c>
      <c r="AZ328" s="506"/>
      <c r="BA328" s="506"/>
      <c r="BB328" s="506"/>
      <c r="BC328" s="506"/>
      <c r="BD328" s="506"/>
      <c r="BE328" s="504"/>
      <c r="BF328" s="504" t="str">
        <f>AL328</f>
        <v>CMDUCHN1991918</v>
      </c>
      <c r="BG328" s="504" t="str">
        <f>AN328</f>
        <v>BEAU5631726</v>
      </c>
      <c r="BH328" s="506">
        <v>45699</v>
      </c>
      <c r="BI328" s="506">
        <v>45708</v>
      </c>
      <c r="BJ328" s="506">
        <v>45733</v>
      </c>
      <c r="BK328" s="506">
        <v>45733</v>
      </c>
      <c r="BL328" s="506"/>
      <c r="BM328" s="506"/>
      <c r="BN328" s="514" t="s">
        <v>639</v>
      </c>
      <c r="BO328" s="506" t="s">
        <v>640</v>
      </c>
      <c r="BP328" s="511">
        <v>13607.69</v>
      </c>
      <c r="BQ328" s="511"/>
      <c r="BR328" s="514"/>
      <c r="BS328" s="560"/>
      <c r="BT328" s="504"/>
      <c r="BU328" s="504"/>
      <c r="BV328" s="504"/>
      <c r="BW328" s="504">
        <f>U328</f>
        <v>0</v>
      </c>
      <c r="BX328" s="511">
        <f>V328</f>
        <v>0</v>
      </c>
      <c r="BY328" s="511">
        <f>W328</f>
        <v>0</v>
      </c>
      <c r="BZ328" s="511">
        <f>BX328+BY328</f>
        <v>0</v>
      </c>
      <c r="CA328" s="504"/>
      <c r="CB328" s="511"/>
      <c r="CC328" s="504"/>
      <c r="CD328" s="511"/>
      <c r="CE328" s="511"/>
      <c r="CF328" s="511">
        <f>CB328+CD328+CE328</f>
        <v>0</v>
      </c>
      <c r="CG328" s="528">
        <f>CF328-BZ328</f>
        <v>0</v>
      </c>
      <c r="CH328" s="510">
        <f>_xlfn.DAYS(BD328,BC328)+1</f>
        <v>1</v>
      </c>
    </row>
    <row r="329" spans="1:86" s="513" customFormat="1" ht="15.75" customHeight="1">
      <c r="A329" s="112">
        <v>47</v>
      </c>
      <c r="B329" s="575" t="s">
        <v>89</v>
      </c>
      <c r="C329" s="558" t="s">
        <v>632</v>
      </c>
      <c r="D329" s="505" t="s">
        <v>331</v>
      </c>
      <c r="E329" s="505" t="str">
        <f>VLOOKUP(D:D,'Material code'!A:B,2,FALSE)</f>
        <v>A胶</v>
      </c>
      <c r="F329" s="505" t="str">
        <f>VLOOKUP(D:D,'Material code'!C:D,2,FALSE)</f>
        <v>回天，5299W-S，10KG，白色</v>
      </c>
      <c r="G329" s="504">
        <f>AC329</f>
        <v>2000</v>
      </c>
      <c r="H329" s="504" t="str">
        <f>AD329</f>
        <v>KG</v>
      </c>
      <c r="I329" s="504" t="str">
        <f>AL329</f>
        <v>CMDUCHN1991918</v>
      </c>
      <c r="J329" s="504">
        <v>1</v>
      </c>
      <c r="K329" s="504" t="str">
        <f>AN329</f>
        <v>BEAU5631726</v>
      </c>
      <c r="L329" s="504" t="str">
        <f>AM329</f>
        <v>RBS25020011</v>
      </c>
      <c r="M329" s="504" t="str">
        <f>AO329</f>
        <v>SHANGHAI, CHINA</v>
      </c>
      <c r="N329" s="506">
        <f>AQ329</f>
        <v>45705</v>
      </c>
      <c r="O329" s="504" t="str">
        <f>AR329</f>
        <v>SAVANNAH,GA</v>
      </c>
      <c r="P329" s="506">
        <f>AT329</f>
        <v>45739</v>
      </c>
      <c r="Q329" s="506">
        <f>AX329</f>
        <v>45743</v>
      </c>
      <c r="R329" s="504" t="s">
        <v>79</v>
      </c>
      <c r="S329" s="504">
        <v>40</v>
      </c>
      <c r="T329" s="514"/>
      <c r="U329" s="514"/>
      <c r="V329" s="511"/>
      <c r="W329" s="511"/>
      <c r="X329" s="506">
        <v>45694</v>
      </c>
      <c r="Y329" s="506"/>
      <c r="Z329" s="506"/>
      <c r="AA329" s="507" t="s">
        <v>332</v>
      </c>
      <c r="AB329" s="507"/>
      <c r="AC329" s="514">
        <v>2000</v>
      </c>
      <c r="AD329" s="504" t="s">
        <v>490</v>
      </c>
      <c r="AE329" s="504"/>
      <c r="AF329" s="514"/>
      <c r="AG329" s="504"/>
      <c r="AH329" s="506">
        <v>45705</v>
      </c>
      <c r="AI329" s="506">
        <v>45737</v>
      </c>
      <c r="AJ329" s="504" t="s">
        <v>112</v>
      </c>
      <c r="AK329" s="504" t="s">
        <v>117</v>
      </c>
      <c r="AL329" s="504" t="s">
        <v>636</v>
      </c>
      <c r="AM329" s="504" t="s">
        <v>637</v>
      </c>
      <c r="AN329" s="504" t="s">
        <v>638</v>
      </c>
      <c r="AO329" s="504" t="str">
        <f>AJ329</f>
        <v>SHANGHAI, CHINA</v>
      </c>
      <c r="AP329" s="506">
        <v>45699</v>
      </c>
      <c r="AQ329" s="506">
        <f>AH329</f>
        <v>45705</v>
      </c>
      <c r="AR329" s="504" t="str">
        <f>AK329</f>
        <v>SAVANNAH,GA</v>
      </c>
      <c r="AS329" s="506">
        <f>AI329</f>
        <v>45737</v>
      </c>
      <c r="AT329" s="636">
        <v>45739</v>
      </c>
      <c r="AU329" s="504" t="str">
        <f>AR329</f>
        <v>SAVANNAH,GA</v>
      </c>
      <c r="AV329" s="509">
        <f>AT329</f>
        <v>45739</v>
      </c>
      <c r="AW329" s="505">
        <f>VLOOKUP(AR:AR,Database!A:B,2,)</f>
        <v>4</v>
      </c>
      <c r="AX329" s="506">
        <f>AV329+AW329</f>
        <v>45743</v>
      </c>
      <c r="AY329" s="504" t="s">
        <v>118</v>
      </c>
      <c r="AZ329" s="506"/>
      <c r="BA329" s="506"/>
      <c r="BB329" s="506"/>
      <c r="BC329" s="506"/>
      <c r="BD329" s="506"/>
      <c r="BE329" s="504"/>
      <c r="BF329" s="504" t="str">
        <f>AL329</f>
        <v>CMDUCHN1991918</v>
      </c>
      <c r="BG329" s="504" t="str">
        <f>AN329</f>
        <v>BEAU5631726</v>
      </c>
      <c r="BH329" s="506">
        <v>45699</v>
      </c>
      <c r="BI329" s="506">
        <v>45708</v>
      </c>
      <c r="BJ329" s="506">
        <v>45733</v>
      </c>
      <c r="BK329" s="506">
        <v>45733</v>
      </c>
      <c r="BL329" s="506"/>
      <c r="BM329" s="506"/>
      <c r="BN329" s="514" t="s">
        <v>639</v>
      </c>
      <c r="BO329" s="506" t="s">
        <v>640</v>
      </c>
      <c r="BP329" s="511"/>
      <c r="BQ329" s="511"/>
      <c r="BR329" s="514"/>
      <c r="BS329" s="560"/>
      <c r="BT329" s="504"/>
      <c r="BU329" s="504"/>
      <c r="BV329" s="504"/>
      <c r="BW329" s="504">
        <f>U329</f>
        <v>0</v>
      </c>
      <c r="BX329" s="511">
        <f>V329</f>
        <v>0</v>
      </c>
      <c r="BY329" s="511">
        <f>W329</f>
        <v>0</v>
      </c>
      <c r="BZ329" s="511">
        <f>BX329+BY329</f>
        <v>0</v>
      </c>
      <c r="CA329" s="504"/>
      <c r="CB329" s="511"/>
      <c r="CC329" s="504"/>
      <c r="CD329" s="511"/>
      <c r="CE329" s="511"/>
      <c r="CF329" s="511">
        <f>CB329+CD329+CE329</f>
        <v>0</v>
      </c>
      <c r="CG329" s="528">
        <f>CF329-BZ329</f>
        <v>0</v>
      </c>
      <c r="CH329" s="510">
        <f>_xlfn.DAYS(BD329,BC329)+1</f>
        <v>1</v>
      </c>
    </row>
    <row r="330" spans="1:86" s="513" customFormat="1" ht="78.75" customHeight="1">
      <c r="A330" s="112">
        <v>47</v>
      </c>
      <c r="B330" s="575" t="s">
        <v>89</v>
      </c>
      <c r="C330" s="558" t="s">
        <v>632</v>
      </c>
      <c r="D330" s="505" t="s">
        <v>333</v>
      </c>
      <c r="E330" s="505" t="str">
        <f>VLOOKUP(D:D,'Material code'!A:B,2,FALSE)</f>
        <v>B胶</v>
      </c>
      <c r="F330" s="505" t="str">
        <f>VLOOKUP(D:D,'Material code'!C:D,2,FALSE)</f>
        <v>回天，5299W-S，4KG，透明至浅黄色</v>
      </c>
      <c r="G330" s="504">
        <f>AC330</f>
        <v>400</v>
      </c>
      <c r="H330" s="504" t="str">
        <f>AD330</f>
        <v>KG</v>
      </c>
      <c r="I330" s="504" t="str">
        <f>AL330</f>
        <v>CMDUCHN1991918</v>
      </c>
      <c r="J330" s="504">
        <v>1</v>
      </c>
      <c r="K330" s="504" t="str">
        <f>AN330</f>
        <v>BEAU5631726</v>
      </c>
      <c r="L330" s="504" t="str">
        <f>AM330</f>
        <v>RBS25020011</v>
      </c>
      <c r="M330" s="504" t="str">
        <f>AO330</f>
        <v>SHANGHAI, CHINA</v>
      </c>
      <c r="N330" s="506">
        <f>AQ330</f>
        <v>45705</v>
      </c>
      <c r="O330" s="504" t="str">
        <f>AR330</f>
        <v>SAVANNAH,GA</v>
      </c>
      <c r="P330" s="506">
        <f>AT330</f>
        <v>45739</v>
      </c>
      <c r="Q330" s="506">
        <f>AX330</f>
        <v>45743</v>
      </c>
      <c r="R330" s="504" t="s">
        <v>79</v>
      </c>
      <c r="S330" s="504">
        <v>40</v>
      </c>
      <c r="T330" s="514"/>
      <c r="U330" s="514"/>
      <c r="V330" s="511"/>
      <c r="W330" s="511"/>
      <c r="X330" s="506">
        <v>45694</v>
      </c>
      <c r="Y330" s="506"/>
      <c r="Z330" s="506"/>
      <c r="AA330" s="507" t="s">
        <v>334</v>
      </c>
      <c r="AB330" s="507"/>
      <c r="AC330" s="514">
        <v>400</v>
      </c>
      <c r="AD330" s="504" t="s">
        <v>490</v>
      </c>
      <c r="AE330" s="504"/>
      <c r="AF330" s="514"/>
      <c r="AG330" s="504"/>
      <c r="AH330" s="506">
        <v>45705</v>
      </c>
      <c r="AI330" s="506">
        <v>45737</v>
      </c>
      <c r="AJ330" s="504" t="s">
        <v>112</v>
      </c>
      <c r="AK330" s="504" t="s">
        <v>117</v>
      </c>
      <c r="AL330" s="504" t="s">
        <v>636</v>
      </c>
      <c r="AM330" s="504" t="s">
        <v>637</v>
      </c>
      <c r="AN330" s="504" t="s">
        <v>638</v>
      </c>
      <c r="AO330" s="504" t="str">
        <f>AJ330</f>
        <v>SHANGHAI, CHINA</v>
      </c>
      <c r="AP330" s="506">
        <v>45699</v>
      </c>
      <c r="AQ330" s="506">
        <f>AH330</f>
        <v>45705</v>
      </c>
      <c r="AR330" s="504" t="str">
        <f>AK330</f>
        <v>SAVANNAH,GA</v>
      </c>
      <c r="AS330" s="506">
        <f>AI330</f>
        <v>45737</v>
      </c>
      <c r="AT330" s="636">
        <v>45739</v>
      </c>
      <c r="AU330" s="504" t="str">
        <f>AR330</f>
        <v>SAVANNAH,GA</v>
      </c>
      <c r="AV330" s="509">
        <f>AT330</f>
        <v>45739</v>
      </c>
      <c r="AW330" s="505">
        <f>VLOOKUP(AR:AR,Database!A:B,2,)</f>
        <v>4</v>
      </c>
      <c r="AX330" s="506">
        <f>AV330+AW330</f>
        <v>45743</v>
      </c>
      <c r="AY330" s="504" t="s">
        <v>118</v>
      </c>
      <c r="AZ330" s="506"/>
      <c r="BA330" s="506"/>
      <c r="BB330" s="506"/>
      <c r="BC330" s="506"/>
      <c r="BD330" s="506"/>
      <c r="BE330" s="504"/>
      <c r="BF330" s="504" t="str">
        <f>AL330</f>
        <v>CMDUCHN1991918</v>
      </c>
      <c r="BG330" s="504" t="str">
        <f>AN330</f>
        <v>BEAU5631726</v>
      </c>
      <c r="BH330" s="506">
        <v>45699</v>
      </c>
      <c r="BI330" s="506">
        <v>45708</v>
      </c>
      <c r="BJ330" s="506">
        <v>45733</v>
      </c>
      <c r="BK330" s="506">
        <v>45733</v>
      </c>
      <c r="BL330" s="506"/>
      <c r="BM330" s="506"/>
      <c r="BN330" s="514" t="s">
        <v>639</v>
      </c>
      <c r="BO330" s="506" t="s">
        <v>640</v>
      </c>
      <c r="BP330" s="511"/>
      <c r="BQ330" s="511"/>
      <c r="BR330" s="514"/>
      <c r="BS330" s="560"/>
      <c r="BT330" s="504"/>
      <c r="BU330" s="504"/>
      <c r="BV330" s="504"/>
      <c r="BW330" s="504">
        <f>U330</f>
        <v>0</v>
      </c>
      <c r="BX330" s="511">
        <f>V330</f>
        <v>0</v>
      </c>
      <c r="BY330" s="511">
        <f>W330</f>
        <v>0</v>
      </c>
      <c r="BZ330" s="511">
        <f>BX330+BY330</f>
        <v>0</v>
      </c>
      <c r="CA330" s="504"/>
      <c r="CB330" s="511"/>
      <c r="CC330" s="504"/>
      <c r="CD330" s="511"/>
      <c r="CE330" s="511"/>
      <c r="CF330" s="511">
        <f>CB330+CD330+CE330</f>
        <v>0</v>
      </c>
      <c r="CG330" s="528">
        <f>CF330-BZ330</f>
        <v>0</v>
      </c>
      <c r="CH330" s="510">
        <f>_xlfn.DAYS(BD330,BC330)+1</f>
        <v>1</v>
      </c>
    </row>
    <row r="331" spans="1:86" s="513" customFormat="1" ht="63" customHeight="1">
      <c r="A331" s="112">
        <v>47</v>
      </c>
      <c r="B331" s="575" t="s">
        <v>89</v>
      </c>
      <c r="C331" s="558" t="s">
        <v>632</v>
      </c>
      <c r="D331" s="505" t="s">
        <v>333</v>
      </c>
      <c r="E331" s="505" t="str">
        <f>VLOOKUP(D:D,'Material code'!A:B,2,FALSE)</f>
        <v>B胶</v>
      </c>
      <c r="F331" s="505" t="str">
        <f>VLOOKUP(D:D,'Material code'!C:D,2,FALSE)</f>
        <v>回天，5299W-S，4KG，透明至浅黄色</v>
      </c>
      <c r="G331" s="504">
        <f>AC331</f>
        <v>160</v>
      </c>
      <c r="H331" s="504" t="str">
        <f>AD331</f>
        <v>PC</v>
      </c>
      <c r="I331" s="504" t="str">
        <f>AL331</f>
        <v>CMDUCHN1991918</v>
      </c>
      <c r="J331" s="504">
        <v>1</v>
      </c>
      <c r="K331" s="504" t="str">
        <f>AN331</f>
        <v>BEAU5631726</v>
      </c>
      <c r="L331" s="504" t="str">
        <f>AM331</f>
        <v>RBS25020011</v>
      </c>
      <c r="M331" s="504" t="str">
        <f>AO331</f>
        <v>SHANGHAI, CHINA</v>
      </c>
      <c r="N331" s="506">
        <f>AQ331</f>
        <v>45705</v>
      </c>
      <c r="O331" s="504" t="str">
        <f>AR331</f>
        <v>SAVANNAH,GA</v>
      </c>
      <c r="P331" s="506">
        <f>AT331</f>
        <v>45739</v>
      </c>
      <c r="Q331" s="506">
        <f>AX331</f>
        <v>45743</v>
      </c>
      <c r="R331" s="504" t="s">
        <v>79</v>
      </c>
      <c r="S331" s="504">
        <v>40</v>
      </c>
      <c r="T331" s="514"/>
      <c r="U331" s="514"/>
      <c r="V331" s="511"/>
      <c r="W331" s="511"/>
      <c r="X331" s="506">
        <v>45694</v>
      </c>
      <c r="Y331" s="506"/>
      <c r="Z331" s="506"/>
      <c r="AA331" s="507" t="s">
        <v>641</v>
      </c>
      <c r="AB331" s="507"/>
      <c r="AC331" s="514">
        <v>160</v>
      </c>
      <c r="AD331" s="504" t="s">
        <v>172</v>
      </c>
      <c r="AE331" s="504"/>
      <c r="AF331" s="514"/>
      <c r="AG331" s="504"/>
      <c r="AH331" s="506">
        <v>45705</v>
      </c>
      <c r="AI331" s="506">
        <v>45737</v>
      </c>
      <c r="AJ331" s="504" t="s">
        <v>112</v>
      </c>
      <c r="AK331" s="504" t="s">
        <v>117</v>
      </c>
      <c r="AL331" s="504" t="s">
        <v>636</v>
      </c>
      <c r="AM331" s="504" t="s">
        <v>637</v>
      </c>
      <c r="AN331" s="504" t="s">
        <v>638</v>
      </c>
      <c r="AO331" s="504" t="str">
        <f>AJ331</f>
        <v>SHANGHAI, CHINA</v>
      </c>
      <c r="AP331" s="506">
        <v>45699</v>
      </c>
      <c r="AQ331" s="506">
        <f>AH331</f>
        <v>45705</v>
      </c>
      <c r="AR331" s="504" t="str">
        <f>AK331</f>
        <v>SAVANNAH,GA</v>
      </c>
      <c r="AS331" s="506">
        <f>AI331</f>
        <v>45737</v>
      </c>
      <c r="AT331" s="636">
        <v>45739</v>
      </c>
      <c r="AU331" s="504" t="str">
        <f>AR331</f>
        <v>SAVANNAH,GA</v>
      </c>
      <c r="AV331" s="509">
        <f>AT331</f>
        <v>45739</v>
      </c>
      <c r="AW331" s="505">
        <f>VLOOKUP(AR:AR,Database!A:B,2,)</f>
        <v>4</v>
      </c>
      <c r="AX331" s="506">
        <f>AV331+AW331</f>
        <v>45743</v>
      </c>
      <c r="AY331" s="504" t="s">
        <v>118</v>
      </c>
      <c r="AZ331" s="506"/>
      <c r="BA331" s="506"/>
      <c r="BB331" s="506"/>
      <c r="BC331" s="506"/>
      <c r="BD331" s="506"/>
      <c r="BE331" s="504"/>
      <c r="BF331" s="504" t="str">
        <f>AL331</f>
        <v>CMDUCHN1991918</v>
      </c>
      <c r="BG331" s="504" t="str">
        <f>AN331</f>
        <v>BEAU5631726</v>
      </c>
      <c r="BH331" s="506">
        <v>45699</v>
      </c>
      <c r="BI331" s="506">
        <v>45708</v>
      </c>
      <c r="BJ331" s="506">
        <v>45733</v>
      </c>
      <c r="BK331" s="506">
        <v>45733</v>
      </c>
      <c r="BL331" s="506"/>
      <c r="BM331" s="506"/>
      <c r="BN331" s="514" t="s">
        <v>639</v>
      </c>
      <c r="BO331" s="506" t="s">
        <v>640</v>
      </c>
      <c r="BP331" s="511"/>
      <c r="BQ331" s="511"/>
      <c r="BR331" s="514"/>
      <c r="BS331" s="560"/>
      <c r="BT331" s="504"/>
      <c r="BU331" s="504"/>
      <c r="BV331" s="504"/>
      <c r="BW331" s="504">
        <f>U331</f>
        <v>0</v>
      </c>
      <c r="BX331" s="511">
        <f>V331</f>
        <v>0</v>
      </c>
      <c r="BY331" s="511">
        <f>W331</f>
        <v>0</v>
      </c>
      <c r="BZ331" s="511">
        <f>BX331+BY331</f>
        <v>0</v>
      </c>
      <c r="CA331" s="504"/>
      <c r="CB331" s="511"/>
      <c r="CC331" s="504"/>
      <c r="CD331" s="511"/>
      <c r="CE331" s="511"/>
      <c r="CF331" s="511">
        <f>CB331+CD331+CE331</f>
        <v>0</v>
      </c>
      <c r="CG331" s="528">
        <f>CF331-BZ331</f>
        <v>0</v>
      </c>
      <c r="CH331" s="510">
        <f>_xlfn.DAYS(BD331,BC331)+1</f>
        <v>1</v>
      </c>
    </row>
    <row r="332" spans="1:86" s="513" customFormat="1" ht="63" customHeight="1">
      <c r="A332" s="112">
        <v>37</v>
      </c>
      <c r="B332" s="575" t="s">
        <v>168</v>
      </c>
      <c r="C332" s="558" t="s">
        <v>642</v>
      </c>
      <c r="D332" s="505" t="s">
        <v>643</v>
      </c>
      <c r="E332" s="505" t="str">
        <f>VLOOKUP(D:D,'Material code'!A:B,2,FALSE)</f>
        <v>后玻</v>
      </c>
      <c r="F332" s="505" t="str">
        <f>VLOOKUP(D:D,'Material code'!C:D,2,FALSE)</f>
        <v>福莱特，压花半钢化白色全涂釉3孔，2272*1128*2mm，GL-14</v>
      </c>
      <c r="G332" s="504">
        <f>AC332</f>
        <v>1430</v>
      </c>
      <c r="H332" s="504" t="str">
        <f>AD332</f>
        <v>PC</v>
      </c>
      <c r="I332" s="504" t="str">
        <f>AL332</f>
        <v>ZIMUNGB1273025</v>
      </c>
      <c r="J332" s="504">
        <v>1</v>
      </c>
      <c r="K332" s="504" t="str">
        <f>AN332</f>
        <v>TCLU3476112</v>
      </c>
      <c r="L332" s="504" t="str">
        <f>AM332</f>
        <v>ZIMUNGB1273025A</v>
      </c>
      <c r="M332" s="504" t="str">
        <f>AO332</f>
        <v>NINGBO, CHINA</v>
      </c>
      <c r="N332" s="506">
        <f>AQ332</f>
        <v>45709</v>
      </c>
      <c r="O332" s="504" t="str">
        <f>AR332</f>
        <v>SAVANNAH,GA</v>
      </c>
      <c r="P332" s="506">
        <f>AT332</f>
        <v>45743</v>
      </c>
      <c r="Q332" s="506">
        <f>AX332</f>
        <v>45747</v>
      </c>
      <c r="R332" s="504" t="s">
        <v>79</v>
      </c>
      <c r="S332" s="504" t="s">
        <v>644</v>
      </c>
      <c r="T332" s="504">
        <v>20250215003</v>
      </c>
      <c r="U332" s="504">
        <v>120588877</v>
      </c>
      <c r="V332" s="511"/>
      <c r="W332" s="511">
        <v>2300</v>
      </c>
      <c r="X332" s="506"/>
      <c r="Y332" s="506"/>
      <c r="Z332" s="506" t="s">
        <v>118</v>
      </c>
      <c r="AA332" s="507" t="s">
        <v>171</v>
      </c>
      <c r="AB332" s="507"/>
      <c r="AC332" s="514">
        <v>1430</v>
      </c>
      <c r="AD332" s="504" t="s">
        <v>172</v>
      </c>
      <c r="AE332" s="504">
        <v>11</v>
      </c>
      <c r="AF332" s="504">
        <v>18876</v>
      </c>
      <c r="AG332" s="504">
        <v>14</v>
      </c>
      <c r="AH332" s="506">
        <v>45707</v>
      </c>
      <c r="AI332" s="506">
        <v>45738</v>
      </c>
      <c r="AJ332" s="504" t="s">
        <v>173</v>
      </c>
      <c r="AK332" s="504" t="s">
        <v>117</v>
      </c>
      <c r="AL332" s="504" t="s">
        <v>645</v>
      </c>
      <c r="AM332" s="504" t="s">
        <v>646</v>
      </c>
      <c r="AN332" s="504" t="s">
        <v>647</v>
      </c>
      <c r="AO332" s="504" t="str">
        <f>AJ332</f>
        <v>NINGBO, CHINA</v>
      </c>
      <c r="AP332" s="506"/>
      <c r="AQ332" s="506">
        <v>45709</v>
      </c>
      <c r="AR332" s="504" t="str">
        <f>AK332</f>
        <v>SAVANNAH,GA</v>
      </c>
      <c r="AS332" s="506">
        <f>AI332</f>
        <v>45738</v>
      </c>
      <c r="AT332" s="636">
        <v>45743</v>
      </c>
      <c r="AU332" s="504" t="str">
        <f>AR332</f>
        <v>SAVANNAH,GA</v>
      </c>
      <c r="AV332" s="509">
        <f>AT332</f>
        <v>45743</v>
      </c>
      <c r="AW332" s="505">
        <f>VLOOKUP(AR:AR,Database!A:B,2,)</f>
        <v>4</v>
      </c>
      <c r="AX332" s="506">
        <f>AV332+AW332</f>
        <v>45747</v>
      </c>
      <c r="AY332" s="514" t="str">
        <f>Z332</f>
        <v>FREEDOM</v>
      </c>
      <c r="AZ332" s="506"/>
      <c r="BA332" s="506"/>
      <c r="BB332" s="506"/>
      <c r="BC332" s="506"/>
      <c r="BD332" s="506"/>
      <c r="BE332" s="504"/>
      <c r="BF332" s="504" t="str">
        <f>AL332</f>
        <v>ZIMUNGB1273025</v>
      </c>
      <c r="BG332" s="504" t="str">
        <f>AN332</f>
        <v>TCLU3476112</v>
      </c>
      <c r="BH332" s="506">
        <v>45702</v>
      </c>
      <c r="BI332" s="506">
        <v>45713</v>
      </c>
      <c r="BJ332" s="506">
        <v>45733</v>
      </c>
      <c r="BK332" s="506"/>
      <c r="BL332" s="506"/>
      <c r="BM332" s="506"/>
      <c r="BN332" s="504"/>
      <c r="BO332" s="506"/>
      <c r="BP332" s="511"/>
      <c r="BQ332" s="511"/>
      <c r="BR332" s="504"/>
      <c r="BS332" s="560"/>
      <c r="BT332" s="504"/>
      <c r="BU332" s="504"/>
      <c r="BV332" s="504"/>
      <c r="BW332" s="504">
        <f>U332</f>
        <v>120588877</v>
      </c>
      <c r="BX332" s="511">
        <f>V332</f>
        <v>0</v>
      </c>
      <c r="BY332" s="511">
        <f>W332</f>
        <v>2300</v>
      </c>
      <c r="BZ332" s="511">
        <f>BX332+BY332</f>
        <v>2300</v>
      </c>
      <c r="CA332" s="504"/>
      <c r="CB332" s="511"/>
      <c r="CC332" s="504"/>
      <c r="CD332" s="511"/>
      <c r="CE332" s="511"/>
      <c r="CF332" s="511">
        <f>CB332+CD332+CE332</f>
        <v>0</v>
      </c>
      <c r="CG332" s="528">
        <f>CF332-BZ332</f>
        <v>-2300</v>
      </c>
      <c r="CH332" s="510">
        <f>_xlfn.DAYS(BD332,BC332)+1</f>
        <v>1</v>
      </c>
    </row>
    <row r="333" spans="1:86" s="513" customFormat="1" ht="63" customHeight="1">
      <c r="A333" s="112">
        <v>37</v>
      </c>
      <c r="B333" s="575" t="s">
        <v>168</v>
      </c>
      <c r="C333" s="558" t="s">
        <v>642</v>
      </c>
      <c r="D333" s="505" t="s">
        <v>643</v>
      </c>
      <c r="E333" s="505" t="str">
        <f>VLOOKUP(D:D,'Material code'!A:B,2,FALSE)</f>
        <v>后玻</v>
      </c>
      <c r="F333" s="505" t="str">
        <f>VLOOKUP(D:D,'Material code'!C:D,2,FALSE)</f>
        <v>福莱特，压花半钢化白色全涂釉3孔，2272*1128*2mm，GL-14</v>
      </c>
      <c r="G333" s="504">
        <f>AC333</f>
        <v>1430</v>
      </c>
      <c r="H333" s="504" t="str">
        <f>AD333</f>
        <v>PC</v>
      </c>
      <c r="I333" s="504" t="str">
        <f>AL333</f>
        <v>ZIMUNGB1273025</v>
      </c>
      <c r="J333" s="504">
        <v>1</v>
      </c>
      <c r="K333" s="504" t="str">
        <f>AN333</f>
        <v>SEGU2671558</v>
      </c>
      <c r="L333" s="504" t="str">
        <f>AM333</f>
        <v>ZIMUNGB1273025A</v>
      </c>
      <c r="M333" s="504" t="str">
        <f>AO333</f>
        <v>NINGBO, CHINA</v>
      </c>
      <c r="N333" s="506">
        <f>AQ333</f>
        <v>45709</v>
      </c>
      <c r="O333" s="504" t="str">
        <f>AR333</f>
        <v>SAVANNAH,GA</v>
      </c>
      <c r="P333" s="506">
        <f>AT333</f>
        <v>45743</v>
      </c>
      <c r="Q333" s="506">
        <f>AX333</f>
        <v>45747</v>
      </c>
      <c r="R333" s="504" t="s">
        <v>79</v>
      </c>
      <c r="S333" s="504" t="s">
        <v>644</v>
      </c>
      <c r="T333" s="504">
        <v>20250215003</v>
      </c>
      <c r="U333" s="504">
        <v>120588877</v>
      </c>
      <c r="V333" s="511"/>
      <c r="W333" s="511">
        <v>2300</v>
      </c>
      <c r="X333" s="506"/>
      <c r="Y333" s="506"/>
      <c r="Z333" s="506" t="s">
        <v>118</v>
      </c>
      <c r="AA333" s="507" t="s">
        <v>171</v>
      </c>
      <c r="AB333" s="507"/>
      <c r="AC333" s="514">
        <v>1430</v>
      </c>
      <c r="AD333" s="504" t="s">
        <v>172</v>
      </c>
      <c r="AE333" s="504">
        <v>11</v>
      </c>
      <c r="AF333" s="504">
        <v>18876</v>
      </c>
      <c r="AG333" s="504">
        <v>14</v>
      </c>
      <c r="AH333" s="506">
        <v>45707</v>
      </c>
      <c r="AI333" s="506">
        <v>45738</v>
      </c>
      <c r="AJ333" s="504" t="s">
        <v>173</v>
      </c>
      <c r="AK333" s="504" t="s">
        <v>117</v>
      </c>
      <c r="AL333" s="504" t="s">
        <v>645</v>
      </c>
      <c r="AM333" s="504" t="s">
        <v>646</v>
      </c>
      <c r="AN333" s="504" t="s">
        <v>648</v>
      </c>
      <c r="AO333" s="504" t="str">
        <f>AJ333</f>
        <v>NINGBO, CHINA</v>
      </c>
      <c r="AP333" s="506"/>
      <c r="AQ333" s="506">
        <v>45709</v>
      </c>
      <c r="AR333" s="504" t="str">
        <f>AK333</f>
        <v>SAVANNAH,GA</v>
      </c>
      <c r="AS333" s="506">
        <f>AI333</f>
        <v>45738</v>
      </c>
      <c r="AT333" s="636">
        <v>45743</v>
      </c>
      <c r="AU333" s="504" t="str">
        <f>AR333</f>
        <v>SAVANNAH,GA</v>
      </c>
      <c r="AV333" s="509">
        <f>AT333</f>
        <v>45743</v>
      </c>
      <c r="AW333" s="505">
        <f>VLOOKUP(AR:AR,Database!A:B,2,)</f>
        <v>4</v>
      </c>
      <c r="AX333" s="506">
        <f>AV333+AW333</f>
        <v>45747</v>
      </c>
      <c r="AY333" s="514" t="str">
        <f>Z333</f>
        <v>FREEDOM</v>
      </c>
      <c r="AZ333" s="506"/>
      <c r="BA333" s="506"/>
      <c r="BB333" s="506"/>
      <c r="BC333" s="506"/>
      <c r="BD333" s="506"/>
      <c r="BE333" s="504"/>
      <c r="BF333" s="504" t="str">
        <f>AL333</f>
        <v>ZIMUNGB1273025</v>
      </c>
      <c r="BG333" s="504" t="str">
        <f>AN333</f>
        <v>SEGU2671558</v>
      </c>
      <c r="BH333" s="506">
        <v>45702</v>
      </c>
      <c r="BI333" s="506">
        <v>45713</v>
      </c>
      <c r="BJ333" s="506">
        <v>45733</v>
      </c>
      <c r="BK333" s="506"/>
      <c r="BL333" s="506"/>
      <c r="BM333" s="506"/>
      <c r="BN333" s="504"/>
      <c r="BO333" s="506"/>
      <c r="BP333" s="511"/>
      <c r="BQ333" s="511"/>
      <c r="BR333" s="504"/>
      <c r="BS333" s="560"/>
      <c r="BT333" s="504"/>
      <c r="BU333" s="504"/>
      <c r="BV333" s="504"/>
      <c r="BW333" s="504">
        <f>U333</f>
        <v>120588877</v>
      </c>
      <c r="BX333" s="511">
        <f>V333</f>
        <v>0</v>
      </c>
      <c r="BY333" s="511">
        <f>W333</f>
        <v>2300</v>
      </c>
      <c r="BZ333" s="511">
        <f>BX333+BY333</f>
        <v>2300</v>
      </c>
      <c r="CA333" s="504"/>
      <c r="CB333" s="511"/>
      <c r="CC333" s="504"/>
      <c r="CD333" s="511"/>
      <c r="CE333" s="511"/>
      <c r="CF333" s="511">
        <f>CB333+CD333+CE333</f>
        <v>0</v>
      </c>
      <c r="CG333" s="528">
        <f>CF333-BZ333</f>
        <v>-2300</v>
      </c>
      <c r="CH333" s="510">
        <f>_xlfn.DAYS(BD333,BC333)+1</f>
        <v>1</v>
      </c>
    </row>
    <row r="334" spans="1:86" s="513" customFormat="1" ht="47.25" customHeight="1">
      <c r="A334" s="112">
        <v>37</v>
      </c>
      <c r="B334" s="575" t="s">
        <v>168</v>
      </c>
      <c r="C334" s="558" t="s">
        <v>642</v>
      </c>
      <c r="D334" s="505" t="s">
        <v>643</v>
      </c>
      <c r="E334" s="505" t="str">
        <f>VLOOKUP(D:D,'Material code'!A:B,2,FALSE)</f>
        <v>后玻</v>
      </c>
      <c r="F334" s="505" t="str">
        <f>VLOOKUP(D:D,'Material code'!C:D,2,FALSE)</f>
        <v>福莱特，压花半钢化白色全涂釉3孔，2272*1128*2mm，GL-14</v>
      </c>
      <c r="G334" s="504">
        <f>AC334</f>
        <v>1430</v>
      </c>
      <c r="H334" s="504" t="str">
        <f>AD334</f>
        <v>PC</v>
      </c>
      <c r="I334" s="504" t="str">
        <f>AL334</f>
        <v>ZIMUNGB1273025</v>
      </c>
      <c r="J334" s="504">
        <v>1</v>
      </c>
      <c r="K334" s="504" t="str">
        <f>AN334</f>
        <v>ZIMU3069170</v>
      </c>
      <c r="L334" s="504" t="str">
        <f>AM334</f>
        <v>ZIMUNGB1273025A</v>
      </c>
      <c r="M334" s="504" t="str">
        <f>AO334</f>
        <v>NINGBO, CHINA</v>
      </c>
      <c r="N334" s="506">
        <f>AQ334</f>
        <v>45709</v>
      </c>
      <c r="O334" s="504" t="str">
        <f>AR334</f>
        <v>SAVANNAH,GA</v>
      </c>
      <c r="P334" s="506">
        <f>AT334</f>
        <v>45743</v>
      </c>
      <c r="Q334" s="506">
        <f>AX334</f>
        <v>45747</v>
      </c>
      <c r="R334" s="504" t="s">
        <v>79</v>
      </c>
      <c r="S334" s="504" t="s">
        <v>644</v>
      </c>
      <c r="T334" s="504">
        <v>20250215003</v>
      </c>
      <c r="U334" s="504">
        <v>120588877</v>
      </c>
      <c r="V334" s="511"/>
      <c r="W334" s="511">
        <v>2300</v>
      </c>
      <c r="X334" s="506"/>
      <c r="Y334" s="506"/>
      <c r="Z334" s="506" t="s">
        <v>118</v>
      </c>
      <c r="AA334" s="507" t="s">
        <v>171</v>
      </c>
      <c r="AB334" s="507"/>
      <c r="AC334" s="514">
        <v>1430</v>
      </c>
      <c r="AD334" s="504" t="s">
        <v>172</v>
      </c>
      <c r="AE334" s="504">
        <v>11</v>
      </c>
      <c r="AF334" s="504">
        <v>18876</v>
      </c>
      <c r="AG334" s="504">
        <v>14</v>
      </c>
      <c r="AH334" s="506">
        <v>45707</v>
      </c>
      <c r="AI334" s="506">
        <v>45738</v>
      </c>
      <c r="AJ334" s="504" t="s">
        <v>173</v>
      </c>
      <c r="AK334" s="504" t="s">
        <v>117</v>
      </c>
      <c r="AL334" s="504" t="s">
        <v>645</v>
      </c>
      <c r="AM334" s="504" t="s">
        <v>646</v>
      </c>
      <c r="AN334" s="504" t="s">
        <v>649</v>
      </c>
      <c r="AO334" s="504" t="str">
        <f>AJ334</f>
        <v>NINGBO, CHINA</v>
      </c>
      <c r="AP334" s="506"/>
      <c r="AQ334" s="506">
        <v>45709</v>
      </c>
      <c r="AR334" s="504" t="str">
        <f>AK334</f>
        <v>SAVANNAH,GA</v>
      </c>
      <c r="AS334" s="506">
        <f>AI334</f>
        <v>45738</v>
      </c>
      <c r="AT334" s="636">
        <v>45743</v>
      </c>
      <c r="AU334" s="504" t="str">
        <f>AR334</f>
        <v>SAVANNAH,GA</v>
      </c>
      <c r="AV334" s="509">
        <f>AT334</f>
        <v>45743</v>
      </c>
      <c r="AW334" s="505">
        <f>VLOOKUP(AR:AR,Database!A:B,2,)</f>
        <v>4</v>
      </c>
      <c r="AX334" s="506">
        <f>AV334+AW334</f>
        <v>45747</v>
      </c>
      <c r="AY334" s="514" t="str">
        <f>Z334</f>
        <v>FREEDOM</v>
      </c>
      <c r="AZ334" s="506"/>
      <c r="BA334" s="506"/>
      <c r="BB334" s="506"/>
      <c r="BC334" s="506"/>
      <c r="BD334" s="506"/>
      <c r="BE334" s="504"/>
      <c r="BF334" s="504" t="str">
        <f>AL334</f>
        <v>ZIMUNGB1273025</v>
      </c>
      <c r="BG334" s="504" t="str">
        <f>AN334</f>
        <v>ZIMU3069170</v>
      </c>
      <c r="BH334" s="506">
        <v>45702</v>
      </c>
      <c r="BI334" s="506">
        <v>45713</v>
      </c>
      <c r="BJ334" s="506">
        <v>45733</v>
      </c>
      <c r="BK334" s="506"/>
      <c r="BL334" s="506"/>
      <c r="BM334" s="506"/>
      <c r="BN334" s="504"/>
      <c r="BO334" s="506"/>
      <c r="BP334" s="511"/>
      <c r="BQ334" s="511"/>
      <c r="BR334" s="504"/>
      <c r="BS334" s="560"/>
      <c r="BT334" s="504"/>
      <c r="BU334" s="504"/>
      <c r="BV334" s="504"/>
      <c r="BW334" s="504">
        <f>U334</f>
        <v>120588877</v>
      </c>
      <c r="BX334" s="511">
        <f>V334</f>
        <v>0</v>
      </c>
      <c r="BY334" s="511">
        <f>W334</f>
        <v>2300</v>
      </c>
      <c r="BZ334" s="511">
        <f>BX334+BY334</f>
        <v>2300</v>
      </c>
      <c r="CA334" s="504"/>
      <c r="CB334" s="511"/>
      <c r="CC334" s="504"/>
      <c r="CD334" s="511"/>
      <c r="CE334" s="511"/>
      <c r="CF334" s="511">
        <f>CB334+CD334+CE334</f>
        <v>0</v>
      </c>
      <c r="CG334" s="528">
        <f>CF334-BZ334</f>
        <v>-2300</v>
      </c>
      <c r="CH334" s="510">
        <f>_xlfn.DAYS(BD334,BC334)+1</f>
        <v>1</v>
      </c>
    </row>
    <row r="335" spans="1:86" s="513" customFormat="1" ht="31.5" customHeight="1">
      <c r="A335" s="112">
        <v>37</v>
      </c>
      <c r="B335" s="575" t="s">
        <v>168</v>
      </c>
      <c r="C335" s="558" t="s">
        <v>642</v>
      </c>
      <c r="D335" s="505" t="s">
        <v>643</v>
      </c>
      <c r="E335" s="505" t="str">
        <f>VLOOKUP(D:D,'Material code'!A:B,2,FALSE)</f>
        <v>后玻</v>
      </c>
      <c r="F335" s="505" t="str">
        <f>VLOOKUP(D:D,'Material code'!C:D,2,FALSE)</f>
        <v>福莱特，压花半钢化白色全涂釉3孔，2272*1128*2mm，GL-14</v>
      </c>
      <c r="G335" s="504">
        <f>AC335</f>
        <v>1430</v>
      </c>
      <c r="H335" s="504" t="str">
        <f>AD335</f>
        <v>PC</v>
      </c>
      <c r="I335" s="504" t="str">
        <f>AL335</f>
        <v>ZIMUNGB1273025</v>
      </c>
      <c r="J335" s="504">
        <v>1</v>
      </c>
      <c r="K335" s="504" t="str">
        <f>AN335</f>
        <v>ZIMU2770041</v>
      </c>
      <c r="L335" s="504" t="str">
        <f>AM335</f>
        <v>ZIMUNGB1273025A</v>
      </c>
      <c r="M335" s="504" t="str">
        <f>AO335</f>
        <v>NINGBO, CHINA</v>
      </c>
      <c r="N335" s="506">
        <f>AQ335</f>
        <v>45709</v>
      </c>
      <c r="O335" s="504" t="str">
        <f>AR335</f>
        <v>SAVANNAH,GA</v>
      </c>
      <c r="P335" s="506">
        <f>AT335</f>
        <v>45743</v>
      </c>
      <c r="Q335" s="506">
        <f>AX335</f>
        <v>45747</v>
      </c>
      <c r="R335" s="504" t="s">
        <v>79</v>
      </c>
      <c r="S335" s="504" t="s">
        <v>644</v>
      </c>
      <c r="T335" s="504">
        <v>20250215003</v>
      </c>
      <c r="U335" s="504">
        <v>120588877</v>
      </c>
      <c r="V335" s="511"/>
      <c r="W335" s="511">
        <v>2300</v>
      </c>
      <c r="X335" s="506"/>
      <c r="Y335" s="506"/>
      <c r="Z335" s="506" t="s">
        <v>118</v>
      </c>
      <c r="AA335" s="507" t="s">
        <v>171</v>
      </c>
      <c r="AB335" s="507"/>
      <c r="AC335" s="514">
        <v>1430</v>
      </c>
      <c r="AD335" s="504" t="s">
        <v>172</v>
      </c>
      <c r="AE335" s="504">
        <v>11</v>
      </c>
      <c r="AF335" s="504">
        <v>18876</v>
      </c>
      <c r="AG335" s="504">
        <v>14</v>
      </c>
      <c r="AH335" s="506">
        <v>45707</v>
      </c>
      <c r="AI335" s="506">
        <v>45738</v>
      </c>
      <c r="AJ335" s="504" t="s">
        <v>173</v>
      </c>
      <c r="AK335" s="504" t="s">
        <v>117</v>
      </c>
      <c r="AL335" s="504" t="s">
        <v>645</v>
      </c>
      <c r="AM335" s="504" t="s">
        <v>646</v>
      </c>
      <c r="AN335" s="504" t="s">
        <v>650</v>
      </c>
      <c r="AO335" s="504" t="str">
        <f>AJ335</f>
        <v>NINGBO, CHINA</v>
      </c>
      <c r="AP335" s="506"/>
      <c r="AQ335" s="506">
        <v>45709</v>
      </c>
      <c r="AR335" s="504" t="str">
        <f>AK335</f>
        <v>SAVANNAH,GA</v>
      </c>
      <c r="AS335" s="506">
        <f>AI335</f>
        <v>45738</v>
      </c>
      <c r="AT335" s="636">
        <v>45743</v>
      </c>
      <c r="AU335" s="504" t="str">
        <f>AR335</f>
        <v>SAVANNAH,GA</v>
      </c>
      <c r="AV335" s="509">
        <f>AT335</f>
        <v>45743</v>
      </c>
      <c r="AW335" s="505">
        <f>VLOOKUP(AR:AR,Database!A:B,2,)</f>
        <v>4</v>
      </c>
      <c r="AX335" s="506">
        <f>AV335+AW335</f>
        <v>45747</v>
      </c>
      <c r="AY335" s="514" t="str">
        <f>Z335</f>
        <v>FREEDOM</v>
      </c>
      <c r="AZ335" s="506"/>
      <c r="BA335" s="506"/>
      <c r="BB335" s="506"/>
      <c r="BC335" s="506"/>
      <c r="BD335" s="506"/>
      <c r="BE335" s="504"/>
      <c r="BF335" s="504" t="str">
        <f>AL335</f>
        <v>ZIMUNGB1273025</v>
      </c>
      <c r="BG335" s="504" t="str">
        <f>AN335</f>
        <v>ZIMU2770041</v>
      </c>
      <c r="BH335" s="506">
        <v>45702</v>
      </c>
      <c r="BI335" s="506">
        <v>45713</v>
      </c>
      <c r="BJ335" s="506">
        <v>45733</v>
      </c>
      <c r="BK335" s="506"/>
      <c r="BL335" s="506"/>
      <c r="BM335" s="506"/>
      <c r="BN335" s="504"/>
      <c r="BO335" s="506"/>
      <c r="BP335" s="511"/>
      <c r="BQ335" s="511"/>
      <c r="BR335" s="504"/>
      <c r="BS335" s="560"/>
      <c r="BT335" s="504"/>
      <c r="BU335" s="504"/>
      <c r="BV335" s="504"/>
      <c r="BW335" s="504">
        <f>U335</f>
        <v>120588877</v>
      </c>
      <c r="BX335" s="511">
        <f>V335</f>
        <v>0</v>
      </c>
      <c r="BY335" s="511">
        <f>W335</f>
        <v>2300</v>
      </c>
      <c r="BZ335" s="511">
        <f>BX335+BY335</f>
        <v>2300</v>
      </c>
      <c r="CA335" s="504"/>
      <c r="CB335" s="511"/>
      <c r="CC335" s="504"/>
      <c r="CD335" s="511"/>
      <c r="CE335" s="511"/>
      <c r="CF335" s="511">
        <f>CB335+CD335+CE335</f>
        <v>0</v>
      </c>
      <c r="CG335" s="528">
        <f>CF335-BZ335</f>
        <v>-2300</v>
      </c>
      <c r="CH335" s="510">
        <f>_xlfn.DAYS(BD335,BC335)+1</f>
        <v>1</v>
      </c>
    </row>
    <row r="336" spans="1:86" s="513" customFormat="1" ht="31.5" customHeight="1">
      <c r="A336" s="112">
        <v>37</v>
      </c>
      <c r="B336" s="575" t="s">
        <v>168</v>
      </c>
      <c r="C336" s="558" t="s">
        <v>642</v>
      </c>
      <c r="D336" s="505" t="s">
        <v>643</v>
      </c>
      <c r="E336" s="505" t="str">
        <f>VLOOKUP(D:D,'Material code'!A:B,2,FALSE)</f>
        <v>后玻</v>
      </c>
      <c r="F336" s="505" t="str">
        <f>VLOOKUP(D:D,'Material code'!C:D,2,FALSE)</f>
        <v>福莱特，压花半钢化白色全涂釉3孔，2272*1128*2mm，GL-14</v>
      </c>
      <c r="G336" s="504">
        <f>AC336</f>
        <v>1430</v>
      </c>
      <c r="H336" s="504" t="str">
        <f>AD336</f>
        <v>PC</v>
      </c>
      <c r="I336" s="504" t="str">
        <f>AL336</f>
        <v>ZIMUNGB1273025</v>
      </c>
      <c r="J336" s="504">
        <v>1</v>
      </c>
      <c r="K336" s="504" t="str">
        <f>AN336</f>
        <v>GLDU9811674</v>
      </c>
      <c r="L336" s="504" t="str">
        <f>AM336</f>
        <v>ZIMUNGB1273025A</v>
      </c>
      <c r="M336" s="504" t="str">
        <f>AO336</f>
        <v>NINGBO, CHINA</v>
      </c>
      <c r="N336" s="506">
        <f>AQ336</f>
        <v>45709</v>
      </c>
      <c r="O336" s="504" t="str">
        <f>AR336</f>
        <v>SAVANNAH,GA</v>
      </c>
      <c r="P336" s="506">
        <f>AT336</f>
        <v>45743</v>
      </c>
      <c r="Q336" s="506">
        <f>AX336</f>
        <v>45747</v>
      </c>
      <c r="R336" s="504" t="s">
        <v>79</v>
      </c>
      <c r="S336" s="504" t="s">
        <v>644</v>
      </c>
      <c r="T336" s="504">
        <v>20250215003</v>
      </c>
      <c r="U336" s="504">
        <v>120588877</v>
      </c>
      <c r="V336" s="511"/>
      <c r="W336" s="511">
        <v>2300</v>
      </c>
      <c r="X336" s="506"/>
      <c r="Y336" s="506"/>
      <c r="Z336" s="506" t="s">
        <v>118</v>
      </c>
      <c r="AA336" s="507" t="s">
        <v>171</v>
      </c>
      <c r="AB336" s="507"/>
      <c r="AC336" s="514">
        <v>1430</v>
      </c>
      <c r="AD336" s="504" t="s">
        <v>172</v>
      </c>
      <c r="AE336" s="504">
        <v>11</v>
      </c>
      <c r="AF336" s="504">
        <v>18876</v>
      </c>
      <c r="AG336" s="504">
        <v>14</v>
      </c>
      <c r="AH336" s="506">
        <v>45707</v>
      </c>
      <c r="AI336" s="506">
        <v>45738</v>
      </c>
      <c r="AJ336" s="504" t="s">
        <v>173</v>
      </c>
      <c r="AK336" s="504" t="s">
        <v>117</v>
      </c>
      <c r="AL336" s="504" t="s">
        <v>645</v>
      </c>
      <c r="AM336" s="504" t="s">
        <v>646</v>
      </c>
      <c r="AN336" s="504" t="s">
        <v>651</v>
      </c>
      <c r="AO336" s="504" t="str">
        <f>AJ336</f>
        <v>NINGBO, CHINA</v>
      </c>
      <c r="AP336" s="506"/>
      <c r="AQ336" s="506">
        <v>45709</v>
      </c>
      <c r="AR336" s="504" t="str">
        <f>AK336</f>
        <v>SAVANNAH,GA</v>
      </c>
      <c r="AS336" s="506">
        <f>AI336</f>
        <v>45738</v>
      </c>
      <c r="AT336" s="636">
        <v>45743</v>
      </c>
      <c r="AU336" s="504" t="str">
        <f>AR336</f>
        <v>SAVANNAH,GA</v>
      </c>
      <c r="AV336" s="509">
        <f>AT336</f>
        <v>45743</v>
      </c>
      <c r="AW336" s="505">
        <f>VLOOKUP(AR:AR,Database!A:B,2,)</f>
        <v>4</v>
      </c>
      <c r="AX336" s="506">
        <f>AV336+AW336</f>
        <v>45747</v>
      </c>
      <c r="AY336" s="514" t="str">
        <f>Z336</f>
        <v>FREEDOM</v>
      </c>
      <c r="AZ336" s="506"/>
      <c r="BA336" s="506"/>
      <c r="BB336" s="506"/>
      <c r="BC336" s="506"/>
      <c r="BD336" s="506"/>
      <c r="BE336" s="504"/>
      <c r="BF336" s="504" t="str">
        <f>AL336</f>
        <v>ZIMUNGB1273025</v>
      </c>
      <c r="BG336" s="504" t="str">
        <f>AN336</f>
        <v>GLDU9811674</v>
      </c>
      <c r="BH336" s="506">
        <v>45702</v>
      </c>
      <c r="BI336" s="506">
        <v>45713</v>
      </c>
      <c r="BJ336" s="506">
        <v>45733</v>
      </c>
      <c r="BK336" s="506"/>
      <c r="BL336" s="506"/>
      <c r="BM336" s="506"/>
      <c r="BN336" s="504"/>
      <c r="BO336" s="506"/>
      <c r="BP336" s="511"/>
      <c r="BQ336" s="511"/>
      <c r="BR336" s="504"/>
      <c r="BS336" s="560"/>
      <c r="BT336" s="504"/>
      <c r="BU336" s="504"/>
      <c r="BV336" s="504"/>
      <c r="BW336" s="504">
        <f>U336</f>
        <v>120588877</v>
      </c>
      <c r="BX336" s="511">
        <f>V336</f>
        <v>0</v>
      </c>
      <c r="BY336" s="511">
        <f>W336</f>
        <v>2300</v>
      </c>
      <c r="BZ336" s="511">
        <f>BX336+BY336</f>
        <v>2300</v>
      </c>
      <c r="CA336" s="504"/>
      <c r="CB336" s="511"/>
      <c r="CC336" s="504"/>
      <c r="CD336" s="511"/>
      <c r="CE336" s="511"/>
      <c r="CF336" s="511">
        <f>CB336+CD336+CE336</f>
        <v>0</v>
      </c>
      <c r="CG336" s="528">
        <f>CF336-BZ336</f>
        <v>-2300</v>
      </c>
      <c r="CH336" s="510">
        <f>_xlfn.DAYS(BD336,BC336)+1</f>
        <v>1</v>
      </c>
    </row>
    <row r="337" spans="1:86" s="513" customFormat="1" ht="31.5" customHeight="1">
      <c r="A337" s="112">
        <v>37</v>
      </c>
      <c r="B337" s="575" t="s">
        <v>168</v>
      </c>
      <c r="C337" s="558" t="s">
        <v>642</v>
      </c>
      <c r="D337" s="505" t="s">
        <v>643</v>
      </c>
      <c r="E337" s="505" t="str">
        <f>VLOOKUP(D:D,'Material code'!A:B,2,FALSE)</f>
        <v>后玻</v>
      </c>
      <c r="F337" s="505" t="str">
        <f>VLOOKUP(D:D,'Material code'!C:D,2,FALSE)</f>
        <v>福莱特，压花半钢化白色全涂釉3孔，2272*1128*2mm，GL-14</v>
      </c>
      <c r="G337" s="504">
        <f>AC337</f>
        <v>1430</v>
      </c>
      <c r="H337" s="504" t="str">
        <f>AD337</f>
        <v>PC</v>
      </c>
      <c r="I337" s="504" t="str">
        <f>AL337</f>
        <v>ZIMUNGB1273025</v>
      </c>
      <c r="J337" s="504">
        <v>1</v>
      </c>
      <c r="K337" s="504" t="str">
        <f>AN337</f>
        <v>ZIMU1055943</v>
      </c>
      <c r="L337" s="504" t="str">
        <f>AM337</f>
        <v>ZIMUNGB1273025A</v>
      </c>
      <c r="M337" s="504" t="str">
        <f>AO337</f>
        <v>NINGBO, CHINA</v>
      </c>
      <c r="N337" s="506">
        <f>AQ337</f>
        <v>45709</v>
      </c>
      <c r="O337" s="504" t="str">
        <f>AR337</f>
        <v>SAVANNAH,GA</v>
      </c>
      <c r="P337" s="506">
        <f>AT337</f>
        <v>45743</v>
      </c>
      <c r="Q337" s="506">
        <f>AX337</f>
        <v>45747</v>
      </c>
      <c r="R337" s="504" t="s">
        <v>79</v>
      </c>
      <c r="S337" s="504" t="s">
        <v>644</v>
      </c>
      <c r="T337" s="504">
        <v>20250215003</v>
      </c>
      <c r="U337" s="504">
        <v>120588877</v>
      </c>
      <c r="V337" s="511"/>
      <c r="W337" s="511">
        <v>2300</v>
      </c>
      <c r="X337" s="506"/>
      <c r="Y337" s="506"/>
      <c r="Z337" s="506" t="s">
        <v>118</v>
      </c>
      <c r="AA337" s="507" t="s">
        <v>171</v>
      </c>
      <c r="AB337" s="507"/>
      <c r="AC337" s="514">
        <v>1430</v>
      </c>
      <c r="AD337" s="504" t="s">
        <v>172</v>
      </c>
      <c r="AE337" s="504">
        <v>11</v>
      </c>
      <c r="AF337" s="504">
        <v>18876</v>
      </c>
      <c r="AG337" s="504">
        <v>14</v>
      </c>
      <c r="AH337" s="506">
        <v>45707</v>
      </c>
      <c r="AI337" s="506">
        <v>45738</v>
      </c>
      <c r="AJ337" s="504" t="s">
        <v>173</v>
      </c>
      <c r="AK337" s="504" t="s">
        <v>117</v>
      </c>
      <c r="AL337" s="504" t="s">
        <v>645</v>
      </c>
      <c r="AM337" s="504" t="s">
        <v>646</v>
      </c>
      <c r="AN337" s="504" t="s">
        <v>652</v>
      </c>
      <c r="AO337" s="504" t="str">
        <f>AJ337</f>
        <v>NINGBO, CHINA</v>
      </c>
      <c r="AP337" s="506"/>
      <c r="AQ337" s="506">
        <v>45709</v>
      </c>
      <c r="AR337" s="504" t="str">
        <f>AK337</f>
        <v>SAVANNAH,GA</v>
      </c>
      <c r="AS337" s="506">
        <f>AI337</f>
        <v>45738</v>
      </c>
      <c r="AT337" s="636">
        <v>45743</v>
      </c>
      <c r="AU337" s="504" t="str">
        <f>AR337</f>
        <v>SAVANNAH,GA</v>
      </c>
      <c r="AV337" s="509">
        <f>AT337</f>
        <v>45743</v>
      </c>
      <c r="AW337" s="505">
        <f>VLOOKUP(AR:AR,Database!A:B,2,)</f>
        <v>4</v>
      </c>
      <c r="AX337" s="506">
        <f>AV337+AW337</f>
        <v>45747</v>
      </c>
      <c r="AY337" s="514" t="str">
        <f>Z337</f>
        <v>FREEDOM</v>
      </c>
      <c r="AZ337" s="506"/>
      <c r="BA337" s="506"/>
      <c r="BB337" s="506"/>
      <c r="BC337" s="506"/>
      <c r="BD337" s="506"/>
      <c r="BE337" s="504"/>
      <c r="BF337" s="504" t="str">
        <f>AL337</f>
        <v>ZIMUNGB1273025</v>
      </c>
      <c r="BG337" s="504" t="str">
        <f>AN337</f>
        <v>ZIMU1055943</v>
      </c>
      <c r="BH337" s="506">
        <v>45702</v>
      </c>
      <c r="BI337" s="506">
        <v>45713</v>
      </c>
      <c r="BJ337" s="506">
        <v>45733</v>
      </c>
      <c r="BK337" s="506"/>
      <c r="BL337" s="506"/>
      <c r="BM337" s="506"/>
      <c r="BN337" s="504"/>
      <c r="BO337" s="506"/>
      <c r="BP337" s="511"/>
      <c r="BQ337" s="511"/>
      <c r="BR337" s="504"/>
      <c r="BS337" s="560"/>
      <c r="BT337" s="504"/>
      <c r="BU337" s="504"/>
      <c r="BV337" s="504"/>
      <c r="BW337" s="504">
        <f>U337</f>
        <v>120588877</v>
      </c>
      <c r="BX337" s="511">
        <f>V337</f>
        <v>0</v>
      </c>
      <c r="BY337" s="511">
        <f>W337</f>
        <v>2300</v>
      </c>
      <c r="BZ337" s="511">
        <f>BX337+BY337</f>
        <v>2300</v>
      </c>
      <c r="CA337" s="504"/>
      <c r="CB337" s="511"/>
      <c r="CC337" s="504"/>
      <c r="CD337" s="511"/>
      <c r="CE337" s="511"/>
      <c r="CF337" s="511">
        <f>CB337+CD337+CE337</f>
        <v>0</v>
      </c>
      <c r="CG337" s="528">
        <f>CF337-BZ337</f>
        <v>-2300</v>
      </c>
      <c r="CH337" s="510">
        <f>_xlfn.DAYS(BD337,BC337)+1</f>
        <v>1</v>
      </c>
    </row>
    <row r="338" spans="1:86" s="513" customFormat="1" ht="31.5" customHeight="1">
      <c r="A338" s="112">
        <v>37</v>
      </c>
      <c r="B338" s="575" t="s">
        <v>168</v>
      </c>
      <c r="C338" s="558" t="s">
        <v>642</v>
      </c>
      <c r="D338" s="505" t="s">
        <v>643</v>
      </c>
      <c r="E338" s="505" t="str">
        <f>VLOOKUP(D:D,'Material code'!A:B,2,FALSE)</f>
        <v>后玻</v>
      </c>
      <c r="F338" s="505" t="str">
        <f>VLOOKUP(D:D,'Material code'!C:D,2,FALSE)</f>
        <v>福莱特，压花半钢化白色全涂釉3孔，2272*1128*2mm，GL-14</v>
      </c>
      <c r="G338" s="504">
        <f>AC338</f>
        <v>1430</v>
      </c>
      <c r="H338" s="504" t="str">
        <f>AD338</f>
        <v>PC</v>
      </c>
      <c r="I338" s="504" t="str">
        <f>AL338</f>
        <v>ZIMUNGB1273025</v>
      </c>
      <c r="J338" s="504">
        <v>1</v>
      </c>
      <c r="K338" s="504" t="str">
        <f>AN338</f>
        <v>TLLU8118629</v>
      </c>
      <c r="L338" s="504" t="str">
        <f>AM338</f>
        <v>ZIMUNGB1273025A</v>
      </c>
      <c r="M338" s="504" t="str">
        <f>AO338</f>
        <v>NINGBO, CHINA</v>
      </c>
      <c r="N338" s="506">
        <f>AQ338</f>
        <v>45709</v>
      </c>
      <c r="O338" s="504" t="str">
        <f>AR338</f>
        <v>SAVANNAH,GA</v>
      </c>
      <c r="P338" s="506">
        <f>AT338</f>
        <v>45743</v>
      </c>
      <c r="Q338" s="506">
        <f>AX338</f>
        <v>45747</v>
      </c>
      <c r="R338" s="504" t="s">
        <v>79</v>
      </c>
      <c r="S338" s="504" t="s">
        <v>644</v>
      </c>
      <c r="T338" s="504">
        <v>20250215003</v>
      </c>
      <c r="U338" s="504">
        <v>120588877</v>
      </c>
      <c r="V338" s="511"/>
      <c r="W338" s="511">
        <v>2300</v>
      </c>
      <c r="X338" s="506"/>
      <c r="Y338" s="506"/>
      <c r="Z338" s="506" t="s">
        <v>118</v>
      </c>
      <c r="AA338" s="507" t="s">
        <v>171</v>
      </c>
      <c r="AB338" s="507"/>
      <c r="AC338" s="514">
        <v>1430</v>
      </c>
      <c r="AD338" s="504" t="s">
        <v>172</v>
      </c>
      <c r="AE338" s="504">
        <v>11</v>
      </c>
      <c r="AF338" s="504">
        <v>18876</v>
      </c>
      <c r="AG338" s="504">
        <v>14</v>
      </c>
      <c r="AH338" s="506">
        <v>45707</v>
      </c>
      <c r="AI338" s="506">
        <v>45738</v>
      </c>
      <c r="AJ338" s="504" t="s">
        <v>173</v>
      </c>
      <c r="AK338" s="504" t="s">
        <v>117</v>
      </c>
      <c r="AL338" s="504" t="s">
        <v>645</v>
      </c>
      <c r="AM338" s="504" t="s">
        <v>646</v>
      </c>
      <c r="AN338" s="504" t="s">
        <v>653</v>
      </c>
      <c r="AO338" s="504" t="str">
        <f>AJ338</f>
        <v>NINGBO, CHINA</v>
      </c>
      <c r="AP338" s="506"/>
      <c r="AQ338" s="506">
        <v>45709</v>
      </c>
      <c r="AR338" s="504" t="str">
        <f>AK338</f>
        <v>SAVANNAH,GA</v>
      </c>
      <c r="AS338" s="506">
        <f>AI338</f>
        <v>45738</v>
      </c>
      <c r="AT338" s="636">
        <v>45743</v>
      </c>
      <c r="AU338" s="504" t="str">
        <f>AR338</f>
        <v>SAVANNAH,GA</v>
      </c>
      <c r="AV338" s="509">
        <f>AT338</f>
        <v>45743</v>
      </c>
      <c r="AW338" s="505">
        <f>VLOOKUP(AR:AR,Database!A:B,2,)</f>
        <v>4</v>
      </c>
      <c r="AX338" s="506">
        <f>AV338+AW338</f>
        <v>45747</v>
      </c>
      <c r="AY338" s="514" t="str">
        <f>Z338</f>
        <v>FREEDOM</v>
      </c>
      <c r="AZ338" s="506"/>
      <c r="BA338" s="506"/>
      <c r="BB338" s="506"/>
      <c r="BC338" s="506"/>
      <c r="BD338" s="506"/>
      <c r="BE338" s="504"/>
      <c r="BF338" s="504" t="str">
        <f>AL338</f>
        <v>ZIMUNGB1273025</v>
      </c>
      <c r="BG338" s="504" t="str">
        <f>AN338</f>
        <v>TLLU8118629</v>
      </c>
      <c r="BH338" s="506">
        <v>45702</v>
      </c>
      <c r="BI338" s="506">
        <v>45713</v>
      </c>
      <c r="BJ338" s="506">
        <v>45733</v>
      </c>
      <c r="BK338" s="506"/>
      <c r="BL338" s="506"/>
      <c r="BM338" s="506"/>
      <c r="BN338" s="504"/>
      <c r="BO338" s="506"/>
      <c r="BP338" s="511"/>
      <c r="BQ338" s="511"/>
      <c r="BR338" s="504"/>
      <c r="BS338" s="560"/>
      <c r="BT338" s="504"/>
      <c r="BU338" s="504"/>
      <c r="BV338" s="504"/>
      <c r="BW338" s="504">
        <f>U338</f>
        <v>120588877</v>
      </c>
      <c r="BX338" s="511">
        <f>V338</f>
        <v>0</v>
      </c>
      <c r="BY338" s="511">
        <f>W338</f>
        <v>2300</v>
      </c>
      <c r="BZ338" s="511">
        <f>BX338+BY338</f>
        <v>2300</v>
      </c>
      <c r="CA338" s="504"/>
      <c r="CB338" s="511"/>
      <c r="CC338" s="504"/>
      <c r="CD338" s="511"/>
      <c r="CE338" s="511"/>
      <c r="CF338" s="511">
        <f>CB338+CD338+CE338</f>
        <v>0</v>
      </c>
      <c r="CG338" s="528">
        <f>CF338-BZ338</f>
        <v>-2300</v>
      </c>
      <c r="CH338" s="510">
        <f>_xlfn.DAYS(BD338,BC338)+1</f>
        <v>1</v>
      </c>
    </row>
    <row r="339" spans="1:86" s="513" customFormat="1" ht="31.5" customHeight="1">
      <c r="A339" s="112">
        <v>37</v>
      </c>
      <c r="B339" s="575" t="s">
        <v>168</v>
      </c>
      <c r="C339" s="558" t="s">
        <v>642</v>
      </c>
      <c r="D339" s="505" t="s">
        <v>643</v>
      </c>
      <c r="E339" s="505" t="str">
        <f>VLOOKUP(D:D,'Material code'!A:B,2,FALSE)</f>
        <v>后玻</v>
      </c>
      <c r="F339" s="505" t="str">
        <f>VLOOKUP(D:D,'Material code'!C:D,2,FALSE)</f>
        <v>福莱特，压花半钢化白色全涂釉3孔，2272*1128*2mm，GL-14</v>
      </c>
      <c r="G339" s="504">
        <f>AC339</f>
        <v>1430</v>
      </c>
      <c r="H339" s="504" t="str">
        <f>AD339</f>
        <v>PC</v>
      </c>
      <c r="I339" s="504" t="str">
        <f>AL339</f>
        <v>ZIMUNGB1273025</v>
      </c>
      <c r="J339" s="504">
        <v>1</v>
      </c>
      <c r="K339" s="504" t="str">
        <f>AN339</f>
        <v>ZIMU1106001</v>
      </c>
      <c r="L339" s="504" t="str">
        <f>AM339</f>
        <v>ZIMUNGB1273025A</v>
      </c>
      <c r="M339" s="504" t="str">
        <f>AO339</f>
        <v>NINGBO, CHINA</v>
      </c>
      <c r="N339" s="506">
        <f>AQ339</f>
        <v>45709</v>
      </c>
      <c r="O339" s="504" t="str">
        <f>AR339</f>
        <v>SAVANNAH,GA</v>
      </c>
      <c r="P339" s="506">
        <f>AT339</f>
        <v>45743</v>
      </c>
      <c r="Q339" s="506">
        <f>AX339</f>
        <v>45747</v>
      </c>
      <c r="R339" s="504" t="s">
        <v>79</v>
      </c>
      <c r="S339" s="504" t="s">
        <v>644</v>
      </c>
      <c r="T339" s="504">
        <v>20250215003</v>
      </c>
      <c r="U339" s="504">
        <v>120588877</v>
      </c>
      <c r="V339" s="511"/>
      <c r="W339" s="511">
        <v>2300</v>
      </c>
      <c r="X339" s="506"/>
      <c r="Y339" s="506"/>
      <c r="Z339" s="506" t="s">
        <v>118</v>
      </c>
      <c r="AA339" s="507" t="s">
        <v>171</v>
      </c>
      <c r="AB339" s="507"/>
      <c r="AC339" s="514">
        <v>1430</v>
      </c>
      <c r="AD339" s="504" t="s">
        <v>172</v>
      </c>
      <c r="AE339" s="504">
        <v>11</v>
      </c>
      <c r="AF339" s="504">
        <v>18876</v>
      </c>
      <c r="AG339" s="504">
        <v>14</v>
      </c>
      <c r="AH339" s="506">
        <v>45707</v>
      </c>
      <c r="AI339" s="506">
        <v>45738</v>
      </c>
      <c r="AJ339" s="504" t="s">
        <v>173</v>
      </c>
      <c r="AK339" s="504" t="s">
        <v>117</v>
      </c>
      <c r="AL339" s="504" t="s">
        <v>645</v>
      </c>
      <c r="AM339" s="504" t="s">
        <v>646</v>
      </c>
      <c r="AN339" s="504" t="s">
        <v>654</v>
      </c>
      <c r="AO339" s="504" t="str">
        <f>AJ339</f>
        <v>NINGBO, CHINA</v>
      </c>
      <c r="AP339" s="506"/>
      <c r="AQ339" s="506">
        <v>45709</v>
      </c>
      <c r="AR339" s="504" t="str">
        <f>AK339</f>
        <v>SAVANNAH,GA</v>
      </c>
      <c r="AS339" s="506">
        <f>AI339</f>
        <v>45738</v>
      </c>
      <c r="AT339" s="636">
        <v>45743</v>
      </c>
      <c r="AU339" s="504" t="str">
        <f>AR339</f>
        <v>SAVANNAH,GA</v>
      </c>
      <c r="AV339" s="509">
        <f>AT339</f>
        <v>45743</v>
      </c>
      <c r="AW339" s="505">
        <f>VLOOKUP(AR:AR,Database!A:B,2,)</f>
        <v>4</v>
      </c>
      <c r="AX339" s="506">
        <f>AV339+AW339</f>
        <v>45747</v>
      </c>
      <c r="AY339" s="514" t="str">
        <f>Z339</f>
        <v>FREEDOM</v>
      </c>
      <c r="AZ339" s="506"/>
      <c r="BA339" s="506"/>
      <c r="BB339" s="506"/>
      <c r="BC339" s="506"/>
      <c r="BD339" s="506"/>
      <c r="BE339" s="504"/>
      <c r="BF339" s="504" t="str">
        <f>AL339</f>
        <v>ZIMUNGB1273025</v>
      </c>
      <c r="BG339" s="504" t="str">
        <f>AN339</f>
        <v>ZIMU1106001</v>
      </c>
      <c r="BH339" s="506">
        <v>45702</v>
      </c>
      <c r="BI339" s="506">
        <v>45713</v>
      </c>
      <c r="BJ339" s="506">
        <v>45733</v>
      </c>
      <c r="BK339" s="506"/>
      <c r="BL339" s="506"/>
      <c r="BM339" s="506"/>
      <c r="BN339" s="504"/>
      <c r="BO339" s="506"/>
      <c r="BP339" s="511"/>
      <c r="BQ339" s="511"/>
      <c r="BR339" s="504"/>
      <c r="BS339" s="560"/>
      <c r="BT339" s="504"/>
      <c r="BU339" s="504"/>
      <c r="BV339" s="504"/>
      <c r="BW339" s="504">
        <f>U339</f>
        <v>120588877</v>
      </c>
      <c r="BX339" s="511">
        <f>V339</f>
        <v>0</v>
      </c>
      <c r="BY339" s="511">
        <f>W339</f>
        <v>2300</v>
      </c>
      <c r="BZ339" s="511">
        <f>BX339+BY339</f>
        <v>2300</v>
      </c>
      <c r="CA339" s="504"/>
      <c r="CB339" s="511"/>
      <c r="CC339" s="504"/>
      <c r="CD339" s="511"/>
      <c r="CE339" s="511"/>
      <c r="CF339" s="511">
        <f>CB339+CD339+CE339</f>
        <v>0</v>
      </c>
      <c r="CG339" s="528">
        <f>CF339-BZ339</f>
        <v>-2300</v>
      </c>
      <c r="CH339" s="510">
        <f>_xlfn.DAYS(BD339,BC339)+1</f>
        <v>1</v>
      </c>
    </row>
    <row r="340" spans="1:86" s="513" customFormat="1" ht="31.5" customHeight="1">
      <c r="A340" s="112">
        <v>37</v>
      </c>
      <c r="B340" s="575" t="s">
        <v>168</v>
      </c>
      <c r="C340" s="558" t="s">
        <v>642</v>
      </c>
      <c r="D340" s="505" t="s">
        <v>643</v>
      </c>
      <c r="E340" s="505" t="str">
        <f>VLOOKUP(D:D,'Material code'!A:B,2,FALSE)</f>
        <v>后玻</v>
      </c>
      <c r="F340" s="505" t="str">
        <f>VLOOKUP(D:D,'Material code'!C:D,2,FALSE)</f>
        <v>福莱特，压花半钢化白色全涂釉3孔，2272*1128*2mm，GL-14</v>
      </c>
      <c r="G340" s="504">
        <f>AC340</f>
        <v>1430</v>
      </c>
      <c r="H340" s="504" t="str">
        <f>AD340</f>
        <v>PC</v>
      </c>
      <c r="I340" s="504" t="str">
        <f>AL340</f>
        <v>ZIMUNGB1273025</v>
      </c>
      <c r="J340" s="504">
        <v>1</v>
      </c>
      <c r="K340" s="504" t="str">
        <f>AN340</f>
        <v>TEMU4670834</v>
      </c>
      <c r="L340" s="504" t="str">
        <f>AM340</f>
        <v>ZIMUNGB1273025A</v>
      </c>
      <c r="M340" s="504" t="str">
        <f>AO340</f>
        <v>NINGBO, CHINA</v>
      </c>
      <c r="N340" s="506">
        <f>AQ340</f>
        <v>45709</v>
      </c>
      <c r="O340" s="504" t="str">
        <f>AR340</f>
        <v>SAVANNAH,GA</v>
      </c>
      <c r="P340" s="506">
        <f>AT340</f>
        <v>45743</v>
      </c>
      <c r="Q340" s="506">
        <f>AX340</f>
        <v>45747</v>
      </c>
      <c r="R340" s="504" t="s">
        <v>79</v>
      </c>
      <c r="S340" s="504" t="s">
        <v>644</v>
      </c>
      <c r="T340" s="504">
        <v>20250215003</v>
      </c>
      <c r="U340" s="504">
        <v>120588877</v>
      </c>
      <c r="V340" s="511"/>
      <c r="W340" s="511">
        <v>2300</v>
      </c>
      <c r="X340" s="506"/>
      <c r="Y340" s="506"/>
      <c r="Z340" s="506" t="s">
        <v>118</v>
      </c>
      <c r="AA340" s="507" t="s">
        <v>171</v>
      </c>
      <c r="AB340" s="507"/>
      <c r="AC340" s="514">
        <v>1430</v>
      </c>
      <c r="AD340" s="504" t="s">
        <v>172</v>
      </c>
      <c r="AE340" s="504">
        <v>11</v>
      </c>
      <c r="AF340" s="504">
        <v>18876</v>
      </c>
      <c r="AG340" s="504">
        <v>14</v>
      </c>
      <c r="AH340" s="506">
        <v>45707</v>
      </c>
      <c r="AI340" s="506">
        <v>45738</v>
      </c>
      <c r="AJ340" s="504" t="s">
        <v>173</v>
      </c>
      <c r="AK340" s="504" t="s">
        <v>117</v>
      </c>
      <c r="AL340" s="504" t="s">
        <v>645</v>
      </c>
      <c r="AM340" s="504" t="s">
        <v>646</v>
      </c>
      <c r="AN340" s="504" t="s">
        <v>655</v>
      </c>
      <c r="AO340" s="504" t="str">
        <f>AJ340</f>
        <v>NINGBO, CHINA</v>
      </c>
      <c r="AP340" s="506"/>
      <c r="AQ340" s="506">
        <v>45709</v>
      </c>
      <c r="AR340" s="504" t="str">
        <f>AK340</f>
        <v>SAVANNAH,GA</v>
      </c>
      <c r="AS340" s="506">
        <f>AI340</f>
        <v>45738</v>
      </c>
      <c r="AT340" s="636">
        <v>45743</v>
      </c>
      <c r="AU340" s="504" t="str">
        <f>AR340</f>
        <v>SAVANNAH,GA</v>
      </c>
      <c r="AV340" s="509">
        <f>AT340</f>
        <v>45743</v>
      </c>
      <c r="AW340" s="505">
        <f>VLOOKUP(AR:AR,Database!A:B,2,)</f>
        <v>4</v>
      </c>
      <c r="AX340" s="506">
        <f>AV340+AW340</f>
        <v>45747</v>
      </c>
      <c r="AY340" s="514" t="str">
        <f>Z340</f>
        <v>FREEDOM</v>
      </c>
      <c r="AZ340" s="506"/>
      <c r="BA340" s="506"/>
      <c r="BB340" s="506"/>
      <c r="BC340" s="506"/>
      <c r="BD340" s="506"/>
      <c r="BE340" s="504"/>
      <c r="BF340" s="504" t="str">
        <f>AL340</f>
        <v>ZIMUNGB1273025</v>
      </c>
      <c r="BG340" s="504" t="str">
        <f>AN340</f>
        <v>TEMU4670834</v>
      </c>
      <c r="BH340" s="506">
        <v>45702</v>
      </c>
      <c r="BI340" s="506">
        <v>45713</v>
      </c>
      <c r="BJ340" s="506">
        <v>45733</v>
      </c>
      <c r="BK340" s="506"/>
      <c r="BL340" s="506"/>
      <c r="BM340" s="506"/>
      <c r="BN340" s="504"/>
      <c r="BO340" s="506"/>
      <c r="BP340" s="511"/>
      <c r="BQ340" s="511"/>
      <c r="BR340" s="504"/>
      <c r="BS340" s="560"/>
      <c r="BT340" s="504"/>
      <c r="BU340" s="504"/>
      <c r="BV340" s="504"/>
      <c r="BW340" s="504">
        <f>U340</f>
        <v>120588877</v>
      </c>
      <c r="BX340" s="511">
        <f>V340</f>
        <v>0</v>
      </c>
      <c r="BY340" s="511">
        <f>W340</f>
        <v>2300</v>
      </c>
      <c r="BZ340" s="511">
        <f>BX340+BY340</f>
        <v>2300</v>
      </c>
      <c r="CA340" s="504"/>
      <c r="CB340" s="511"/>
      <c r="CC340" s="504"/>
      <c r="CD340" s="511"/>
      <c r="CE340" s="511"/>
      <c r="CF340" s="511">
        <f>CB340+CD340+CE340</f>
        <v>0</v>
      </c>
      <c r="CG340" s="528">
        <f>CF340-BZ340</f>
        <v>-2300</v>
      </c>
      <c r="CH340" s="510">
        <f>_xlfn.DAYS(BD340,BC340)+1</f>
        <v>1</v>
      </c>
    </row>
    <row r="341" spans="1:86" s="513" customFormat="1" ht="47.25" customHeight="1">
      <c r="A341" s="112">
        <v>37</v>
      </c>
      <c r="B341" s="575" t="s">
        <v>168</v>
      </c>
      <c r="C341" s="558" t="s">
        <v>642</v>
      </c>
      <c r="D341" s="505" t="s">
        <v>643</v>
      </c>
      <c r="E341" s="505" t="str">
        <f>VLOOKUP(D:D,'Material code'!A:B,2,FALSE)</f>
        <v>后玻</v>
      </c>
      <c r="F341" s="505" t="str">
        <f>VLOOKUP(D:D,'Material code'!C:D,2,FALSE)</f>
        <v>福莱特，压花半钢化白色全涂釉3孔，2272*1128*2mm，GL-14</v>
      </c>
      <c r="G341" s="504">
        <f>AC341</f>
        <v>1430</v>
      </c>
      <c r="H341" s="504" t="str">
        <f>AD341</f>
        <v>PC</v>
      </c>
      <c r="I341" s="504" t="str">
        <f>AL341</f>
        <v>ZIMUNGB1273025</v>
      </c>
      <c r="J341" s="504">
        <v>1</v>
      </c>
      <c r="K341" s="504" t="str">
        <f>AN341</f>
        <v>SEGU2098641</v>
      </c>
      <c r="L341" s="504" t="str">
        <f>AM341</f>
        <v>ZIMUNGB1273025A</v>
      </c>
      <c r="M341" s="504" t="str">
        <f>AO341</f>
        <v>NINGBO, CHINA</v>
      </c>
      <c r="N341" s="506">
        <f>AQ341</f>
        <v>45709</v>
      </c>
      <c r="O341" s="504" t="str">
        <f>AR341</f>
        <v>SAVANNAH,GA</v>
      </c>
      <c r="P341" s="506">
        <f>AT341</f>
        <v>45743</v>
      </c>
      <c r="Q341" s="506">
        <f>AX341</f>
        <v>45747</v>
      </c>
      <c r="R341" s="504" t="s">
        <v>79</v>
      </c>
      <c r="S341" s="504" t="s">
        <v>644</v>
      </c>
      <c r="T341" s="504">
        <v>20250215003</v>
      </c>
      <c r="U341" s="504">
        <v>120588877</v>
      </c>
      <c r="V341" s="511"/>
      <c r="W341" s="511">
        <v>2300</v>
      </c>
      <c r="X341" s="506"/>
      <c r="Y341" s="506"/>
      <c r="Z341" s="506" t="s">
        <v>118</v>
      </c>
      <c r="AA341" s="507" t="s">
        <v>171</v>
      </c>
      <c r="AB341" s="507"/>
      <c r="AC341" s="514">
        <v>1430</v>
      </c>
      <c r="AD341" s="504" t="s">
        <v>172</v>
      </c>
      <c r="AE341" s="504">
        <v>11</v>
      </c>
      <c r="AF341" s="504">
        <v>18876</v>
      </c>
      <c r="AG341" s="504">
        <v>14</v>
      </c>
      <c r="AH341" s="506">
        <v>45707</v>
      </c>
      <c r="AI341" s="506">
        <v>45738</v>
      </c>
      <c r="AJ341" s="504" t="s">
        <v>173</v>
      </c>
      <c r="AK341" s="504" t="s">
        <v>117</v>
      </c>
      <c r="AL341" s="504" t="s">
        <v>645</v>
      </c>
      <c r="AM341" s="504" t="s">
        <v>646</v>
      </c>
      <c r="AN341" s="504" t="s">
        <v>656</v>
      </c>
      <c r="AO341" s="504" t="str">
        <f>AJ341</f>
        <v>NINGBO, CHINA</v>
      </c>
      <c r="AP341" s="506"/>
      <c r="AQ341" s="506">
        <v>45709</v>
      </c>
      <c r="AR341" s="504" t="str">
        <f>AK341</f>
        <v>SAVANNAH,GA</v>
      </c>
      <c r="AS341" s="506">
        <f>AI341</f>
        <v>45738</v>
      </c>
      <c r="AT341" s="636">
        <v>45743</v>
      </c>
      <c r="AU341" s="504" t="str">
        <f>AR341</f>
        <v>SAVANNAH,GA</v>
      </c>
      <c r="AV341" s="509">
        <f>AT341</f>
        <v>45743</v>
      </c>
      <c r="AW341" s="505">
        <f>VLOOKUP(AR:AR,Database!A:B,2,)</f>
        <v>4</v>
      </c>
      <c r="AX341" s="506">
        <f>AV341+AW341</f>
        <v>45747</v>
      </c>
      <c r="AY341" s="514" t="str">
        <f>Z341</f>
        <v>FREEDOM</v>
      </c>
      <c r="AZ341" s="506"/>
      <c r="BA341" s="506"/>
      <c r="BB341" s="506"/>
      <c r="BC341" s="506"/>
      <c r="BD341" s="506"/>
      <c r="BE341" s="504"/>
      <c r="BF341" s="504" t="str">
        <f>AL341</f>
        <v>ZIMUNGB1273025</v>
      </c>
      <c r="BG341" s="504" t="str">
        <f>AN341</f>
        <v>SEGU2098641</v>
      </c>
      <c r="BH341" s="506">
        <v>45702</v>
      </c>
      <c r="BI341" s="506">
        <v>45713</v>
      </c>
      <c r="BJ341" s="506">
        <v>45733</v>
      </c>
      <c r="BK341" s="506"/>
      <c r="BL341" s="506"/>
      <c r="BM341" s="506"/>
      <c r="BN341" s="504"/>
      <c r="BO341" s="506"/>
      <c r="BP341" s="511"/>
      <c r="BQ341" s="511"/>
      <c r="BR341" s="504"/>
      <c r="BS341" s="560"/>
      <c r="BT341" s="504"/>
      <c r="BU341" s="504"/>
      <c r="BV341" s="504"/>
      <c r="BW341" s="504">
        <f>U341</f>
        <v>120588877</v>
      </c>
      <c r="BX341" s="511">
        <f>V341</f>
        <v>0</v>
      </c>
      <c r="BY341" s="511">
        <f>W341</f>
        <v>2300</v>
      </c>
      <c r="BZ341" s="511">
        <f>BX341+BY341</f>
        <v>2300</v>
      </c>
      <c r="CA341" s="504"/>
      <c r="CB341" s="511"/>
      <c r="CC341" s="504"/>
      <c r="CD341" s="511"/>
      <c r="CE341" s="511"/>
      <c r="CF341" s="511">
        <f>CB341+CD341+CE341</f>
        <v>0</v>
      </c>
      <c r="CG341" s="528">
        <f>CF341-BZ341</f>
        <v>-2300</v>
      </c>
      <c r="CH341" s="510">
        <f>_xlfn.DAYS(BD341,BC341)+1</f>
        <v>1</v>
      </c>
    </row>
    <row r="342" spans="1:86" s="513" customFormat="1" ht="47.25" customHeight="1">
      <c r="A342" s="112">
        <v>37</v>
      </c>
      <c r="B342" s="575" t="s">
        <v>168</v>
      </c>
      <c r="C342" s="558" t="s">
        <v>642</v>
      </c>
      <c r="D342" s="505" t="s">
        <v>643</v>
      </c>
      <c r="E342" s="505" t="str">
        <f>VLOOKUP(D:D,'Material code'!A:B,2,FALSE)</f>
        <v>后玻</v>
      </c>
      <c r="F342" s="505" t="str">
        <f>VLOOKUP(D:D,'Material code'!C:D,2,FALSE)</f>
        <v>福莱特，压花半钢化白色全涂釉3孔，2272*1128*2mm，GL-14</v>
      </c>
      <c r="G342" s="504">
        <f>AC342</f>
        <v>1430</v>
      </c>
      <c r="H342" s="504" t="str">
        <f>AD342</f>
        <v>PC</v>
      </c>
      <c r="I342" s="504" t="str">
        <f>AL342</f>
        <v>ZIMUNGB1273025</v>
      </c>
      <c r="J342" s="504">
        <v>1</v>
      </c>
      <c r="K342" s="504" t="str">
        <f>AN342</f>
        <v>TGBU2418973</v>
      </c>
      <c r="L342" s="504" t="str">
        <f>AM342</f>
        <v>ZIMUNGB1273025A</v>
      </c>
      <c r="M342" s="504" t="str">
        <f>AO342</f>
        <v>NINGBO, CHINA</v>
      </c>
      <c r="N342" s="506">
        <f>AQ342</f>
        <v>45709</v>
      </c>
      <c r="O342" s="504" t="str">
        <f>AR342</f>
        <v>SAVANNAH,GA</v>
      </c>
      <c r="P342" s="506">
        <f>AT342</f>
        <v>45743</v>
      </c>
      <c r="Q342" s="506">
        <f>AX342</f>
        <v>45747</v>
      </c>
      <c r="R342" s="504" t="s">
        <v>79</v>
      </c>
      <c r="S342" s="504" t="s">
        <v>644</v>
      </c>
      <c r="T342" s="504">
        <v>20250215003</v>
      </c>
      <c r="U342" s="504">
        <v>120588877</v>
      </c>
      <c r="V342" s="511"/>
      <c r="W342" s="511">
        <v>2300</v>
      </c>
      <c r="X342" s="506"/>
      <c r="Y342" s="506"/>
      <c r="Z342" s="506" t="s">
        <v>118</v>
      </c>
      <c r="AA342" s="507" t="s">
        <v>171</v>
      </c>
      <c r="AB342" s="507"/>
      <c r="AC342" s="514">
        <v>1430</v>
      </c>
      <c r="AD342" s="504" t="s">
        <v>172</v>
      </c>
      <c r="AE342" s="504">
        <v>11</v>
      </c>
      <c r="AF342" s="504">
        <v>18876</v>
      </c>
      <c r="AG342" s="504">
        <v>14</v>
      </c>
      <c r="AH342" s="506">
        <v>45707</v>
      </c>
      <c r="AI342" s="506">
        <v>45738</v>
      </c>
      <c r="AJ342" s="504" t="s">
        <v>173</v>
      </c>
      <c r="AK342" s="504" t="s">
        <v>117</v>
      </c>
      <c r="AL342" s="504" t="s">
        <v>645</v>
      </c>
      <c r="AM342" s="504" t="s">
        <v>646</v>
      </c>
      <c r="AN342" s="504" t="s">
        <v>657</v>
      </c>
      <c r="AO342" s="504" t="str">
        <f>AJ342</f>
        <v>NINGBO, CHINA</v>
      </c>
      <c r="AP342" s="506"/>
      <c r="AQ342" s="506">
        <v>45709</v>
      </c>
      <c r="AR342" s="504" t="str">
        <f>AK342</f>
        <v>SAVANNAH,GA</v>
      </c>
      <c r="AS342" s="506">
        <f>AI342</f>
        <v>45738</v>
      </c>
      <c r="AT342" s="636">
        <v>45743</v>
      </c>
      <c r="AU342" s="504" t="str">
        <f>AR342</f>
        <v>SAVANNAH,GA</v>
      </c>
      <c r="AV342" s="509">
        <f>AT342</f>
        <v>45743</v>
      </c>
      <c r="AW342" s="505">
        <f>VLOOKUP(AR:AR,Database!A:B,2,)</f>
        <v>4</v>
      </c>
      <c r="AX342" s="506">
        <f>AV342+AW342</f>
        <v>45747</v>
      </c>
      <c r="AY342" s="514" t="str">
        <f>Z342</f>
        <v>FREEDOM</v>
      </c>
      <c r="AZ342" s="506"/>
      <c r="BA342" s="506"/>
      <c r="BB342" s="506"/>
      <c r="BC342" s="506"/>
      <c r="BD342" s="506"/>
      <c r="BE342" s="504"/>
      <c r="BF342" s="504" t="str">
        <f>AL342</f>
        <v>ZIMUNGB1273025</v>
      </c>
      <c r="BG342" s="504" t="str">
        <f>AN342</f>
        <v>TGBU2418973</v>
      </c>
      <c r="BH342" s="506">
        <v>45702</v>
      </c>
      <c r="BI342" s="506">
        <v>45713</v>
      </c>
      <c r="BJ342" s="506">
        <v>45733</v>
      </c>
      <c r="BK342" s="506"/>
      <c r="BL342" s="506"/>
      <c r="BM342" s="506"/>
      <c r="BN342" s="504"/>
      <c r="BO342" s="506"/>
      <c r="BP342" s="511"/>
      <c r="BQ342" s="511"/>
      <c r="BR342" s="504"/>
      <c r="BS342" s="560"/>
      <c r="BT342" s="504"/>
      <c r="BU342" s="504"/>
      <c r="BV342" s="504"/>
      <c r="BW342" s="504">
        <f>U342</f>
        <v>120588877</v>
      </c>
      <c r="BX342" s="511">
        <f>V342</f>
        <v>0</v>
      </c>
      <c r="BY342" s="511">
        <f>W342</f>
        <v>2300</v>
      </c>
      <c r="BZ342" s="511">
        <f>BX342+BY342</f>
        <v>2300</v>
      </c>
      <c r="CA342" s="504"/>
      <c r="CB342" s="511"/>
      <c r="CC342" s="504"/>
      <c r="CD342" s="511"/>
      <c r="CE342" s="511"/>
      <c r="CF342" s="511">
        <f>CB342+CD342+CE342</f>
        <v>0</v>
      </c>
      <c r="CG342" s="528">
        <f>CF342-BZ342</f>
        <v>-2300</v>
      </c>
      <c r="CH342" s="510">
        <f>_xlfn.DAYS(BD342,BC342)+1</f>
        <v>1</v>
      </c>
    </row>
    <row r="343" spans="1:86" s="513" customFormat="1" ht="47.25" customHeight="1">
      <c r="A343" s="112">
        <v>37</v>
      </c>
      <c r="B343" s="575" t="s">
        <v>168</v>
      </c>
      <c r="C343" s="558" t="s">
        <v>642</v>
      </c>
      <c r="D343" s="505" t="s">
        <v>643</v>
      </c>
      <c r="E343" s="505" t="str">
        <f>VLOOKUP(D:D,'Material code'!A:B,2,FALSE)</f>
        <v>后玻</v>
      </c>
      <c r="F343" s="505" t="str">
        <f>VLOOKUP(D:D,'Material code'!C:D,2,FALSE)</f>
        <v>福莱特，压花半钢化白色全涂釉3孔，2272*1128*2mm，GL-14</v>
      </c>
      <c r="G343" s="504">
        <f>AC343</f>
        <v>1430</v>
      </c>
      <c r="H343" s="504" t="str">
        <f>AD343</f>
        <v>PC</v>
      </c>
      <c r="I343" s="504" t="str">
        <f>AL343</f>
        <v>ZIMUNGB1273025</v>
      </c>
      <c r="J343" s="504">
        <v>1</v>
      </c>
      <c r="K343" s="504" t="str">
        <f>AN343</f>
        <v>ZIMU2858575</v>
      </c>
      <c r="L343" s="504" t="str">
        <f>AM343</f>
        <v>ZIMUNGB1273025A</v>
      </c>
      <c r="M343" s="504" t="str">
        <f>AO343</f>
        <v>NINGBO, CHINA</v>
      </c>
      <c r="N343" s="506">
        <f>AQ343</f>
        <v>45709</v>
      </c>
      <c r="O343" s="504" t="str">
        <f>AR343</f>
        <v>SAVANNAH,GA</v>
      </c>
      <c r="P343" s="506">
        <f>AT343</f>
        <v>45743</v>
      </c>
      <c r="Q343" s="506">
        <f>AX343</f>
        <v>45747</v>
      </c>
      <c r="R343" s="504" t="s">
        <v>79</v>
      </c>
      <c r="S343" s="504" t="s">
        <v>644</v>
      </c>
      <c r="T343" s="504">
        <v>20250215003</v>
      </c>
      <c r="U343" s="504">
        <v>120588877</v>
      </c>
      <c r="V343" s="511"/>
      <c r="W343" s="511">
        <v>2300</v>
      </c>
      <c r="X343" s="506"/>
      <c r="Y343" s="506"/>
      <c r="Z343" s="506" t="s">
        <v>118</v>
      </c>
      <c r="AA343" s="507" t="s">
        <v>171</v>
      </c>
      <c r="AB343" s="507"/>
      <c r="AC343" s="514">
        <v>1430</v>
      </c>
      <c r="AD343" s="504" t="s">
        <v>172</v>
      </c>
      <c r="AE343" s="504">
        <v>11</v>
      </c>
      <c r="AF343" s="504">
        <v>18876</v>
      </c>
      <c r="AG343" s="504">
        <v>14</v>
      </c>
      <c r="AH343" s="506">
        <v>45707</v>
      </c>
      <c r="AI343" s="506">
        <v>45738</v>
      </c>
      <c r="AJ343" s="504" t="s">
        <v>173</v>
      </c>
      <c r="AK343" s="504" t="s">
        <v>117</v>
      </c>
      <c r="AL343" s="504" t="s">
        <v>645</v>
      </c>
      <c r="AM343" s="504" t="s">
        <v>646</v>
      </c>
      <c r="AN343" s="504" t="s">
        <v>658</v>
      </c>
      <c r="AO343" s="504" t="str">
        <f>AJ343</f>
        <v>NINGBO, CHINA</v>
      </c>
      <c r="AP343" s="506"/>
      <c r="AQ343" s="506">
        <v>45709</v>
      </c>
      <c r="AR343" s="504" t="str">
        <f>AK343</f>
        <v>SAVANNAH,GA</v>
      </c>
      <c r="AS343" s="506">
        <f>AI343</f>
        <v>45738</v>
      </c>
      <c r="AT343" s="636">
        <v>45743</v>
      </c>
      <c r="AU343" s="504" t="str">
        <f>AR343</f>
        <v>SAVANNAH,GA</v>
      </c>
      <c r="AV343" s="509">
        <f>AT343</f>
        <v>45743</v>
      </c>
      <c r="AW343" s="505">
        <f>VLOOKUP(AR:AR,Database!A:B,2,)</f>
        <v>4</v>
      </c>
      <c r="AX343" s="506">
        <f>AV343+AW343</f>
        <v>45747</v>
      </c>
      <c r="AY343" s="514" t="str">
        <f>Z343</f>
        <v>FREEDOM</v>
      </c>
      <c r="AZ343" s="506"/>
      <c r="BA343" s="506"/>
      <c r="BB343" s="506"/>
      <c r="BC343" s="506"/>
      <c r="BD343" s="506"/>
      <c r="BE343" s="504"/>
      <c r="BF343" s="504" t="str">
        <f>AL343</f>
        <v>ZIMUNGB1273025</v>
      </c>
      <c r="BG343" s="504" t="str">
        <f>AN343</f>
        <v>ZIMU2858575</v>
      </c>
      <c r="BH343" s="506">
        <v>45702</v>
      </c>
      <c r="BI343" s="506">
        <v>45713</v>
      </c>
      <c r="BJ343" s="506">
        <v>45733</v>
      </c>
      <c r="BK343" s="506"/>
      <c r="BL343" s="506"/>
      <c r="BM343" s="506"/>
      <c r="BN343" s="504"/>
      <c r="BO343" s="506"/>
      <c r="BP343" s="511"/>
      <c r="BQ343" s="511"/>
      <c r="BR343" s="504"/>
      <c r="BS343" s="560"/>
      <c r="BT343" s="504"/>
      <c r="BU343" s="504"/>
      <c r="BV343" s="504"/>
      <c r="BW343" s="504">
        <f>U343</f>
        <v>120588877</v>
      </c>
      <c r="BX343" s="511">
        <f>V343</f>
        <v>0</v>
      </c>
      <c r="BY343" s="511">
        <f>W343</f>
        <v>2300</v>
      </c>
      <c r="BZ343" s="511">
        <f>BX343+BY343</f>
        <v>2300</v>
      </c>
      <c r="CA343" s="504"/>
      <c r="CB343" s="511"/>
      <c r="CC343" s="504"/>
      <c r="CD343" s="511"/>
      <c r="CE343" s="511"/>
      <c r="CF343" s="511">
        <f>CB343+CD343+CE343</f>
        <v>0</v>
      </c>
      <c r="CG343" s="528">
        <f>CF343-BZ343</f>
        <v>-2300</v>
      </c>
      <c r="CH343" s="510">
        <f>_xlfn.DAYS(BD343,BC343)+1</f>
        <v>1</v>
      </c>
    </row>
    <row r="344" spans="1:86" s="513" customFormat="1" ht="47.25" customHeight="1">
      <c r="A344" s="112">
        <v>37</v>
      </c>
      <c r="B344" s="575" t="s">
        <v>168</v>
      </c>
      <c r="C344" s="558" t="s">
        <v>642</v>
      </c>
      <c r="D344" s="505" t="s">
        <v>643</v>
      </c>
      <c r="E344" s="505" t="str">
        <f>VLOOKUP(D:D,'Material code'!A:B,2,FALSE)</f>
        <v>后玻</v>
      </c>
      <c r="F344" s="505" t="str">
        <f>VLOOKUP(D:D,'Material code'!C:D,2,FALSE)</f>
        <v>福莱特，压花半钢化白色全涂釉3孔，2272*1128*2mm，GL-14</v>
      </c>
      <c r="G344" s="504">
        <f>AC344</f>
        <v>1430</v>
      </c>
      <c r="H344" s="504" t="str">
        <f>AD344</f>
        <v>PC</v>
      </c>
      <c r="I344" s="504" t="str">
        <f>AL344</f>
        <v>ZIMUNGB1273025</v>
      </c>
      <c r="J344" s="504">
        <v>1</v>
      </c>
      <c r="K344" s="504" t="str">
        <f>AN344</f>
        <v>ZIMU3193155</v>
      </c>
      <c r="L344" s="504" t="str">
        <f>AM344</f>
        <v>ZIMUNGB1273025A</v>
      </c>
      <c r="M344" s="504" t="str">
        <f>AO344</f>
        <v>NINGBO, CHINA</v>
      </c>
      <c r="N344" s="506">
        <f>AQ344</f>
        <v>45709</v>
      </c>
      <c r="O344" s="504" t="str">
        <f>AR344</f>
        <v>SAVANNAH,GA</v>
      </c>
      <c r="P344" s="506">
        <f>AT344</f>
        <v>45743</v>
      </c>
      <c r="Q344" s="506">
        <f>AX344</f>
        <v>45747</v>
      </c>
      <c r="R344" s="504" t="s">
        <v>79</v>
      </c>
      <c r="S344" s="504" t="s">
        <v>644</v>
      </c>
      <c r="T344" s="504">
        <v>20250215003</v>
      </c>
      <c r="U344" s="504">
        <v>120588877</v>
      </c>
      <c r="V344" s="511"/>
      <c r="W344" s="511">
        <v>2300</v>
      </c>
      <c r="X344" s="506"/>
      <c r="Y344" s="506"/>
      <c r="Z344" s="506" t="s">
        <v>118</v>
      </c>
      <c r="AA344" s="507" t="s">
        <v>171</v>
      </c>
      <c r="AB344" s="507"/>
      <c r="AC344" s="514">
        <v>1430</v>
      </c>
      <c r="AD344" s="504" t="s">
        <v>172</v>
      </c>
      <c r="AE344" s="504">
        <v>11</v>
      </c>
      <c r="AF344" s="504">
        <v>18876</v>
      </c>
      <c r="AG344" s="504">
        <v>14</v>
      </c>
      <c r="AH344" s="506">
        <v>45707</v>
      </c>
      <c r="AI344" s="506">
        <v>45738</v>
      </c>
      <c r="AJ344" s="504" t="s">
        <v>173</v>
      </c>
      <c r="AK344" s="504" t="s">
        <v>117</v>
      </c>
      <c r="AL344" s="504" t="s">
        <v>645</v>
      </c>
      <c r="AM344" s="504" t="s">
        <v>646</v>
      </c>
      <c r="AN344" s="504" t="s">
        <v>659</v>
      </c>
      <c r="AO344" s="504" t="str">
        <f>AJ344</f>
        <v>NINGBO, CHINA</v>
      </c>
      <c r="AP344" s="506"/>
      <c r="AQ344" s="506">
        <v>45709</v>
      </c>
      <c r="AR344" s="504" t="str">
        <f>AK344</f>
        <v>SAVANNAH,GA</v>
      </c>
      <c r="AS344" s="506">
        <f>AI344</f>
        <v>45738</v>
      </c>
      <c r="AT344" s="636">
        <v>45743</v>
      </c>
      <c r="AU344" s="504" t="str">
        <f>AR344</f>
        <v>SAVANNAH,GA</v>
      </c>
      <c r="AV344" s="509">
        <f>AT344</f>
        <v>45743</v>
      </c>
      <c r="AW344" s="505">
        <f>VLOOKUP(AR:AR,Database!A:B,2,)</f>
        <v>4</v>
      </c>
      <c r="AX344" s="506">
        <f>AV344+AW344</f>
        <v>45747</v>
      </c>
      <c r="AY344" s="514" t="str">
        <f>Z344</f>
        <v>FREEDOM</v>
      </c>
      <c r="AZ344" s="506"/>
      <c r="BA344" s="506"/>
      <c r="BB344" s="506"/>
      <c r="BC344" s="506"/>
      <c r="BD344" s="506"/>
      <c r="BE344" s="504"/>
      <c r="BF344" s="504" t="str">
        <f>AL344</f>
        <v>ZIMUNGB1273025</v>
      </c>
      <c r="BG344" s="504" t="str">
        <f>AN344</f>
        <v>ZIMU3193155</v>
      </c>
      <c r="BH344" s="506">
        <v>45702</v>
      </c>
      <c r="BI344" s="506">
        <v>45713</v>
      </c>
      <c r="BJ344" s="506">
        <v>45733</v>
      </c>
      <c r="BK344" s="506"/>
      <c r="BL344" s="506"/>
      <c r="BM344" s="506"/>
      <c r="BN344" s="504"/>
      <c r="BO344" s="506"/>
      <c r="BP344" s="511"/>
      <c r="BQ344" s="511"/>
      <c r="BR344" s="504"/>
      <c r="BS344" s="560"/>
      <c r="BT344" s="504"/>
      <c r="BU344" s="504"/>
      <c r="BV344" s="504"/>
      <c r="BW344" s="504">
        <f>U344</f>
        <v>120588877</v>
      </c>
      <c r="BX344" s="511">
        <f>V344</f>
        <v>0</v>
      </c>
      <c r="BY344" s="511">
        <f>W344</f>
        <v>2300</v>
      </c>
      <c r="BZ344" s="511">
        <f>BX344+BY344</f>
        <v>2300</v>
      </c>
      <c r="CA344" s="504"/>
      <c r="CB344" s="511"/>
      <c r="CC344" s="504"/>
      <c r="CD344" s="511"/>
      <c r="CE344" s="511"/>
      <c r="CF344" s="511">
        <f>CB344+CD344+CE344</f>
        <v>0</v>
      </c>
      <c r="CG344" s="528">
        <f>CF344-BZ344</f>
        <v>-2300</v>
      </c>
      <c r="CH344" s="510">
        <f>_xlfn.DAYS(BD344,BC344)+1</f>
        <v>1</v>
      </c>
    </row>
    <row r="345" spans="1:86" s="513" customFormat="1" ht="47.25" customHeight="1">
      <c r="A345" s="112">
        <v>37</v>
      </c>
      <c r="B345" s="575" t="s">
        <v>168</v>
      </c>
      <c r="C345" s="558" t="s">
        <v>642</v>
      </c>
      <c r="D345" s="505" t="s">
        <v>643</v>
      </c>
      <c r="E345" s="505" t="str">
        <f>VLOOKUP(D:D,'Material code'!A:B,2,FALSE)</f>
        <v>后玻</v>
      </c>
      <c r="F345" s="505" t="str">
        <f>VLOOKUP(D:D,'Material code'!C:D,2,FALSE)</f>
        <v>福莱特，压花半钢化白色全涂釉3孔，2272*1128*2mm，GL-14</v>
      </c>
      <c r="G345" s="504">
        <f>AC345</f>
        <v>1430</v>
      </c>
      <c r="H345" s="504" t="str">
        <f>AD345</f>
        <v>PC</v>
      </c>
      <c r="I345" s="504" t="str">
        <f>AL345</f>
        <v>ZIMUNGB1273025</v>
      </c>
      <c r="J345" s="504">
        <v>1</v>
      </c>
      <c r="K345" s="504" t="str">
        <f>AN345</f>
        <v>ZIMU1285273</v>
      </c>
      <c r="L345" s="504" t="str">
        <f>AM345</f>
        <v>ZIMUNGB1273025A</v>
      </c>
      <c r="M345" s="504" t="str">
        <f>AO345</f>
        <v>NINGBO, CHINA</v>
      </c>
      <c r="N345" s="506">
        <f>AQ345</f>
        <v>45709</v>
      </c>
      <c r="O345" s="504" t="str">
        <f>AR345</f>
        <v>SAVANNAH,GA</v>
      </c>
      <c r="P345" s="506">
        <f>AT345</f>
        <v>45743</v>
      </c>
      <c r="Q345" s="506">
        <f>AX345</f>
        <v>45747</v>
      </c>
      <c r="R345" s="504" t="s">
        <v>79</v>
      </c>
      <c r="S345" s="504" t="s">
        <v>644</v>
      </c>
      <c r="T345" s="504">
        <v>20250215003</v>
      </c>
      <c r="U345" s="504">
        <v>120588877</v>
      </c>
      <c r="V345" s="511"/>
      <c r="W345" s="511">
        <v>2300</v>
      </c>
      <c r="X345" s="506"/>
      <c r="Y345" s="506"/>
      <c r="Z345" s="506" t="s">
        <v>118</v>
      </c>
      <c r="AA345" s="507" t="s">
        <v>171</v>
      </c>
      <c r="AB345" s="507"/>
      <c r="AC345" s="514">
        <v>1430</v>
      </c>
      <c r="AD345" s="504" t="s">
        <v>172</v>
      </c>
      <c r="AE345" s="504">
        <v>11</v>
      </c>
      <c r="AF345" s="504">
        <v>18876</v>
      </c>
      <c r="AG345" s="504">
        <v>14</v>
      </c>
      <c r="AH345" s="506">
        <v>45707</v>
      </c>
      <c r="AI345" s="506">
        <v>45738</v>
      </c>
      <c r="AJ345" s="504" t="s">
        <v>173</v>
      </c>
      <c r="AK345" s="504" t="s">
        <v>117</v>
      </c>
      <c r="AL345" s="504" t="s">
        <v>645</v>
      </c>
      <c r="AM345" s="504" t="s">
        <v>646</v>
      </c>
      <c r="AN345" s="504" t="s">
        <v>660</v>
      </c>
      <c r="AO345" s="504" t="str">
        <f>AJ345</f>
        <v>NINGBO, CHINA</v>
      </c>
      <c r="AP345" s="506"/>
      <c r="AQ345" s="506">
        <v>45709</v>
      </c>
      <c r="AR345" s="504" t="str">
        <f>AK345</f>
        <v>SAVANNAH,GA</v>
      </c>
      <c r="AS345" s="506">
        <f>AI345</f>
        <v>45738</v>
      </c>
      <c r="AT345" s="636">
        <v>45743</v>
      </c>
      <c r="AU345" s="504" t="str">
        <f>AR345</f>
        <v>SAVANNAH,GA</v>
      </c>
      <c r="AV345" s="509">
        <f>AT345</f>
        <v>45743</v>
      </c>
      <c r="AW345" s="505">
        <f>VLOOKUP(AR:AR,Database!A:B,2,)</f>
        <v>4</v>
      </c>
      <c r="AX345" s="506">
        <f>AV345+AW345</f>
        <v>45747</v>
      </c>
      <c r="AY345" s="514" t="str">
        <f>Z345</f>
        <v>FREEDOM</v>
      </c>
      <c r="AZ345" s="506"/>
      <c r="BA345" s="506"/>
      <c r="BB345" s="506"/>
      <c r="BC345" s="506"/>
      <c r="BD345" s="506"/>
      <c r="BE345" s="504"/>
      <c r="BF345" s="504" t="str">
        <f>AL345</f>
        <v>ZIMUNGB1273025</v>
      </c>
      <c r="BG345" s="504" t="str">
        <f>AN345</f>
        <v>ZIMU1285273</v>
      </c>
      <c r="BH345" s="506">
        <v>45702</v>
      </c>
      <c r="BI345" s="506">
        <v>45713</v>
      </c>
      <c r="BJ345" s="506">
        <v>45733</v>
      </c>
      <c r="BK345" s="506"/>
      <c r="BL345" s="506"/>
      <c r="BM345" s="506"/>
      <c r="BN345" s="504"/>
      <c r="BO345" s="506"/>
      <c r="BP345" s="511"/>
      <c r="BQ345" s="511"/>
      <c r="BR345" s="504"/>
      <c r="BS345" s="560"/>
      <c r="BT345" s="504"/>
      <c r="BU345" s="504"/>
      <c r="BV345" s="504"/>
      <c r="BW345" s="504">
        <f>U345</f>
        <v>120588877</v>
      </c>
      <c r="BX345" s="511">
        <f>V345</f>
        <v>0</v>
      </c>
      <c r="BY345" s="511">
        <f>W345</f>
        <v>2300</v>
      </c>
      <c r="BZ345" s="511">
        <f>BX345+BY345</f>
        <v>2300</v>
      </c>
      <c r="CA345" s="504"/>
      <c r="CB345" s="511"/>
      <c r="CC345" s="504"/>
      <c r="CD345" s="511"/>
      <c r="CE345" s="511"/>
      <c r="CF345" s="511">
        <f>CB345+CD345+CE345</f>
        <v>0</v>
      </c>
      <c r="CG345" s="528">
        <f>CF345-BZ345</f>
        <v>-2300</v>
      </c>
      <c r="CH345" s="510">
        <f>_xlfn.DAYS(BD345,BC345)+1</f>
        <v>1</v>
      </c>
    </row>
    <row r="346" spans="1:86" s="513" customFormat="1" ht="47.25" customHeight="1">
      <c r="A346" s="112">
        <v>37</v>
      </c>
      <c r="B346" s="575" t="s">
        <v>168</v>
      </c>
      <c r="C346" s="558" t="s">
        <v>642</v>
      </c>
      <c r="D346" s="505" t="s">
        <v>643</v>
      </c>
      <c r="E346" s="505" t="str">
        <f>VLOOKUP(D:D,'Material code'!A:B,2,FALSE)</f>
        <v>后玻</v>
      </c>
      <c r="F346" s="505" t="str">
        <f>VLOOKUP(D:D,'Material code'!C:D,2,FALSE)</f>
        <v>福莱特，压花半钢化白色全涂釉3孔，2272*1128*2mm，GL-14</v>
      </c>
      <c r="G346" s="504">
        <f>AC346</f>
        <v>1430</v>
      </c>
      <c r="H346" s="504" t="str">
        <f>AD346</f>
        <v>PC</v>
      </c>
      <c r="I346" s="504" t="str">
        <f>AL346</f>
        <v>ZIMUNGB1273025</v>
      </c>
      <c r="J346" s="504">
        <v>1</v>
      </c>
      <c r="K346" s="504" t="str">
        <f>AN346</f>
        <v>TEMU4636275</v>
      </c>
      <c r="L346" s="504" t="str">
        <f>AM346</f>
        <v>ZIMUNGB1273025A</v>
      </c>
      <c r="M346" s="504" t="str">
        <f>AO346</f>
        <v>NINGBO, CHINA</v>
      </c>
      <c r="N346" s="506">
        <f>AQ346</f>
        <v>45709</v>
      </c>
      <c r="O346" s="504" t="str">
        <f>AR346</f>
        <v>SAVANNAH,GA</v>
      </c>
      <c r="P346" s="506">
        <f>AT346</f>
        <v>45743</v>
      </c>
      <c r="Q346" s="506">
        <f>AX346</f>
        <v>45747</v>
      </c>
      <c r="R346" s="504" t="s">
        <v>79</v>
      </c>
      <c r="S346" s="504" t="s">
        <v>644</v>
      </c>
      <c r="T346" s="504">
        <v>20250215003</v>
      </c>
      <c r="U346" s="504">
        <v>120588877</v>
      </c>
      <c r="V346" s="511"/>
      <c r="W346" s="511">
        <v>2300</v>
      </c>
      <c r="X346" s="506"/>
      <c r="Y346" s="506"/>
      <c r="Z346" s="506" t="s">
        <v>118</v>
      </c>
      <c r="AA346" s="507" t="s">
        <v>171</v>
      </c>
      <c r="AB346" s="507"/>
      <c r="AC346" s="514">
        <v>1430</v>
      </c>
      <c r="AD346" s="504" t="s">
        <v>172</v>
      </c>
      <c r="AE346" s="504">
        <v>11</v>
      </c>
      <c r="AF346" s="504">
        <v>18876</v>
      </c>
      <c r="AG346" s="504">
        <v>14</v>
      </c>
      <c r="AH346" s="506">
        <v>45707</v>
      </c>
      <c r="AI346" s="506">
        <v>45738</v>
      </c>
      <c r="AJ346" s="504" t="s">
        <v>173</v>
      </c>
      <c r="AK346" s="504" t="s">
        <v>117</v>
      </c>
      <c r="AL346" s="504" t="s">
        <v>645</v>
      </c>
      <c r="AM346" s="504" t="s">
        <v>646</v>
      </c>
      <c r="AN346" s="504" t="s">
        <v>661</v>
      </c>
      <c r="AO346" s="504" t="str">
        <f>AJ346</f>
        <v>NINGBO, CHINA</v>
      </c>
      <c r="AP346" s="506"/>
      <c r="AQ346" s="506">
        <v>45709</v>
      </c>
      <c r="AR346" s="504" t="str">
        <f>AK346</f>
        <v>SAVANNAH,GA</v>
      </c>
      <c r="AS346" s="506">
        <f>AI346</f>
        <v>45738</v>
      </c>
      <c r="AT346" s="636">
        <v>45743</v>
      </c>
      <c r="AU346" s="504" t="str">
        <f>AR346</f>
        <v>SAVANNAH,GA</v>
      </c>
      <c r="AV346" s="509">
        <f>AT346</f>
        <v>45743</v>
      </c>
      <c r="AW346" s="505">
        <f>VLOOKUP(AR:AR,Database!A:B,2,)</f>
        <v>4</v>
      </c>
      <c r="AX346" s="506">
        <f>AV346+AW346</f>
        <v>45747</v>
      </c>
      <c r="AY346" s="514" t="str">
        <f>Z346</f>
        <v>FREEDOM</v>
      </c>
      <c r="AZ346" s="506"/>
      <c r="BA346" s="506"/>
      <c r="BB346" s="506"/>
      <c r="BC346" s="506"/>
      <c r="BD346" s="506"/>
      <c r="BE346" s="504"/>
      <c r="BF346" s="504" t="str">
        <f>AL346</f>
        <v>ZIMUNGB1273025</v>
      </c>
      <c r="BG346" s="504" t="str">
        <f>AN346</f>
        <v>TEMU4636275</v>
      </c>
      <c r="BH346" s="506">
        <v>45702</v>
      </c>
      <c r="BI346" s="506">
        <v>45713</v>
      </c>
      <c r="BJ346" s="506">
        <v>45733</v>
      </c>
      <c r="BK346" s="506"/>
      <c r="BL346" s="506"/>
      <c r="BM346" s="506"/>
      <c r="BN346" s="504"/>
      <c r="BO346" s="506"/>
      <c r="BP346" s="511"/>
      <c r="BQ346" s="511"/>
      <c r="BR346" s="504"/>
      <c r="BS346" s="560"/>
      <c r="BT346" s="504"/>
      <c r="BU346" s="504"/>
      <c r="BV346" s="504"/>
      <c r="BW346" s="504">
        <f>U346</f>
        <v>120588877</v>
      </c>
      <c r="BX346" s="511">
        <f>V346</f>
        <v>0</v>
      </c>
      <c r="BY346" s="511">
        <f>W346</f>
        <v>2300</v>
      </c>
      <c r="BZ346" s="511">
        <f>BX346+BY346</f>
        <v>2300</v>
      </c>
      <c r="CA346" s="504"/>
      <c r="CB346" s="511"/>
      <c r="CC346" s="504"/>
      <c r="CD346" s="511"/>
      <c r="CE346" s="511"/>
      <c r="CF346" s="511">
        <f>CB346+CD346+CE346</f>
        <v>0</v>
      </c>
      <c r="CG346" s="528">
        <f>CF346-BZ346</f>
        <v>-2300</v>
      </c>
      <c r="CH346" s="510">
        <f>_xlfn.DAYS(BD346,BC346)+1</f>
        <v>1</v>
      </c>
    </row>
    <row r="347" spans="1:86" s="513" customFormat="1" ht="47.25" customHeight="1">
      <c r="A347" s="112">
        <v>37</v>
      </c>
      <c r="B347" s="575" t="s">
        <v>168</v>
      </c>
      <c r="C347" s="558" t="s">
        <v>642</v>
      </c>
      <c r="D347" s="505" t="s">
        <v>643</v>
      </c>
      <c r="E347" s="505" t="str">
        <f>VLOOKUP(D:D,'Material code'!A:B,2,FALSE)</f>
        <v>后玻</v>
      </c>
      <c r="F347" s="505" t="str">
        <f>VLOOKUP(D:D,'Material code'!C:D,2,FALSE)</f>
        <v>福莱特，压花半钢化白色全涂釉3孔，2272*1128*2mm，GL-14</v>
      </c>
      <c r="G347" s="504">
        <f>AC347</f>
        <v>1430</v>
      </c>
      <c r="H347" s="504" t="str">
        <f>AD347</f>
        <v>PC</v>
      </c>
      <c r="I347" s="504" t="str">
        <f>AL347</f>
        <v>ZIMUNGB1273025</v>
      </c>
      <c r="J347" s="504">
        <v>1</v>
      </c>
      <c r="K347" s="504" t="str">
        <f>AN347</f>
        <v>TGHU1066041</v>
      </c>
      <c r="L347" s="504" t="str">
        <f>AM347</f>
        <v>ZIMUNGB1273025A</v>
      </c>
      <c r="M347" s="504" t="str">
        <f>AO347</f>
        <v>NINGBO, CHINA</v>
      </c>
      <c r="N347" s="506">
        <f>AQ347</f>
        <v>45709</v>
      </c>
      <c r="O347" s="504" t="str">
        <f>AR347</f>
        <v>SAVANNAH,GA</v>
      </c>
      <c r="P347" s="506">
        <f>AT347</f>
        <v>45743</v>
      </c>
      <c r="Q347" s="506">
        <f>AX347</f>
        <v>45747</v>
      </c>
      <c r="R347" s="504" t="s">
        <v>79</v>
      </c>
      <c r="S347" s="504" t="s">
        <v>644</v>
      </c>
      <c r="T347" s="504">
        <v>20250215003</v>
      </c>
      <c r="U347" s="504">
        <v>120588877</v>
      </c>
      <c r="V347" s="511"/>
      <c r="W347" s="511">
        <v>2300</v>
      </c>
      <c r="X347" s="506"/>
      <c r="Y347" s="506"/>
      <c r="Z347" s="506" t="s">
        <v>118</v>
      </c>
      <c r="AA347" s="507" t="s">
        <v>171</v>
      </c>
      <c r="AB347" s="507"/>
      <c r="AC347" s="514">
        <v>1430</v>
      </c>
      <c r="AD347" s="504" t="s">
        <v>172</v>
      </c>
      <c r="AE347" s="504">
        <v>11</v>
      </c>
      <c r="AF347" s="504">
        <v>18876</v>
      </c>
      <c r="AG347" s="504">
        <v>14</v>
      </c>
      <c r="AH347" s="506">
        <v>45707</v>
      </c>
      <c r="AI347" s="506">
        <v>45738</v>
      </c>
      <c r="AJ347" s="504" t="s">
        <v>173</v>
      </c>
      <c r="AK347" s="504" t="s">
        <v>117</v>
      </c>
      <c r="AL347" s="504" t="s">
        <v>645</v>
      </c>
      <c r="AM347" s="504" t="s">
        <v>646</v>
      </c>
      <c r="AN347" s="504" t="s">
        <v>662</v>
      </c>
      <c r="AO347" s="504" t="str">
        <f>AJ347</f>
        <v>NINGBO, CHINA</v>
      </c>
      <c r="AP347" s="506"/>
      <c r="AQ347" s="506">
        <v>45709</v>
      </c>
      <c r="AR347" s="504" t="str">
        <f>AK347</f>
        <v>SAVANNAH,GA</v>
      </c>
      <c r="AS347" s="506">
        <f>AI347</f>
        <v>45738</v>
      </c>
      <c r="AT347" s="636">
        <v>45743</v>
      </c>
      <c r="AU347" s="504" t="str">
        <f>AR347</f>
        <v>SAVANNAH,GA</v>
      </c>
      <c r="AV347" s="509">
        <f>AT347</f>
        <v>45743</v>
      </c>
      <c r="AW347" s="505">
        <f>VLOOKUP(AR:AR,Database!A:B,2,)</f>
        <v>4</v>
      </c>
      <c r="AX347" s="506">
        <f>AV347+AW347</f>
        <v>45747</v>
      </c>
      <c r="AY347" s="514" t="str">
        <f>Z347</f>
        <v>FREEDOM</v>
      </c>
      <c r="AZ347" s="506"/>
      <c r="BA347" s="506"/>
      <c r="BB347" s="506"/>
      <c r="BC347" s="506"/>
      <c r="BD347" s="506"/>
      <c r="BE347" s="504"/>
      <c r="BF347" s="504" t="str">
        <f>AL347</f>
        <v>ZIMUNGB1273025</v>
      </c>
      <c r="BG347" s="504" t="str">
        <f>AN347</f>
        <v>TGHU1066041</v>
      </c>
      <c r="BH347" s="506">
        <v>45702</v>
      </c>
      <c r="BI347" s="506">
        <v>45713</v>
      </c>
      <c r="BJ347" s="506">
        <v>45733</v>
      </c>
      <c r="BK347" s="506"/>
      <c r="BL347" s="506"/>
      <c r="BM347" s="506"/>
      <c r="BN347" s="504"/>
      <c r="BO347" s="506"/>
      <c r="BP347" s="511"/>
      <c r="BQ347" s="511"/>
      <c r="BR347" s="504"/>
      <c r="BS347" s="560"/>
      <c r="BT347" s="504"/>
      <c r="BU347" s="504"/>
      <c r="BV347" s="504"/>
      <c r="BW347" s="504">
        <f>U347</f>
        <v>120588877</v>
      </c>
      <c r="BX347" s="511">
        <f>V347</f>
        <v>0</v>
      </c>
      <c r="BY347" s="511">
        <f>W347</f>
        <v>2300</v>
      </c>
      <c r="BZ347" s="511">
        <f>BX347+BY347</f>
        <v>2300</v>
      </c>
      <c r="CA347" s="504"/>
      <c r="CB347" s="511"/>
      <c r="CC347" s="504"/>
      <c r="CD347" s="511"/>
      <c r="CE347" s="511"/>
      <c r="CF347" s="511">
        <f>CB347+CD347+CE347</f>
        <v>0</v>
      </c>
      <c r="CG347" s="528">
        <f>CF347-BZ347</f>
        <v>-2300</v>
      </c>
      <c r="CH347" s="510">
        <f>_xlfn.DAYS(BD347,BC347)+1</f>
        <v>1</v>
      </c>
    </row>
    <row r="348" spans="1:86" s="513" customFormat="1" ht="47.25" customHeight="1">
      <c r="A348" s="112">
        <v>37</v>
      </c>
      <c r="B348" s="575" t="s">
        <v>168</v>
      </c>
      <c r="C348" s="558" t="s">
        <v>642</v>
      </c>
      <c r="D348" s="505" t="s">
        <v>643</v>
      </c>
      <c r="E348" s="505" t="str">
        <f>VLOOKUP(D:D,'Material code'!A:B,2,FALSE)</f>
        <v>后玻</v>
      </c>
      <c r="F348" s="505" t="str">
        <f>VLOOKUP(D:D,'Material code'!C:D,2,FALSE)</f>
        <v>福莱特，压花半钢化白色全涂釉3孔，2272*1128*2mm，GL-14</v>
      </c>
      <c r="G348" s="504">
        <f>AC348</f>
        <v>1430</v>
      </c>
      <c r="H348" s="504" t="str">
        <f>AD348</f>
        <v>PC</v>
      </c>
      <c r="I348" s="504" t="str">
        <f>AL348</f>
        <v>ZIMUNGB1273025</v>
      </c>
      <c r="J348" s="504">
        <v>1</v>
      </c>
      <c r="K348" s="504" t="str">
        <f>AN348</f>
        <v>TEMU2227175</v>
      </c>
      <c r="L348" s="504" t="str">
        <f>AM348</f>
        <v>ZIMUNGB1273025A</v>
      </c>
      <c r="M348" s="504" t="str">
        <f>AO348</f>
        <v>NINGBO, CHINA</v>
      </c>
      <c r="N348" s="506">
        <f>AQ348</f>
        <v>45709</v>
      </c>
      <c r="O348" s="504" t="str">
        <f>AR348</f>
        <v>SAVANNAH,GA</v>
      </c>
      <c r="P348" s="506">
        <f>AT348</f>
        <v>45743</v>
      </c>
      <c r="Q348" s="506">
        <f>AX348</f>
        <v>45747</v>
      </c>
      <c r="R348" s="504" t="s">
        <v>79</v>
      </c>
      <c r="S348" s="504" t="s">
        <v>644</v>
      </c>
      <c r="T348" s="504">
        <v>20250215003</v>
      </c>
      <c r="U348" s="504">
        <v>120588877</v>
      </c>
      <c r="V348" s="511"/>
      <c r="W348" s="511">
        <v>2300</v>
      </c>
      <c r="X348" s="506"/>
      <c r="Y348" s="506"/>
      <c r="Z348" s="506" t="s">
        <v>118</v>
      </c>
      <c r="AA348" s="507" t="s">
        <v>171</v>
      </c>
      <c r="AB348" s="507"/>
      <c r="AC348" s="514">
        <v>1430</v>
      </c>
      <c r="AD348" s="504" t="s">
        <v>172</v>
      </c>
      <c r="AE348" s="504">
        <v>11</v>
      </c>
      <c r="AF348" s="504">
        <v>18876</v>
      </c>
      <c r="AG348" s="504">
        <v>14</v>
      </c>
      <c r="AH348" s="506">
        <v>45707</v>
      </c>
      <c r="AI348" s="506">
        <v>45738</v>
      </c>
      <c r="AJ348" s="504" t="s">
        <v>173</v>
      </c>
      <c r="AK348" s="504" t="s">
        <v>117</v>
      </c>
      <c r="AL348" s="504" t="s">
        <v>645</v>
      </c>
      <c r="AM348" s="504" t="s">
        <v>646</v>
      </c>
      <c r="AN348" s="504" t="s">
        <v>663</v>
      </c>
      <c r="AO348" s="504" t="str">
        <f>AJ348</f>
        <v>NINGBO, CHINA</v>
      </c>
      <c r="AP348" s="506"/>
      <c r="AQ348" s="506">
        <v>45709</v>
      </c>
      <c r="AR348" s="504" t="str">
        <f>AK348</f>
        <v>SAVANNAH,GA</v>
      </c>
      <c r="AS348" s="506">
        <f>AI348</f>
        <v>45738</v>
      </c>
      <c r="AT348" s="636">
        <v>45743</v>
      </c>
      <c r="AU348" s="504" t="str">
        <f>AR348</f>
        <v>SAVANNAH,GA</v>
      </c>
      <c r="AV348" s="509">
        <f>AT348</f>
        <v>45743</v>
      </c>
      <c r="AW348" s="505">
        <f>VLOOKUP(AR:AR,Database!A:B,2,)</f>
        <v>4</v>
      </c>
      <c r="AX348" s="506">
        <f>AV348+AW348</f>
        <v>45747</v>
      </c>
      <c r="AY348" s="514" t="str">
        <f>Z348</f>
        <v>FREEDOM</v>
      </c>
      <c r="AZ348" s="506"/>
      <c r="BA348" s="506"/>
      <c r="BB348" s="506"/>
      <c r="BC348" s="506"/>
      <c r="BD348" s="506"/>
      <c r="BE348" s="504"/>
      <c r="BF348" s="504" t="str">
        <f>AL348</f>
        <v>ZIMUNGB1273025</v>
      </c>
      <c r="BG348" s="504" t="str">
        <f>AN348</f>
        <v>TEMU2227175</v>
      </c>
      <c r="BH348" s="506">
        <v>45702</v>
      </c>
      <c r="BI348" s="506">
        <v>45713</v>
      </c>
      <c r="BJ348" s="506">
        <v>45733</v>
      </c>
      <c r="BK348" s="506"/>
      <c r="BL348" s="506"/>
      <c r="BM348" s="506"/>
      <c r="BN348" s="504"/>
      <c r="BO348" s="506"/>
      <c r="BP348" s="511"/>
      <c r="BQ348" s="511"/>
      <c r="BR348" s="504"/>
      <c r="BS348" s="560"/>
      <c r="BT348" s="504"/>
      <c r="BU348" s="504"/>
      <c r="BV348" s="504"/>
      <c r="BW348" s="504">
        <f>U348</f>
        <v>120588877</v>
      </c>
      <c r="BX348" s="511">
        <f>V348</f>
        <v>0</v>
      </c>
      <c r="BY348" s="511">
        <f>W348</f>
        <v>2300</v>
      </c>
      <c r="BZ348" s="511">
        <f>BX348+BY348</f>
        <v>2300</v>
      </c>
      <c r="CA348" s="504"/>
      <c r="CB348" s="511"/>
      <c r="CC348" s="504"/>
      <c r="CD348" s="511"/>
      <c r="CE348" s="511"/>
      <c r="CF348" s="511">
        <f>CB348+CD348+CE348</f>
        <v>0</v>
      </c>
      <c r="CG348" s="528">
        <f>CF348-BZ348</f>
        <v>-2300</v>
      </c>
      <c r="CH348" s="510">
        <f>_xlfn.DAYS(BD348,BC348)+1</f>
        <v>1</v>
      </c>
    </row>
    <row r="349" spans="1:86" s="513" customFormat="1" ht="47.25" customHeight="1">
      <c r="A349" s="112">
        <v>37</v>
      </c>
      <c r="B349" s="575" t="s">
        <v>168</v>
      </c>
      <c r="C349" s="558" t="s">
        <v>642</v>
      </c>
      <c r="D349" s="505" t="s">
        <v>643</v>
      </c>
      <c r="E349" s="505" t="str">
        <f>VLOOKUP(D:D,'Material code'!A:B,2,FALSE)</f>
        <v>后玻</v>
      </c>
      <c r="F349" s="505" t="str">
        <f>VLOOKUP(D:D,'Material code'!C:D,2,FALSE)</f>
        <v>福莱特，压花半钢化白色全涂釉3孔，2272*1128*2mm，GL-14</v>
      </c>
      <c r="G349" s="504">
        <f>AC349</f>
        <v>1430</v>
      </c>
      <c r="H349" s="504" t="str">
        <f>AD349</f>
        <v>PC</v>
      </c>
      <c r="I349" s="504" t="str">
        <f>AL349</f>
        <v>ZIMUNGB1273025</v>
      </c>
      <c r="J349" s="504">
        <v>1</v>
      </c>
      <c r="K349" s="504" t="str">
        <f>AN349</f>
        <v>TRHU1389030</v>
      </c>
      <c r="L349" s="504" t="str">
        <f>AM349</f>
        <v>ZIMUNGB1273025A</v>
      </c>
      <c r="M349" s="504" t="str">
        <f>AO349</f>
        <v>NINGBO, CHINA</v>
      </c>
      <c r="N349" s="506">
        <f>AQ349</f>
        <v>45709</v>
      </c>
      <c r="O349" s="504" t="str">
        <f>AR349</f>
        <v>SAVANNAH,GA</v>
      </c>
      <c r="P349" s="506">
        <f>AT349</f>
        <v>45743</v>
      </c>
      <c r="Q349" s="506">
        <f>AX349</f>
        <v>45747</v>
      </c>
      <c r="R349" s="504" t="s">
        <v>79</v>
      </c>
      <c r="S349" s="504" t="s">
        <v>644</v>
      </c>
      <c r="T349" s="504">
        <v>20250215003</v>
      </c>
      <c r="U349" s="504">
        <v>120588877</v>
      </c>
      <c r="V349" s="511"/>
      <c r="W349" s="511">
        <v>2300</v>
      </c>
      <c r="X349" s="506"/>
      <c r="Y349" s="506"/>
      <c r="Z349" s="506" t="s">
        <v>118</v>
      </c>
      <c r="AA349" s="507" t="s">
        <v>171</v>
      </c>
      <c r="AB349" s="507"/>
      <c r="AC349" s="514">
        <v>1430</v>
      </c>
      <c r="AD349" s="504" t="s">
        <v>172</v>
      </c>
      <c r="AE349" s="504">
        <v>11</v>
      </c>
      <c r="AF349" s="504">
        <v>18876</v>
      </c>
      <c r="AG349" s="504">
        <v>14</v>
      </c>
      <c r="AH349" s="506">
        <v>45707</v>
      </c>
      <c r="AI349" s="506">
        <v>45738</v>
      </c>
      <c r="AJ349" s="504" t="s">
        <v>173</v>
      </c>
      <c r="AK349" s="504" t="s">
        <v>117</v>
      </c>
      <c r="AL349" s="504" t="s">
        <v>645</v>
      </c>
      <c r="AM349" s="504" t="s">
        <v>646</v>
      </c>
      <c r="AN349" s="504" t="s">
        <v>664</v>
      </c>
      <c r="AO349" s="504" t="str">
        <f>AJ349</f>
        <v>NINGBO, CHINA</v>
      </c>
      <c r="AP349" s="506"/>
      <c r="AQ349" s="506">
        <v>45709</v>
      </c>
      <c r="AR349" s="504" t="str">
        <f>AK349</f>
        <v>SAVANNAH,GA</v>
      </c>
      <c r="AS349" s="506">
        <f>AI349</f>
        <v>45738</v>
      </c>
      <c r="AT349" s="636">
        <v>45743</v>
      </c>
      <c r="AU349" s="504" t="str">
        <f>AR349</f>
        <v>SAVANNAH,GA</v>
      </c>
      <c r="AV349" s="509">
        <f>AT349</f>
        <v>45743</v>
      </c>
      <c r="AW349" s="505">
        <f>VLOOKUP(AR:AR,Database!A:B,2,)</f>
        <v>4</v>
      </c>
      <c r="AX349" s="506">
        <f>AV349+AW349</f>
        <v>45747</v>
      </c>
      <c r="AY349" s="514" t="str">
        <f>Z349</f>
        <v>FREEDOM</v>
      </c>
      <c r="AZ349" s="506"/>
      <c r="BA349" s="506"/>
      <c r="BB349" s="506"/>
      <c r="BC349" s="506"/>
      <c r="BD349" s="506"/>
      <c r="BE349" s="504"/>
      <c r="BF349" s="504" t="str">
        <f>AL349</f>
        <v>ZIMUNGB1273025</v>
      </c>
      <c r="BG349" s="504" t="str">
        <f>AN349</f>
        <v>TRHU1389030</v>
      </c>
      <c r="BH349" s="506">
        <v>45702</v>
      </c>
      <c r="BI349" s="506">
        <v>45713</v>
      </c>
      <c r="BJ349" s="506">
        <v>45733</v>
      </c>
      <c r="BK349" s="506"/>
      <c r="BL349" s="506"/>
      <c r="BM349" s="506"/>
      <c r="BN349" s="504"/>
      <c r="BO349" s="506"/>
      <c r="BP349" s="511"/>
      <c r="BQ349" s="511"/>
      <c r="BR349" s="504"/>
      <c r="BS349" s="560"/>
      <c r="BT349" s="504"/>
      <c r="BU349" s="504"/>
      <c r="BV349" s="504"/>
      <c r="BW349" s="504">
        <f>U349</f>
        <v>120588877</v>
      </c>
      <c r="BX349" s="511">
        <f>V349</f>
        <v>0</v>
      </c>
      <c r="BY349" s="511">
        <f>W349</f>
        <v>2300</v>
      </c>
      <c r="BZ349" s="511">
        <f>BX349+BY349</f>
        <v>2300</v>
      </c>
      <c r="CA349" s="504"/>
      <c r="CB349" s="511"/>
      <c r="CC349" s="504"/>
      <c r="CD349" s="511"/>
      <c r="CE349" s="511"/>
      <c r="CF349" s="511">
        <f>CB349+CD349+CE349</f>
        <v>0</v>
      </c>
      <c r="CG349" s="528">
        <f>CF349-BZ349</f>
        <v>-2300</v>
      </c>
      <c r="CH349" s="510">
        <f>_xlfn.DAYS(BD349,BC349)+1</f>
        <v>1</v>
      </c>
    </row>
    <row r="350" spans="1:86" s="513" customFormat="1" ht="47.25" customHeight="1">
      <c r="A350" s="112">
        <v>37</v>
      </c>
      <c r="B350" s="575" t="s">
        <v>168</v>
      </c>
      <c r="C350" s="558" t="s">
        <v>642</v>
      </c>
      <c r="D350" s="505" t="s">
        <v>643</v>
      </c>
      <c r="E350" s="505" t="str">
        <f>VLOOKUP(D:D,'Material code'!A:B,2,FALSE)</f>
        <v>后玻</v>
      </c>
      <c r="F350" s="505" t="str">
        <f>VLOOKUP(D:D,'Material code'!C:D,2,FALSE)</f>
        <v>福莱特，压花半钢化白色全涂釉3孔，2272*1128*2mm，GL-14</v>
      </c>
      <c r="G350" s="504">
        <f>AC350</f>
        <v>1430</v>
      </c>
      <c r="H350" s="504" t="str">
        <f>AD350</f>
        <v>PC</v>
      </c>
      <c r="I350" s="504" t="str">
        <f>AL350</f>
        <v>ZIMUNGB1273025</v>
      </c>
      <c r="J350" s="504">
        <v>1</v>
      </c>
      <c r="K350" s="504" t="str">
        <f>AN350</f>
        <v>ZIMU1149641</v>
      </c>
      <c r="L350" s="504" t="str">
        <f>AM350</f>
        <v>ZIMUNGB1273025A</v>
      </c>
      <c r="M350" s="504" t="str">
        <f>AO350</f>
        <v>NINGBO, CHINA</v>
      </c>
      <c r="N350" s="506">
        <f>AQ350</f>
        <v>45709</v>
      </c>
      <c r="O350" s="504" t="str">
        <f>AR350</f>
        <v>SAVANNAH,GA</v>
      </c>
      <c r="P350" s="506">
        <f>AT350</f>
        <v>45743</v>
      </c>
      <c r="Q350" s="506">
        <f>AX350</f>
        <v>45747</v>
      </c>
      <c r="R350" s="504" t="s">
        <v>79</v>
      </c>
      <c r="S350" s="504" t="s">
        <v>644</v>
      </c>
      <c r="T350" s="504">
        <v>20250215003</v>
      </c>
      <c r="U350" s="504">
        <v>120588877</v>
      </c>
      <c r="V350" s="511"/>
      <c r="W350" s="511">
        <v>2300</v>
      </c>
      <c r="X350" s="506"/>
      <c r="Y350" s="506"/>
      <c r="Z350" s="506" t="s">
        <v>118</v>
      </c>
      <c r="AA350" s="507" t="s">
        <v>171</v>
      </c>
      <c r="AB350" s="507"/>
      <c r="AC350" s="514">
        <v>1430</v>
      </c>
      <c r="AD350" s="504" t="s">
        <v>172</v>
      </c>
      <c r="AE350" s="504">
        <v>11</v>
      </c>
      <c r="AF350" s="504">
        <v>18876</v>
      </c>
      <c r="AG350" s="504">
        <v>14</v>
      </c>
      <c r="AH350" s="506">
        <v>45707</v>
      </c>
      <c r="AI350" s="506">
        <v>45738</v>
      </c>
      <c r="AJ350" s="504" t="s">
        <v>173</v>
      </c>
      <c r="AK350" s="504" t="s">
        <v>117</v>
      </c>
      <c r="AL350" s="504" t="s">
        <v>645</v>
      </c>
      <c r="AM350" s="504" t="s">
        <v>646</v>
      </c>
      <c r="AN350" s="504" t="s">
        <v>665</v>
      </c>
      <c r="AO350" s="504" t="str">
        <f>AJ350</f>
        <v>NINGBO, CHINA</v>
      </c>
      <c r="AP350" s="506"/>
      <c r="AQ350" s="506">
        <v>45709</v>
      </c>
      <c r="AR350" s="504" t="str">
        <f>AK350</f>
        <v>SAVANNAH,GA</v>
      </c>
      <c r="AS350" s="506">
        <f>AI350</f>
        <v>45738</v>
      </c>
      <c r="AT350" s="636">
        <v>45743</v>
      </c>
      <c r="AU350" s="504" t="str">
        <f>AR350</f>
        <v>SAVANNAH,GA</v>
      </c>
      <c r="AV350" s="509">
        <f>AT350</f>
        <v>45743</v>
      </c>
      <c r="AW350" s="505">
        <f>VLOOKUP(AR:AR,Database!A:B,2,)</f>
        <v>4</v>
      </c>
      <c r="AX350" s="506">
        <f>AV350+AW350</f>
        <v>45747</v>
      </c>
      <c r="AY350" s="514" t="str">
        <f>Z350</f>
        <v>FREEDOM</v>
      </c>
      <c r="AZ350" s="506"/>
      <c r="BA350" s="506"/>
      <c r="BB350" s="506"/>
      <c r="BC350" s="506"/>
      <c r="BD350" s="506"/>
      <c r="BE350" s="504"/>
      <c r="BF350" s="504" t="str">
        <f>AL350</f>
        <v>ZIMUNGB1273025</v>
      </c>
      <c r="BG350" s="504" t="str">
        <f>AN350</f>
        <v>ZIMU1149641</v>
      </c>
      <c r="BH350" s="506">
        <v>45702</v>
      </c>
      <c r="BI350" s="506">
        <v>45713</v>
      </c>
      <c r="BJ350" s="506">
        <v>45733</v>
      </c>
      <c r="BK350" s="506"/>
      <c r="BL350" s="506"/>
      <c r="BM350" s="506"/>
      <c r="BN350" s="504"/>
      <c r="BO350" s="506"/>
      <c r="BP350" s="511"/>
      <c r="BQ350" s="511"/>
      <c r="BR350" s="504"/>
      <c r="BS350" s="560"/>
      <c r="BT350" s="504"/>
      <c r="BU350" s="504"/>
      <c r="BV350" s="504"/>
      <c r="BW350" s="504">
        <f>U350</f>
        <v>120588877</v>
      </c>
      <c r="BX350" s="511">
        <f>V350</f>
        <v>0</v>
      </c>
      <c r="BY350" s="511">
        <f>W350</f>
        <v>2300</v>
      </c>
      <c r="BZ350" s="511">
        <f>BX350+BY350</f>
        <v>2300</v>
      </c>
      <c r="CA350" s="504"/>
      <c r="CB350" s="511"/>
      <c r="CC350" s="504"/>
      <c r="CD350" s="511"/>
      <c r="CE350" s="511"/>
      <c r="CF350" s="511">
        <f>CB350+CD350+CE350</f>
        <v>0</v>
      </c>
      <c r="CG350" s="528">
        <f>CF350-BZ350</f>
        <v>-2300</v>
      </c>
      <c r="CH350" s="510">
        <f>_xlfn.DAYS(BD350,BC350)+1</f>
        <v>1</v>
      </c>
    </row>
    <row r="351" spans="1:86" s="513" customFormat="1" ht="47.25" customHeight="1">
      <c r="A351" s="112">
        <v>37</v>
      </c>
      <c r="B351" s="575" t="s">
        <v>168</v>
      </c>
      <c r="C351" s="558" t="s">
        <v>642</v>
      </c>
      <c r="D351" s="505" t="s">
        <v>643</v>
      </c>
      <c r="E351" s="505" t="str">
        <f>VLOOKUP(D:D,'Material code'!A:B,2,FALSE)</f>
        <v>后玻</v>
      </c>
      <c r="F351" s="505" t="str">
        <f>VLOOKUP(D:D,'Material code'!C:D,2,FALSE)</f>
        <v>福莱特，压花半钢化白色全涂釉3孔，2272*1128*2mm，GL-14</v>
      </c>
      <c r="G351" s="504">
        <f>AC351</f>
        <v>1430</v>
      </c>
      <c r="H351" s="504" t="str">
        <f>AD351</f>
        <v>PC</v>
      </c>
      <c r="I351" s="504" t="str">
        <f>AL351</f>
        <v>ZIMUNGB1273025</v>
      </c>
      <c r="J351" s="504">
        <v>1</v>
      </c>
      <c r="K351" s="504" t="str">
        <f>AN351</f>
        <v>CAIU3498075</v>
      </c>
      <c r="L351" s="504" t="str">
        <f>AM351</f>
        <v>ZIMUNGB1273025A</v>
      </c>
      <c r="M351" s="504" t="str">
        <f>AO351</f>
        <v>NINGBO, CHINA</v>
      </c>
      <c r="N351" s="506">
        <f>AQ351</f>
        <v>45709</v>
      </c>
      <c r="O351" s="504" t="str">
        <f>AR351</f>
        <v>SAVANNAH,GA</v>
      </c>
      <c r="P351" s="506">
        <f>AT351</f>
        <v>45743</v>
      </c>
      <c r="Q351" s="506">
        <f>AX351</f>
        <v>45747</v>
      </c>
      <c r="R351" s="504" t="s">
        <v>79</v>
      </c>
      <c r="S351" s="504" t="s">
        <v>644</v>
      </c>
      <c r="T351" s="504">
        <v>20250215003</v>
      </c>
      <c r="U351" s="504">
        <v>120588877</v>
      </c>
      <c r="V351" s="511"/>
      <c r="W351" s="511">
        <v>2300</v>
      </c>
      <c r="X351" s="506"/>
      <c r="Y351" s="506"/>
      <c r="Z351" s="506" t="s">
        <v>118</v>
      </c>
      <c r="AA351" s="507" t="s">
        <v>171</v>
      </c>
      <c r="AB351" s="507"/>
      <c r="AC351" s="514">
        <v>1430</v>
      </c>
      <c r="AD351" s="504" t="s">
        <v>172</v>
      </c>
      <c r="AE351" s="504">
        <v>11</v>
      </c>
      <c r="AF351" s="504">
        <v>18876</v>
      </c>
      <c r="AG351" s="504">
        <v>14</v>
      </c>
      <c r="AH351" s="506">
        <v>45707</v>
      </c>
      <c r="AI351" s="506">
        <v>45738</v>
      </c>
      <c r="AJ351" s="504" t="s">
        <v>173</v>
      </c>
      <c r="AK351" s="504" t="s">
        <v>117</v>
      </c>
      <c r="AL351" s="504" t="s">
        <v>645</v>
      </c>
      <c r="AM351" s="504" t="s">
        <v>646</v>
      </c>
      <c r="AN351" s="504" t="s">
        <v>666</v>
      </c>
      <c r="AO351" s="504" t="str">
        <f>AJ351</f>
        <v>NINGBO, CHINA</v>
      </c>
      <c r="AP351" s="506"/>
      <c r="AQ351" s="506">
        <v>45709</v>
      </c>
      <c r="AR351" s="504" t="str">
        <f>AK351</f>
        <v>SAVANNAH,GA</v>
      </c>
      <c r="AS351" s="506">
        <f>AI351</f>
        <v>45738</v>
      </c>
      <c r="AT351" s="636">
        <v>45743</v>
      </c>
      <c r="AU351" s="504" t="str">
        <f>AR351</f>
        <v>SAVANNAH,GA</v>
      </c>
      <c r="AV351" s="509">
        <f>AT351</f>
        <v>45743</v>
      </c>
      <c r="AW351" s="505">
        <f>VLOOKUP(AR:AR,Database!A:B,2,)</f>
        <v>4</v>
      </c>
      <c r="AX351" s="506">
        <f>AV351+AW351</f>
        <v>45747</v>
      </c>
      <c r="AY351" s="514" t="str">
        <f>Z351</f>
        <v>FREEDOM</v>
      </c>
      <c r="AZ351" s="506"/>
      <c r="BA351" s="506"/>
      <c r="BB351" s="506"/>
      <c r="BC351" s="506"/>
      <c r="BD351" s="506"/>
      <c r="BE351" s="504"/>
      <c r="BF351" s="504" t="str">
        <f>AL351</f>
        <v>ZIMUNGB1273025</v>
      </c>
      <c r="BG351" s="504" t="str">
        <f>AN351</f>
        <v>CAIU3498075</v>
      </c>
      <c r="BH351" s="506">
        <v>45702</v>
      </c>
      <c r="BI351" s="506">
        <v>45713</v>
      </c>
      <c r="BJ351" s="506">
        <v>45733</v>
      </c>
      <c r="BK351" s="506"/>
      <c r="BL351" s="506"/>
      <c r="BM351" s="506"/>
      <c r="BN351" s="504"/>
      <c r="BO351" s="506"/>
      <c r="BP351" s="511"/>
      <c r="BQ351" s="511"/>
      <c r="BR351" s="504"/>
      <c r="BS351" s="560"/>
      <c r="BT351" s="504"/>
      <c r="BU351" s="504"/>
      <c r="BV351" s="504"/>
      <c r="BW351" s="504">
        <f>U351</f>
        <v>120588877</v>
      </c>
      <c r="BX351" s="511">
        <f>V351</f>
        <v>0</v>
      </c>
      <c r="BY351" s="511">
        <f>W351</f>
        <v>2300</v>
      </c>
      <c r="BZ351" s="511">
        <f>BX351+BY351</f>
        <v>2300</v>
      </c>
      <c r="CA351" s="504"/>
      <c r="CB351" s="511"/>
      <c r="CC351" s="504"/>
      <c r="CD351" s="511"/>
      <c r="CE351" s="511"/>
      <c r="CF351" s="511">
        <f>CB351+CD351+CE351</f>
        <v>0</v>
      </c>
      <c r="CG351" s="528">
        <f>CF351-BZ351</f>
        <v>-2300</v>
      </c>
      <c r="CH351" s="510">
        <f>_xlfn.DAYS(BD351,BC351)+1</f>
        <v>1</v>
      </c>
    </row>
    <row r="352" spans="1:86" s="513" customFormat="1" ht="47.25" customHeight="1">
      <c r="A352" s="112">
        <v>37</v>
      </c>
      <c r="B352" s="575" t="s">
        <v>168</v>
      </c>
      <c r="C352" s="558" t="s">
        <v>642</v>
      </c>
      <c r="D352" s="505" t="s">
        <v>643</v>
      </c>
      <c r="E352" s="505" t="str">
        <f>VLOOKUP(D:D,'Material code'!A:B,2,FALSE)</f>
        <v>后玻</v>
      </c>
      <c r="F352" s="505" t="str">
        <f>VLOOKUP(D:D,'Material code'!C:D,2,FALSE)</f>
        <v>福莱特，压花半钢化白色全涂釉3孔，2272*1128*2mm，GL-14</v>
      </c>
      <c r="G352" s="504">
        <f>AC352</f>
        <v>1430</v>
      </c>
      <c r="H352" s="504" t="str">
        <f>AD352</f>
        <v>PC</v>
      </c>
      <c r="I352" s="504" t="str">
        <f>AL352</f>
        <v>ZIMUNGB1273025</v>
      </c>
      <c r="J352" s="504">
        <v>1</v>
      </c>
      <c r="K352" s="504" t="str">
        <f>AN352</f>
        <v>ZIMU3016102</v>
      </c>
      <c r="L352" s="504" t="str">
        <f>AM352</f>
        <v>ZIMUNGB1273025A</v>
      </c>
      <c r="M352" s="504" t="str">
        <f>AO352</f>
        <v>NINGBO, CHINA</v>
      </c>
      <c r="N352" s="506">
        <f>AQ352</f>
        <v>45709</v>
      </c>
      <c r="O352" s="504" t="str">
        <f>AR352</f>
        <v>SAVANNAH,GA</v>
      </c>
      <c r="P352" s="506">
        <f>AT352</f>
        <v>45743</v>
      </c>
      <c r="Q352" s="506">
        <f>AX352</f>
        <v>45747</v>
      </c>
      <c r="R352" s="504" t="s">
        <v>79</v>
      </c>
      <c r="S352" s="504" t="s">
        <v>644</v>
      </c>
      <c r="T352" s="504">
        <v>20250215003</v>
      </c>
      <c r="U352" s="504">
        <v>120588877</v>
      </c>
      <c r="V352" s="511"/>
      <c r="W352" s="511">
        <v>2300</v>
      </c>
      <c r="X352" s="506"/>
      <c r="Y352" s="506"/>
      <c r="Z352" s="506" t="s">
        <v>118</v>
      </c>
      <c r="AA352" s="507" t="s">
        <v>171</v>
      </c>
      <c r="AB352" s="507"/>
      <c r="AC352" s="514">
        <v>1430</v>
      </c>
      <c r="AD352" s="504" t="s">
        <v>172</v>
      </c>
      <c r="AE352" s="504">
        <v>11</v>
      </c>
      <c r="AF352" s="504">
        <v>18876</v>
      </c>
      <c r="AG352" s="504">
        <v>14</v>
      </c>
      <c r="AH352" s="506">
        <v>45707</v>
      </c>
      <c r="AI352" s="506">
        <v>45738</v>
      </c>
      <c r="AJ352" s="504" t="s">
        <v>173</v>
      </c>
      <c r="AK352" s="504" t="s">
        <v>117</v>
      </c>
      <c r="AL352" s="504" t="s">
        <v>645</v>
      </c>
      <c r="AM352" s="504" t="s">
        <v>646</v>
      </c>
      <c r="AN352" s="504" t="s">
        <v>667</v>
      </c>
      <c r="AO352" s="504" t="str">
        <f>AJ352</f>
        <v>NINGBO, CHINA</v>
      </c>
      <c r="AP352" s="506"/>
      <c r="AQ352" s="506">
        <v>45709</v>
      </c>
      <c r="AR352" s="504" t="str">
        <f>AK352</f>
        <v>SAVANNAH,GA</v>
      </c>
      <c r="AS352" s="506">
        <f>AI352</f>
        <v>45738</v>
      </c>
      <c r="AT352" s="636">
        <v>45743</v>
      </c>
      <c r="AU352" s="504" t="str">
        <f>AR352</f>
        <v>SAVANNAH,GA</v>
      </c>
      <c r="AV352" s="509">
        <f>AT352</f>
        <v>45743</v>
      </c>
      <c r="AW352" s="505">
        <f>VLOOKUP(AR:AR,Database!A:B,2,)</f>
        <v>4</v>
      </c>
      <c r="AX352" s="506">
        <f>AV352+AW352</f>
        <v>45747</v>
      </c>
      <c r="AY352" s="514" t="str">
        <f>Z352</f>
        <v>FREEDOM</v>
      </c>
      <c r="AZ352" s="506"/>
      <c r="BA352" s="506"/>
      <c r="BB352" s="506"/>
      <c r="BC352" s="506"/>
      <c r="BD352" s="506"/>
      <c r="BE352" s="504"/>
      <c r="BF352" s="504" t="str">
        <f>AL352</f>
        <v>ZIMUNGB1273025</v>
      </c>
      <c r="BG352" s="504" t="str">
        <f>AN352</f>
        <v>ZIMU3016102</v>
      </c>
      <c r="BH352" s="506">
        <v>45702</v>
      </c>
      <c r="BI352" s="506">
        <v>45713</v>
      </c>
      <c r="BJ352" s="506">
        <v>45733</v>
      </c>
      <c r="BK352" s="506"/>
      <c r="BL352" s="506"/>
      <c r="BM352" s="506"/>
      <c r="BN352" s="504"/>
      <c r="BO352" s="506"/>
      <c r="BP352" s="511"/>
      <c r="BQ352" s="511"/>
      <c r="BR352" s="504"/>
      <c r="BS352" s="560"/>
      <c r="BT352" s="504"/>
      <c r="BU352" s="504"/>
      <c r="BV352" s="504"/>
      <c r="BW352" s="504">
        <f>U352</f>
        <v>120588877</v>
      </c>
      <c r="BX352" s="511">
        <f>V352</f>
        <v>0</v>
      </c>
      <c r="BY352" s="511">
        <f>W352</f>
        <v>2300</v>
      </c>
      <c r="BZ352" s="511">
        <f>BX352+BY352</f>
        <v>2300</v>
      </c>
      <c r="CA352" s="504"/>
      <c r="CB352" s="511"/>
      <c r="CC352" s="504"/>
      <c r="CD352" s="511"/>
      <c r="CE352" s="511"/>
      <c r="CF352" s="511">
        <f>CB352+CD352+CE352</f>
        <v>0</v>
      </c>
      <c r="CG352" s="528">
        <f>CF352-BZ352</f>
        <v>-2300</v>
      </c>
      <c r="CH352" s="510">
        <f>_xlfn.DAYS(BD352,BC352)+1</f>
        <v>1</v>
      </c>
    </row>
    <row r="353" spans="1:86" s="513" customFormat="1" ht="47.25" customHeight="1">
      <c r="A353" s="112">
        <v>37</v>
      </c>
      <c r="B353" s="575" t="s">
        <v>168</v>
      </c>
      <c r="C353" s="558" t="s">
        <v>642</v>
      </c>
      <c r="D353" s="505" t="s">
        <v>643</v>
      </c>
      <c r="E353" s="505" t="str">
        <f>VLOOKUP(D:D,'Material code'!A:B,2,FALSE)</f>
        <v>后玻</v>
      </c>
      <c r="F353" s="505" t="str">
        <f>VLOOKUP(D:D,'Material code'!C:D,2,FALSE)</f>
        <v>福莱特，压花半钢化白色全涂釉3孔，2272*1128*2mm，GL-14</v>
      </c>
      <c r="G353" s="504">
        <f>AC353</f>
        <v>1430</v>
      </c>
      <c r="H353" s="504" t="str">
        <f>AD353</f>
        <v>PC</v>
      </c>
      <c r="I353" s="504" t="str">
        <f>AL353</f>
        <v>ZIMUNGB1273025</v>
      </c>
      <c r="J353" s="504">
        <v>1</v>
      </c>
      <c r="K353" s="504" t="str">
        <f>AN353</f>
        <v>JZPU1090178</v>
      </c>
      <c r="L353" s="504" t="str">
        <f>AM353</f>
        <v>ZIMUNGB1273025A</v>
      </c>
      <c r="M353" s="504" t="str">
        <f>AO353</f>
        <v>NINGBO, CHINA</v>
      </c>
      <c r="N353" s="506">
        <f>AQ353</f>
        <v>45709</v>
      </c>
      <c r="O353" s="504" t="str">
        <f>AR353</f>
        <v>SAVANNAH,GA</v>
      </c>
      <c r="P353" s="506">
        <f>AT353</f>
        <v>45743</v>
      </c>
      <c r="Q353" s="506">
        <f>AX353</f>
        <v>45747</v>
      </c>
      <c r="R353" s="504" t="s">
        <v>79</v>
      </c>
      <c r="S353" s="504" t="s">
        <v>644</v>
      </c>
      <c r="T353" s="504">
        <v>20250215003</v>
      </c>
      <c r="U353" s="504">
        <v>120588877</v>
      </c>
      <c r="V353" s="511"/>
      <c r="W353" s="511">
        <v>2300</v>
      </c>
      <c r="X353" s="506"/>
      <c r="Y353" s="506"/>
      <c r="Z353" s="506" t="s">
        <v>118</v>
      </c>
      <c r="AA353" s="507" t="s">
        <v>171</v>
      </c>
      <c r="AB353" s="507"/>
      <c r="AC353" s="514">
        <v>1430</v>
      </c>
      <c r="AD353" s="504" t="s">
        <v>172</v>
      </c>
      <c r="AE353" s="504">
        <v>11</v>
      </c>
      <c r="AF353" s="504">
        <v>18876</v>
      </c>
      <c r="AG353" s="504">
        <v>14</v>
      </c>
      <c r="AH353" s="506">
        <v>45707</v>
      </c>
      <c r="AI353" s="506">
        <v>45738</v>
      </c>
      <c r="AJ353" s="504" t="s">
        <v>173</v>
      </c>
      <c r="AK353" s="504" t="s">
        <v>117</v>
      </c>
      <c r="AL353" s="504" t="s">
        <v>645</v>
      </c>
      <c r="AM353" s="504" t="s">
        <v>646</v>
      </c>
      <c r="AN353" s="504" t="s">
        <v>668</v>
      </c>
      <c r="AO353" s="504" t="str">
        <f>AJ353</f>
        <v>NINGBO, CHINA</v>
      </c>
      <c r="AP353" s="506"/>
      <c r="AQ353" s="506">
        <v>45709</v>
      </c>
      <c r="AR353" s="504" t="str">
        <f>AK353</f>
        <v>SAVANNAH,GA</v>
      </c>
      <c r="AS353" s="506">
        <f>AI353</f>
        <v>45738</v>
      </c>
      <c r="AT353" s="636">
        <v>45743</v>
      </c>
      <c r="AU353" s="504" t="str">
        <f>AR353</f>
        <v>SAVANNAH,GA</v>
      </c>
      <c r="AV353" s="509">
        <f>AT353</f>
        <v>45743</v>
      </c>
      <c r="AW353" s="505">
        <f>VLOOKUP(AR:AR,Database!A:B,2,)</f>
        <v>4</v>
      </c>
      <c r="AX353" s="506">
        <f>AV353+AW353</f>
        <v>45747</v>
      </c>
      <c r="AY353" s="514" t="str">
        <f>Z353</f>
        <v>FREEDOM</v>
      </c>
      <c r="AZ353" s="506"/>
      <c r="BA353" s="506"/>
      <c r="BB353" s="506"/>
      <c r="BC353" s="506"/>
      <c r="BD353" s="506"/>
      <c r="BE353" s="504"/>
      <c r="BF353" s="504" t="str">
        <f>AL353</f>
        <v>ZIMUNGB1273025</v>
      </c>
      <c r="BG353" s="504" t="str">
        <f>AN353</f>
        <v>JZPU1090178</v>
      </c>
      <c r="BH353" s="506">
        <v>45702</v>
      </c>
      <c r="BI353" s="506">
        <v>45713</v>
      </c>
      <c r="BJ353" s="506">
        <v>45733</v>
      </c>
      <c r="BK353" s="506"/>
      <c r="BL353" s="506"/>
      <c r="BM353" s="506"/>
      <c r="BN353" s="504"/>
      <c r="BO353" s="506"/>
      <c r="BP353" s="511"/>
      <c r="BQ353" s="511"/>
      <c r="BR353" s="504"/>
      <c r="BS353" s="560"/>
      <c r="BT353" s="504"/>
      <c r="BU353" s="504"/>
      <c r="BV353" s="504"/>
      <c r="BW353" s="504">
        <f>U353</f>
        <v>120588877</v>
      </c>
      <c r="BX353" s="511">
        <f>V353</f>
        <v>0</v>
      </c>
      <c r="BY353" s="511">
        <f>W353</f>
        <v>2300</v>
      </c>
      <c r="BZ353" s="511">
        <f>BX353+BY353</f>
        <v>2300</v>
      </c>
      <c r="CA353" s="504"/>
      <c r="CB353" s="511"/>
      <c r="CC353" s="504"/>
      <c r="CD353" s="511"/>
      <c r="CE353" s="511"/>
      <c r="CF353" s="511">
        <f>CB353+CD353+CE353</f>
        <v>0</v>
      </c>
      <c r="CG353" s="528">
        <f>CF353-BZ353</f>
        <v>-2300</v>
      </c>
      <c r="CH353" s="510">
        <f>_xlfn.DAYS(BD353,BC353)+1</f>
        <v>1</v>
      </c>
    </row>
    <row r="354" spans="1:86" s="513" customFormat="1" ht="47.25" customHeight="1">
      <c r="A354" s="112">
        <v>37</v>
      </c>
      <c r="B354" s="575" t="s">
        <v>168</v>
      </c>
      <c r="C354" s="558" t="s">
        <v>642</v>
      </c>
      <c r="D354" s="505" t="s">
        <v>643</v>
      </c>
      <c r="E354" s="505" t="str">
        <f>VLOOKUP(D:D,'Material code'!A:B,2,FALSE)</f>
        <v>后玻</v>
      </c>
      <c r="F354" s="505" t="str">
        <f>VLOOKUP(D:D,'Material code'!C:D,2,FALSE)</f>
        <v>福莱特，压花半钢化白色全涂釉3孔，2272*1128*2mm，GL-14</v>
      </c>
      <c r="G354" s="504">
        <f>AC354</f>
        <v>1430</v>
      </c>
      <c r="H354" s="504" t="str">
        <f>AD354</f>
        <v>PC</v>
      </c>
      <c r="I354" s="504" t="str">
        <f>AL354</f>
        <v>ZIMUNGB1273025</v>
      </c>
      <c r="J354" s="504">
        <v>1</v>
      </c>
      <c r="K354" s="504" t="str">
        <f>AN354</f>
        <v>ZIMU1321128</v>
      </c>
      <c r="L354" s="504" t="str">
        <f>AM354</f>
        <v>ZIMUNGB1273025A</v>
      </c>
      <c r="M354" s="504" t="str">
        <f>AO354</f>
        <v>NINGBO, CHINA</v>
      </c>
      <c r="N354" s="506">
        <f>AQ354</f>
        <v>45709</v>
      </c>
      <c r="O354" s="504" t="str">
        <f>AR354</f>
        <v>SAVANNAH,GA</v>
      </c>
      <c r="P354" s="506">
        <f>AT354</f>
        <v>45743</v>
      </c>
      <c r="Q354" s="506">
        <f>AX354</f>
        <v>45747</v>
      </c>
      <c r="R354" s="504" t="s">
        <v>79</v>
      </c>
      <c r="S354" s="504" t="s">
        <v>644</v>
      </c>
      <c r="T354" s="504">
        <v>20250215003</v>
      </c>
      <c r="U354" s="504">
        <v>120588877</v>
      </c>
      <c r="V354" s="511"/>
      <c r="W354" s="511">
        <v>2300</v>
      </c>
      <c r="X354" s="506"/>
      <c r="Y354" s="506"/>
      <c r="Z354" s="506" t="s">
        <v>118</v>
      </c>
      <c r="AA354" s="507" t="s">
        <v>171</v>
      </c>
      <c r="AB354" s="507"/>
      <c r="AC354" s="514">
        <v>1430</v>
      </c>
      <c r="AD354" s="504" t="s">
        <v>172</v>
      </c>
      <c r="AE354" s="504">
        <v>11</v>
      </c>
      <c r="AF354" s="504">
        <v>18876</v>
      </c>
      <c r="AG354" s="504">
        <v>14</v>
      </c>
      <c r="AH354" s="506">
        <v>45707</v>
      </c>
      <c r="AI354" s="506">
        <v>45738</v>
      </c>
      <c r="AJ354" s="504" t="s">
        <v>173</v>
      </c>
      <c r="AK354" s="504" t="s">
        <v>117</v>
      </c>
      <c r="AL354" s="504" t="s">
        <v>645</v>
      </c>
      <c r="AM354" s="504" t="s">
        <v>646</v>
      </c>
      <c r="AN354" s="504" t="s">
        <v>669</v>
      </c>
      <c r="AO354" s="504" t="str">
        <f>AJ354</f>
        <v>NINGBO, CHINA</v>
      </c>
      <c r="AP354" s="506"/>
      <c r="AQ354" s="506">
        <v>45709</v>
      </c>
      <c r="AR354" s="504" t="str">
        <f>AK354</f>
        <v>SAVANNAH,GA</v>
      </c>
      <c r="AS354" s="506">
        <f>AI354</f>
        <v>45738</v>
      </c>
      <c r="AT354" s="636">
        <v>45743</v>
      </c>
      <c r="AU354" s="504" t="str">
        <f>AR354</f>
        <v>SAVANNAH,GA</v>
      </c>
      <c r="AV354" s="509">
        <f>AT354</f>
        <v>45743</v>
      </c>
      <c r="AW354" s="505">
        <f>VLOOKUP(AR:AR,Database!A:B,2,)</f>
        <v>4</v>
      </c>
      <c r="AX354" s="506">
        <f>AV354+AW354</f>
        <v>45747</v>
      </c>
      <c r="AY354" s="514" t="str">
        <f>Z354</f>
        <v>FREEDOM</v>
      </c>
      <c r="AZ354" s="506"/>
      <c r="BA354" s="506"/>
      <c r="BB354" s="506"/>
      <c r="BC354" s="506"/>
      <c r="BD354" s="506"/>
      <c r="BE354" s="504"/>
      <c r="BF354" s="504" t="str">
        <f>AL354</f>
        <v>ZIMUNGB1273025</v>
      </c>
      <c r="BG354" s="504" t="str">
        <f>AN354</f>
        <v>ZIMU1321128</v>
      </c>
      <c r="BH354" s="506">
        <v>45702</v>
      </c>
      <c r="BI354" s="506">
        <v>45713</v>
      </c>
      <c r="BJ354" s="506">
        <v>45733</v>
      </c>
      <c r="BK354" s="506"/>
      <c r="BL354" s="506"/>
      <c r="BM354" s="506"/>
      <c r="BN354" s="504"/>
      <c r="BO354" s="506"/>
      <c r="BP354" s="511"/>
      <c r="BQ354" s="511"/>
      <c r="BR354" s="504"/>
      <c r="BS354" s="560"/>
      <c r="BT354" s="504"/>
      <c r="BU354" s="504"/>
      <c r="BV354" s="504"/>
      <c r="BW354" s="504">
        <f>U354</f>
        <v>120588877</v>
      </c>
      <c r="BX354" s="511">
        <f>V354</f>
        <v>0</v>
      </c>
      <c r="BY354" s="511">
        <f>W354</f>
        <v>2300</v>
      </c>
      <c r="BZ354" s="511">
        <f>BX354+BY354</f>
        <v>2300</v>
      </c>
      <c r="CA354" s="504"/>
      <c r="CB354" s="511"/>
      <c r="CC354" s="504"/>
      <c r="CD354" s="511"/>
      <c r="CE354" s="511"/>
      <c r="CF354" s="511">
        <f>CB354+CD354+CE354</f>
        <v>0</v>
      </c>
      <c r="CG354" s="528">
        <f>CF354-BZ354</f>
        <v>-2300</v>
      </c>
      <c r="CH354" s="510">
        <f>_xlfn.DAYS(BD354,BC354)+1</f>
        <v>1</v>
      </c>
    </row>
    <row r="355" spans="1:86" s="513" customFormat="1" ht="47.25" customHeight="1">
      <c r="A355" s="112">
        <v>37</v>
      </c>
      <c r="B355" s="575" t="s">
        <v>168</v>
      </c>
      <c r="C355" s="558" t="s">
        <v>642</v>
      </c>
      <c r="D355" s="505" t="s">
        <v>643</v>
      </c>
      <c r="E355" s="505" t="str">
        <f>VLOOKUP(D:D,'Material code'!A:B,2,FALSE)</f>
        <v>后玻</v>
      </c>
      <c r="F355" s="505" t="str">
        <f>VLOOKUP(D:D,'Material code'!C:D,2,FALSE)</f>
        <v>福莱特，压花半钢化白色全涂釉3孔，2272*1128*2mm，GL-14</v>
      </c>
      <c r="G355" s="504">
        <f>AC355</f>
        <v>1430</v>
      </c>
      <c r="H355" s="504" t="str">
        <f>AD355</f>
        <v>PC</v>
      </c>
      <c r="I355" s="504" t="str">
        <f>AL355</f>
        <v>ZIMUNGB1273025</v>
      </c>
      <c r="J355" s="504">
        <v>1</v>
      </c>
      <c r="K355" s="504" t="str">
        <f>AN355</f>
        <v>ZIMU1300450</v>
      </c>
      <c r="L355" s="504" t="str">
        <f>AM355</f>
        <v>ZIMUNGB1273025A</v>
      </c>
      <c r="M355" s="504" t="str">
        <f>AO355</f>
        <v>NINGBO, CHINA</v>
      </c>
      <c r="N355" s="506">
        <f>AQ355</f>
        <v>45709</v>
      </c>
      <c r="O355" s="504" t="str">
        <f>AR355</f>
        <v>SAVANNAH,GA</v>
      </c>
      <c r="P355" s="506">
        <f>AT355</f>
        <v>45743</v>
      </c>
      <c r="Q355" s="506">
        <f>AX355</f>
        <v>45747</v>
      </c>
      <c r="R355" s="504" t="s">
        <v>79</v>
      </c>
      <c r="S355" s="504" t="s">
        <v>644</v>
      </c>
      <c r="T355" s="504">
        <v>20250215003</v>
      </c>
      <c r="U355" s="504">
        <v>120588877</v>
      </c>
      <c r="V355" s="511"/>
      <c r="W355" s="511">
        <v>2300</v>
      </c>
      <c r="X355" s="506"/>
      <c r="Y355" s="506"/>
      <c r="Z355" s="506" t="s">
        <v>118</v>
      </c>
      <c r="AA355" s="507" t="s">
        <v>171</v>
      </c>
      <c r="AB355" s="507"/>
      <c r="AC355" s="514">
        <v>1430</v>
      </c>
      <c r="AD355" s="504" t="s">
        <v>172</v>
      </c>
      <c r="AE355" s="504">
        <v>11</v>
      </c>
      <c r="AF355" s="504">
        <v>18876</v>
      </c>
      <c r="AG355" s="504">
        <v>14</v>
      </c>
      <c r="AH355" s="506">
        <v>45707</v>
      </c>
      <c r="AI355" s="506">
        <v>45738</v>
      </c>
      <c r="AJ355" s="504" t="s">
        <v>173</v>
      </c>
      <c r="AK355" s="504" t="s">
        <v>117</v>
      </c>
      <c r="AL355" s="504" t="s">
        <v>645</v>
      </c>
      <c r="AM355" s="504" t="s">
        <v>646</v>
      </c>
      <c r="AN355" s="504" t="s">
        <v>670</v>
      </c>
      <c r="AO355" s="504" t="str">
        <f>AJ355</f>
        <v>NINGBO, CHINA</v>
      </c>
      <c r="AP355" s="506"/>
      <c r="AQ355" s="506">
        <v>45709</v>
      </c>
      <c r="AR355" s="504" t="str">
        <f>AK355</f>
        <v>SAVANNAH,GA</v>
      </c>
      <c r="AS355" s="506">
        <f>AI355</f>
        <v>45738</v>
      </c>
      <c r="AT355" s="636">
        <v>45743</v>
      </c>
      <c r="AU355" s="504" t="str">
        <f>AR355</f>
        <v>SAVANNAH,GA</v>
      </c>
      <c r="AV355" s="509">
        <f>AT355</f>
        <v>45743</v>
      </c>
      <c r="AW355" s="505">
        <f>VLOOKUP(AR:AR,Database!A:B,2,)</f>
        <v>4</v>
      </c>
      <c r="AX355" s="506">
        <f>AV355+AW355</f>
        <v>45747</v>
      </c>
      <c r="AY355" s="514" t="str">
        <f>Z355</f>
        <v>FREEDOM</v>
      </c>
      <c r="AZ355" s="506"/>
      <c r="BA355" s="506"/>
      <c r="BB355" s="506"/>
      <c r="BC355" s="506"/>
      <c r="BD355" s="506"/>
      <c r="BE355" s="504"/>
      <c r="BF355" s="504" t="str">
        <f>AL355</f>
        <v>ZIMUNGB1273025</v>
      </c>
      <c r="BG355" s="504" t="str">
        <f>AN355</f>
        <v>ZIMU1300450</v>
      </c>
      <c r="BH355" s="506">
        <v>45702</v>
      </c>
      <c r="BI355" s="506">
        <v>45713</v>
      </c>
      <c r="BJ355" s="506">
        <v>45733</v>
      </c>
      <c r="BK355" s="506"/>
      <c r="BL355" s="506"/>
      <c r="BM355" s="506"/>
      <c r="BN355" s="504"/>
      <c r="BO355" s="506"/>
      <c r="BP355" s="511"/>
      <c r="BQ355" s="511"/>
      <c r="BR355" s="504"/>
      <c r="BS355" s="560"/>
      <c r="BT355" s="504"/>
      <c r="BU355" s="504"/>
      <c r="BV355" s="504"/>
      <c r="BW355" s="504">
        <f>U355</f>
        <v>120588877</v>
      </c>
      <c r="BX355" s="511">
        <f>V355</f>
        <v>0</v>
      </c>
      <c r="BY355" s="511">
        <f>W355</f>
        <v>2300</v>
      </c>
      <c r="BZ355" s="511">
        <f>BX355+BY355</f>
        <v>2300</v>
      </c>
      <c r="CA355" s="504"/>
      <c r="CB355" s="511"/>
      <c r="CC355" s="504"/>
      <c r="CD355" s="511"/>
      <c r="CE355" s="511"/>
      <c r="CF355" s="511">
        <f>CB355+CD355+CE355</f>
        <v>0</v>
      </c>
      <c r="CG355" s="528">
        <f>CF355-BZ355</f>
        <v>-2300</v>
      </c>
      <c r="CH355" s="510">
        <f>_xlfn.DAYS(BD355,BC355)+1</f>
        <v>1</v>
      </c>
    </row>
    <row r="356" spans="1:86" s="513" customFormat="1" ht="47.25" customHeight="1">
      <c r="A356" s="112">
        <v>37</v>
      </c>
      <c r="B356" s="575" t="s">
        <v>168</v>
      </c>
      <c r="C356" s="558" t="s">
        <v>642</v>
      </c>
      <c r="D356" s="505" t="s">
        <v>643</v>
      </c>
      <c r="E356" s="505" t="str">
        <f>VLOOKUP(D:D,'Material code'!A:B,2,FALSE)</f>
        <v>后玻</v>
      </c>
      <c r="F356" s="505" t="str">
        <f>VLOOKUP(D:D,'Material code'!C:D,2,FALSE)</f>
        <v>福莱特，压花半钢化白色全涂釉3孔，2272*1128*2mm，GL-14</v>
      </c>
      <c r="G356" s="504">
        <f>AC356</f>
        <v>1430</v>
      </c>
      <c r="H356" s="504" t="str">
        <f>AD356</f>
        <v>PC</v>
      </c>
      <c r="I356" s="504" t="str">
        <f>AL356</f>
        <v>ZIMUNGB1273025</v>
      </c>
      <c r="J356" s="504">
        <v>1</v>
      </c>
      <c r="K356" s="504" t="str">
        <f>AN356</f>
        <v>ZIMU3045395</v>
      </c>
      <c r="L356" s="504" t="str">
        <f>AM356</f>
        <v>ZIMUNGB1273025A</v>
      </c>
      <c r="M356" s="504" t="str">
        <f>AO356</f>
        <v>NINGBO, CHINA</v>
      </c>
      <c r="N356" s="506">
        <f>AQ356</f>
        <v>45709</v>
      </c>
      <c r="O356" s="504" t="str">
        <f>AR356</f>
        <v>SAVANNAH,GA</v>
      </c>
      <c r="P356" s="506">
        <f>AT356</f>
        <v>45743</v>
      </c>
      <c r="Q356" s="506">
        <f>AX356</f>
        <v>45747</v>
      </c>
      <c r="R356" s="504" t="s">
        <v>79</v>
      </c>
      <c r="S356" s="504" t="s">
        <v>644</v>
      </c>
      <c r="T356" s="504">
        <v>20250215003</v>
      </c>
      <c r="U356" s="504">
        <v>120588877</v>
      </c>
      <c r="V356" s="511"/>
      <c r="W356" s="511">
        <v>2300</v>
      </c>
      <c r="X356" s="506"/>
      <c r="Y356" s="506"/>
      <c r="Z356" s="506" t="s">
        <v>118</v>
      </c>
      <c r="AA356" s="507" t="s">
        <v>171</v>
      </c>
      <c r="AB356" s="507"/>
      <c r="AC356" s="514">
        <v>1430</v>
      </c>
      <c r="AD356" s="504" t="s">
        <v>172</v>
      </c>
      <c r="AE356" s="504">
        <v>11</v>
      </c>
      <c r="AF356" s="504">
        <v>18876</v>
      </c>
      <c r="AG356" s="504">
        <v>14</v>
      </c>
      <c r="AH356" s="506">
        <v>45707</v>
      </c>
      <c r="AI356" s="506">
        <v>45738</v>
      </c>
      <c r="AJ356" s="504" t="s">
        <v>173</v>
      </c>
      <c r="AK356" s="504" t="s">
        <v>117</v>
      </c>
      <c r="AL356" s="504" t="s">
        <v>645</v>
      </c>
      <c r="AM356" s="504" t="s">
        <v>646</v>
      </c>
      <c r="AN356" s="504" t="s">
        <v>671</v>
      </c>
      <c r="AO356" s="504" t="str">
        <f>AJ356</f>
        <v>NINGBO, CHINA</v>
      </c>
      <c r="AP356" s="506"/>
      <c r="AQ356" s="506">
        <v>45709</v>
      </c>
      <c r="AR356" s="504" t="str">
        <f>AK356</f>
        <v>SAVANNAH,GA</v>
      </c>
      <c r="AS356" s="506">
        <f>AI356</f>
        <v>45738</v>
      </c>
      <c r="AT356" s="636">
        <v>45743</v>
      </c>
      <c r="AU356" s="504" t="str">
        <f>AR356</f>
        <v>SAVANNAH,GA</v>
      </c>
      <c r="AV356" s="509">
        <f>AT356</f>
        <v>45743</v>
      </c>
      <c r="AW356" s="505">
        <f>VLOOKUP(AR:AR,Database!A:B,2,)</f>
        <v>4</v>
      </c>
      <c r="AX356" s="506">
        <f>AV356+AW356</f>
        <v>45747</v>
      </c>
      <c r="AY356" s="514" t="str">
        <f>Z356</f>
        <v>FREEDOM</v>
      </c>
      <c r="AZ356" s="506"/>
      <c r="BA356" s="506"/>
      <c r="BB356" s="506"/>
      <c r="BC356" s="506"/>
      <c r="BD356" s="506"/>
      <c r="BE356" s="504"/>
      <c r="BF356" s="504" t="str">
        <f>AL356</f>
        <v>ZIMUNGB1273025</v>
      </c>
      <c r="BG356" s="504" t="str">
        <f>AN356</f>
        <v>ZIMU3045395</v>
      </c>
      <c r="BH356" s="506">
        <v>45702</v>
      </c>
      <c r="BI356" s="506">
        <v>45713</v>
      </c>
      <c r="BJ356" s="506">
        <v>45733</v>
      </c>
      <c r="BK356" s="506"/>
      <c r="BL356" s="506"/>
      <c r="BM356" s="506"/>
      <c r="BN356" s="504"/>
      <c r="BO356" s="506"/>
      <c r="BP356" s="511"/>
      <c r="BQ356" s="511"/>
      <c r="BR356" s="504"/>
      <c r="BS356" s="560"/>
      <c r="BT356" s="504"/>
      <c r="BU356" s="504"/>
      <c r="BV356" s="504"/>
      <c r="BW356" s="504">
        <f>U356</f>
        <v>120588877</v>
      </c>
      <c r="BX356" s="511">
        <f>V356</f>
        <v>0</v>
      </c>
      <c r="BY356" s="511">
        <f>W356</f>
        <v>2300</v>
      </c>
      <c r="BZ356" s="511">
        <f>BX356+BY356</f>
        <v>2300</v>
      </c>
      <c r="CA356" s="504"/>
      <c r="CB356" s="511"/>
      <c r="CC356" s="504"/>
      <c r="CD356" s="511"/>
      <c r="CE356" s="511"/>
      <c r="CF356" s="511">
        <f>CB356+CD356+CE356</f>
        <v>0</v>
      </c>
      <c r="CG356" s="528">
        <f>CF356-BZ356</f>
        <v>-2300</v>
      </c>
      <c r="CH356" s="510">
        <f>_xlfn.DAYS(BD356,BC356)+1</f>
        <v>1</v>
      </c>
    </row>
    <row r="357" spans="1:86" s="513" customFormat="1" ht="47.25" customHeight="1">
      <c r="A357" s="112">
        <v>37</v>
      </c>
      <c r="B357" s="575" t="s">
        <v>168</v>
      </c>
      <c r="C357" s="558" t="s">
        <v>642</v>
      </c>
      <c r="D357" s="505" t="s">
        <v>643</v>
      </c>
      <c r="E357" s="505" t="str">
        <f>VLOOKUP(D:D,'Material code'!A:B,2,FALSE)</f>
        <v>后玻</v>
      </c>
      <c r="F357" s="505" t="str">
        <f>VLOOKUP(D:D,'Material code'!C:D,2,FALSE)</f>
        <v>福莱特，压花半钢化白色全涂釉3孔，2272*1128*2mm，GL-14</v>
      </c>
      <c r="G357" s="504">
        <f>AC357</f>
        <v>1430</v>
      </c>
      <c r="H357" s="504" t="str">
        <f>AD357</f>
        <v>PC</v>
      </c>
      <c r="I357" s="504" t="str">
        <f>AL357</f>
        <v>ZIMUNGB1273025</v>
      </c>
      <c r="J357" s="504">
        <v>1</v>
      </c>
      <c r="K357" s="504" t="str">
        <f>AN357</f>
        <v>TGHU1065214</v>
      </c>
      <c r="L357" s="504" t="str">
        <f>AM357</f>
        <v>ZIMUNGB1273025A</v>
      </c>
      <c r="M357" s="504" t="str">
        <f>AO357</f>
        <v>NINGBO, CHINA</v>
      </c>
      <c r="N357" s="506">
        <f>AQ357</f>
        <v>45709</v>
      </c>
      <c r="O357" s="504" t="str">
        <f>AR357</f>
        <v>SAVANNAH,GA</v>
      </c>
      <c r="P357" s="506">
        <f>AT357</f>
        <v>45743</v>
      </c>
      <c r="Q357" s="506">
        <f>AX357</f>
        <v>45747</v>
      </c>
      <c r="R357" s="504" t="s">
        <v>79</v>
      </c>
      <c r="S357" s="504" t="s">
        <v>644</v>
      </c>
      <c r="T357" s="504">
        <v>20250215003</v>
      </c>
      <c r="U357" s="504">
        <v>120588877</v>
      </c>
      <c r="V357" s="511"/>
      <c r="W357" s="511">
        <v>2300</v>
      </c>
      <c r="X357" s="506"/>
      <c r="Y357" s="506"/>
      <c r="Z357" s="506" t="s">
        <v>118</v>
      </c>
      <c r="AA357" s="507" t="s">
        <v>171</v>
      </c>
      <c r="AB357" s="507"/>
      <c r="AC357" s="514">
        <v>1430</v>
      </c>
      <c r="AD357" s="504" t="s">
        <v>172</v>
      </c>
      <c r="AE357" s="504">
        <v>11</v>
      </c>
      <c r="AF357" s="504">
        <v>18876</v>
      </c>
      <c r="AG357" s="504">
        <v>14</v>
      </c>
      <c r="AH357" s="506">
        <v>45707</v>
      </c>
      <c r="AI357" s="506">
        <v>45738</v>
      </c>
      <c r="AJ357" s="504" t="s">
        <v>173</v>
      </c>
      <c r="AK357" s="504" t="s">
        <v>117</v>
      </c>
      <c r="AL357" s="504" t="s">
        <v>645</v>
      </c>
      <c r="AM357" s="504" t="s">
        <v>646</v>
      </c>
      <c r="AN357" s="504" t="s">
        <v>672</v>
      </c>
      <c r="AO357" s="504" t="str">
        <f>AJ357</f>
        <v>NINGBO, CHINA</v>
      </c>
      <c r="AP357" s="506"/>
      <c r="AQ357" s="506">
        <v>45709</v>
      </c>
      <c r="AR357" s="504" t="str">
        <f>AK357</f>
        <v>SAVANNAH,GA</v>
      </c>
      <c r="AS357" s="506">
        <f>AI357</f>
        <v>45738</v>
      </c>
      <c r="AT357" s="636">
        <v>45743</v>
      </c>
      <c r="AU357" s="504" t="str">
        <f>AR357</f>
        <v>SAVANNAH,GA</v>
      </c>
      <c r="AV357" s="509">
        <f>AT357</f>
        <v>45743</v>
      </c>
      <c r="AW357" s="505">
        <f>VLOOKUP(AR:AR,Database!A:B,2,)</f>
        <v>4</v>
      </c>
      <c r="AX357" s="506">
        <f>AV357+AW357</f>
        <v>45747</v>
      </c>
      <c r="AY357" s="514" t="str">
        <f>Z357</f>
        <v>FREEDOM</v>
      </c>
      <c r="AZ357" s="506"/>
      <c r="BA357" s="506"/>
      <c r="BB357" s="506"/>
      <c r="BC357" s="506"/>
      <c r="BD357" s="506"/>
      <c r="BE357" s="504"/>
      <c r="BF357" s="504" t="str">
        <f>AL357</f>
        <v>ZIMUNGB1273025</v>
      </c>
      <c r="BG357" s="504" t="str">
        <f>AN357</f>
        <v>TGHU1065214</v>
      </c>
      <c r="BH357" s="506">
        <v>45702</v>
      </c>
      <c r="BI357" s="506">
        <v>45713</v>
      </c>
      <c r="BJ357" s="506">
        <v>45733</v>
      </c>
      <c r="BK357" s="506"/>
      <c r="BL357" s="506"/>
      <c r="BM357" s="506"/>
      <c r="BN357" s="504"/>
      <c r="BO357" s="506"/>
      <c r="BP357" s="511"/>
      <c r="BQ357" s="511"/>
      <c r="BR357" s="504"/>
      <c r="BS357" s="560"/>
      <c r="BT357" s="504"/>
      <c r="BU357" s="504"/>
      <c r="BV357" s="504"/>
      <c r="BW357" s="504">
        <f>U357</f>
        <v>120588877</v>
      </c>
      <c r="BX357" s="511">
        <f>V357</f>
        <v>0</v>
      </c>
      <c r="BY357" s="511">
        <f>W357</f>
        <v>2300</v>
      </c>
      <c r="BZ357" s="511">
        <f>BX357+BY357</f>
        <v>2300</v>
      </c>
      <c r="CA357" s="504"/>
      <c r="CB357" s="511"/>
      <c r="CC357" s="504"/>
      <c r="CD357" s="511"/>
      <c r="CE357" s="511"/>
      <c r="CF357" s="511">
        <f>CB357+CD357+CE357</f>
        <v>0</v>
      </c>
      <c r="CG357" s="528">
        <f>CF357-BZ357</f>
        <v>-2300</v>
      </c>
      <c r="CH357" s="510">
        <f>_xlfn.DAYS(BD357,BC357)+1</f>
        <v>1</v>
      </c>
    </row>
    <row r="358" spans="1:86" s="513" customFormat="1" ht="47.25" customHeight="1">
      <c r="A358" s="112">
        <v>37</v>
      </c>
      <c r="B358" s="575" t="s">
        <v>168</v>
      </c>
      <c r="C358" s="558" t="s">
        <v>642</v>
      </c>
      <c r="D358" s="505" t="s">
        <v>199</v>
      </c>
      <c r="E358" s="505" t="str">
        <f>VLOOKUP(D:D,'Material code'!A:B,2,FALSE)</f>
        <v>前玻</v>
      </c>
      <c r="F358" s="505" t="str">
        <f>VLOOKUP(D:D,'Material code'!C:D,2,FALSE)</f>
        <v>福莱特，超白压花双镀膜半钢化，2272*1128*2mm</v>
      </c>
      <c r="G358" s="504">
        <f>AC358</f>
        <v>1430</v>
      </c>
      <c r="H358" s="504" t="str">
        <f>AD358</f>
        <v>PC</v>
      </c>
      <c r="I358" s="504" t="str">
        <f>AL358</f>
        <v>ZIMUNGB1273025</v>
      </c>
      <c r="J358" s="504">
        <v>1</v>
      </c>
      <c r="K358" s="504" t="str">
        <f>AN358</f>
        <v>TCKU3955946</v>
      </c>
      <c r="L358" s="504" t="str">
        <f>AM358</f>
        <v>ZIMUNGB1273025B</v>
      </c>
      <c r="M358" s="504" t="str">
        <f>AO358</f>
        <v>NINGBO, CHINA</v>
      </c>
      <c r="N358" s="506">
        <f>AQ358</f>
        <v>45709</v>
      </c>
      <c r="O358" s="504" t="str">
        <f>AR358</f>
        <v>SAVANNAH,GA</v>
      </c>
      <c r="P358" s="506">
        <f>AT358</f>
        <v>45743</v>
      </c>
      <c r="Q358" s="506">
        <f>AX358</f>
        <v>45747</v>
      </c>
      <c r="R358" s="504" t="s">
        <v>79</v>
      </c>
      <c r="S358" s="504" t="s">
        <v>644</v>
      </c>
      <c r="T358" s="504">
        <v>20250215003</v>
      </c>
      <c r="U358" s="504">
        <v>120588877</v>
      </c>
      <c r="V358" s="511"/>
      <c r="W358" s="511">
        <v>2300</v>
      </c>
      <c r="X358" s="506"/>
      <c r="Y358" s="506"/>
      <c r="Z358" s="506" t="s">
        <v>118</v>
      </c>
      <c r="AA358" s="507" t="s">
        <v>171</v>
      </c>
      <c r="AB358" s="507"/>
      <c r="AC358" s="514">
        <v>1430</v>
      </c>
      <c r="AD358" s="504" t="s">
        <v>172</v>
      </c>
      <c r="AE358" s="504">
        <v>11</v>
      </c>
      <c r="AF358" s="504">
        <v>18876</v>
      </c>
      <c r="AG358" s="504">
        <v>14</v>
      </c>
      <c r="AH358" s="506">
        <v>45707</v>
      </c>
      <c r="AI358" s="506">
        <v>45738</v>
      </c>
      <c r="AJ358" s="504" t="s">
        <v>173</v>
      </c>
      <c r="AK358" s="504" t="s">
        <v>117</v>
      </c>
      <c r="AL358" s="504" t="s">
        <v>645</v>
      </c>
      <c r="AM358" s="504" t="s">
        <v>673</v>
      </c>
      <c r="AN358" s="504" t="s">
        <v>674</v>
      </c>
      <c r="AO358" s="504" t="str">
        <f>AJ358</f>
        <v>NINGBO, CHINA</v>
      </c>
      <c r="AP358" s="506"/>
      <c r="AQ358" s="506">
        <v>45709</v>
      </c>
      <c r="AR358" s="504" t="str">
        <f>AK358</f>
        <v>SAVANNAH,GA</v>
      </c>
      <c r="AS358" s="506">
        <f>AI358</f>
        <v>45738</v>
      </c>
      <c r="AT358" s="636">
        <v>45743</v>
      </c>
      <c r="AU358" s="504" t="str">
        <f>AR358</f>
        <v>SAVANNAH,GA</v>
      </c>
      <c r="AV358" s="509">
        <f>AT358</f>
        <v>45743</v>
      </c>
      <c r="AW358" s="505">
        <f>VLOOKUP(AR:AR,Database!A:B,2,)</f>
        <v>4</v>
      </c>
      <c r="AX358" s="506">
        <f>AV358+AW358</f>
        <v>45747</v>
      </c>
      <c r="AY358" s="514" t="str">
        <f>Z358</f>
        <v>FREEDOM</v>
      </c>
      <c r="AZ358" s="506"/>
      <c r="BA358" s="506"/>
      <c r="BB358" s="506"/>
      <c r="BC358" s="506"/>
      <c r="BD358" s="506"/>
      <c r="BE358" s="504"/>
      <c r="BF358" s="504" t="str">
        <f>AL358</f>
        <v>ZIMUNGB1273025</v>
      </c>
      <c r="BG358" s="504" t="str">
        <f>AN358</f>
        <v>TCKU3955946</v>
      </c>
      <c r="BH358" s="506">
        <v>45702</v>
      </c>
      <c r="BI358" s="506">
        <v>45713</v>
      </c>
      <c r="BJ358" s="506">
        <v>45733</v>
      </c>
      <c r="BK358" s="506"/>
      <c r="BL358" s="506"/>
      <c r="BM358" s="506"/>
      <c r="BN358" s="504"/>
      <c r="BO358" s="506"/>
      <c r="BP358" s="511"/>
      <c r="BQ358" s="511"/>
      <c r="BR358" s="504"/>
      <c r="BS358" s="560"/>
      <c r="BT358" s="504"/>
      <c r="BU358" s="504"/>
      <c r="BV358" s="504"/>
      <c r="BW358" s="504">
        <f>U358</f>
        <v>120588877</v>
      </c>
      <c r="BX358" s="511">
        <f>V358</f>
        <v>0</v>
      </c>
      <c r="BY358" s="511">
        <f>W358</f>
        <v>2300</v>
      </c>
      <c r="BZ358" s="511">
        <f>BX358+BY358</f>
        <v>2300</v>
      </c>
      <c r="CA358" s="504"/>
      <c r="CB358" s="511"/>
      <c r="CC358" s="504"/>
      <c r="CD358" s="511"/>
      <c r="CE358" s="511"/>
      <c r="CF358" s="511">
        <f>CB358+CD358+CE358</f>
        <v>0</v>
      </c>
      <c r="CG358" s="528">
        <f>CF358-BZ358</f>
        <v>-2300</v>
      </c>
      <c r="CH358" s="510">
        <f>_xlfn.DAYS(BD358,BC358)+1</f>
        <v>1</v>
      </c>
    </row>
    <row r="359" spans="1:86" s="513" customFormat="1" ht="47.25" customHeight="1">
      <c r="A359" s="112">
        <v>37</v>
      </c>
      <c r="B359" s="575" t="s">
        <v>168</v>
      </c>
      <c r="C359" s="558" t="s">
        <v>642</v>
      </c>
      <c r="D359" s="505" t="s">
        <v>199</v>
      </c>
      <c r="E359" s="505" t="str">
        <f>VLOOKUP(D:D,'Material code'!A:B,2,FALSE)</f>
        <v>前玻</v>
      </c>
      <c r="F359" s="505" t="str">
        <f>VLOOKUP(D:D,'Material code'!C:D,2,FALSE)</f>
        <v>福莱特，超白压花双镀膜半钢化，2272*1128*2mm</v>
      </c>
      <c r="G359" s="504">
        <f>AC359</f>
        <v>1430</v>
      </c>
      <c r="H359" s="504" t="str">
        <f>AD359</f>
        <v>PC</v>
      </c>
      <c r="I359" s="504" t="str">
        <f>AL359</f>
        <v>ZIMUNGB1273025</v>
      </c>
      <c r="J359" s="504">
        <v>1</v>
      </c>
      <c r="K359" s="504" t="str">
        <f>AN359</f>
        <v>TEMU1500726</v>
      </c>
      <c r="L359" s="504" t="str">
        <f>AM359</f>
        <v>ZIMUNGB1273025B</v>
      </c>
      <c r="M359" s="504" t="str">
        <f>AO359</f>
        <v>NINGBO, CHINA</v>
      </c>
      <c r="N359" s="506">
        <f>AQ359</f>
        <v>45709</v>
      </c>
      <c r="O359" s="504" t="str">
        <f>AR359</f>
        <v>SAVANNAH,GA</v>
      </c>
      <c r="P359" s="506">
        <f>AT359</f>
        <v>45743</v>
      </c>
      <c r="Q359" s="506">
        <f>AX359</f>
        <v>45747</v>
      </c>
      <c r="R359" s="504" t="s">
        <v>79</v>
      </c>
      <c r="S359" s="504" t="s">
        <v>644</v>
      </c>
      <c r="T359" s="504">
        <v>20250215003</v>
      </c>
      <c r="U359" s="504">
        <v>120588877</v>
      </c>
      <c r="V359" s="511"/>
      <c r="W359" s="511">
        <v>2300</v>
      </c>
      <c r="X359" s="506"/>
      <c r="Y359" s="506"/>
      <c r="Z359" s="506" t="s">
        <v>118</v>
      </c>
      <c r="AA359" s="507" t="s">
        <v>171</v>
      </c>
      <c r="AB359" s="507"/>
      <c r="AC359" s="514">
        <v>1430</v>
      </c>
      <c r="AD359" s="504" t="s">
        <v>172</v>
      </c>
      <c r="AE359" s="504">
        <v>11</v>
      </c>
      <c r="AF359" s="504">
        <v>18876</v>
      </c>
      <c r="AG359" s="504">
        <v>14</v>
      </c>
      <c r="AH359" s="506">
        <v>45707</v>
      </c>
      <c r="AI359" s="506">
        <v>45738</v>
      </c>
      <c r="AJ359" s="504" t="s">
        <v>173</v>
      </c>
      <c r="AK359" s="504" t="s">
        <v>117</v>
      </c>
      <c r="AL359" s="504" t="s">
        <v>645</v>
      </c>
      <c r="AM359" s="504" t="s">
        <v>673</v>
      </c>
      <c r="AN359" s="504" t="s">
        <v>675</v>
      </c>
      <c r="AO359" s="504" t="str">
        <f>AJ359</f>
        <v>NINGBO, CHINA</v>
      </c>
      <c r="AP359" s="506"/>
      <c r="AQ359" s="506">
        <v>45709</v>
      </c>
      <c r="AR359" s="504" t="str">
        <f>AK359</f>
        <v>SAVANNAH,GA</v>
      </c>
      <c r="AS359" s="506">
        <f>AI359</f>
        <v>45738</v>
      </c>
      <c r="AT359" s="636">
        <v>45743</v>
      </c>
      <c r="AU359" s="504" t="str">
        <f>AR359</f>
        <v>SAVANNAH,GA</v>
      </c>
      <c r="AV359" s="509">
        <f>AT359</f>
        <v>45743</v>
      </c>
      <c r="AW359" s="505">
        <f>VLOOKUP(AR:AR,Database!A:B,2,)</f>
        <v>4</v>
      </c>
      <c r="AX359" s="506">
        <f>AV359+AW359</f>
        <v>45747</v>
      </c>
      <c r="AY359" s="514" t="str">
        <f>Z359</f>
        <v>FREEDOM</v>
      </c>
      <c r="AZ359" s="506"/>
      <c r="BA359" s="506"/>
      <c r="BB359" s="506"/>
      <c r="BC359" s="506"/>
      <c r="BD359" s="506"/>
      <c r="BE359" s="504"/>
      <c r="BF359" s="504" t="str">
        <f>AL359</f>
        <v>ZIMUNGB1273025</v>
      </c>
      <c r="BG359" s="504" t="str">
        <f>AN359</f>
        <v>TEMU1500726</v>
      </c>
      <c r="BH359" s="506">
        <v>45702</v>
      </c>
      <c r="BI359" s="506">
        <v>45713</v>
      </c>
      <c r="BJ359" s="506">
        <v>45733</v>
      </c>
      <c r="BK359" s="506"/>
      <c r="BL359" s="506"/>
      <c r="BM359" s="506"/>
      <c r="BN359" s="504"/>
      <c r="BO359" s="506"/>
      <c r="BP359" s="511"/>
      <c r="BQ359" s="511"/>
      <c r="BR359" s="504"/>
      <c r="BS359" s="560"/>
      <c r="BT359" s="504"/>
      <c r="BU359" s="504"/>
      <c r="BV359" s="504"/>
      <c r="BW359" s="504">
        <f>U359</f>
        <v>120588877</v>
      </c>
      <c r="BX359" s="511">
        <f>V359</f>
        <v>0</v>
      </c>
      <c r="BY359" s="511">
        <f>W359</f>
        <v>2300</v>
      </c>
      <c r="BZ359" s="511">
        <f>BX359+BY359</f>
        <v>2300</v>
      </c>
      <c r="CA359" s="504"/>
      <c r="CB359" s="511"/>
      <c r="CC359" s="504"/>
      <c r="CD359" s="511"/>
      <c r="CE359" s="511"/>
      <c r="CF359" s="511">
        <f>CB359+CD359+CE359</f>
        <v>0</v>
      </c>
      <c r="CG359" s="528">
        <f>CF359-BZ359</f>
        <v>-2300</v>
      </c>
      <c r="CH359" s="510">
        <f>_xlfn.DAYS(BD359,BC359)+1</f>
        <v>1</v>
      </c>
    </row>
    <row r="360" spans="1:86" s="513" customFormat="1" ht="47.25" customHeight="1">
      <c r="A360" s="112">
        <v>37</v>
      </c>
      <c r="B360" s="575" t="s">
        <v>168</v>
      </c>
      <c r="C360" s="558" t="s">
        <v>642</v>
      </c>
      <c r="D360" s="505" t="s">
        <v>199</v>
      </c>
      <c r="E360" s="505" t="str">
        <f>VLOOKUP(D:D,'Material code'!A:B,2,FALSE)</f>
        <v>前玻</v>
      </c>
      <c r="F360" s="505" t="str">
        <f>VLOOKUP(D:D,'Material code'!C:D,2,FALSE)</f>
        <v>福莱特，超白压花双镀膜半钢化，2272*1128*2mm</v>
      </c>
      <c r="G360" s="504">
        <f>AC360</f>
        <v>1430</v>
      </c>
      <c r="H360" s="504" t="str">
        <f>AD360</f>
        <v>PC</v>
      </c>
      <c r="I360" s="504" t="str">
        <f>AL360</f>
        <v>ZIMUNGB1273025</v>
      </c>
      <c r="J360" s="504">
        <v>1</v>
      </c>
      <c r="K360" s="504" t="str">
        <f>AN360</f>
        <v>TCKU3530875</v>
      </c>
      <c r="L360" s="504" t="str">
        <f>AM360</f>
        <v>ZIMUNGB1273025B</v>
      </c>
      <c r="M360" s="504" t="str">
        <f>AO360</f>
        <v>NINGBO, CHINA</v>
      </c>
      <c r="N360" s="506">
        <f>AQ360</f>
        <v>45709</v>
      </c>
      <c r="O360" s="504" t="str">
        <f>AR360</f>
        <v>SAVANNAH,GA</v>
      </c>
      <c r="P360" s="506">
        <f>AT360</f>
        <v>45743</v>
      </c>
      <c r="Q360" s="506">
        <f>AX360</f>
        <v>45747</v>
      </c>
      <c r="R360" s="504" t="s">
        <v>79</v>
      </c>
      <c r="S360" s="504" t="s">
        <v>644</v>
      </c>
      <c r="T360" s="504">
        <v>20250215003</v>
      </c>
      <c r="U360" s="504">
        <v>120588877</v>
      </c>
      <c r="V360" s="511"/>
      <c r="W360" s="511">
        <v>2300</v>
      </c>
      <c r="X360" s="506"/>
      <c r="Y360" s="506"/>
      <c r="Z360" s="506" t="s">
        <v>118</v>
      </c>
      <c r="AA360" s="507" t="s">
        <v>171</v>
      </c>
      <c r="AB360" s="507"/>
      <c r="AC360" s="514">
        <v>1430</v>
      </c>
      <c r="AD360" s="504" t="s">
        <v>172</v>
      </c>
      <c r="AE360" s="504">
        <v>11</v>
      </c>
      <c r="AF360" s="504">
        <v>18876</v>
      </c>
      <c r="AG360" s="504">
        <v>14</v>
      </c>
      <c r="AH360" s="506">
        <v>45707</v>
      </c>
      <c r="AI360" s="506">
        <v>45738</v>
      </c>
      <c r="AJ360" s="504" t="s">
        <v>173</v>
      </c>
      <c r="AK360" s="504" t="s">
        <v>117</v>
      </c>
      <c r="AL360" s="504" t="s">
        <v>645</v>
      </c>
      <c r="AM360" s="504" t="s">
        <v>673</v>
      </c>
      <c r="AN360" s="504" t="s">
        <v>676</v>
      </c>
      <c r="AO360" s="504" t="str">
        <f>AJ360</f>
        <v>NINGBO, CHINA</v>
      </c>
      <c r="AP360" s="506"/>
      <c r="AQ360" s="506">
        <v>45709</v>
      </c>
      <c r="AR360" s="504" t="str">
        <f>AK360</f>
        <v>SAVANNAH,GA</v>
      </c>
      <c r="AS360" s="506">
        <f>AI360</f>
        <v>45738</v>
      </c>
      <c r="AT360" s="636">
        <v>45743</v>
      </c>
      <c r="AU360" s="504" t="str">
        <f>AR360</f>
        <v>SAVANNAH,GA</v>
      </c>
      <c r="AV360" s="509">
        <f>AT360</f>
        <v>45743</v>
      </c>
      <c r="AW360" s="505">
        <f>VLOOKUP(AR:AR,Database!A:B,2,)</f>
        <v>4</v>
      </c>
      <c r="AX360" s="506">
        <f>AV360+AW360</f>
        <v>45747</v>
      </c>
      <c r="AY360" s="514" t="str">
        <f>Z360</f>
        <v>FREEDOM</v>
      </c>
      <c r="AZ360" s="506"/>
      <c r="BA360" s="506"/>
      <c r="BB360" s="506"/>
      <c r="BC360" s="506"/>
      <c r="BD360" s="506"/>
      <c r="BE360" s="504"/>
      <c r="BF360" s="504" t="str">
        <f>AL360</f>
        <v>ZIMUNGB1273025</v>
      </c>
      <c r="BG360" s="504" t="str">
        <f>AN360</f>
        <v>TCKU3530875</v>
      </c>
      <c r="BH360" s="506">
        <v>45702</v>
      </c>
      <c r="BI360" s="506">
        <v>45713</v>
      </c>
      <c r="BJ360" s="506">
        <v>45733</v>
      </c>
      <c r="BK360" s="506"/>
      <c r="BL360" s="506"/>
      <c r="BM360" s="506"/>
      <c r="BN360" s="504"/>
      <c r="BO360" s="506"/>
      <c r="BP360" s="511"/>
      <c r="BQ360" s="511"/>
      <c r="BR360" s="504"/>
      <c r="BS360" s="560"/>
      <c r="BT360" s="504"/>
      <c r="BU360" s="504"/>
      <c r="BV360" s="504"/>
      <c r="BW360" s="504">
        <f>U360</f>
        <v>120588877</v>
      </c>
      <c r="BX360" s="511">
        <f>V360</f>
        <v>0</v>
      </c>
      <c r="BY360" s="511">
        <f>W360</f>
        <v>2300</v>
      </c>
      <c r="BZ360" s="511">
        <f>BX360+BY360</f>
        <v>2300</v>
      </c>
      <c r="CA360" s="504"/>
      <c r="CB360" s="511"/>
      <c r="CC360" s="504"/>
      <c r="CD360" s="511"/>
      <c r="CE360" s="511"/>
      <c r="CF360" s="511">
        <f>CB360+CD360+CE360</f>
        <v>0</v>
      </c>
      <c r="CG360" s="528">
        <f>CF360-BZ360</f>
        <v>-2300</v>
      </c>
      <c r="CH360" s="510">
        <f>_xlfn.DAYS(BD360,BC360)+1</f>
        <v>1</v>
      </c>
    </row>
    <row r="361" spans="1:86" s="513" customFormat="1" ht="47.25" customHeight="1">
      <c r="A361" s="112">
        <v>37</v>
      </c>
      <c r="B361" s="575" t="s">
        <v>168</v>
      </c>
      <c r="C361" s="558" t="s">
        <v>642</v>
      </c>
      <c r="D361" s="505" t="s">
        <v>199</v>
      </c>
      <c r="E361" s="505" t="str">
        <f>VLOOKUP(D:D,'Material code'!A:B,2,FALSE)</f>
        <v>前玻</v>
      </c>
      <c r="F361" s="505" t="str">
        <f>VLOOKUP(D:D,'Material code'!C:D,2,FALSE)</f>
        <v>福莱特，超白压花双镀膜半钢化，2272*1128*2mm</v>
      </c>
      <c r="G361" s="504">
        <f>AC361</f>
        <v>1430</v>
      </c>
      <c r="H361" s="504" t="str">
        <f>AD361</f>
        <v>PC</v>
      </c>
      <c r="I361" s="504" t="str">
        <f>AL361</f>
        <v>ZIMUNGB1273025</v>
      </c>
      <c r="J361" s="504">
        <v>1</v>
      </c>
      <c r="K361" s="504" t="str">
        <f>AN361</f>
        <v>ZIMU3036460</v>
      </c>
      <c r="L361" s="504" t="str">
        <f>AM361</f>
        <v>ZIMUNGB1273025B</v>
      </c>
      <c r="M361" s="504" t="str">
        <f>AO361</f>
        <v>NINGBO, CHINA</v>
      </c>
      <c r="N361" s="506">
        <f>AQ361</f>
        <v>45709</v>
      </c>
      <c r="O361" s="504" t="str">
        <f>AR361</f>
        <v>SAVANNAH,GA</v>
      </c>
      <c r="P361" s="506">
        <f>AT361</f>
        <v>45743</v>
      </c>
      <c r="Q361" s="506">
        <f>AX361</f>
        <v>45747</v>
      </c>
      <c r="R361" s="504" t="s">
        <v>79</v>
      </c>
      <c r="S361" s="504" t="s">
        <v>644</v>
      </c>
      <c r="T361" s="504">
        <v>20250215003</v>
      </c>
      <c r="U361" s="504">
        <v>120588877</v>
      </c>
      <c r="V361" s="511"/>
      <c r="W361" s="511">
        <v>2300</v>
      </c>
      <c r="X361" s="506"/>
      <c r="Y361" s="506"/>
      <c r="Z361" s="506" t="s">
        <v>118</v>
      </c>
      <c r="AA361" s="507" t="s">
        <v>171</v>
      </c>
      <c r="AB361" s="507"/>
      <c r="AC361" s="514">
        <v>1430</v>
      </c>
      <c r="AD361" s="504" t="s">
        <v>172</v>
      </c>
      <c r="AE361" s="504">
        <v>11</v>
      </c>
      <c r="AF361" s="504">
        <v>18876</v>
      </c>
      <c r="AG361" s="504">
        <v>14</v>
      </c>
      <c r="AH361" s="506">
        <v>45707</v>
      </c>
      <c r="AI361" s="506">
        <v>45738</v>
      </c>
      <c r="AJ361" s="504" t="s">
        <v>173</v>
      </c>
      <c r="AK361" s="504" t="s">
        <v>117</v>
      </c>
      <c r="AL361" s="504" t="s">
        <v>645</v>
      </c>
      <c r="AM361" s="504" t="s">
        <v>673</v>
      </c>
      <c r="AN361" s="504" t="s">
        <v>677</v>
      </c>
      <c r="AO361" s="504" t="str">
        <f>AJ361</f>
        <v>NINGBO, CHINA</v>
      </c>
      <c r="AP361" s="506"/>
      <c r="AQ361" s="506">
        <v>45709</v>
      </c>
      <c r="AR361" s="504" t="str">
        <f>AK361</f>
        <v>SAVANNAH,GA</v>
      </c>
      <c r="AS361" s="506">
        <f>AI361</f>
        <v>45738</v>
      </c>
      <c r="AT361" s="636">
        <v>45743</v>
      </c>
      <c r="AU361" s="504" t="str">
        <f>AR361</f>
        <v>SAVANNAH,GA</v>
      </c>
      <c r="AV361" s="509">
        <f>AT361</f>
        <v>45743</v>
      </c>
      <c r="AW361" s="505">
        <f>VLOOKUP(AR:AR,Database!A:B,2,)</f>
        <v>4</v>
      </c>
      <c r="AX361" s="506">
        <f>AV361+AW361</f>
        <v>45747</v>
      </c>
      <c r="AY361" s="514" t="str">
        <f>Z361</f>
        <v>FREEDOM</v>
      </c>
      <c r="AZ361" s="506"/>
      <c r="BA361" s="506"/>
      <c r="BB361" s="506"/>
      <c r="BC361" s="506"/>
      <c r="BD361" s="506"/>
      <c r="BE361" s="504"/>
      <c r="BF361" s="504" t="str">
        <f>AL361</f>
        <v>ZIMUNGB1273025</v>
      </c>
      <c r="BG361" s="504" t="str">
        <f>AN361</f>
        <v>ZIMU3036460</v>
      </c>
      <c r="BH361" s="506">
        <v>45702</v>
      </c>
      <c r="BI361" s="506">
        <v>45713</v>
      </c>
      <c r="BJ361" s="506">
        <v>45733</v>
      </c>
      <c r="BK361" s="506"/>
      <c r="BL361" s="506"/>
      <c r="BM361" s="506"/>
      <c r="BN361" s="504"/>
      <c r="BO361" s="506"/>
      <c r="BP361" s="511"/>
      <c r="BQ361" s="511"/>
      <c r="BR361" s="504"/>
      <c r="BS361" s="560"/>
      <c r="BT361" s="504"/>
      <c r="BU361" s="504"/>
      <c r="BV361" s="504"/>
      <c r="BW361" s="504">
        <f>U361</f>
        <v>120588877</v>
      </c>
      <c r="BX361" s="511">
        <f>V361</f>
        <v>0</v>
      </c>
      <c r="BY361" s="511">
        <f>W361</f>
        <v>2300</v>
      </c>
      <c r="BZ361" s="511">
        <f>BX361+BY361</f>
        <v>2300</v>
      </c>
      <c r="CA361" s="504"/>
      <c r="CB361" s="511"/>
      <c r="CC361" s="504"/>
      <c r="CD361" s="511"/>
      <c r="CE361" s="511"/>
      <c r="CF361" s="511">
        <f>CB361+CD361+CE361</f>
        <v>0</v>
      </c>
      <c r="CG361" s="528">
        <f>CF361-BZ361</f>
        <v>-2300</v>
      </c>
      <c r="CH361" s="510">
        <f>_xlfn.DAYS(BD361,BC361)+1</f>
        <v>1</v>
      </c>
    </row>
    <row r="362" spans="1:86" s="513" customFormat="1" ht="47.25" customHeight="1">
      <c r="A362" s="112">
        <v>37</v>
      </c>
      <c r="B362" s="575" t="s">
        <v>168</v>
      </c>
      <c r="C362" s="558" t="s">
        <v>642</v>
      </c>
      <c r="D362" s="505" t="s">
        <v>199</v>
      </c>
      <c r="E362" s="505" t="str">
        <f>VLOOKUP(D:D,'Material code'!A:B,2,FALSE)</f>
        <v>前玻</v>
      </c>
      <c r="F362" s="505" t="str">
        <f>VLOOKUP(D:D,'Material code'!C:D,2,FALSE)</f>
        <v>福莱特，超白压花双镀膜半钢化，2272*1128*2mm</v>
      </c>
      <c r="G362" s="504">
        <f>AC362</f>
        <v>1430</v>
      </c>
      <c r="H362" s="504" t="str">
        <f>AD362</f>
        <v>PC</v>
      </c>
      <c r="I362" s="504" t="str">
        <f>AL362</f>
        <v>ZIMUNGB1273025</v>
      </c>
      <c r="J362" s="504">
        <v>1</v>
      </c>
      <c r="K362" s="504" t="str">
        <f>AN362</f>
        <v>TRHU3100424</v>
      </c>
      <c r="L362" s="504" t="str">
        <f>AM362</f>
        <v>ZIMUNGB1273025B</v>
      </c>
      <c r="M362" s="504" t="str">
        <f>AO362</f>
        <v>NINGBO, CHINA</v>
      </c>
      <c r="N362" s="506">
        <f>AQ362</f>
        <v>45709</v>
      </c>
      <c r="O362" s="504" t="str">
        <f>AR362</f>
        <v>SAVANNAH,GA</v>
      </c>
      <c r="P362" s="506">
        <f>AT362</f>
        <v>45743</v>
      </c>
      <c r="Q362" s="506">
        <f>AX362</f>
        <v>45747</v>
      </c>
      <c r="R362" s="504" t="s">
        <v>79</v>
      </c>
      <c r="S362" s="504" t="s">
        <v>644</v>
      </c>
      <c r="T362" s="504">
        <v>20250215003</v>
      </c>
      <c r="U362" s="504">
        <v>120588877</v>
      </c>
      <c r="V362" s="511"/>
      <c r="W362" s="511">
        <v>2300</v>
      </c>
      <c r="X362" s="506"/>
      <c r="Y362" s="506"/>
      <c r="Z362" s="506" t="s">
        <v>118</v>
      </c>
      <c r="AA362" s="507" t="s">
        <v>171</v>
      </c>
      <c r="AB362" s="507"/>
      <c r="AC362" s="514">
        <v>1430</v>
      </c>
      <c r="AD362" s="504" t="s">
        <v>172</v>
      </c>
      <c r="AE362" s="504">
        <v>11</v>
      </c>
      <c r="AF362" s="504">
        <v>18876</v>
      </c>
      <c r="AG362" s="504">
        <v>14</v>
      </c>
      <c r="AH362" s="506">
        <v>45707</v>
      </c>
      <c r="AI362" s="506">
        <v>45738</v>
      </c>
      <c r="AJ362" s="504" t="s">
        <v>173</v>
      </c>
      <c r="AK362" s="504" t="s">
        <v>117</v>
      </c>
      <c r="AL362" s="504" t="s">
        <v>645</v>
      </c>
      <c r="AM362" s="504" t="s">
        <v>673</v>
      </c>
      <c r="AN362" s="504" t="s">
        <v>678</v>
      </c>
      <c r="AO362" s="504" t="str">
        <f>AJ362</f>
        <v>NINGBO, CHINA</v>
      </c>
      <c r="AP362" s="506"/>
      <c r="AQ362" s="506">
        <v>45709</v>
      </c>
      <c r="AR362" s="504" t="str">
        <f>AK362</f>
        <v>SAVANNAH,GA</v>
      </c>
      <c r="AS362" s="506">
        <f>AI362</f>
        <v>45738</v>
      </c>
      <c r="AT362" s="636">
        <v>45743</v>
      </c>
      <c r="AU362" s="504" t="str">
        <f>AR362</f>
        <v>SAVANNAH,GA</v>
      </c>
      <c r="AV362" s="509">
        <f>AT362</f>
        <v>45743</v>
      </c>
      <c r="AW362" s="505">
        <f>VLOOKUP(AR:AR,Database!A:B,2,)</f>
        <v>4</v>
      </c>
      <c r="AX362" s="506">
        <f>AV362+AW362</f>
        <v>45747</v>
      </c>
      <c r="AY362" s="514" t="str">
        <f>Z362</f>
        <v>FREEDOM</v>
      </c>
      <c r="AZ362" s="506"/>
      <c r="BA362" s="506"/>
      <c r="BB362" s="506"/>
      <c r="BC362" s="506"/>
      <c r="BD362" s="506"/>
      <c r="BE362" s="504"/>
      <c r="BF362" s="504" t="str">
        <f>AL362</f>
        <v>ZIMUNGB1273025</v>
      </c>
      <c r="BG362" s="504" t="str">
        <f>AN362</f>
        <v>TRHU3100424</v>
      </c>
      <c r="BH362" s="506">
        <v>45702</v>
      </c>
      <c r="BI362" s="506">
        <v>45713</v>
      </c>
      <c r="BJ362" s="506">
        <v>45733</v>
      </c>
      <c r="BK362" s="506"/>
      <c r="BL362" s="506"/>
      <c r="BM362" s="506"/>
      <c r="BN362" s="504"/>
      <c r="BO362" s="506"/>
      <c r="BP362" s="511"/>
      <c r="BQ362" s="511"/>
      <c r="BR362" s="504"/>
      <c r="BS362" s="560"/>
      <c r="BT362" s="504"/>
      <c r="BU362" s="504"/>
      <c r="BV362" s="504"/>
      <c r="BW362" s="504">
        <f>U362</f>
        <v>120588877</v>
      </c>
      <c r="BX362" s="511">
        <f>V362</f>
        <v>0</v>
      </c>
      <c r="BY362" s="511">
        <f>W362</f>
        <v>2300</v>
      </c>
      <c r="BZ362" s="511">
        <f>BX362+BY362</f>
        <v>2300</v>
      </c>
      <c r="CA362" s="504"/>
      <c r="CB362" s="511"/>
      <c r="CC362" s="504"/>
      <c r="CD362" s="511"/>
      <c r="CE362" s="511"/>
      <c r="CF362" s="511">
        <f>CB362+CD362+CE362</f>
        <v>0</v>
      </c>
      <c r="CG362" s="528">
        <f>CF362-BZ362</f>
        <v>-2300</v>
      </c>
      <c r="CH362" s="510">
        <f>_xlfn.DAYS(BD362,BC362)+1</f>
        <v>1</v>
      </c>
    </row>
    <row r="363" spans="1:86" s="513" customFormat="1" ht="47.25" customHeight="1">
      <c r="A363" s="112">
        <v>37</v>
      </c>
      <c r="B363" s="575" t="s">
        <v>168</v>
      </c>
      <c r="C363" s="558" t="s">
        <v>642</v>
      </c>
      <c r="D363" s="505" t="s">
        <v>199</v>
      </c>
      <c r="E363" s="505" t="str">
        <f>VLOOKUP(D:D,'Material code'!A:B,2,FALSE)</f>
        <v>前玻</v>
      </c>
      <c r="F363" s="505" t="str">
        <f>VLOOKUP(D:D,'Material code'!C:D,2,FALSE)</f>
        <v>福莱特，超白压花双镀膜半钢化，2272*1128*2mm</v>
      </c>
      <c r="G363" s="504">
        <f>AC363</f>
        <v>1430</v>
      </c>
      <c r="H363" s="504" t="str">
        <f>AD363</f>
        <v>PC</v>
      </c>
      <c r="I363" s="504" t="str">
        <f>AL363</f>
        <v>ZIMUNGB1273025</v>
      </c>
      <c r="J363" s="504">
        <v>1</v>
      </c>
      <c r="K363" s="504" t="str">
        <f>AN363</f>
        <v>CAAU2647628</v>
      </c>
      <c r="L363" s="504" t="str">
        <f>AM363</f>
        <v>ZIMUNGB1273025B</v>
      </c>
      <c r="M363" s="504" t="str">
        <f>AO363</f>
        <v>NINGBO, CHINA</v>
      </c>
      <c r="N363" s="506">
        <f>AQ363</f>
        <v>45709</v>
      </c>
      <c r="O363" s="504" t="str">
        <f>AR363</f>
        <v>SAVANNAH,GA</v>
      </c>
      <c r="P363" s="506">
        <f>AT363</f>
        <v>45743</v>
      </c>
      <c r="Q363" s="506">
        <f>AX363</f>
        <v>45747</v>
      </c>
      <c r="R363" s="504" t="s">
        <v>79</v>
      </c>
      <c r="S363" s="504" t="s">
        <v>644</v>
      </c>
      <c r="T363" s="504">
        <v>20250215003</v>
      </c>
      <c r="U363" s="504">
        <v>120588877</v>
      </c>
      <c r="V363" s="511"/>
      <c r="W363" s="511">
        <v>2300</v>
      </c>
      <c r="X363" s="506"/>
      <c r="Y363" s="506"/>
      <c r="Z363" s="506" t="s">
        <v>118</v>
      </c>
      <c r="AA363" s="507" t="s">
        <v>171</v>
      </c>
      <c r="AB363" s="507"/>
      <c r="AC363" s="514">
        <v>1430</v>
      </c>
      <c r="AD363" s="504" t="s">
        <v>172</v>
      </c>
      <c r="AE363" s="504">
        <v>11</v>
      </c>
      <c r="AF363" s="504">
        <v>18876</v>
      </c>
      <c r="AG363" s="504">
        <v>14</v>
      </c>
      <c r="AH363" s="506">
        <v>45707</v>
      </c>
      <c r="AI363" s="506">
        <v>45738</v>
      </c>
      <c r="AJ363" s="504" t="s">
        <v>173</v>
      </c>
      <c r="AK363" s="504" t="s">
        <v>117</v>
      </c>
      <c r="AL363" s="504" t="s">
        <v>645</v>
      </c>
      <c r="AM363" s="504" t="s">
        <v>673</v>
      </c>
      <c r="AN363" s="504" t="s">
        <v>679</v>
      </c>
      <c r="AO363" s="504" t="str">
        <f>AJ363</f>
        <v>NINGBO, CHINA</v>
      </c>
      <c r="AP363" s="506"/>
      <c r="AQ363" s="506">
        <v>45709</v>
      </c>
      <c r="AR363" s="504" t="str">
        <f>AK363</f>
        <v>SAVANNAH,GA</v>
      </c>
      <c r="AS363" s="506">
        <f>AI363</f>
        <v>45738</v>
      </c>
      <c r="AT363" s="636">
        <v>45743</v>
      </c>
      <c r="AU363" s="504" t="str">
        <f>AR363</f>
        <v>SAVANNAH,GA</v>
      </c>
      <c r="AV363" s="509">
        <f>AT363</f>
        <v>45743</v>
      </c>
      <c r="AW363" s="505">
        <f>VLOOKUP(AR:AR,Database!A:B,2,)</f>
        <v>4</v>
      </c>
      <c r="AX363" s="506">
        <f>AV363+AW363</f>
        <v>45747</v>
      </c>
      <c r="AY363" s="514" t="str">
        <f>Z363</f>
        <v>FREEDOM</v>
      </c>
      <c r="AZ363" s="506"/>
      <c r="BA363" s="506"/>
      <c r="BB363" s="506"/>
      <c r="BC363" s="506"/>
      <c r="BD363" s="506"/>
      <c r="BE363" s="504"/>
      <c r="BF363" s="504" t="str">
        <f>AL363</f>
        <v>ZIMUNGB1273025</v>
      </c>
      <c r="BG363" s="504" t="str">
        <f>AN363</f>
        <v>CAAU2647628</v>
      </c>
      <c r="BH363" s="506">
        <v>45702</v>
      </c>
      <c r="BI363" s="506">
        <v>45713</v>
      </c>
      <c r="BJ363" s="506">
        <v>45733</v>
      </c>
      <c r="BK363" s="506"/>
      <c r="BL363" s="506"/>
      <c r="BM363" s="506"/>
      <c r="BN363" s="504"/>
      <c r="BO363" s="506"/>
      <c r="BP363" s="511"/>
      <c r="BQ363" s="511"/>
      <c r="BR363" s="504"/>
      <c r="BS363" s="560"/>
      <c r="BT363" s="504"/>
      <c r="BU363" s="504"/>
      <c r="BV363" s="504"/>
      <c r="BW363" s="504">
        <f>U363</f>
        <v>120588877</v>
      </c>
      <c r="BX363" s="511">
        <f>V363</f>
        <v>0</v>
      </c>
      <c r="BY363" s="511">
        <f>W363</f>
        <v>2300</v>
      </c>
      <c r="BZ363" s="511">
        <f>BX363+BY363</f>
        <v>2300</v>
      </c>
      <c r="CA363" s="504"/>
      <c r="CB363" s="511"/>
      <c r="CC363" s="504"/>
      <c r="CD363" s="511"/>
      <c r="CE363" s="511"/>
      <c r="CF363" s="511">
        <f>CB363+CD363+CE363</f>
        <v>0</v>
      </c>
      <c r="CG363" s="528">
        <f>CF363-BZ363</f>
        <v>-2300</v>
      </c>
      <c r="CH363" s="510">
        <f>_xlfn.DAYS(BD363,BC363)+1</f>
        <v>1</v>
      </c>
    </row>
    <row r="364" spans="1:86" s="513" customFormat="1" ht="47.25" customHeight="1">
      <c r="A364" s="112">
        <v>37</v>
      </c>
      <c r="B364" s="575" t="s">
        <v>168</v>
      </c>
      <c r="C364" s="558" t="s">
        <v>642</v>
      </c>
      <c r="D364" s="505" t="s">
        <v>199</v>
      </c>
      <c r="E364" s="505" t="str">
        <f>VLOOKUP(D:D,'Material code'!A:B,2,FALSE)</f>
        <v>前玻</v>
      </c>
      <c r="F364" s="505" t="str">
        <f>VLOOKUP(D:D,'Material code'!C:D,2,FALSE)</f>
        <v>福莱特，超白压花双镀膜半钢化，2272*1128*2mm</v>
      </c>
      <c r="G364" s="504">
        <f>AC364</f>
        <v>1430</v>
      </c>
      <c r="H364" s="504" t="str">
        <f>AD364</f>
        <v>PC</v>
      </c>
      <c r="I364" s="504" t="str">
        <f>AL364</f>
        <v>ZIMUNGB1273025</v>
      </c>
      <c r="J364" s="504">
        <v>1</v>
      </c>
      <c r="K364" s="504" t="str">
        <f>AN364</f>
        <v>TCLU3821688</v>
      </c>
      <c r="L364" s="504" t="str">
        <f>AM364</f>
        <v>ZIMUNGB1273025B</v>
      </c>
      <c r="M364" s="504" t="str">
        <f>AO364</f>
        <v>NINGBO, CHINA</v>
      </c>
      <c r="N364" s="506">
        <f>AQ364</f>
        <v>45709</v>
      </c>
      <c r="O364" s="504" t="str">
        <f>AR364</f>
        <v>SAVANNAH,GA</v>
      </c>
      <c r="P364" s="506">
        <f>AT364</f>
        <v>45743</v>
      </c>
      <c r="Q364" s="506">
        <f>AX364</f>
        <v>45747</v>
      </c>
      <c r="R364" s="504" t="s">
        <v>79</v>
      </c>
      <c r="S364" s="504" t="s">
        <v>644</v>
      </c>
      <c r="T364" s="504">
        <v>20250215003</v>
      </c>
      <c r="U364" s="504">
        <v>120588877</v>
      </c>
      <c r="V364" s="511"/>
      <c r="W364" s="511">
        <v>2300</v>
      </c>
      <c r="X364" s="506"/>
      <c r="Y364" s="506"/>
      <c r="Z364" s="506" t="s">
        <v>118</v>
      </c>
      <c r="AA364" s="507" t="s">
        <v>171</v>
      </c>
      <c r="AB364" s="507"/>
      <c r="AC364" s="514">
        <v>1430</v>
      </c>
      <c r="AD364" s="504" t="s">
        <v>172</v>
      </c>
      <c r="AE364" s="504">
        <v>11</v>
      </c>
      <c r="AF364" s="504">
        <v>18876</v>
      </c>
      <c r="AG364" s="504">
        <v>14</v>
      </c>
      <c r="AH364" s="506">
        <v>45707</v>
      </c>
      <c r="AI364" s="506">
        <v>45738</v>
      </c>
      <c r="AJ364" s="504" t="s">
        <v>173</v>
      </c>
      <c r="AK364" s="504" t="s">
        <v>117</v>
      </c>
      <c r="AL364" s="504" t="s">
        <v>645</v>
      </c>
      <c r="AM364" s="504" t="s">
        <v>673</v>
      </c>
      <c r="AN364" s="504" t="s">
        <v>680</v>
      </c>
      <c r="AO364" s="504" t="str">
        <f>AJ364</f>
        <v>NINGBO, CHINA</v>
      </c>
      <c r="AP364" s="506"/>
      <c r="AQ364" s="506">
        <v>45709</v>
      </c>
      <c r="AR364" s="504" t="str">
        <f>AK364</f>
        <v>SAVANNAH,GA</v>
      </c>
      <c r="AS364" s="506">
        <f>AI364</f>
        <v>45738</v>
      </c>
      <c r="AT364" s="636">
        <v>45743</v>
      </c>
      <c r="AU364" s="504" t="str">
        <f>AR364</f>
        <v>SAVANNAH,GA</v>
      </c>
      <c r="AV364" s="509">
        <f>AT364</f>
        <v>45743</v>
      </c>
      <c r="AW364" s="505">
        <f>VLOOKUP(AR:AR,Database!A:B,2,)</f>
        <v>4</v>
      </c>
      <c r="AX364" s="506">
        <f>AV364+AW364</f>
        <v>45747</v>
      </c>
      <c r="AY364" s="514" t="str">
        <f>Z364</f>
        <v>FREEDOM</v>
      </c>
      <c r="AZ364" s="506"/>
      <c r="BA364" s="506"/>
      <c r="BB364" s="506"/>
      <c r="BC364" s="506"/>
      <c r="BD364" s="506"/>
      <c r="BE364" s="504"/>
      <c r="BF364" s="504" t="str">
        <f>AL364</f>
        <v>ZIMUNGB1273025</v>
      </c>
      <c r="BG364" s="504" t="str">
        <f>AN364</f>
        <v>TCLU3821688</v>
      </c>
      <c r="BH364" s="506">
        <v>45702</v>
      </c>
      <c r="BI364" s="506">
        <v>45713</v>
      </c>
      <c r="BJ364" s="506">
        <v>45733</v>
      </c>
      <c r="BK364" s="506"/>
      <c r="BL364" s="506"/>
      <c r="BM364" s="506"/>
      <c r="BN364" s="504"/>
      <c r="BO364" s="506"/>
      <c r="BP364" s="511"/>
      <c r="BQ364" s="511"/>
      <c r="BR364" s="504"/>
      <c r="BS364" s="560"/>
      <c r="BT364" s="504"/>
      <c r="BU364" s="504"/>
      <c r="BV364" s="504"/>
      <c r="BW364" s="504">
        <f>U364</f>
        <v>120588877</v>
      </c>
      <c r="BX364" s="511">
        <f>V364</f>
        <v>0</v>
      </c>
      <c r="BY364" s="511">
        <f>W364</f>
        <v>2300</v>
      </c>
      <c r="BZ364" s="511">
        <f>BX364+BY364</f>
        <v>2300</v>
      </c>
      <c r="CA364" s="504"/>
      <c r="CB364" s="511"/>
      <c r="CC364" s="504"/>
      <c r="CD364" s="511"/>
      <c r="CE364" s="511"/>
      <c r="CF364" s="511">
        <f>CB364+CD364+CE364</f>
        <v>0</v>
      </c>
      <c r="CG364" s="528">
        <f>CF364-BZ364</f>
        <v>-2300</v>
      </c>
      <c r="CH364" s="510">
        <f>_xlfn.DAYS(BD364,BC364)+1</f>
        <v>1</v>
      </c>
    </row>
    <row r="365" spans="1:86" s="513" customFormat="1" ht="47.25" customHeight="1">
      <c r="A365" s="112">
        <v>37</v>
      </c>
      <c r="B365" s="575" t="s">
        <v>168</v>
      </c>
      <c r="C365" s="558" t="s">
        <v>642</v>
      </c>
      <c r="D365" s="505" t="s">
        <v>199</v>
      </c>
      <c r="E365" s="505" t="str">
        <f>VLOOKUP(D:D,'Material code'!A:B,2,FALSE)</f>
        <v>前玻</v>
      </c>
      <c r="F365" s="505" t="str">
        <f>VLOOKUP(D:D,'Material code'!C:D,2,FALSE)</f>
        <v>福莱特，超白压花双镀膜半钢化，2272*1128*2mm</v>
      </c>
      <c r="G365" s="504">
        <f>AC365</f>
        <v>1430</v>
      </c>
      <c r="H365" s="504" t="str">
        <f>AD365</f>
        <v>PC</v>
      </c>
      <c r="I365" s="504" t="str">
        <f>AL365</f>
        <v>ZIMUNGB1273025</v>
      </c>
      <c r="J365" s="504">
        <v>1</v>
      </c>
      <c r="K365" s="504" t="str">
        <f>AN365</f>
        <v>CAAU2649467</v>
      </c>
      <c r="L365" s="504" t="str">
        <f>AM365</f>
        <v>ZIMUNGB1273025B</v>
      </c>
      <c r="M365" s="504" t="str">
        <f>AO365</f>
        <v>NINGBO, CHINA</v>
      </c>
      <c r="N365" s="506">
        <f>AQ365</f>
        <v>45709</v>
      </c>
      <c r="O365" s="504" t="str">
        <f>AR365</f>
        <v>SAVANNAH,GA</v>
      </c>
      <c r="P365" s="506">
        <f>AT365</f>
        <v>45743</v>
      </c>
      <c r="Q365" s="506">
        <f>AX365</f>
        <v>45747</v>
      </c>
      <c r="R365" s="504" t="s">
        <v>79</v>
      </c>
      <c r="S365" s="504" t="s">
        <v>644</v>
      </c>
      <c r="T365" s="504">
        <v>20250215003</v>
      </c>
      <c r="U365" s="504">
        <v>120588877</v>
      </c>
      <c r="V365" s="511"/>
      <c r="W365" s="511">
        <v>2300</v>
      </c>
      <c r="X365" s="506"/>
      <c r="Y365" s="506"/>
      <c r="Z365" s="506" t="s">
        <v>118</v>
      </c>
      <c r="AA365" s="507" t="s">
        <v>171</v>
      </c>
      <c r="AB365" s="507"/>
      <c r="AC365" s="514">
        <v>1430</v>
      </c>
      <c r="AD365" s="504" t="s">
        <v>172</v>
      </c>
      <c r="AE365" s="504">
        <v>11</v>
      </c>
      <c r="AF365" s="504">
        <v>18876</v>
      </c>
      <c r="AG365" s="504">
        <v>14</v>
      </c>
      <c r="AH365" s="506">
        <v>45707</v>
      </c>
      <c r="AI365" s="506">
        <v>45738</v>
      </c>
      <c r="AJ365" s="504" t="s">
        <v>173</v>
      </c>
      <c r="AK365" s="504" t="s">
        <v>117</v>
      </c>
      <c r="AL365" s="504" t="s">
        <v>645</v>
      </c>
      <c r="AM365" s="504" t="s">
        <v>673</v>
      </c>
      <c r="AN365" s="504" t="s">
        <v>681</v>
      </c>
      <c r="AO365" s="504" t="str">
        <f>AJ365</f>
        <v>NINGBO, CHINA</v>
      </c>
      <c r="AP365" s="506"/>
      <c r="AQ365" s="506">
        <v>45709</v>
      </c>
      <c r="AR365" s="504" t="str">
        <f>AK365</f>
        <v>SAVANNAH,GA</v>
      </c>
      <c r="AS365" s="506">
        <f>AI365</f>
        <v>45738</v>
      </c>
      <c r="AT365" s="636">
        <v>45743</v>
      </c>
      <c r="AU365" s="504" t="str">
        <f>AR365</f>
        <v>SAVANNAH,GA</v>
      </c>
      <c r="AV365" s="509">
        <f>AT365</f>
        <v>45743</v>
      </c>
      <c r="AW365" s="505">
        <f>VLOOKUP(AR:AR,Database!A:B,2,)</f>
        <v>4</v>
      </c>
      <c r="AX365" s="506">
        <f>AV365+AW365</f>
        <v>45747</v>
      </c>
      <c r="AY365" s="514" t="str">
        <f>Z365</f>
        <v>FREEDOM</v>
      </c>
      <c r="AZ365" s="506"/>
      <c r="BA365" s="506"/>
      <c r="BB365" s="506"/>
      <c r="BC365" s="506"/>
      <c r="BD365" s="506"/>
      <c r="BE365" s="504"/>
      <c r="BF365" s="504" t="str">
        <f>AL365</f>
        <v>ZIMUNGB1273025</v>
      </c>
      <c r="BG365" s="504" t="str">
        <f>AN365</f>
        <v>CAAU2649467</v>
      </c>
      <c r="BH365" s="506">
        <v>45702</v>
      </c>
      <c r="BI365" s="506">
        <v>45713</v>
      </c>
      <c r="BJ365" s="506">
        <v>45733</v>
      </c>
      <c r="BK365" s="506"/>
      <c r="BL365" s="506"/>
      <c r="BM365" s="506"/>
      <c r="BN365" s="504"/>
      <c r="BO365" s="506"/>
      <c r="BP365" s="511"/>
      <c r="BQ365" s="511"/>
      <c r="BR365" s="504"/>
      <c r="BS365" s="560"/>
      <c r="BT365" s="504"/>
      <c r="BU365" s="504"/>
      <c r="BV365" s="504"/>
      <c r="BW365" s="504">
        <f>U365</f>
        <v>120588877</v>
      </c>
      <c r="BX365" s="511">
        <f>V365</f>
        <v>0</v>
      </c>
      <c r="BY365" s="511">
        <f>W365</f>
        <v>2300</v>
      </c>
      <c r="BZ365" s="511">
        <f>BX365+BY365</f>
        <v>2300</v>
      </c>
      <c r="CA365" s="504"/>
      <c r="CB365" s="511"/>
      <c r="CC365" s="504"/>
      <c r="CD365" s="511"/>
      <c r="CE365" s="511"/>
      <c r="CF365" s="511">
        <f>CB365+CD365+CE365</f>
        <v>0</v>
      </c>
      <c r="CG365" s="528">
        <f>CF365-BZ365</f>
        <v>-2300</v>
      </c>
      <c r="CH365" s="510">
        <f>_xlfn.DAYS(BD365,BC365)+1</f>
        <v>1</v>
      </c>
    </row>
    <row r="366" spans="1:86" s="513" customFormat="1" ht="47.25" customHeight="1">
      <c r="A366" s="112">
        <v>37</v>
      </c>
      <c r="B366" s="575" t="s">
        <v>168</v>
      </c>
      <c r="C366" s="558" t="s">
        <v>642</v>
      </c>
      <c r="D366" s="505" t="s">
        <v>199</v>
      </c>
      <c r="E366" s="505" t="str">
        <f>VLOOKUP(D:D,'Material code'!A:B,2,FALSE)</f>
        <v>前玻</v>
      </c>
      <c r="F366" s="505" t="str">
        <f>VLOOKUP(D:D,'Material code'!C:D,2,FALSE)</f>
        <v>福莱特，超白压花双镀膜半钢化，2272*1128*2mm</v>
      </c>
      <c r="G366" s="504">
        <f>AC366</f>
        <v>1430</v>
      </c>
      <c r="H366" s="504" t="str">
        <f>AD366</f>
        <v>PC</v>
      </c>
      <c r="I366" s="504" t="str">
        <f>AL366</f>
        <v>ZIMUNGB1273025</v>
      </c>
      <c r="J366" s="504">
        <v>1</v>
      </c>
      <c r="K366" s="504" t="str">
        <f>AN366</f>
        <v>TGHU1064943</v>
      </c>
      <c r="L366" s="504" t="str">
        <f>AM366</f>
        <v>ZIMUNGB1273025B</v>
      </c>
      <c r="M366" s="504" t="str">
        <f>AO366</f>
        <v>NINGBO, CHINA</v>
      </c>
      <c r="N366" s="506">
        <f>AQ366</f>
        <v>45709</v>
      </c>
      <c r="O366" s="504" t="str">
        <f>AR366</f>
        <v>SAVANNAH,GA</v>
      </c>
      <c r="P366" s="506">
        <f>AT366</f>
        <v>45743</v>
      </c>
      <c r="Q366" s="506">
        <f>AX366</f>
        <v>45747</v>
      </c>
      <c r="R366" s="504" t="s">
        <v>79</v>
      </c>
      <c r="S366" s="504" t="s">
        <v>644</v>
      </c>
      <c r="T366" s="504">
        <v>20250215003</v>
      </c>
      <c r="U366" s="504">
        <v>120588877</v>
      </c>
      <c r="V366" s="511"/>
      <c r="W366" s="511">
        <v>2300</v>
      </c>
      <c r="X366" s="506"/>
      <c r="Y366" s="506"/>
      <c r="Z366" s="506" t="s">
        <v>118</v>
      </c>
      <c r="AA366" s="507" t="s">
        <v>171</v>
      </c>
      <c r="AB366" s="507"/>
      <c r="AC366" s="514">
        <v>1430</v>
      </c>
      <c r="AD366" s="504" t="s">
        <v>172</v>
      </c>
      <c r="AE366" s="504">
        <v>11</v>
      </c>
      <c r="AF366" s="504">
        <v>18876</v>
      </c>
      <c r="AG366" s="504">
        <v>14</v>
      </c>
      <c r="AH366" s="506">
        <v>45707</v>
      </c>
      <c r="AI366" s="506">
        <v>45738</v>
      </c>
      <c r="AJ366" s="504" t="s">
        <v>173</v>
      </c>
      <c r="AK366" s="504" t="s">
        <v>117</v>
      </c>
      <c r="AL366" s="504" t="s">
        <v>645</v>
      </c>
      <c r="AM366" s="504" t="s">
        <v>673</v>
      </c>
      <c r="AN366" s="504" t="s">
        <v>682</v>
      </c>
      <c r="AO366" s="504" t="str">
        <f>AJ366</f>
        <v>NINGBO, CHINA</v>
      </c>
      <c r="AP366" s="506"/>
      <c r="AQ366" s="506">
        <v>45709</v>
      </c>
      <c r="AR366" s="504" t="str">
        <f>AK366</f>
        <v>SAVANNAH,GA</v>
      </c>
      <c r="AS366" s="506">
        <f>AI366</f>
        <v>45738</v>
      </c>
      <c r="AT366" s="636">
        <v>45743</v>
      </c>
      <c r="AU366" s="504" t="str">
        <f>AR366</f>
        <v>SAVANNAH,GA</v>
      </c>
      <c r="AV366" s="509">
        <f>AT366</f>
        <v>45743</v>
      </c>
      <c r="AW366" s="505">
        <f>VLOOKUP(AR:AR,Database!A:B,2,)</f>
        <v>4</v>
      </c>
      <c r="AX366" s="506">
        <f>AV366+AW366</f>
        <v>45747</v>
      </c>
      <c r="AY366" s="514" t="str">
        <f>Z366</f>
        <v>FREEDOM</v>
      </c>
      <c r="AZ366" s="506"/>
      <c r="BA366" s="506"/>
      <c r="BB366" s="506"/>
      <c r="BC366" s="506"/>
      <c r="BD366" s="506"/>
      <c r="BE366" s="504"/>
      <c r="BF366" s="504" t="str">
        <f>AL366</f>
        <v>ZIMUNGB1273025</v>
      </c>
      <c r="BG366" s="504" t="str">
        <f>AN366</f>
        <v>TGHU1064943</v>
      </c>
      <c r="BH366" s="506">
        <v>45702</v>
      </c>
      <c r="BI366" s="506">
        <v>45713</v>
      </c>
      <c r="BJ366" s="506">
        <v>45733</v>
      </c>
      <c r="BK366" s="506"/>
      <c r="BL366" s="506"/>
      <c r="BM366" s="506"/>
      <c r="BN366" s="504"/>
      <c r="BO366" s="506"/>
      <c r="BP366" s="511"/>
      <c r="BQ366" s="511"/>
      <c r="BR366" s="504"/>
      <c r="BS366" s="560"/>
      <c r="BT366" s="504"/>
      <c r="BU366" s="504"/>
      <c r="BV366" s="504"/>
      <c r="BW366" s="504">
        <f>U366</f>
        <v>120588877</v>
      </c>
      <c r="BX366" s="511">
        <f>V366</f>
        <v>0</v>
      </c>
      <c r="BY366" s="511">
        <f>W366</f>
        <v>2300</v>
      </c>
      <c r="BZ366" s="511">
        <f>BX366+BY366</f>
        <v>2300</v>
      </c>
      <c r="CA366" s="504"/>
      <c r="CB366" s="511"/>
      <c r="CC366" s="504"/>
      <c r="CD366" s="511"/>
      <c r="CE366" s="511"/>
      <c r="CF366" s="511">
        <f>CB366+CD366+CE366</f>
        <v>0</v>
      </c>
      <c r="CG366" s="528">
        <f>CF366-BZ366</f>
        <v>-2300</v>
      </c>
      <c r="CH366" s="510">
        <f>_xlfn.DAYS(BD366,BC366)+1</f>
        <v>1</v>
      </c>
    </row>
    <row r="367" spans="1:86" s="513" customFormat="1" ht="47.25" customHeight="1">
      <c r="A367" s="112">
        <v>37</v>
      </c>
      <c r="B367" s="575" t="s">
        <v>168</v>
      </c>
      <c r="C367" s="558" t="s">
        <v>642</v>
      </c>
      <c r="D367" s="505" t="s">
        <v>199</v>
      </c>
      <c r="E367" s="505" t="str">
        <f>VLOOKUP(D:D,'Material code'!A:B,2,FALSE)</f>
        <v>前玻</v>
      </c>
      <c r="F367" s="505" t="str">
        <f>VLOOKUP(D:D,'Material code'!C:D,2,FALSE)</f>
        <v>福莱特，超白压花双镀膜半钢化，2272*1128*2mm</v>
      </c>
      <c r="G367" s="504">
        <f>AC367</f>
        <v>1430</v>
      </c>
      <c r="H367" s="504" t="str">
        <f>AD367</f>
        <v>PC</v>
      </c>
      <c r="I367" s="504" t="str">
        <f>AL367</f>
        <v>ZIMUNGB1273025</v>
      </c>
      <c r="J367" s="504">
        <v>1</v>
      </c>
      <c r="K367" s="504" t="str">
        <f>AN367</f>
        <v>JZPU1138646</v>
      </c>
      <c r="L367" s="504" t="str">
        <f>AM367</f>
        <v>ZIMUNGB1273025B</v>
      </c>
      <c r="M367" s="504" t="str">
        <f>AO367</f>
        <v>NINGBO, CHINA</v>
      </c>
      <c r="N367" s="506">
        <f>AQ367</f>
        <v>45709</v>
      </c>
      <c r="O367" s="504" t="str">
        <f>AR367</f>
        <v>SAVANNAH,GA</v>
      </c>
      <c r="P367" s="506">
        <f>AT367</f>
        <v>45743</v>
      </c>
      <c r="Q367" s="506">
        <f>AX367</f>
        <v>45747</v>
      </c>
      <c r="R367" s="504" t="s">
        <v>79</v>
      </c>
      <c r="S367" s="504" t="s">
        <v>644</v>
      </c>
      <c r="T367" s="504">
        <v>20250215003</v>
      </c>
      <c r="U367" s="504">
        <v>120588877</v>
      </c>
      <c r="V367" s="511"/>
      <c r="W367" s="511">
        <v>2300</v>
      </c>
      <c r="X367" s="506"/>
      <c r="Y367" s="506"/>
      <c r="Z367" s="506" t="s">
        <v>118</v>
      </c>
      <c r="AA367" s="507" t="s">
        <v>171</v>
      </c>
      <c r="AB367" s="507"/>
      <c r="AC367" s="514">
        <v>1430</v>
      </c>
      <c r="AD367" s="504" t="s">
        <v>172</v>
      </c>
      <c r="AE367" s="504">
        <v>11</v>
      </c>
      <c r="AF367" s="504">
        <v>18876</v>
      </c>
      <c r="AG367" s="504">
        <v>14</v>
      </c>
      <c r="AH367" s="506">
        <v>45707</v>
      </c>
      <c r="AI367" s="506">
        <v>45738</v>
      </c>
      <c r="AJ367" s="504" t="s">
        <v>173</v>
      </c>
      <c r="AK367" s="504" t="s">
        <v>117</v>
      </c>
      <c r="AL367" s="504" t="s">
        <v>645</v>
      </c>
      <c r="AM367" s="504" t="s">
        <v>673</v>
      </c>
      <c r="AN367" s="504" t="s">
        <v>683</v>
      </c>
      <c r="AO367" s="504" t="str">
        <f>AJ367</f>
        <v>NINGBO, CHINA</v>
      </c>
      <c r="AP367" s="506"/>
      <c r="AQ367" s="506">
        <v>45709</v>
      </c>
      <c r="AR367" s="504" t="str">
        <f>AK367</f>
        <v>SAVANNAH,GA</v>
      </c>
      <c r="AS367" s="506">
        <f>AI367</f>
        <v>45738</v>
      </c>
      <c r="AT367" s="636">
        <v>45743</v>
      </c>
      <c r="AU367" s="504" t="str">
        <f>AR367</f>
        <v>SAVANNAH,GA</v>
      </c>
      <c r="AV367" s="509">
        <f>AT367</f>
        <v>45743</v>
      </c>
      <c r="AW367" s="505">
        <f>VLOOKUP(AR:AR,Database!A:B,2,)</f>
        <v>4</v>
      </c>
      <c r="AX367" s="506">
        <f>AV367+AW367</f>
        <v>45747</v>
      </c>
      <c r="AY367" s="514" t="str">
        <f>Z367</f>
        <v>FREEDOM</v>
      </c>
      <c r="AZ367" s="506"/>
      <c r="BA367" s="506"/>
      <c r="BB367" s="506"/>
      <c r="BC367" s="506"/>
      <c r="BD367" s="506"/>
      <c r="BE367" s="504"/>
      <c r="BF367" s="504" t="str">
        <f>AL367</f>
        <v>ZIMUNGB1273025</v>
      </c>
      <c r="BG367" s="504" t="str">
        <f>AN367</f>
        <v>JZPU1138646</v>
      </c>
      <c r="BH367" s="506">
        <v>45702</v>
      </c>
      <c r="BI367" s="506">
        <v>45713</v>
      </c>
      <c r="BJ367" s="506">
        <v>45733</v>
      </c>
      <c r="BK367" s="506"/>
      <c r="BL367" s="506"/>
      <c r="BM367" s="506"/>
      <c r="BN367" s="504"/>
      <c r="BO367" s="506"/>
      <c r="BP367" s="511"/>
      <c r="BQ367" s="511"/>
      <c r="BR367" s="504"/>
      <c r="BS367" s="560"/>
      <c r="BT367" s="504"/>
      <c r="BU367" s="504"/>
      <c r="BV367" s="504"/>
      <c r="BW367" s="504">
        <f>U367</f>
        <v>120588877</v>
      </c>
      <c r="BX367" s="511">
        <f>V367</f>
        <v>0</v>
      </c>
      <c r="BY367" s="511">
        <f>W367</f>
        <v>2300</v>
      </c>
      <c r="BZ367" s="511">
        <f>BX367+BY367</f>
        <v>2300</v>
      </c>
      <c r="CA367" s="504"/>
      <c r="CB367" s="511"/>
      <c r="CC367" s="504"/>
      <c r="CD367" s="511"/>
      <c r="CE367" s="511"/>
      <c r="CF367" s="511">
        <f>CB367+CD367+CE367</f>
        <v>0</v>
      </c>
      <c r="CG367" s="528">
        <f>CF367-BZ367</f>
        <v>-2300</v>
      </c>
      <c r="CH367" s="510">
        <f>_xlfn.DAYS(BD367,BC367)+1</f>
        <v>1</v>
      </c>
    </row>
    <row r="368" spans="1:86" s="513" customFormat="1" ht="47.25" customHeight="1">
      <c r="A368" s="112">
        <v>37</v>
      </c>
      <c r="B368" s="575" t="s">
        <v>168</v>
      </c>
      <c r="C368" s="558" t="s">
        <v>642</v>
      </c>
      <c r="D368" s="505" t="s">
        <v>199</v>
      </c>
      <c r="E368" s="505" t="str">
        <f>VLOOKUP(D:D,'Material code'!A:B,2,FALSE)</f>
        <v>前玻</v>
      </c>
      <c r="F368" s="505" t="str">
        <f>VLOOKUP(D:D,'Material code'!C:D,2,FALSE)</f>
        <v>福莱特，超白压花双镀膜半钢化，2272*1128*2mm</v>
      </c>
      <c r="G368" s="504">
        <f>AC368</f>
        <v>1430</v>
      </c>
      <c r="H368" s="504" t="str">
        <f>AD368</f>
        <v>PC</v>
      </c>
      <c r="I368" s="504" t="str">
        <f>AL368</f>
        <v>ZIMUNGB1273025</v>
      </c>
      <c r="J368" s="504">
        <v>1</v>
      </c>
      <c r="K368" s="504" t="str">
        <f>AN368</f>
        <v>TGBU2612206</v>
      </c>
      <c r="L368" s="504" t="str">
        <f>AM368</f>
        <v>ZIMUNGB1273025B</v>
      </c>
      <c r="M368" s="504" t="str">
        <f>AO368</f>
        <v>NINGBO, CHINA</v>
      </c>
      <c r="N368" s="506">
        <f>AQ368</f>
        <v>45709</v>
      </c>
      <c r="O368" s="504" t="str">
        <f>AR368</f>
        <v>SAVANNAH,GA</v>
      </c>
      <c r="P368" s="506">
        <f>AT368</f>
        <v>45743</v>
      </c>
      <c r="Q368" s="506">
        <f>AX368</f>
        <v>45747</v>
      </c>
      <c r="R368" s="504" t="s">
        <v>79</v>
      </c>
      <c r="S368" s="504" t="s">
        <v>644</v>
      </c>
      <c r="T368" s="504">
        <v>20250215003</v>
      </c>
      <c r="U368" s="504">
        <v>120588877</v>
      </c>
      <c r="V368" s="511"/>
      <c r="W368" s="511">
        <v>2300</v>
      </c>
      <c r="X368" s="506"/>
      <c r="Y368" s="506"/>
      <c r="Z368" s="506" t="s">
        <v>118</v>
      </c>
      <c r="AA368" s="507" t="s">
        <v>171</v>
      </c>
      <c r="AB368" s="507"/>
      <c r="AC368" s="514">
        <v>1430</v>
      </c>
      <c r="AD368" s="504" t="s">
        <v>172</v>
      </c>
      <c r="AE368" s="504">
        <v>11</v>
      </c>
      <c r="AF368" s="504">
        <v>18876</v>
      </c>
      <c r="AG368" s="504">
        <v>14</v>
      </c>
      <c r="AH368" s="506">
        <v>45707</v>
      </c>
      <c r="AI368" s="506">
        <v>45738</v>
      </c>
      <c r="AJ368" s="504" t="s">
        <v>173</v>
      </c>
      <c r="AK368" s="504" t="s">
        <v>117</v>
      </c>
      <c r="AL368" s="504" t="s">
        <v>645</v>
      </c>
      <c r="AM368" s="504" t="s">
        <v>673</v>
      </c>
      <c r="AN368" s="504" t="s">
        <v>684</v>
      </c>
      <c r="AO368" s="504" t="str">
        <f>AJ368</f>
        <v>NINGBO, CHINA</v>
      </c>
      <c r="AP368" s="506"/>
      <c r="AQ368" s="506">
        <v>45709</v>
      </c>
      <c r="AR368" s="504" t="str">
        <f>AK368</f>
        <v>SAVANNAH,GA</v>
      </c>
      <c r="AS368" s="506">
        <f>AI368</f>
        <v>45738</v>
      </c>
      <c r="AT368" s="636">
        <v>45743</v>
      </c>
      <c r="AU368" s="504" t="str">
        <f>AR368</f>
        <v>SAVANNAH,GA</v>
      </c>
      <c r="AV368" s="509">
        <f>AT368</f>
        <v>45743</v>
      </c>
      <c r="AW368" s="505">
        <f>VLOOKUP(AR:AR,Database!A:B,2,)</f>
        <v>4</v>
      </c>
      <c r="AX368" s="506">
        <f>AV368+AW368</f>
        <v>45747</v>
      </c>
      <c r="AY368" s="514" t="str">
        <f>Z368</f>
        <v>FREEDOM</v>
      </c>
      <c r="AZ368" s="506"/>
      <c r="BA368" s="506"/>
      <c r="BB368" s="506"/>
      <c r="BC368" s="506"/>
      <c r="BD368" s="506"/>
      <c r="BE368" s="504"/>
      <c r="BF368" s="504" t="str">
        <f>AL368</f>
        <v>ZIMUNGB1273025</v>
      </c>
      <c r="BG368" s="504" t="str">
        <f>AN368</f>
        <v>TGBU2612206</v>
      </c>
      <c r="BH368" s="506">
        <v>45702</v>
      </c>
      <c r="BI368" s="506">
        <v>45713</v>
      </c>
      <c r="BJ368" s="506">
        <v>45733</v>
      </c>
      <c r="BK368" s="506"/>
      <c r="BL368" s="506"/>
      <c r="BM368" s="506"/>
      <c r="BN368" s="504"/>
      <c r="BO368" s="506"/>
      <c r="BP368" s="511"/>
      <c r="BQ368" s="511"/>
      <c r="BR368" s="504"/>
      <c r="BS368" s="560"/>
      <c r="BT368" s="504"/>
      <c r="BU368" s="504"/>
      <c r="BV368" s="504"/>
      <c r="BW368" s="504">
        <f>U368</f>
        <v>120588877</v>
      </c>
      <c r="BX368" s="511">
        <f>V368</f>
        <v>0</v>
      </c>
      <c r="BY368" s="511">
        <f>W368</f>
        <v>2300</v>
      </c>
      <c r="BZ368" s="511">
        <f>BX368+BY368</f>
        <v>2300</v>
      </c>
      <c r="CA368" s="504"/>
      <c r="CB368" s="511"/>
      <c r="CC368" s="504"/>
      <c r="CD368" s="511"/>
      <c r="CE368" s="511"/>
      <c r="CF368" s="511">
        <f>CB368+CD368+CE368</f>
        <v>0</v>
      </c>
      <c r="CG368" s="528">
        <f>CF368-BZ368</f>
        <v>-2300</v>
      </c>
      <c r="CH368" s="510">
        <f>_xlfn.DAYS(BD368,BC368)+1</f>
        <v>1</v>
      </c>
    </row>
    <row r="369" spans="1:86" s="513" customFormat="1" ht="47.25" customHeight="1">
      <c r="A369" s="112">
        <v>37</v>
      </c>
      <c r="B369" s="575" t="s">
        <v>168</v>
      </c>
      <c r="C369" s="558" t="s">
        <v>642</v>
      </c>
      <c r="D369" s="505" t="s">
        <v>199</v>
      </c>
      <c r="E369" s="505" t="str">
        <f>VLOOKUP(D:D,'Material code'!A:B,2,FALSE)</f>
        <v>前玻</v>
      </c>
      <c r="F369" s="505" t="str">
        <f>VLOOKUP(D:D,'Material code'!C:D,2,FALSE)</f>
        <v>福莱特，超白压花双镀膜半钢化，2272*1128*2mm</v>
      </c>
      <c r="G369" s="504">
        <f>AC369</f>
        <v>1430</v>
      </c>
      <c r="H369" s="504" t="str">
        <f>AD369</f>
        <v>PC</v>
      </c>
      <c r="I369" s="504" t="str">
        <f>AL369</f>
        <v>ZIMUNGB1273025</v>
      </c>
      <c r="J369" s="504">
        <v>1</v>
      </c>
      <c r="K369" s="504" t="str">
        <f>AN369</f>
        <v>DRYU2959213</v>
      </c>
      <c r="L369" s="504" t="str">
        <f>AM369</f>
        <v>ZIMUNGB1273025B</v>
      </c>
      <c r="M369" s="504" t="str">
        <f>AO369</f>
        <v>NINGBO, CHINA</v>
      </c>
      <c r="N369" s="506">
        <f>AQ369</f>
        <v>45709</v>
      </c>
      <c r="O369" s="504" t="str">
        <f>AR369</f>
        <v>SAVANNAH,GA</v>
      </c>
      <c r="P369" s="506">
        <f>AT369</f>
        <v>45743</v>
      </c>
      <c r="Q369" s="506">
        <f>AX369</f>
        <v>45747</v>
      </c>
      <c r="R369" s="504" t="s">
        <v>79</v>
      </c>
      <c r="S369" s="504" t="s">
        <v>644</v>
      </c>
      <c r="T369" s="504">
        <v>20250215003</v>
      </c>
      <c r="U369" s="504">
        <v>120588877</v>
      </c>
      <c r="V369" s="511"/>
      <c r="W369" s="511">
        <v>2300</v>
      </c>
      <c r="X369" s="506"/>
      <c r="Y369" s="506"/>
      <c r="Z369" s="506" t="s">
        <v>118</v>
      </c>
      <c r="AA369" s="507" t="s">
        <v>171</v>
      </c>
      <c r="AB369" s="507"/>
      <c r="AC369" s="514">
        <v>1430</v>
      </c>
      <c r="AD369" s="504" t="s">
        <v>172</v>
      </c>
      <c r="AE369" s="504">
        <v>11</v>
      </c>
      <c r="AF369" s="504">
        <v>18876</v>
      </c>
      <c r="AG369" s="504">
        <v>14</v>
      </c>
      <c r="AH369" s="506">
        <v>45707</v>
      </c>
      <c r="AI369" s="506">
        <v>45738</v>
      </c>
      <c r="AJ369" s="504" t="s">
        <v>173</v>
      </c>
      <c r="AK369" s="504" t="s">
        <v>117</v>
      </c>
      <c r="AL369" s="504" t="s">
        <v>645</v>
      </c>
      <c r="AM369" s="504" t="s">
        <v>673</v>
      </c>
      <c r="AN369" s="504" t="s">
        <v>685</v>
      </c>
      <c r="AO369" s="504" t="str">
        <f>AJ369</f>
        <v>NINGBO, CHINA</v>
      </c>
      <c r="AP369" s="506"/>
      <c r="AQ369" s="506">
        <v>45709</v>
      </c>
      <c r="AR369" s="504" t="str">
        <f>AK369</f>
        <v>SAVANNAH,GA</v>
      </c>
      <c r="AS369" s="506">
        <f>AI369</f>
        <v>45738</v>
      </c>
      <c r="AT369" s="636">
        <v>45743</v>
      </c>
      <c r="AU369" s="504" t="str">
        <f>AR369</f>
        <v>SAVANNAH,GA</v>
      </c>
      <c r="AV369" s="509">
        <f>AT369</f>
        <v>45743</v>
      </c>
      <c r="AW369" s="505">
        <f>VLOOKUP(AR:AR,Database!A:B,2,)</f>
        <v>4</v>
      </c>
      <c r="AX369" s="506">
        <f>AV369+AW369</f>
        <v>45747</v>
      </c>
      <c r="AY369" s="514" t="str">
        <f>Z369</f>
        <v>FREEDOM</v>
      </c>
      <c r="AZ369" s="506"/>
      <c r="BA369" s="506"/>
      <c r="BB369" s="506"/>
      <c r="BC369" s="506"/>
      <c r="BD369" s="506"/>
      <c r="BE369" s="504"/>
      <c r="BF369" s="504" t="str">
        <f>AL369</f>
        <v>ZIMUNGB1273025</v>
      </c>
      <c r="BG369" s="504" t="str">
        <f>AN369</f>
        <v>DRYU2959213</v>
      </c>
      <c r="BH369" s="506">
        <v>45702</v>
      </c>
      <c r="BI369" s="506">
        <v>45713</v>
      </c>
      <c r="BJ369" s="506">
        <v>45733</v>
      </c>
      <c r="BK369" s="506"/>
      <c r="BL369" s="506"/>
      <c r="BM369" s="506"/>
      <c r="BN369" s="504"/>
      <c r="BO369" s="506"/>
      <c r="BP369" s="511"/>
      <c r="BQ369" s="511"/>
      <c r="BR369" s="504"/>
      <c r="BS369" s="560"/>
      <c r="BT369" s="504"/>
      <c r="BU369" s="504"/>
      <c r="BV369" s="504"/>
      <c r="BW369" s="504">
        <f>U369</f>
        <v>120588877</v>
      </c>
      <c r="BX369" s="511">
        <f>V369</f>
        <v>0</v>
      </c>
      <c r="BY369" s="511">
        <f>W369</f>
        <v>2300</v>
      </c>
      <c r="BZ369" s="511">
        <f>BX369+BY369</f>
        <v>2300</v>
      </c>
      <c r="CA369" s="504"/>
      <c r="CB369" s="511"/>
      <c r="CC369" s="504"/>
      <c r="CD369" s="511"/>
      <c r="CE369" s="511"/>
      <c r="CF369" s="511">
        <f>CB369+CD369+CE369</f>
        <v>0</v>
      </c>
      <c r="CG369" s="528">
        <f>CF369-BZ369</f>
        <v>-2300</v>
      </c>
      <c r="CH369" s="510">
        <f>_xlfn.DAYS(BD369,BC369)+1</f>
        <v>1</v>
      </c>
    </row>
    <row r="370" spans="1:86" s="513" customFormat="1" ht="47.25" customHeight="1">
      <c r="A370" s="112">
        <v>37</v>
      </c>
      <c r="B370" s="575" t="s">
        <v>168</v>
      </c>
      <c r="C370" s="558" t="s">
        <v>642</v>
      </c>
      <c r="D370" s="505" t="s">
        <v>199</v>
      </c>
      <c r="E370" s="505" t="str">
        <f>VLOOKUP(D:D,'Material code'!A:B,2,FALSE)</f>
        <v>前玻</v>
      </c>
      <c r="F370" s="505" t="str">
        <f>VLOOKUP(D:D,'Material code'!C:D,2,FALSE)</f>
        <v>福莱特，超白压花双镀膜半钢化，2272*1128*2mm</v>
      </c>
      <c r="G370" s="504">
        <f>AC370</f>
        <v>1430</v>
      </c>
      <c r="H370" s="504" t="str">
        <f>AD370</f>
        <v>PC</v>
      </c>
      <c r="I370" s="504" t="str">
        <f>AL370</f>
        <v>ZIMUNGB1273025</v>
      </c>
      <c r="J370" s="504">
        <v>1</v>
      </c>
      <c r="K370" s="504" t="str">
        <f>AN370</f>
        <v>DFSU1614291</v>
      </c>
      <c r="L370" s="504" t="str">
        <f>AM370</f>
        <v>ZIMUNGB1273025B</v>
      </c>
      <c r="M370" s="504" t="str">
        <f>AO370</f>
        <v>NINGBO, CHINA</v>
      </c>
      <c r="N370" s="506">
        <f>AQ370</f>
        <v>45709</v>
      </c>
      <c r="O370" s="504" t="str">
        <f>AR370</f>
        <v>SAVANNAH,GA</v>
      </c>
      <c r="P370" s="506">
        <f>AT370</f>
        <v>45743</v>
      </c>
      <c r="Q370" s="506">
        <f>AX370</f>
        <v>45747</v>
      </c>
      <c r="R370" s="504" t="s">
        <v>79</v>
      </c>
      <c r="S370" s="504" t="s">
        <v>644</v>
      </c>
      <c r="T370" s="504">
        <v>20250215003</v>
      </c>
      <c r="U370" s="504">
        <v>120588877</v>
      </c>
      <c r="V370" s="511"/>
      <c r="W370" s="511">
        <v>2300</v>
      </c>
      <c r="X370" s="506"/>
      <c r="Y370" s="506"/>
      <c r="Z370" s="506" t="s">
        <v>118</v>
      </c>
      <c r="AA370" s="507" t="s">
        <v>171</v>
      </c>
      <c r="AB370" s="507"/>
      <c r="AC370" s="514">
        <v>1430</v>
      </c>
      <c r="AD370" s="504" t="s">
        <v>172</v>
      </c>
      <c r="AE370" s="504">
        <v>11</v>
      </c>
      <c r="AF370" s="504">
        <v>18876</v>
      </c>
      <c r="AG370" s="504">
        <v>14</v>
      </c>
      <c r="AH370" s="506">
        <v>45707</v>
      </c>
      <c r="AI370" s="506">
        <v>45738</v>
      </c>
      <c r="AJ370" s="504" t="s">
        <v>173</v>
      </c>
      <c r="AK370" s="504" t="s">
        <v>117</v>
      </c>
      <c r="AL370" s="504" t="s">
        <v>645</v>
      </c>
      <c r="AM370" s="504" t="s">
        <v>673</v>
      </c>
      <c r="AN370" s="504" t="s">
        <v>686</v>
      </c>
      <c r="AO370" s="504" t="str">
        <f>AJ370</f>
        <v>NINGBO, CHINA</v>
      </c>
      <c r="AP370" s="506"/>
      <c r="AQ370" s="506">
        <v>45709</v>
      </c>
      <c r="AR370" s="504" t="str">
        <f>AK370</f>
        <v>SAVANNAH,GA</v>
      </c>
      <c r="AS370" s="506">
        <f>AI370</f>
        <v>45738</v>
      </c>
      <c r="AT370" s="636">
        <v>45743</v>
      </c>
      <c r="AU370" s="504" t="str">
        <f>AR370</f>
        <v>SAVANNAH,GA</v>
      </c>
      <c r="AV370" s="509">
        <f>AT370</f>
        <v>45743</v>
      </c>
      <c r="AW370" s="505">
        <f>VLOOKUP(AR:AR,Database!A:B,2,)</f>
        <v>4</v>
      </c>
      <c r="AX370" s="506">
        <f>AV370+AW370</f>
        <v>45747</v>
      </c>
      <c r="AY370" s="514" t="str">
        <f>Z370</f>
        <v>FREEDOM</v>
      </c>
      <c r="AZ370" s="506"/>
      <c r="BA370" s="506"/>
      <c r="BB370" s="506"/>
      <c r="BC370" s="506"/>
      <c r="BD370" s="506"/>
      <c r="BE370" s="504"/>
      <c r="BF370" s="504" t="str">
        <f>AL370</f>
        <v>ZIMUNGB1273025</v>
      </c>
      <c r="BG370" s="504" t="str">
        <f>AN370</f>
        <v>DFSU1614291</v>
      </c>
      <c r="BH370" s="506">
        <v>45702</v>
      </c>
      <c r="BI370" s="506">
        <v>45713</v>
      </c>
      <c r="BJ370" s="506">
        <v>45733</v>
      </c>
      <c r="BK370" s="506"/>
      <c r="BL370" s="506"/>
      <c r="BM370" s="506"/>
      <c r="BN370" s="504"/>
      <c r="BO370" s="506"/>
      <c r="BP370" s="511"/>
      <c r="BQ370" s="511"/>
      <c r="BR370" s="504"/>
      <c r="BS370" s="560"/>
      <c r="BT370" s="504"/>
      <c r="BU370" s="504"/>
      <c r="BV370" s="504"/>
      <c r="BW370" s="504">
        <f>U370</f>
        <v>120588877</v>
      </c>
      <c r="BX370" s="511">
        <f>V370</f>
        <v>0</v>
      </c>
      <c r="BY370" s="511">
        <f>W370</f>
        <v>2300</v>
      </c>
      <c r="BZ370" s="511">
        <f>BX370+BY370</f>
        <v>2300</v>
      </c>
      <c r="CA370" s="504"/>
      <c r="CB370" s="511"/>
      <c r="CC370" s="504"/>
      <c r="CD370" s="511"/>
      <c r="CE370" s="511"/>
      <c r="CF370" s="511">
        <f>CB370+CD370+CE370</f>
        <v>0</v>
      </c>
      <c r="CG370" s="528">
        <f>CF370-BZ370</f>
        <v>-2300</v>
      </c>
      <c r="CH370" s="510">
        <f>_xlfn.DAYS(BD370,BC370)+1</f>
        <v>1</v>
      </c>
    </row>
    <row r="371" spans="1:86" s="513" customFormat="1" ht="47.25" customHeight="1">
      <c r="A371" s="112">
        <v>37</v>
      </c>
      <c r="B371" s="575" t="s">
        <v>168</v>
      </c>
      <c r="C371" s="558" t="s">
        <v>642</v>
      </c>
      <c r="D371" s="505" t="s">
        <v>199</v>
      </c>
      <c r="E371" s="505" t="str">
        <f>VLOOKUP(D:D,'Material code'!A:B,2,FALSE)</f>
        <v>前玻</v>
      </c>
      <c r="F371" s="505" t="str">
        <f>VLOOKUP(D:D,'Material code'!C:D,2,FALSE)</f>
        <v>福莱特，超白压花双镀膜半钢化，2272*1128*2mm</v>
      </c>
      <c r="G371" s="504">
        <f>AC371</f>
        <v>1430</v>
      </c>
      <c r="H371" s="504" t="str">
        <f>AD371</f>
        <v>PC</v>
      </c>
      <c r="I371" s="504" t="str">
        <f>AL371</f>
        <v>ZIMUNGB1273025</v>
      </c>
      <c r="J371" s="504">
        <v>1</v>
      </c>
      <c r="K371" s="504" t="str">
        <f>AN371</f>
        <v>CAAU2649718</v>
      </c>
      <c r="L371" s="504" t="str">
        <f>AM371</f>
        <v>ZIMUNGB1273025B</v>
      </c>
      <c r="M371" s="504" t="str">
        <f>AO371</f>
        <v>NINGBO, CHINA</v>
      </c>
      <c r="N371" s="506">
        <f>AQ371</f>
        <v>45709</v>
      </c>
      <c r="O371" s="504" t="str">
        <f>AR371</f>
        <v>SAVANNAH,GA</v>
      </c>
      <c r="P371" s="506">
        <f>AT371</f>
        <v>45743</v>
      </c>
      <c r="Q371" s="506">
        <f>AX371</f>
        <v>45747</v>
      </c>
      <c r="R371" s="504" t="s">
        <v>79</v>
      </c>
      <c r="S371" s="504" t="s">
        <v>644</v>
      </c>
      <c r="T371" s="504">
        <v>20250215003</v>
      </c>
      <c r="U371" s="504">
        <v>120588877</v>
      </c>
      <c r="V371" s="511"/>
      <c r="W371" s="511">
        <v>2300</v>
      </c>
      <c r="X371" s="506"/>
      <c r="Y371" s="506"/>
      <c r="Z371" s="506" t="s">
        <v>118</v>
      </c>
      <c r="AA371" s="507" t="s">
        <v>171</v>
      </c>
      <c r="AB371" s="507"/>
      <c r="AC371" s="514">
        <v>1430</v>
      </c>
      <c r="AD371" s="504" t="s">
        <v>172</v>
      </c>
      <c r="AE371" s="504">
        <v>11</v>
      </c>
      <c r="AF371" s="504">
        <v>18876</v>
      </c>
      <c r="AG371" s="504">
        <v>14</v>
      </c>
      <c r="AH371" s="506">
        <v>45707</v>
      </c>
      <c r="AI371" s="506">
        <v>45738</v>
      </c>
      <c r="AJ371" s="504" t="s">
        <v>173</v>
      </c>
      <c r="AK371" s="504" t="s">
        <v>117</v>
      </c>
      <c r="AL371" s="504" t="s">
        <v>645</v>
      </c>
      <c r="AM371" s="504" t="s">
        <v>673</v>
      </c>
      <c r="AN371" s="504" t="s">
        <v>687</v>
      </c>
      <c r="AO371" s="504" t="str">
        <f>AJ371</f>
        <v>NINGBO, CHINA</v>
      </c>
      <c r="AP371" s="506"/>
      <c r="AQ371" s="506">
        <v>45709</v>
      </c>
      <c r="AR371" s="504" t="str">
        <f>AK371</f>
        <v>SAVANNAH,GA</v>
      </c>
      <c r="AS371" s="506">
        <f>AI371</f>
        <v>45738</v>
      </c>
      <c r="AT371" s="636">
        <v>45743</v>
      </c>
      <c r="AU371" s="504" t="str">
        <f>AR371</f>
        <v>SAVANNAH,GA</v>
      </c>
      <c r="AV371" s="509">
        <f>AT371</f>
        <v>45743</v>
      </c>
      <c r="AW371" s="505">
        <f>VLOOKUP(AR:AR,Database!A:B,2,)</f>
        <v>4</v>
      </c>
      <c r="AX371" s="506">
        <f>AV371+AW371</f>
        <v>45747</v>
      </c>
      <c r="AY371" s="514" t="str">
        <f>Z371</f>
        <v>FREEDOM</v>
      </c>
      <c r="AZ371" s="506"/>
      <c r="BA371" s="506"/>
      <c r="BB371" s="506"/>
      <c r="BC371" s="506"/>
      <c r="BD371" s="506"/>
      <c r="BE371" s="504"/>
      <c r="BF371" s="504" t="str">
        <f>AL371</f>
        <v>ZIMUNGB1273025</v>
      </c>
      <c r="BG371" s="504" t="str">
        <f>AN371</f>
        <v>CAAU2649718</v>
      </c>
      <c r="BH371" s="506">
        <v>45702</v>
      </c>
      <c r="BI371" s="506">
        <v>45713</v>
      </c>
      <c r="BJ371" s="506">
        <v>45733</v>
      </c>
      <c r="BK371" s="506"/>
      <c r="BL371" s="506"/>
      <c r="BM371" s="506"/>
      <c r="BN371" s="504"/>
      <c r="BO371" s="506"/>
      <c r="BP371" s="511"/>
      <c r="BQ371" s="511"/>
      <c r="BR371" s="504"/>
      <c r="BS371" s="560"/>
      <c r="BT371" s="504"/>
      <c r="BU371" s="504"/>
      <c r="BV371" s="504"/>
      <c r="BW371" s="504">
        <f>U371</f>
        <v>120588877</v>
      </c>
      <c r="BX371" s="511">
        <f>V371</f>
        <v>0</v>
      </c>
      <c r="BY371" s="511">
        <f>W371</f>
        <v>2300</v>
      </c>
      <c r="BZ371" s="511">
        <f>BX371+BY371</f>
        <v>2300</v>
      </c>
      <c r="CA371" s="504"/>
      <c r="CB371" s="511"/>
      <c r="CC371" s="504"/>
      <c r="CD371" s="511"/>
      <c r="CE371" s="511"/>
      <c r="CF371" s="511">
        <f>CB371+CD371+CE371</f>
        <v>0</v>
      </c>
      <c r="CG371" s="528">
        <f>CF371-BZ371</f>
        <v>-2300</v>
      </c>
      <c r="CH371" s="510">
        <f>_xlfn.DAYS(BD371,BC371)+1</f>
        <v>1</v>
      </c>
    </row>
    <row r="372" spans="1:86" s="513" customFormat="1" ht="47.25" customHeight="1">
      <c r="A372" s="112">
        <v>37</v>
      </c>
      <c r="B372" s="575" t="s">
        <v>168</v>
      </c>
      <c r="C372" s="558" t="s">
        <v>642</v>
      </c>
      <c r="D372" s="505" t="s">
        <v>169</v>
      </c>
      <c r="E372" s="505" t="str">
        <f>VLOOKUP(D:D,'Material code'!A:B,2,FALSE)</f>
        <v>后玻</v>
      </c>
      <c r="F372" s="505" t="str">
        <f>VLOOKUP(D:D,'Material code'!C:D,2,FALSE)</f>
        <v>福莱特，压花半钢化白色全涂釉3孔，2272*1128*2mm，GL-16</v>
      </c>
      <c r="G372" s="504">
        <f>AC372</f>
        <v>1430</v>
      </c>
      <c r="H372" s="504" t="str">
        <f>AD372</f>
        <v>PC</v>
      </c>
      <c r="I372" s="504" t="str">
        <f>AL372</f>
        <v>ZIMUNGB1273025</v>
      </c>
      <c r="J372" s="504">
        <v>1</v>
      </c>
      <c r="K372" s="504" t="str">
        <f>AN372</f>
        <v>TEMU4077808</v>
      </c>
      <c r="L372" s="504" t="str">
        <f>AM372</f>
        <v>ZIMUNGB1273025B</v>
      </c>
      <c r="M372" s="504" t="str">
        <f>AO372</f>
        <v>NINGBO, CHINA</v>
      </c>
      <c r="N372" s="506">
        <f>AQ372</f>
        <v>45709</v>
      </c>
      <c r="O372" s="504" t="str">
        <f>AR372</f>
        <v>SAVANNAH,GA</v>
      </c>
      <c r="P372" s="506">
        <f>AT372</f>
        <v>45743</v>
      </c>
      <c r="Q372" s="506">
        <f>AX372</f>
        <v>45747</v>
      </c>
      <c r="R372" s="504" t="s">
        <v>79</v>
      </c>
      <c r="S372" s="504" t="s">
        <v>644</v>
      </c>
      <c r="T372" s="504">
        <v>20250215003</v>
      </c>
      <c r="U372" s="504">
        <v>120588877</v>
      </c>
      <c r="V372" s="511"/>
      <c r="W372" s="511">
        <v>2300</v>
      </c>
      <c r="X372" s="506"/>
      <c r="Y372" s="506"/>
      <c r="Z372" s="506" t="s">
        <v>118</v>
      </c>
      <c r="AA372" s="507" t="s">
        <v>171</v>
      </c>
      <c r="AB372" s="507"/>
      <c r="AC372" s="514">
        <v>1430</v>
      </c>
      <c r="AD372" s="504" t="s">
        <v>172</v>
      </c>
      <c r="AE372" s="504">
        <v>11</v>
      </c>
      <c r="AF372" s="504">
        <v>18876</v>
      </c>
      <c r="AG372" s="504">
        <v>14</v>
      </c>
      <c r="AH372" s="506">
        <v>45707</v>
      </c>
      <c r="AI372" s="506">
        <v>45738</v>
      </c>
      <c r="AJ372" s="504" t="s">
        <v>173</v>
      </c>
      <c r="AK372" s="504" t="s">
        <v>117</v>
      </c>
      <c r="AL372" s="504" t="s">
        <v>645</v>
      </c>
      <c r="AM372" s="504" t="s">
        <v>673</v>
      </c>
      <c r="AN372" s="504" t="s">
        <v>688</v>
      </c>
      <c r="AO372" s="504" t="str">
        <f>AJ372</f>
        <v>NINGBO, CHINA</v>
      </c>
      <c r="AP372" s="506"/>
      <c r="AQ372" s="506">
        <v>45709</v>
      </c>
      <c r="AR372" s="504" t="str">
        <f>AK372</f>
        <v>SAVANNAH,GA</v>
      </c>
      <c r="AS372" s="506">
        <f>AI372</f>
        <v>45738</v>
      </c>
      <c r="AT372" s="636">
        <v>45743</v>
      </c>
      <c r="AU372" s="504" t="str">
        <f>AR372</f>
        <v>SAVANNAH,GA</v>
      </c>
      <c r="AV372" s="509">
        <f>AT372</f>
        <v>45743</v>
      </c>
      <c r="AW372" s="505">
        <f>VLOOKUP(AR:AR,Database!A:B,2,)</f>
        <v>4</v>
      </c>
      <c r="AX372" s="506">
        <f>AV372+AW372</f>
        <v>45747</v>
      </c>
      <c r="AY372" s="514" t="str">
        <f>Z372</f>
        <v>FREEDOM</v>
      </c>
      <c r="AZ372" s="506"/>
      <c r="BA372" s="506"/>
      <c r="BB372" s="506"/>
      <c r="BC372" s="506"/>
      <c r="BD372" s="506"/>
      <c r="BE372" s="504"/>
      <c r="BF372" s="504" t="str">
        <f>AL372</f>
        <v>ZIMUNGB1273025</v>
      </c>
      <c r="BG372" s="504" t="str">
        <f>AN372</f>
        <v>TEMU4077808</v>
      </c>
      <c r="BH372" s="506">
        <v>45702</v>
      </c>
      <c r="BI372" s="506">
        <v>45713</v>
      </c>
      <c r="BJ372" s="506">
        <v>45733</v>
      </c>
      <c r="BK372" s="506"/>
      <c r="BL372" s="506"/>
      <c r="BM372" s="506"/>
      <c r="BN372" s="504"/>
      <c r="BO372" s="506"/>
      <c r="BP372" s="511"/>
      <c r="BQ372" s="511"/>
      <c r="BR372" s="504"/>
      <c r="BS372" s="560"/>
      <c r="BT372" s="504"/>
      <c r="BU372" s="504"/>
      <c r="BV372" s="504"/>
      <c r="BW372" s="504">
        <f>U372</f>
        <v>120588877</v>
      </c>
      <c r="BX372" s="511">
        <f>V372</f>
        <v>0</v>
      </c>
      <c r="BY372" s="511">
        <f>W372</f>
        <v>2300</v>
      </c>
      <c r="BZ372" s="511">
        <f>BX372+BY372</f>
        <v>2300</v>
      </c>
      <c r="CA372" s="504"/>
      <c r="CB372" s="511"/>
      <c r="CC372" s="504"/>
      <c r="CD372" s="511"/>
      <c r="CE372" s="511"/>
      <c r="CF372" s="511">
        <f>CB372+CD372+CE372</f>
        <v>0</v>
      </c>
      <c r="CG372" s="528">
        <f>CF372-BZ372</f>
        <v>-2300</v>
      </c>
      <c r="CH372" s="510">
        <f>_xlfn.DAYS(BD372,BC372)+1</f>
        <v>1</v>
      </c>
    </row>
    <row r="373" spans="1:86" s="513" customFormat="1" ht="47.25" customHeight="1">
      <c r="A373" s="112">
        <v>37</v>
      </c>
      <c r="B373" s="575" t="s">
        <v>168</v>
      </c>
      <c r="C373" s="558" t="s">
        <v>642</v>
      </c>
      <c r="D373" s="505" t="s">
        <v>169</v>
      </c>
      <c r="E373" s="505" t="str">
        <f>VLOOKUP(D:D,'Material code'!A:B,2,FALSE)</f>
        <v>后玻</v>
      </c>
      <c r="F373" s="505" t="str">
        <f>VLOOKUP(D:D,'Material code'!C:D,2,FALSE)</f>
        <v>福莱特，压花半钢化白色全涂釉3孔，2272*1128*2mm，GL-16</v>
      </c>
      <c r="G373" s="504">
        <f>AC373</f>
        <v>1430</v>
      </c>
      <c r="H373" s="504" t="str">
        <f>AD373</f>
        <v>PC</v>
      </c>
      <c r="I373" s="504" t="str">
        <f>AL373</f>
        <v>ZIMUNGB1273025</v>
      </c>
      <c r="J373" s="504">
        <v>1</v>
      </c>
      <c r="K373" s="504" t="str">
        <f>AN373</f>
        <v>ZIMU1327830</v>
      </c>
      <c r="L373" s="504" t="str">
        <f>AM373</f>
        <v>ZIMUNGB1273025B</v>
      </c>
      <c r="M373" s="504" t="str">
        <f>AO373</f>
        <v>NINGBO, CHINA</v>
      </c>
      <c r="N373" s="506">
        <f>AQ373</f>
        <v>45709</v>
      </c>
      <c r="O373" s="504" t="str">
        <f>AR373</f>
        <v>SAVANNAH,GA</v>
      </c>
      <c r="P373" s="506">
        <f>AT373</f>
        <v>45743</v>
      </c>
      <c r="Q373" s="506">
        <f>AX373</f>
        <v>45747</v>
      </c>
      <c r="R373" s="504" t="s">
        <v>79</v>
      </c>
      <c r="S373" s="504" t="s">
        <v>644</v>
      </c>
      <c r="T373" s="504">
        <v>20250215003</v>
      </c>
      <c r="U373" s="504">
        <v>120588877</v>
      </c>
      <c r="V373" s="511"/>
      <c r="W373" s="511">
        <v>2300</v>
      </c>
      <c r="X373" s="506"/>
      <c r="Y373" s="506"/>
      <c r="Z373" s="506" t="s">
        <v>118</v>
      </c>
      <c r="AA373" s="507" t="s">
        <v>171</v>
      </c>
      <c r="AB373" s="507"/>
      <c r="AC373" s="514">
        <v>1430</v>
      </c>
      <c r="AD373" s="504" t="s">
        <v>172</v>
      </c>
      <c r="AE373" s="504">
        <v>11</v>
      </c>
      <c r="AF373" s="504">
        <v>18876</v>
      </c>
      <c r="AG373" s="504">
        <v>14</v>
      </c>
      <c r="AH373" s="506">
        <v>45707</v>
      </c>
      <c r="AI373" s="506">
        <v>45738</v>
      </c>
      <c r="AJ373" s="504" t="s">
        <v>173</v>
      </c>
      <c r="AK373" s="504" t="s">
        <v>117</v>
      </c>
      <c r="AL373" s="504" t="s">
        <v>645</v>
      </c>
      <c r="AM373" s="504" t="s">
        <v>673</v>
      </c>
      <c r="AN373" s="504" t="s">
        <v>689</v>
      </c>
      <c r="AO373" s="504" t="str">
        <f>AJ373</f>
        <v>NINGBO, CHINA</v>
      </c>
      <c r="AP373" s="506"/>
      <c r="AQ373" s="506">
        <v>45709</v>
      </c>
      <c r="AR373" s="504" t="str">
        <f>AK373</f>
        <v>SAVANNAH,GA</v>
      </c>
      <c r="AS373" s="506">
        <f>AI373</f>
        <v>45738</v>
      </c>
      <c r="AT373" s="636">
        <v>45743</v>
      </c>
      <c r="AU373" s="504" t="str">
        <f>AR373</f>
        <v>SAVANNAH,GA</v>
      </c>
      <c r="AV373" s="509">
        <f>AT373</f>
        <v>45743</v>
      </c>
      <c r="AW373" s="505">
        <f>VLOOKUP(AR:AR,Database!A:B,2,)</f>
        <v>4</v>
      </c>
      <c r="AX373" s="506">
        <f>AV373+AW373</f>
        <v>45747</v>
      </c>
      <c r="AY373" s="514" t="str">
        <f>Z373</f>
        <v>FREEDOM</v>
      </c>
      <c r="AZ373" s="506"/>
      <c r="BA373" s="506"/>
      <c r="BB373" s="506"/>
      <c r="BC373" s="506"/>
      <c r="BD373" s="506"/>
      <c r="BE373" s="504"/>
      <c r="BF373" s="504" t="str">
        <f>AL373</f>
        <v>ZIMUNGB1273025</v>
      </c>
      <c r="BG373" s="504" t="str">
        <f>AN373</f>
        <v>ZIMU1327830</v>
      </c>
      <c r="BH373" s="506">
        <v>45702</v>
      </c>
      <c r="BI373" s="506">
        <v>45713</v>
      </c>
      <c r="BJ373" s="506">
        <v>45733</v>
      </c>
      <c r="BK373" s="506"/>
      <c r="BL373" s="506"/>
      <c r="BM373" s="506"/>
      <c r="BN373" s="504"/>
      <c r="BO373" s="506"/>
      <c r="BP373" s="511"/>
      <c r="BQ373" s="511"/>
      <c r="BR373" s="504"/>
      <c r="BS373" s="560"/>
      <c r="BT373" s="504"/>
      <c r="BU373" s="504"/>
      <c r="BV373" s="504"/>
      <c r="BW373" s="504">
        <f>U373</f>
        <v>120588877</v>
      </c>
      <c r="BX373" s="511">
        <f>V373</f>
        <v>0</v>
      </c>
      <c r="BY373" s="511">
        <f>W373</f>
        <v>2300</v>
      </c>
      <c r="BZ373" s="511">
        <f>BX373+BY373</f>
        <v>2300</v>
      </c>
      <c r="CA373" s="504"/>
      <c r="CB373" s="511"/>
      <c r="CC373" s="504"/>
      <c r="CD373" s="511"/>
      <c r="CE373" s="511"/>
      <c r="CF373" s="511">
        <f>CB373+CD373+CE373</f>
        <v>0</v>
      </c>
      <c r="CG373" s="528">
        <f>CF373-BZ373</f>
        <v>-2300</v>
      </c>
      <c r="CH373" s="510">
        <f>_xlfn.DAYS(BD373,BC373)+1</f>
        <v>1</v>
      </c>
    </row>
    <row r="374" spans="1:86" s="513" customFormat="1" ht="47.25" customHeight="1">
      <c r="A374" s="112">
        <v>37</v>
      </c>
      <c r="B374" s="575" t="s">
        <v>168</v>
      </c>
      <c r="C374" s="558" t="s">
        <v>642</v>
      </c>
      <c r="D374" s="505" t="s">
        <v>169</v>
      </c>
      <c r="E374" s="505" t="str">
        <f>VLOOKUP(D:D,'Material code'!A:B,2,FALSE)</f>
        <v>后玻</v>
      </c>
      <c r="F374" s="505" t="str">
        <f>VLOOKUP(D:D,'Material code'!C:D,2,FALSE)</f>
        <v>福莱特，压花半钢化白色全涂釉3孔，2272*1128*2mm，GL-16</v>
      </c>
      <c r="G374" s="504">
        <f>AC374</f>
        <v>1430</v>
      </c>
      <c r="H374" s="504" t="str">
        <f>AD374</f>
        <v>PC</v>
      </c>
      <c r="I374" s="504" t="str">
        <f>AL374</f>
        <v>ZIMUNGB1273025</v>
      </c>
      <c r="J374" s="504">
        <v>1</v>
      </c>
      <c r="K374" s="504" t="str">
        <f>AN374</f>
        <v>TGHU1627923</v>
      </c>
      <c r="L374" s="504" t="str">
        <f>AM374</f>
        <v>ZIMUNGB1273025B</v>
      </c>
      <c r="M374" s="504" t="str">
        <f>AO374</f>
        <v>NINGBO, CHINA</v>
      </c>
      <c r="N374" s="506">
        <f>AQ374</f>
        <v>45709</v>
      </c>
      <c r="O374" s="504" t="str">
        <f>AR374</f>
        <v>SAVANNAH,GA</v>
      </c>
      <c r="P374" s="506">
        <f>AT374</f>
        <v>45743</v>
      </c>
      <c r="Q374" s="506">
        <f>AX374</f>
        <v>45747</v>
      </c>
      <c r="R374" s="504" t="s">
        <v>79</v>
      </c>
      <c r="S374" s="504" t="s">
        <v>644</v>
      </c>
      <c r="T374" s="504">
        <v>20250215003</v>
      </c>
      <c r="U374" s="504">
        <v>120588877</v>
      </c>
      <c r="V374" s="511"/>
      <c r="W374" s="511">
        <v>2300</v>
      </c>
      <c r="X374" s="506"/>
      <c r="Y374" s="506"/>
      <c r="Z374" s="506" t="s">
        <v>118</v>
      </c>
      <c r="AA374" s="507" t="s">
        <v>171</v>
      </c>
      <c r="AB374" s="507"/>
      <c r="AC374" s="514">
        <v>1430</v>
      </c>
      <c r="AD374" s="504" t="s">
        <v>172</v>
      </c>
      <c r="AE374" s="504">
        <v>11</v>
      </c>
      <c r="AF374" s="504">
        <v>18876</v>
      </c>
      <c r="AG374" s="504">
        <v>14</v>
      </c>
      <c r="AH374" s="506">
        <v>45707</v>
      </c>
      <c r="AI374" s="506">
        <v>45738</v>
      </c>
      <c r="AJ374" s="504" t="s">
        <v>173</v>
      </c>
      <c r="AK374" s="504" t="s">
        <v>117</v>
      </c>
      <c r="AL374" s="504" t="s">
        <v>645</v>
      </c>
      <c r="AM374" s="504" t="s">
        <v>673</v>
      </c>
      <c r="AN374" s="504" t="s">
        <v>690</v>
      </c>
      <c r="AO374" s="504" t="str">
        <f>AJ374</f>
        <v>NINGBO, CHINA</v>
      </c>
      <c r="AP374" s="506"/>
      <c r="AQ374" s="506">
        <v>45709</v>
      </c>
      <c r="AR374" s="504" t="str">
        <f>AK374</f>
        <v>SAVANNAH,GA</v>
      </c>
      <c r="AS374" s="506">
        <f>AI374</f>
        <v>45738</v>
      </c>
      <c r="AT374" s="636">
        <v>45743</v>
      </c>
      <c r="AU374" s="504" t="str">
        <f>AR374</f>
        <v>SAVANNAH,GA</v>
      </c>
      <c r="AV374" s="509">
        <f>AT374</f>
        <v>45743</v>
      </c>
      <c r="AW374" s="505">
        <f>VLOOKUP(AR:AR,Database!A:B,2,)</f>
        <v>4</v>
      </c>
      <c r="AX374" s="506">
        <f>AV374+AW374</f>
        <v>45747</v>
      </c>
      <c r="AY374" s="514" t="str">
        <f>Z374</f>
        <v>FREEDOM</v>
      </c>
      <c r="AZ374" s="506"/>
      <c r="BA374" s="506"/>
      <c r="BB374" s="506"/>
      <c r="BC374" s="506"/>
      <c r="BD374" s="506"/>
      <c r="BE374" s="504"/>
      <c r="BF374" s="504" t="str">
        <f>AL374</f>
        <v>ZIMUNGB1273025</v>
      </c>
      <c r="BG374" s="504" t="str">
        <f>AN374</f>
        <v>TGHU1627923</v>
      </c>
      <c r="BH374" s="506">
        <v>45702</v>
      </c>
      <c r="BI374" s="506">
        <v>45713</v>
      </c>
      <c r="BJ374" s="506">
        <v>45733</v>
      </c>
      <c r="BK374" s="506"/>
      <c r="BL374" s="506"/>
      <c r="BM374" s="506"/>
      <c r="BN374" s="504"/>
      <c r="BO374" s="506"/>
      <c r="BP374" s="511"/>
      <c r="BQ374" s="511"/>
      <c r="BR374" s="504"/>
      <c r="BS374" s="560"/>
      <c r="BT374" s="504"/>
      <c r="BU374" s="504"/>
      <c r="BV374" s="504"/>
      <c r="BW374" s="504">
        <f>U374</f>
        <v>120588877</v>
      </c>
      <c r="BX374" s="511">
        <f>V374</f>
        <v>0</v>
      </c>
      <c r="BY374" s="511">
        <f>W374</f>
        <v>2300</v>
      </c>
      <c r="BZ374" s="511">
        <f>BX374+BY374</f>
        <v>2300</v>
      </c>
      <c r="CA374" s="504"/>
      <c r="CB374" s="511"/>
      <c r="CC374" s="504"/>
      <c r="CD374" s="511"/>
      <c r="CE374" s="511"/>
      <c r="CF374" s="511">
        <f>CB374+CD374+CE374</f>
        <v>0</v>
      </c>
      <c r="CG374" s="528">
        <f>CF374-BZ374</f>
        <v>-2300</v>
      </c>
      <c r="CH374" s="510">
        <f>_xlfn.DAYS(BD374,BC374)+1</f>
        <v>1</v>
      </c>
    </row>
    <row r="375" spans="1:86" s="513" customFormat="1" ht="47.25" customHeight="1">
      <c r="A375" s="112">
        <v>37</v>
      </c>
      <c r="B375" s="575" t="s">
        <v>168</v>
      </c>
      <c r="C375" s="558" t="s">
        <v>642</v>
      </c>
      <c r="D375" s="505" t="s">
        <v>169</v>
      </c>
      <c r="E375" s="505" t="str">
        <f>VLOOKUP(D:D,'Material code'!A:B,2,FALSE)</f>
        <v>后玻</v>
      </c>
      <c r="F375" s="505" t="str">
        <f>VLOOKUP(D:D,'Material code'!C:D,2,FALSE)</f>
        <v>福莱特，压花半钢化白色全涂釉3孔，2272*1128*2mm，GL-16</v>
      </c>
      <c r="G375" s="504">
        <f>AC375</f>
        <v>1430</v>
      </c>
      <c r="H375" s="504" t="str">
        <f>AD375</f>
        <v>PC</v>
      </c>
      <c r="I375" s="504" t="str">
        <f>AL375</f>
        <v>ZIMUNGB1273025</v>
      </c>
      <c r="J375" s="504">
        <v>1</v>
      </c>
      <c r="K375" s="504" t="str">
        <f>AN375</f>
        <v>CAIU3499894</v>
      </c>
      <c r="L375" s="504" t="str">
        <f>AM375</f>
        <v>ZIMUNGB1273025B</v>
      </c>
      <c r="M375" s="504" t="str">
        <f>AO375</f>
        <v>NINGBO, CHINA</v>
      </c>
      <c r="N375" s="506">
        <f>AQ375</f>
        <v>45709</v>
      </c>
      <c r="O375" s="504" t="str">
        <f>AR375</f>
        <v>SAVANNAH,GA</v>
      </c>
      <c r="P375" s="506">
        <f>AT375</f>
        <v>45743</v>
      </c>
      <c r="Q375" s="506">
        <f>AX375</f>
        <v>45747</v>
      </c>
      <c r="R375" s="504" t="s">
        <v>79</v>
      </c>
      <c r="S375" s="504" t="s">
        <v>644</v>
      </c>
      <c r="T375" s="504">
        <v>20250215003</v>
      </c>
      <c r="U375" s="504">
        <v>120588877</v>
      </c>
      <c r="V375" s="511"/>
      <c r="W375" s="511">
        <v>2300</v>
      </c>
      <c r="X375" s="506"/>
      <c r="Y375" s="506"/>
      <c r="Z375" s="506" t="s">
        <v>118</v>
      </c>
      <c r="AA375" s="507" t="s">
        <v>171</v>
      </c>
      <c r="AB375" s="507"/>
      <c r="AC375" s="514">
        <v>1430</v>
      </c>
      <c r="AD375" s="504" t="s">
        <v>172</v>
      </c>
      <c r="AE375" s="504">
        <v>11</v>
      </c>
      <c r="AF375" s="504">
        <v>18876</v>
      </c>
      <c r="AG375" s="504">
        <v>14</v>
      </c>
      <c r="AH375" s="506">
        <v>45707</v>
      </c>
      <c r="AI375" s="506">
        <v>45738</v>
      </c>
      <c r="AJ375" s="504" t="s">
        <v>173</v>
      </c>
      <c r="AK375" s="504" t="s">
        <v>117</v>
      </c>
      <c r="AL375" s="504" t="s">
        <v>645</v>
      </c>
      <c r="AM375" s="504" t="s">
        <v>673</v>
      </c>
      <c r="AN375" s="504" t="s">
        <v>691</v>
      </c>
      <c r="AO375" s="504" t="str">
        <f>AJ375</f>
        <v>NINGBO, CHINA</v>
      </c>
      <c r="AP375" s="506"/>
      <c r="AQ375" s="506">
        <v>45709</v>
      </c>
      <c r="AR375" s="504" t="str">
        <f>AK375</f>
        <v>SAVANNAH,GA</v>
      </c>
      <c r="AS375" s="506">
        <f>AI375</f>
        <v>45738</v>
      </c>
      <c r="AT375" s="636">
        <v>45743</v>
      </c>
      <c r="AU375" s="504" t="str">
        <f>AR375</f>
        <v>SAVANNAH,GA</v>
      </c>
      <c r="AV375" s="509">
        <f>AT375</f>
        <v>45743</v>
      </c>
      <c r="AW375" s="505">
        <f>VLOOKUP(AR:AR,Database!A:B,2,)</f>
        <v>4</v>
      </c>
      <c r="AX375" s="506">
        <f>AV375+AW375</f>
        <v>45747</v>
      </c>
      <c r="AY375" s="514" t="str">
        <f>Z375</f>
        <v>FREEDOM</v>
      </c>
      <c r="AZ375" s="506"/>
      <c r="BA375" s="506"/>
      <c r="BB375" s="506"/>
      <c r="BC375" s="506"/>
      <c r="BD375" s="506"/>
      <c r="BE375" s="504"/>
      <c r="BF375" s="504" t="str">
        <f>AL375</f>
        <v>ZIMUNGB1273025</v>
      </c>
      <c r="BG375" s="504" t="str">
        <f>AN375</f>
        <v>CAIU3499894</v>
      </c>
      <c r="BH375" s="506">
        <v>45702</v>
      </c>
      <c r="BI375" s="506">
        <v>45713</v>
      </c>
      <c r="BJ375" s="506">
        <v>45733</v>
      </c>
      <c r="BK375" s="506"/>
      <c r="BL375" s="506"/>
      <c r="BM375" s="506"/>
      <c r="BN375" s="504"/>
      <c r="BO375" s="506"/>
      <c r="BP375" s="511"/>
      <c r="BQ375" s="511"/>
      <c r="BR375" s="504"/>
      <c r="BS375" s="560"/>
      <c r="BT375" s="504"/>
      <c r="BU375" s="504"/>
      <c r="BV375" s="504"/>
      <c r="BW375" s="504">
        <f>U375</f>
        <v>120588877</v>
      </c>
      <c r="BX375" s="511">
        <f>V375</f>
        <v>0</v>
      </c>
      <c r="BY375" s="511">
        <f>W375</f>
        <v>2300</v>
      </c>
      <c r="BZ375" s="511">
        <f>BX375+BY375</f>
        <v>2300</v>
      </c>
      <c r="CA375" s="504"/>
      <c r="CB375" s="511"/>
      <c r="CC375" s="504"/>
      <c r="CD375" s="511"/>
      <c r="CE375" s="511"/>
      <c r="CF375" s="511">
        <f>CB375+CD375+CE375</f>
        <v>0</v>
      </c>
      <c r="CG375" s="528">
        <f>CF375-BZ375</f>
        <v>-2300</v>
      </c>
      <c r="CH375" s="510">
        <f>_xlfn.DAYS(BD375,BC375)+1</f>
        <v>1</v>
      </c>
    </row>
    <row r="376" spans="1:86" s="513" customFormat="1" ht="47.25" customHeight="1">
      <c r="A376" s="112">
        <v>37</v>
      </c>
      <c r="B376" s="575" t="s">
        <v>168</v>
      </c>
      <c r="C376" s="558" t="s">
        <v>642</v>
      </c>
      <c r="D376" s="505" t="s">
        <v>169</v>
      </c>
      <c r="E376" s="505" t="str">
        <f>VLOOKUP(D:D,'Material code'!A:B,2,FALSE)</f>
        <v>后玻</v>
      </c>
      <c r="F376" s="505" t="str">
        <f>VLOOKUP(D:D,'Material code'!C:D,2,FALSE)</f>
        <v>福莱特，压花半钢化白色全涂釉3孔，2272*1128*2mm，GL-16</v>
      </c>
      <c r="G376" s="504">
        <f>AC376</f>
        <v>1430</v>
      </c>
      <c r="H376" s="504" t="str">
        <f>AD376</f>
        <v>PC</v>
      </c>
      <c r="I376" s="504" t="str">
        <f>AL376</f>
        <v>ZIMUNGB1273025</v>
      </c>
      <c r="J376" s="504">
        <v>1</v>
      </c>
      <c r="K376" s="504" t="str">
        <f>AN376</f>
        <v>ZIMU1149298</v>
      </c>
      <c r="L376" s="504" t="str">
        <f>AM376</f>
        <v>ZIMUNGB1273025B</v>
      </c>
      <c r="M376" s="504" t="str">
        <f>AO376</f>
        <v>NINGBO, CHINA</v>
      </c>
      <c r="N376" s="506">
        <f>AQ376</f>
        <v>45709</v>
      </c>
      <c r="O376" s="504" t="str">
        <f>AR376</f>
        <v>SAVANNAH,GA</v>
      </c>
      <c r="P376" s="506">
        <f>AT376</f>
        <v>45743</v>
      </c>
      <c r="Q376" s="506">
        <f>AX376</f>
        <v>45747</v>
      </c>
      <c r="R376" s="504" t="s">
        <v>79</v>
      </c>
      <c r="S376" s="504" t="s">
        <v>644</v>
      </c>
      <c r="T376" s="504">
        <v>20250215003</v>
      </c>
      <c r="U376" s="504">
        <v>120588877</v>
      </c>
      <c r="V376" s="511"/>
      <c r="W376" s="511">
        <v>2300</v>
      </c>
      <c r="X376" s="506"/>
      <c r="Y376" s="506"/>
      <c r="Z376" s="506" t="s">
        <v>118</v>
      </c>
      <c r="AA376" s="507" t="s">
        <v>171</v>
      </c>
      <c r="AB376" s="507"/>
      <c r="AC376" s="514">
        <v>1430</v>
      </c>
      <c r="AD376" s="504" t="s">
        <v>172</v>
      </c>
      <c r="AE376" s="504">
        <v>11</v>
      </c>
      <c r="AF376" s="504">
        <v>18876</v>
      </c>
      <c r="AG376" s="504">
        <v>14</v>
      </c>
      <c r="AH376" s="506">
        <v>45707</v>
      </c>
      <c r="AI376" s="506">
        <v>45738</v>
      </c>
      <c r="AJ376" s="504" t="s">
        <v>173</v>
      </c>
      <c r="AK376" s="504" t="s">
        <v>117</v>
      </c>
      <c r="AL376" s="504" t="s">
        <v>645</v>
      </c>
      <c r="AM376" s="504" t="s">
        <v>673</v>
      </c>
      <c r="AN376" s="504" t="s">
        <v>692</v>
      </c>
      <c r="AO376" s="504" t="str">
        <f>AJ376</f>
        <v>NINGBO, CHINA</v>
      </c>
      <c r="AP376" s="506"/>
      <c r="AQ376" s="506">
        <v>45709</v>
      </c>
      <c r="AR376" s="504" t="str">
        <f>AK376</f>
        <v>SAVANNAH,GA</v>
      </c>
      <c r="AS376" s="506">
        <f>AI376</f>
        <v>45738</v>
      </c>
      <c r="AT376" s="636">
        <v>45743</v>
      </c>
      <c r="AU376" s="504" t="str">
        <f>AR376</f>
        <v>SAVANNAH,GA</v>
      </c>
      <c r="AV376" s="509">
        <f>AT376</f>
        <v>45743</v>
      </c>
      <c r="AW376" s="505">
        <f>VLOOKUP(AR:AR,Database!A:B,2,)</f>
        <v>4</v>
      </c>
      <c r="AX376" s="506">
        <f>AV376+AW376</f>
        <v>45747</v>
      </c>
      <c r="AY376" s="514" t="str">
        <f>Z376</f>
        <v>FREEDOM</v>
      </c>
      <c r="AZ376" s="506"/>
      <c r="BA376" s="506"/>
      <c r="BB376" s="506"/>
      <c r="BC376" s="506"/>
      <c r="BD376" s="506"/>
      <c r="BE376" s="504"/>
      <c r="BF376" s="504" t="str">
        <f>AL376</f>
        <v>ZIMUNGB1273025</v>
      </c>
      <c r="BG376" s="504" t="str">
        <f>AN376</f>
        <v>ZIMU1149298</v>
      </c>
      <c r="BH376" s="506">
        <v>45702</v>
      </c>
      <c r="BI376" s="506">
        <v>45713</v>
      </c>
      <c r="BJ376" s="506">
        <v>45733</v>
      </c>
      <c r="BK376" s="506"/>
      <c r="BL376" s="506"/>
      <c r="BM376" s="506"/>
      <c r="BN376" s="504"/>
      <c r="BO376" s="506"/>
      <c r="BP376" s="511"/>
      <c r="BQ376" s="511"/>
      <c r="BR376" s="504"/>
      <c r="BS376" s="560"/>
      <c r="BT376" s="504"/>
      <c r="BU376" s="504"/>
      <c r="BV376" s="504"/>
      <c r="BW376" s="504">
        <f>U376</f>
        <v>120588877</v>
      </c>
      <c r="BX376" s="511">
        <f>V376</f>
        <v>0</v>
      </c>
      <c r="BY376" s="511">
        <f>W376</f>
        <v>2300</v>
      </c>
      <c r="BZ376" s="511">
        <f>BX376+BY376</f>
        <v>2300</v>
      </c>
      <c r="CA376" s="504"/>
      <c r="CB376" s="511"/>
      <c r="CC376" s="504"/>
      <c r="CD376" s="511"/>
      <c r="CE376" s="511"/>
      <c r="CF376" s="511">
        <f>CB376+CD376+CE376</f>
        <v>0</v>
      </c>
      <c r="CG376" s="528">
        <f>CF376-BZ376</f>
        <v>-2300</v>
      </c>
      <c r="CH376" s="510">
        <f>_xlfn.DAYS(BD376,BC376)+1</f>
        <v>1</v>
      </c>
    </row>
    <row r="377" spans="1:86" s="513" customFormat="1" ht="47.25" customHeight="1">
      <c r="A377" s="112">
        <v>37</v>
      </c>
      <c r="B377" s="575" t="s">
        <v>168</v>
      </c>
      <c r="C377" s="558" t="s">
        <v>642</v>
      </c>
      <c r="D377" s="505" t="s">
        <v>169</v>
      </c>
      <c r="E377" s="505" t="str">
        <f>VLOOKUP(D:D,'Material code'!A:B,2,FALSE)</f>
        <v>后玻</v>
      </c>
      <c r="F377" s="505" t="str">
        <f>VLOOKUP(D:D,'Material code'!C:D,2,FALSE)</f>
        <v>福莱特，压花半钢化白色全涂釉3孔，2272*1128*2mm，GL-16</v>
      </c>
      <c r="G377" s="504">
        <f>AC377</f>
        <v>1430</v>
      </c>
      <c r="H377" s="504" t="str">
        <f>AD377</f>
        <v>PC</v>
      </c>
      <c r="I377" s="504" t="str">
        <f>AL377</f>
        <v>ZIMUNGB1273025</v>
      </c>
      <c r="J377" s="504">
        <v>1</v>
      </c>
      <c r="K377" s="504" t="str">
        <f>AN377</f>
        <v>ZIMU3015298</v>
      </c>
      <c r="L377" s="504" t="str">
        <f>AM377</f>
        <v>ZIMUNGB1273025B</v>
      </c>
      <c r="M377" s="504" t="str">
        <f>AO377</f>
        <v>NINGBO, CHINA</v>
      </c>
      <c r="N377" s="506">
        <f>AQ377</f>
        <v>45709</v>
      </c>
      <c r="O377" s="504" t="str">
        <f>AR377</f>
        <v>SAVANNAH,GA</v>
      </c>
      <c r="P377" s="506">
        <f>AT377</f>
        <v>45743</v>
      </c>
      <c r="Q377" s="506">
        <f>AX377</f>
        <v>45747</v>
      </c>
      <c r="R377" s="504" t="s">
        <v>79</v>
      </c>
      <c r="S377" s="504" t="s">
        <v>644</v>
      </c>
      <c r="T377" s="504">
        <v>20250215003</v>
      </c>
      <c r="U377" s="504">
        <v>120588877</v>
      </c>
      <c r="V377" s="511"/>
      <c r="W377" s="511">
        <v>2300</v>
      </c>
      <c r="X377" s="506"/>
      <c r="Y377" s="506"/>
      <c r="Z377" s="506" t="s">
        <v>118</v>
      </c>
      <c r="AA377" s="507" t="s">
        <v>171</v>
      </c>
      <c r="AB377" s="507"/>
      <c r="AC377" s="514">
        <v>1430</v>
      </c>
      <c r="AD377" s="504" t="s">
        <v>172</v>
      </c>
      <c r="AE377" s="504">
        <v>11</v>
      </c>
      <c r="AF377" s="504">
        <v>18876</v>
      </c>
      <c r="AG377" s="504">
        <v>14</v>
      </c>
      <c r="AH377" s="506">
        <v>45707</v>
      </c>
      <c r="AI377" s="506">
        <v>45738</v>
      </c>
      <c r="AJ377" s="504" t="s">
        <v>173</v>
      </c>
      <c r="AK377" s="504" t="s">
        <v>117</v>
      </c>
      <c r="AL377" s="504" t="s">
        <v>645</v>
      </c>
      <c r="AM377" s="504" t="s">
        <v>673</v>
      </c>
      <c r="AN377" s="504" t="s">
        <v>693</v>
      </c>
      <c r="AO377" s="504" t="str">
        <f>AJ377</f>
        <v>NINGBO, CHINA</v>
      </c>
      <c r="AP377" s="506"/>
      <c r="AQ377" s="506">
        <v>45709</v>
      </c>
      <c r="AR377" s="504" t="str">
        <f>AK377</f>
        <v>SAVANNAH,GA</v>
      </c>
      <c r="AS377" s="506">
        <f>AI377</f>
        <v>45738</v>
      </c>
      <c r="AT377" s="636">
        <v>45743</v>
      </c>
      <c r="AU377" s="504" t="str">
        <f>AR377</f>
        <v>SAVANNAH,GA</v>
      </c>
      <c r="AV377" s="509">
        <f>AT377</f>
        <v>45743</v>
      </c>
      <c r="AW377" s="505">
        <f>VLOOKUP(AR:AR,Database!A:B,2,)</f>
        <v>4</v>
      </c>
      <c r="AX377" s="506">
        <f>AV377+AW377</f>
        <v>45747</v>
      </c>
      <c r="AY377" s="514" t="str">
        <f>Z377</f>
        <v>FREEDOM</v>
      </c>
      <c r="AZ377" s="506"/>
      <c r="BA377" s="506"/>
      <c r="BB377" s="506"/>
      <c r="BC377" s="506"/>
      <c r="BD377" s="506"/>
      <c r="BE377" s="504"/>
      <c r="BF377" s="504" t="str">
        <f>AL377</f>
        <v>ZIMUNGB1273025</v>
      </c>
      <c r="BG377" s="504" t="str">
        <f>AN377</f>
        <v>ZIMU3015298</v>
      </c>
      <c r="BH377" s="506">
        <v>45702</v>
      </c>
      <c r="BI377" s="506">
        <v>45713</v>
      </c>
      <c r="BJ377" s="506">
        <v>45733</v>
      </c>
      <c r="BK377" s="506"/>
      <c r="BL377" s="506"/>
      <c r="BM377" s="506"/>
      <c r="BN377" s="504"/>
      <c r="BO377" s="506"/>
      <c r="BP377" s="511"/>
      <c r="BQ377" s="511"/>
      <c r="BR377" s="504"/>
      <c r="BS377" s="560"/>
      <c r="BT377" s="504"/>
      <c r="BU377" s="504"/>
      <c r="BV377" s="504"/>
      <c r="BW377" s="504">
        <f>U377</f>
        <v>120588877</v>
      </c>
      <c r="BX377" s="511">
        <f>V377</f>
        <v>0</v>
      </c>
      <c r="BY377" s="511">
        <f>W377</f>
        <v>2300</v>
      </c>
      <c r="BZ377" s="511">
        <f>BX377+BY377</f>
        <v>2300</v>
      </c>
      <c r="CA377" s="504"/>
      <c r="CB377" s="511"/>
      <c r="CC377" s="504"/>
      <c r="CD377" s="511"/>
      <c r="CE377" s="511"/>
      <c r="CF377" s="511">
        <f>CB377+CD377+CE377</f>
        <v>0</v>
      </c>
      <c r="CG377" s="528">
        <f>CF377-BZ377</f>
        <v>-2300</v>
      </c>
      <c r="CH377" s="510">
        <f>_xlfn.DAYS(BD377,BC377)+1</f>
        <v>1</v>
      </c>
    </row>
    <row r="378" spans="1:86" s="513" customFormat="1" ht="47.25" customHeight="1">
      <c r="A378" s="112">
        <v>37</v>
      </c>
      <c r="B378" s="575" t="s">
        <v>168</v>
      </c>
      <c r="C378" s="558" t="s">
        <v>642</v>
      </c>
      <c r="D378" s="505" t="s">
        <v>169</v>
      </c>
      <c r="E378" s="505" t="str">
        <f>VLOOKUP(D:D,'Material code'!A:B,2,FALSE)</f>
        <v>后玻</v>
      </c>
      <c r="F378" s="505" t="str">
        <f>VLOOKUP(D:D,'Material code'!C:D,2,FALSE)</f>
        <v>福莱特，压花半钢化白色全涂釉3孔，2272*1128*2mm，GL-16</v>
      </c>
      <c r="G378" s="504">
        <f>AC378</f>
        <v>1430</v>
      </c>
      <c r="H378" s="504" t="str">
        <f>AD378</f>
        <v>PC</v>
      </c>
      <c r="I378" s="504" t="str">
        <f>AL378</f>
        <v>ZIMUNGB1273025</v>
      </c>
      <c r="J378" s="504">
        <v>1</v>
      </c>
      <c r="K378" s="504" t="str">
        <f>AN378</f>
        <v>TCKU1255100</v>
      </c>
      <c r="L378" s="504" t="str">
        <f>AM378</f>
        <v>ZIMUNGB1273025B</v>
      </c>
      <c r="M378" s="504" t="str">
        <f>AO378</f>
        <v>NINGBO, CHINA</v>
      </c>
      <c r="N378" s="506">
        <f>AQ378</f>
        <v>45709</v>
      </c>
      <c r="O378" s="504" t="str">
        <f>AR378</f>
        <v>SAVANNAH,GA</v>
      </c>
      <c r="P378" s="506">
        <f>AT378</f>
        <v>45743</v>
      </c>
      <c r="Q378" s="506">
        <f>AX378</f>
        <v>45747</v>
      </c>
      <c r="R378" s="504" t="s">
        <v>79</v>
      </c>
      <c r="S378" s="504" t="s">
        <v>644</v>
      </c>
      <c r="T378" s="504">
        <v>20250215003</v>
      </c>
      <c r="U378" s="504">
        <v>120588877</v>
      </c>
      <c r="V378" s="511"/>
      <c r="W378" s="511">
        <v>2300</v>
      </c>
      <c r="X378" s="506"/>
      <c r="Y378" s="506"/>
      <c r="Z378" s="506" t="s">
        <v>118</v>
      </c>
      <c r="AA378" s="507" t="s">
        <v>171</v>
      </c>
      <c r="AB378" s="507"/>
      <c r="AC378" s="514">
        <v>1430</v>
      </c>
      <c r="AD378" s="504" t="s">
        <v>172</v>
      </c>
      <c r="AE378" s="504">
        <v>11</v>
      </c>
      <c r="AF378" s="504">
        <v>18876</v>
      </c>
      <c r="AG378" s="504">
        <v>14</v>
      </c>
      <c r="AH378" s="506">
        <v>45707</v>
      </c>
      <c r="AI378" s="506">
        <v>45738</v>
      </c>
      <c r="AJ378" s="504" t="s">
        <v>173</v>
      </c>
      <c r="AK378" s="504" t="s">
        <v>117</v>
      </c>
      <c r="AL378" s="504" t="s">
        <v>645</v>
      </c>
      <c r="AM378" s="504" t="s">
        <v>673</v>
      </c>
      <c r="AN378" s="504" t="s">
        <v>694</v>
      </c>
      <c r="AO378" s="504" t="str">
        <f>AJ378</f>
        <v>NINGBO, CHINA</v>
      </c>
      <c r="AP378" s="506"/>
      <c r="AQ378" s="506">
        <v>45709</v>
      </c>
      <c r="AR378" s="504" t="str">
        <f>AK378</f>
        <v>SAVANNAH,GA</v>
      </c>
      <c r="AS378" s="506">
        <f>AI378</f>
        <v>45738</v>
      </c>
      <c r="AT378" s="636">
        <v>45743</v>
      </c>
      <c r="AU378" s="504" t="str">
        <f>AR378</f>
        <v>SAVANNAH,GA</v>
      </c>
      <c r="AV378" s="509">
        <f>AT378</f>
        <v>45743</v>
      </c>
      <c r="AW378" s="505">
        <f>VLOOKUP(AR:AR,Database!A:B,2,)</f>
        <v>4</v>
      </c>
      <c r="AX378" s="506">
        <f>AV378+AW378</f>
        <v>45747</v>
      </c>
      <c r="AY378" s="514" t="str">
        <f>Z378</f>
        <v>FREEDOM</v>
      </c>
      <c r="AZ378" s="506"/>
      <c r="BA378" s="506"/>
      <c r="BB378" s="506"/>
      <c r="BC378" s="506"/>
      <c r="BD378" s="506"/>
      <c r="BE378" s="504"/>
      <c r="BF378" s="504" t="str">
        <f>AL378</f>
        <v>ZIMUNGB1273025</v>
      </c>
      <c r="BG378" s="504" t="str">
        <f>AN378</f>
        <v>TCKU1255100</v>
      </c>
      <c r="BH378" s="506">
        <v>45702</v>
      </c>
      <c r="BI378" s="506">
        <v>45713</v>
      </c>
      <c r="BJ378" s="506">
        <v>45733</v>
      </c>
      <c r="BK378" s="506"/>
      <c r="BL378" s="506"/>
      <c r="BM378" s="506"/>
      <c r="BN378" s="504"/>
      <c r="BO378" s="506"/>
      <c r="BP378" s="511"/>
      <c r="BQ378" s="511"/>
      <c r="BR378" s="504"/>
      <c r="BS378" s="560"/>
      <c r="BT378" s="504"/>
      <c r="BU378" s="504"/>
      <c r="BV378" s="504"/>
      <c r="BW378" s="504">
        <f>U378</f>
        <v>120588877</v>
      </c>
      <c r="BX378" s="511">
        <f>V378</f>
        <v>0</v>
      </c>
      <c r="BY378" s="511">
        <f>W378</f>
        <v>2300</v>
      </c>
      <c r="BZ378" s="511">
        <f>BX378+BY378</f>
        <v>2300</v>
      </c>
      <c r="CA378" s="504"/>
      <c r="CB378" s="511"/>
      <c r="CC378" s="504"/>
      <c r="CD378" s="511"/>
      <c r="CE378" s="511"/>
      <c r="CF378" s="511">
        <f>CB378+CD378+CE378</f>
        <v>0</v>
      </c>
      <c r="CG378" s="528">
        <f>CF378-BZ378</f>
        <v>-2300</v>
      </c>
      <c r="CH378" s="510">
        <f>_xlfn.DAYS(BD378,BC378)+1</f>
        <v>1</v>
      </c>
    </row>
    <row r="379" spans="1:86" s="513" customFormat="1" ht="47.25" customHeight="1">
      <c r="A379" s="112">
        <v>37</v>
      </c>
      <c r="B379" s="575" t="s">
        <v>168</v>
      </c>
      <c r="C379" s="558" t="s">
        <v>642</v>
      </c>
      <c r="D379" s="505" t="s">
        <v>169</v>
      </c>
      <c r="E379" s="505" t="str">
        <f>VLOOKUP(D:D,'Material code'!A:B,2,FALSE)</f>
        <v>后玻</v>
      </c>
      <c r="F379" s="505" t="str">
        <f>VLOOKUP(D:D,'Material code'!C:D,2,FALSE)</f>
        <v>福莱特，压花半钢化白色全涂釉3孔，2272*1128*2mm，GL-16</v>
      </c>
      <c r="G379" s="504">
        <f>AC379</f>
        <v>1430</v>
      </c>
      <c r="H379" s="504" t="str">
        <f>AD379</f>
        <v>PC</v>
      </c>
      <c r="I379" s="504" t="str">
        <f>AL379</f>
        <v>ZIMUNGB1273025</v>
      </c>
      <c r="J379" s="504">
        <v>1</v>
      </c>
      <c r="K379" s="504" t="str">
        <f>AN379</f>
        <v>ZIMU3014244</v>
      </c>
      <c r="L379" s="504" t="str">
        <f>AM379</f>
        <v>ZIMUNGB1273025B</v>
      </c>
      <c r="M379" s="504" t="str">
        <f>AO379</f>
        <v>NINGBO, CHINA</v>
      </c>
      <c r="N379" s="506">
        <f>AQ379</f>
        <v>45709</v>
      </c>
      <c r="O379" s="504" t="str">
        <f>AR379</f>
        <v>SAVANNAH,GA</v>
      </c>
      <c r="P379" s="506">
        <f>AT379</f>
        <v>45743</v>
      </c>
      <c r="Q379" s="506">
        <f>AX379</f>
        <v>45747</v>
      </c>
      <c r="R379" s="504" t="s">
        <v>79</v>
      </c>
      <c r="S379" s="504" t="s">
        <v>644</v>
      </c>
      <c r="T379" s="504">
        <v>20250215003</v>
      </c>
      <c r="U379" s="504">
        <v>120588877</v>
      </c>
      <c r="V379" s="511"/>
      <c r="W379" s="511">
        <v>2300</v>
      </c>
      <c r="X379" s="506"/>
      <c r="Y379" s="506"/>
      <c r="Z379" s="506" t="s">
        <v>118</v>
      </c>
      <c r="AA379" s="507" t="s">
        <v>171</v>
      </c>
      <c r="AB379" s="507"/>
      <c r="AC379" s="514">
        <v>1430</v>
      </c>
      <c r="AD379" s="504" t="s">
        <v>172</v>
      </c>
      <c r="AE379" s="504">
        <v>11</v>
      </c>
      <c r="AF379" s="504">
        <v>18876</v>
      </c>
      <c r="AG379" s="504">
        <v>14</v>
      </c>
      <c r="AH379" s="506">
        <v>45707</v>
      </c>
      <c r="AI379" s="506">
        <v>45738</v>
      </c>
      <c r="AJ379" s="504" t="s">
        <v>173</v>
      </c>
      <c r="AK379" s="504" t="s">
        <v>117</v>
      </c>
      <c r="AL379" s="504" t="s">
        <v>645</v>
      </c>
      <c r="AM379" s="504" t="s">
        <v>673</v>
      </c>
      <c r="AN379" s="504" t="s">
        <v>695</v>
      </c>
      <c r="AO379" s="504" t="str">
        <f>AJ379</f>
        <v>NINGBO, CHINA</v>
      </c>
      <c r="AP379" s="506"/>
      <c r="AQ379" s="506">
        <v>45709</v>
      </c>
      <c r="AR379" s="504" t="str">
        <f>AK379</f>
        <v>SAVANNAH,GA</v>
      </c>
      <c r="AS379" s="506">
        <f>AI379</f>
        <v>45738</v>
      </c>
      <c r="AT379" s="636">
        <v>45743</v>
      </c>
      <c r="AU379" s="504" t="str">
        <f>AR379</f>
        <v>SAVANNAH,GA</v>
      </c>
      <c r="AV379" s="509">
        <f>AT379</f>
        <v>45743</v>
      </c>
      <c r="AW379" s="505">
        <f>VLOOKUP(AR:AR,Database!A:B,2,)</f>
        <v>4</v>
      </c>
      <c r="AX379" s="506">
        <f>AV379+AW379</f>
        <v>45747</v>
      </c>
      <c r="AY379" s="514" t="str">
        <f>Z379</f>
        <v>FREEDOM</v>
      </c>
      <c r="AZ379" s="506"/>
      <c r="BA379" s="506"/>
      <c r="BB379" s="506"/>
      <c r="BC379" s="506"/>
      <c r="BD379" s="506"/>
      <c r="BE379" s="504"/>
      <c r="BF379" s="504" t="str">
        <f>AL379</f>
        <v>ZIMUNGB1273025</v>
      </c>
      <c r="BG379" s="504" t="str">
        <f>AN379</f>
        <v>ZIMU3014244</v>
      </c>
      <c r="BH379" s="506">
        <v>45702</v>
      </c>
      <c r="BI379" s="506">
        <v>45713</v>
      </c>
      <c r="BJ379" s="506">
        <v>45733</v>
      </c>
      <c r="BK379" s="506"/>
      <c r="BL379" s="506"/>
      <c r="BM379" s="506"/>
      <c r="BN379" s="504"/>
      <c r="BO379" s="506"/>
      <c r="BP379" s="511"/>
      <c r="BQ379" s="511"/>
      <c r="BR379" s="504"/>
      <c r="BS379" s="560"/>
      <c r="BT379" s="504"/>
      <c r="BU379" s="504"/>
      <c r="BV379" s="504"/>
      <c r="BW379" s="504">
        <f>U379</f>
        <v>120588877</v>
      </c>
      <c r="BX379" s="511">
        <f>V379</f>
        <v>0</v>
      </c>
      <c r="BY379" s="511">
        <f>W379</f>
        <v>2300</v>
      </c>
      <c r="BZ379" s="511">
        <f>BX379+BY379</f>
        <v>2300</v>
      </c>
      <c r="CA379" s="504"/>
      <c r="CB379" s="511"/>
      <c r="CC379" s="504"/>
      <c r="CD379" s="511"/>
      <c r="CE379" s="511"/>
      <c r="CF379" s="511">
        <f>CB379+CD379+CE379</f>
        <v>0</v>
      </c>
      <c r="CG379" s="528">
        <f>CF379-BZ379</f>
        <v>-2300</v>
      </c>
      <c r="CH379" s="510">
        <f>_xlfn.DAYS(BD379,BC379)+1</f>
        <v>1</v>
      </c>
    </row>
    <row r="380" spans="1:86" s="513" customFormat="1" ht="47.25" customHeight="1">
      <c r="A380" s="112">
        <v>37</v>
      </c>
      <c r="B380" s="575" t="s">
        <v>168</v>
      </c>
      <c r="C380" s="558" t="s">
        <v>642</v>
      </c>
      <c r="D380" s="505" t="s">
        <v>169</v>
      </c>
      <c r="E380" s="505" t="str">
        <f>VLOOKUP(D:D,'Material code'!A:B,2,FALSE)</f>
        <v>后玻</v>
      </c>
      <c r="F380" s="505" t="str">
        <f>VLOOKUP(D:D,'Material code'!C:D,2,FALSE)</f>
        <v>福莱特，压花半钢化白色全涂釉3孔，2272*1128*2mm，GL-16</v>
      </c>
      <c r="G380" s="504">
        <f>AC380</f>
        <v>1430</v>
      </c>
      <c r="H380" s="504" t="str">
        <f>AD380</f>
        <v>PC</v>
      </c>
      <c r="I380" s="504" t="str">
        <f>AL380</f>
        <v>ZIMUNGB1273025</v>
      </c>
      <c r="J380" s="504">
        <v>1</v>
      </c>
      <c r="K380" s="504" t="str">
        <f>AN380</f>
        <v>ZIMU2962810</v>
      </c>
      <c r="L380" s="504" t="str">
        <f>AM380</f>
        <v>ZIMUNGB1273025B</v>
      </c>
      <c r="M380" s="504" t="str">
        <f>AO380</f>
        <v>NINGBO, CHINA</v>
      </c>
      <c r="N380" s="506">
        <f>AQ380</f>
        <v>45709</v>
      </c>
      <c r="O380" s="504" t="str">
        <f>AR380</f>
        <v>SAVANNAH,GA</v>
      </c>
      <c r="P380" s="506">
        <f>AT380</f>
        <v>45743</v>
      </c>
      <c r="Q380" s="506">
        <f>AX380</f>
        <v>45747</v>
      </c>
      <c r="R380" s="504" t="s">
        <v>79</v>
      </c>
      <c r="S380" s="504" t="s">
        <v>644</v>
      </c>
      <c r="T380" s="504">
        <v>20250215003</v>
      </c>
      <c r="U380" s="504">
        <v>120588877</v>
      </c>
      <c r="V380" s="511"/>
      <c r="W380" s="511">
        <v>2300</v>
      </c>
      <c r="X380" s="506"/>
      <c r="Y380" s="506"/>
      <c r="Z380" s="506" t="s">
        <v>118</v>
      </c>
      <c r="AA380" s="507" t="s">
        <v>171</v>
      </c>
      <c r="AB380" s="507"/>
      <c r="AC380" s="514">
        <v>1430</v>
      </c>
      <c r="AD380" s="504" t="s">
        <v>172</v>
      </c>
      <c r="AE380" s="504">
        <v>11</v>
      </c>
      <c r="AF380" s="504">
        <v>18876</v>
      </c>
      <c r="AG380" s="504">
        <v>14</v>
      </c>
      <c r="AH380" s="506">
        <v>45707</v>
      </c>
      <c r="AI380" s="506">
        <v>45738</v>
      </c>
      <c r="AJ380" s="504" t="s">
        <v>173</v>
      </c>
      <c r="AK380" s="504" t="s">
        <v>117</v>
      </c>
      <c r="AL380" s="504" t="s">
        <v>645</v>
      </c>
      <c r="AM380" s="504" t="s">
        <v>673</v>
      </c>
      <c r="AN380" s="504" t="s">
        <v>696</v>
      </c>
      <c r="AO380" s="504" t="str">
        <f>AJ380</f>
        <v>NINGBO, CHINA</v>
      </c>
      <c r="AP380" s="506"/>
      <c r="AQ380" s="506">
        <v>45709</v>
      </c>
      <c r="AR380" s="504" t="str">
        <f>AK380</f>
        <v>SAVANNAH,GA</v>
      </c>
      <c r="AS380" s="506">
        <f>AI380</f>
        <v>45738</v>
      </c>
      <c r="AT380" s="636">
        <v>45743</v>
      </c>
      <c r="AU380" s="504" t="str">
        <f>AR380</f>
        <v>SAVANNAH,GA</v>
      </c>
      <c r="AV380" s="509">
        <f>AT380</f>
        <v>45743</v>
      </c>
      <c r="AW380" s="505">
        <f>VLOOKUP(AR:AR,Database!A:B,2,)</f>
        <v>4</v>
      </c>
      <c r="AX380" s="506">
        <f>AV380+AW380</f>
        <v>45747</v>
      </c>
      <c r="AY380" s="514" t="str">
        <f>Z380</f>
        <v>FREEDOM</v>
      </c>
      <c r="AZ380" s="506"/>
      <c r="BA380" s="506"/>
      <c r="BB380" s="506"/>
      <c r="BC380" s="506"/>
      <c r="BD380" s="506"/>
      <c r="BE380" s="504"/>
      <c r="BF380" s="504" t="str">
        <f>AL380</f>
        <v>ZIMUNGB1273025</v>
      </c>
      <c r="BG380" s="504" t="str">
        <f>AN380</f>
        <v>ZIMU2962810</v>
      </c>
      <c r="BH380" s="506">
        <v>45702</v>
      </c>
      <c r="BI380" s="506">
        <v>45713</v>
      </c>
      <c r="BJ380" s="506">
        <v>45733</v>
      </c>
      <c r="BK380" s="506"/>
      <c r="BL380" s="506"/>
      <c r="BM380" s="506"/>
      <c r="BN380" s="504"/>
      <c r="BO380" s="506"/>
      <c r="BP380" s="511"/>
      <c r="BQ380" s="511"/>
      <c r="BR380" s="504"/>
      <c r="BS380" s="560"/>
      <c r="BT380" s="504"/>
      <c r="BU380" s="504"/>
      <c r="BV380" s="504"/>
      <c r="BW380" s="504">
        <f>U380</f>
        <v>120588877</v>
      </c>
      <c r="BX380" s="511">
        <f>V380</f>
        <v>0</v>
      </c>
      <c r="BY380" s="511">
        <f>W380</f>
        <v>2300</v>
      </c>
      <c r="BZ380" s="511">
        <f>BX380+BY380</f>
        <v>2300</v>
      </c>
      <c r="CA380" s="504"/>
      <c r="CB380" s="511"/>
      <c r="CC380" s="504"/>
      <c r="CD380" s="511"/>
      <c r="CE380" s="511"/>
      <c r="CF380" s="511">
        <f>CB380+CD380+CE380</f>
        <v>0</v>
      </c>
      <c r="CG380" s="528">
        <f>CF380-BZ380</f>
        <v>-2300</v>
      </c>
      <c r="CH380" s="510">
        <f>_xlfn.DAYS(BD380,BC380)+1</f>
        <v>1</v>
      </c>
    </row>
    <row r="381" spans="1:86" s="513" customFormat="1" ht="47.25" customHeight="1">
      <c r="A381" s="112">
        <v>37</v>
      </c>
      <c r="B381" s="575" t="s">
        <v>168</v>
      </c>
      <c r="C381" s="558" t="s">
        <v>642</v>
      </c>
      <c r="D381" s="505" t="s">
        <v>169</v>
      </c>
      <c r="E381" s="505" t="str">
        <f>VLOOKUP(D:D,'Material code'!A:B,2,FALSE)</f>
        <v>后玻</v>
      </c>
      <c r="F381" s="505" t="str">
        <f>VLOOKUP(D:D,'Material code'!C:D,2,FALSE)</f>
        <v>福莱特，压花半钢化白色全涂釉3孔，2272*1128*2mm，GL-16</v>
      </c>
      <c r="G381" s="504">
        <f>AC381</f>
        <v>1430</v>
      </c>
      <c r="H381" s="504" t="str">
        <f>AD381</f>
        <v>PC</v>
      </c>
      <c r="I381" s="504" t="str">
        <f>AL381</f>
        <v>ZIMUNGB1273025</v>
      </c>
      <c r="J381" s="504">
        <v>1</v>
      </c>
      <c r="K381" s="504" t="str">
        <f>AN381</f>
        <v>ZIMU3193366</v>
      </c>
      <c r="L381" s="504" t="str">
        <f>AM381</f>
        <v>ZIMUNGB1273025B</v>
      </c>
      <c r="M381" s="504" t="str">
        <f>AO381</f>
        <v>NINGBO, CHINA</v>
      </c>
      <c r="N381" s="506">
        <f>AQ381</f>
        <v>45709</v>
      </c>
      <c r="O381" s="504" t="str">
        <f>AR381</f>
        <v>SAVANNAH,GA</v>
      </c>
      <c r="P381" s="506">
        <f>AT381</f>
        <v>45743</v>
      </c>
      <c r="Q381" s="506">
        <f>AX381</f>
        <v>45747</v>
      </c>
      <c r="R381" s="504" t="s">
        <v>79</v>
      </c>
      <c r="S381" s="504" t="s">
        <v>644</v>
      </c>
      <c r="T381" s="504">
        <v>20250215003</v>
      </c>
      <c r="U381" s="504">
        <v>120588877</v>
      </c>
      <c r="V381" s="511"/>
      <c r="W381" s="511">
        <v>2300</v>
      </c>
      <c r="X381" s="506"/>
      <c r="Y381" s="506"/>
      <c r="Z381" s="506" t="s">
        <v>118</v>
      </c>
      <c r="AA381" s="507" t="s">
        <v>171</v>
      </c>
      <c r="AB381" s="507"/>
      <c r="AC381" s="514">
        <v>1430</v>
      </c>
      <c r="AD381" s="504" t="s">
        <v>172</v>
      </c>
      <c r="AE381" s="504">
        <v>11</v>
      </c>
      <c r="AF381" s="504">
        <v>18876</v>
      </c>
      <c r="AG381" s="504">
        <v>14</v>
      </c>
      <c r="AH381" s="506">
        <v>45707</v>
      </c>
      <c r="AI381" s="506">
        <v>45738</v>
      </c>
      <c r="AJ381" s="504" t="s">
        <v>173</v>
      </c>
      <c r="AK381" s="504" t="s">
        <v>117</v>
      </c>
      <c r="AL381" s="504" t="s">
        <v>645</v>
      </c>
      <c r="AM381" s="504" t="s">
        <v>673</v>
      </c>
      <c r="AN381" s="504" t="s">
        <v>697</v>
      </c>
      <c r="AO381" s="504" t="str">
        <f>AJ381</f>
        <v>NINGBO, CHINA</v>
      </c>
      <c r="AP381" s="506"/>
      <c r="AQ381" s="506">
        <v>45709</v>
      </c>
      <c r="AR381" s="504" t="str">
        <f>AK381</f>
        <v>SAVANNAH,GA</v>
      </c>
      <c r="AS381" s="506">
        <f>AI381</f>
        <v>45738</v>
      </c>
      <c r="AT381" s="636">
        <v>45743</v>
      </c>
      <c r="AU381" s="504" t="str">
        <f>AR381</f>
        <v>SAVANNAH,GA</v>
      </c>
      <c r="AV381" s="509">
        <f>AT381</f>
        <v>45743</v>
      </c>
      <c r="AW381" s="505">
        <f>VLOOKUP(AR:AR,Database!A:B,2,)</f>
        <v>4</v>
      </c>
      <c r="AX381" s="506">
        <f>AV381+AW381</f>
        <v>45747</v>
      </c>
      <c r="AY381" s="514" t="str">
        <f>Z381</f>
        <v>FREEDOM</v>
      </c>
      <c r="AZ381" s="506"/>
      <c r="BA381" s="506"/>
      <c r="BB381" s="506"/>
      <c r="BC381" s="506"/>
      <c r="BD381" s="506"/>
      <c r="BE381" s="504"/>
      <c r="BF381" s="504" t="str">
        <f>AL381</f>
        <v>ZIMUNGB1273025</v>
      </c>
      <c r="BG381" s="504" t="str">
        <f>AN381</f>
        <v>ZIMU3193366</v>
      </c>
      <c r="BH381" s="506">
        <v>45702</v>
      </c>
      <c r="BI381" s="506">
        <v>45713</v>
      </c>
      <c r="BJ381" s="506">
        <v>45733</v>
      </c>
      <c r="BK381" s="506"/>
      <c r="BL381" s="506"/>
      <c r="BM381" s="506"/>
      <c r="BN381" s="504"/>
      <c r="BO381" s="506"/>
      <c r="BP381" s="511"/>
      <c r="BQ381" s="511"/>
      <c r="BR381" s="504"/>
      <c r="BS381" s="560"/>
      <c r="BT381" s="504"/>
      <c r="BU381" s="504"/>
      <c r="BV381" s="504"/>
      <c r="BW381" s="504">
        <f>U381</f>
        <v>120588877</v>
      </c>
      <c r="BX381" s="511">
        <f>V381</f>
        <v>0</v>
      </c>
      <c r="BY381" s="511">
        <f>W381</f>
        <v>2300</v>
      </c>
      <c r="BZ381" s="511">
        <f>BX381+BY381</f>
        <v>2300</v>
      </c>
      <c r="CA381" s="504"/>
      <c r="CB381" s="511"/>
      <c r="CC381" s="504"/>
      <c r="CD381" s="511"/>
      <c r="CE381" s="511"/>
      <c r="CF381" s="511">
        <f>CB381+CD381+CE381</f>
        <v>0</v>
      </c>
      <c r="CG381" s="528">
        <f>CF381-BZ381</f>
        <v>-2300</v>
      </c>
      <c r="CH381" s="510">
        <f>_xlfn.DAYS(BD381,BC381)+1</f>
        <v>1</v>
      </c>
    </row>
    <row r="382" spans="1:86" s="513" customFormat="1" ht="47.25" customHeight="1">
      <c r="A382" s="112">
        <v>37</v>
      </c>
      <c r="B382" s="575" t="s">
        <v>168</v>
      </c>
      <c r="C382" s="558" t="s">
        <v>642</v>
      </c>
      <c r="D382" s="505" t="s">
        <v>169</v>
      </c>
      <c r="E382" s="505" t="str">
        <f>VLOOKUP(D:D,'Material code'!A:B,2,FALSE)</f>
        <v>后玻</v>
      </c>
      <c r="F382" s="505" t="str">
        <f>VLOOKUP(D:D,'Material code'!C:D,2,FALSE)</f>
        <v>福莱特，压花半钢化白色全涂釉3孔，2272*1128*2mm，GL-16</v>
      </c>
      <c r="G382" s="504">
        <f>AC382</f>
        <v>1430</v>
      </c>
      <c r="H382" s="504" t="str">
        <f>AD382</f>
        <v>PC</v>
      </c>
      <c r="I382" s="504" t="str">
        <f>AL382</f>
        <v>ZIMUNGB1273025</v>
      </c>
      <c r="J382" s="504">
        <v>1</v>
      </c>
      <c r="K382" s="504" t="str">
        <f>AN382</f>
        <v>BSIU2579389</v>
      </c>
      <c r="L382" s="504" t="str">
        <f>AM382</f>
        <v>ZIMUNGB1273025B</v>
      </c>
      <c r="M382" s="504" t="str">
        <f>AO382</f>
        <v>NINGBO, CHINA</v>
      </c>
      <c r="N382" s="506">
        <f>AQ382</f>
        <v>45709</v>
      </c>
      <c r="O382" s="504" t="str">
        <f>AR382</f>
        <v>SAVANNAH,GA</v>
      </c>
      <c r="P382" s="506">
        <f>AT382</f>
        <v>45743</v>
      </c>
      <c r="Q382" s="506">
        <f>AX382</f>
        <v>45747</v>
      </c>
      <c r="R382" s="504" t="s">
        <v>79</v>
      </c>
      <c r="S382" s="504" t="s">
        <v>644</v>
      </c>
      <c r="T382" s="504">
        <v>20250215003</v>
      </c>
      <c r="U382" s="504">
        <v>120588877</v>
      </c>
      <c r="V382" s="511"/>
      <c r="W382" s="511">
        <v>2300</v>
      </c>
      <c r="X382" s="506"/>
      <c r="Y382" s="506"/>
      <c r="Z382" s="506" t="s">
        <v>118</v>
      </c>
      <c r="AA382" s="507" t="s">
        <v>171</v>
      </c>
      <c r="AB382" s="507"/>
      <c r="AC382" s="514">
        <v>1430</v>
      </c>
      <c r="AD382" s="504" t="s">
        <v>172</v>
      </c>
      <c r="AE382" s="504">
        <v>11</v>
      </c>
      <c r="AF382" s="504">
        <v>18876</v>
      </c>
      <c r="AG382" s="504">
        <v>14</v>
      </c>
      <c r="AH382" s="506">
        <v>45707</v>
      </c>
      <c r="AI382" s="506">
        <v>45738</v>
      </c>
      <c r="AJ382" s="504" t="s">
        <v>173</v>
      </c>
      <c r="AK382" s="504" t="s">
        <v>117</v>
      </c>
      <c r="AL382" s="504" t="s">
        <v>645</v>
      </c>
      <c r="AM382" s="504" t="s">
        <v>673</v>
      </c>
      <c r="AN382" s="504" t="s">
        <v>698</v>
      </c>
      <c r="AO382" s="504" t="str">
        <f>AJ382</f>
        <v>NINGBO, CHINA</v>
      </c>
      <c r="AP382" s="506"/>
      <c r="AQ382" s="506">
        <v>45709</v>
      </c>
      <c r="AR382" s="504" t="str">
        <f>AK382</f>
        <v>SAVANNAH,GA</v>
      </c>
      <c r="AS382" s="506">
        <f>AI382</f>
        <v>45738</v>
      </c>
      <c r="AT382" s="636">
        <v>45743</v>
      </c>
      <c r="AU382" s="504" t="str">
        <f>AR382</f>
        <v>SAVANNAH,GA</v>
      </c>
      <c r="AV382" s="509">
        <f>AT382</f>
        <v>45743</v>
      </c>
      <c r="AW382" s="505">
        <f>VLOOKUP(AR:AR,Database!A:B,2,)</f>
        <v>4</v>
      </c>
      <c r="AX382" s="506">
        <f>AV382+AW382</f>
        <v>45747</v>
      </c>
      <c r="AY382" s="514" t="str">
        <f>Z382</f>
        <v>FREEDOM</v>
      </c>
      <c r="AZ382" s="506"/>
      <c r="BA382" s="506"/>
      <c r="BB382" s="506"/>
      <c r="BC382" s="506"/>
      <c r="BD382" s="506"/>
      <c r="BE382" s="504"/>
      <c r="BF382" s="504" t="str">
        <f>AL382</f>
        <v>ZIMUNGB1273025</v>
      </c>
      <c r="BG382" s="504" t="str">
        <f>AN382</f>
        <v>BSIU2579389</v>
      </c>
      <c r="BH382" s="506">
        <v>45702</v>
      </c>
      <c r="BI382" s="506">
        <v>45713</v>
      </c>
      <c r="BJ382" s="506">
        <v>45733</v>
      </c>
      <c r="BK382" s="506"/>
      <c r="BL382" s="506"/>
      <c r="BM382" s="506"/>
      <c r="BN382" s="504"/>
      <c r="BO382" s="506"/>
      <c r="BP382" s="511"/>
      <c r="BQ382" s="511"/>
      <c r="BR382" s="504"/>
      <c r="BS382" s="560"/>
      <c r="BT382" s="504"/>
      <c r="BU382" s="504"/>
      <c r="BV382" s="504"/>
      <c r="BW382" s="504">
        <f>U382</f>
        <v>120588877</v>
      </c>
      <c r="BX382" s="511">
        <f>V382</f>
        <v>0</v>
      </c>
      <c r="BY382" s="511">
        <f>W382</f>
        <v>2300</v>
      </c>
      <c r="BZ382" s="511">
        <f>BX382+BY382</f>
        <v>2300</v>
      </c>
      <c r="CA382" s="504"/>
      <c r="CB382" s="511"/>
      <c r="CC382" s="504"/>
      <c r="CD382" s="511"/>
      <c r="CE382" s="511"/>
      <c r="CF382" s="511">
        <f>CB382+CD382+CE382</f>
        <v>0</v>
      </c>
      <c r="CG382" s="528">
        <f>CF382-BZ382</f>
        <v>-2300</v>
      </c>
      <c r="CH382" s="510">
        <f>_xlfn.DAYS(BD382,BC382)+1</f>
        <v>1</v>
      </c>
    </row>
    <row r="383" spans="1:86" s="513" customFormat="1" ht="47.25" customHeight="1">
      <c r="A383" s="112">
        <v>37</v>
      </c>
      <c r="B383" s="575" t="s">
        <v>168</v>
      </c>
      <c r="C383" s="558" t="s">
        <v>642</v>
      </c>
      <c r="D383" s="505" t="s">
        <v>169</v>
      </c>
      <c r="E383" s="505" t="str">
        <f>VLOOKUP(D:D,'Material code'!A:B,2,FALSE)</f>
        <v>后玻</v>
      </c>
      <c r="F383" s="505" t="str">
        <f>VLOOKUP(D:D,'Material code'!C:D,2,FALSE)</f>
        <v>福莱特，压花半钢化白色全涂釉3孔，2272*1128*2mm，GL-16</v>
      </c>
      <c r="G383" s="504">
        <f>AC383</f>
        <v>1430</v>
      </c>
      <c r="H383" s="504" t="str">
        <f>AD383</f>
        <v>PC</v>
      </c>
      <c r="I383" s="504" t="str">
        <f>AL383</f>
        <v>ZIMUNGB1273025</v>
      </c>
      <c r="J383" s="504">
        <v>1</v>
      </c>
      <c r="K383" s="504" t="str">
        <f>AN383</f>
        <v>TGBU2591269</v>
      </c>
      <c r="L383" s="504" t="str">
        <f>AM383</f>
        <v>ZIMUNGB1273025B</v>
      </c>
      <c r="M383" s="504" t="str">
        <f>AO383</f>
        <v>NINGBO, CHINA</v>
      </c>
      <c r="N383" s="506">
        <f>AQ383</f>
        <v>45709</v>
      </c>
      <c r="O383" s="504" t="str">
        <f>AR383</f>
        <v>SAVANNAH,GA</v>
      </c>
      <c r="P383" s="506">
        <f>AT383</f>
        <v>45743</v>
      </c>
      <c r="Q383" s="506">
        <f>AX383</f>
        <v>45747</v>
      </c>
      <c r="R383" s="504" t="s">
        <v>79</v>
      </c>
      <c r="S383" s="504" t="s">
        <v>644</v>
      </c>
      <c r="T383" s="504">
        <v>20250215003</v>
      </c>
      <c r="U383" s="504">
        <v>120588877</v>
      </c>
      <c r="V383" s="511"/>
      <c r="W383" s="511">
        <v>2300</v>
      </c>
      <c r="X383" s="506"/>
      <c r="Y383" s="506"/>
      <c r="Z383" s="506" t="s">
        <v>118</v>
      </c>
      <c r="AA383" s="507" t="s">
        <v>171</v>
      </c>
      <c r="AB383" s="507"/>
      <c r="AC383" s="514">
        <v>1430</v>
      </c>
      <c r="AD383" s="504" t="s">
        <v>172</v>
      </c>
      <c r="AE383" s="504">
        <v>11</v>
      </c>
      <c r="AF383" s="504">
        <v>18876</v>
      </c>
      <c r="AG383" s="504">
        <v>14</v>
      </c>
      <c r="AH383" s="506">
        <v>45707</v>
      </c>
      <c r="AI383" s="506">
        <v>45738</v>
      </c>
      <c r="AJ383" s="504" t="s">
        <v>173</v>
      </c>
      <c r="AK383" s="504" t="s">
        <v>117</v>
      </c>
      <c r="AL383" s="504" t="s">
        <v>645</v>
      </c>
      <c r="AM383" s="504" t="s">
        <v>673</v>
      </c>
      <c r="AN383" s="504" t="s">
        <v>699</v>
      </c>
      <c r="AO383" s="504" t="str">
        <f>AJ383</f>
        <v>NINGBO, CHINA</v>
      </c>
      <c r="AP383" s="506"/>
      <c r="AQ383" s="506">
        <v>45709</v>
      </c>
      <c r="AR383" s="504" t="str">
        <f>AK383</f>
        <v>SAVANNAH,GA</v>
      </c>
      <c r="AS383" s="506">
        <f>AI383</f>
        <v>45738</v>
      </c>
      <c r="AT383" s="636">
        <v>45743</v>
      </c>
      <c r="AU383" s="504" t="str">
        <f>AR383</f>
        <v>SAVANNAH,GA</v>
      </c>
      <c r="AV383" s="509">
        <f>AT383</f>
        <v>45743</v>
      </c>
      <c r="AW383" s="505">
        <f>VLOOKUP(AR:AR,Database!A:B,2,)</f>
        <v>4</v>
      </c>
      <c r="AX383" s="506">
        <f>AV383+AW383</f>
        <v>45747</v>
      </c>
      <c r="AY383" s="514" t="str">
        <f>Z383</f>
        <v>FREEDOM</v>
      </c>
      <c r="AZ383" s="506"/>
      <c r="BA383" s="506"/>
      <c r="BB383" s="506"/>
      <c r="BC383" s="506"/>
      <c r="BD383" s="506"/>
      <c r="BE383" s="504"/>
      <c r="BF383" s="504" t="str">
        <f>AL383</f>
        <v>ZIMUNGB1273025</v>
      </c>
      <c r="BG383" s="504" t="str">
        <f>AN383</f>
        <v>TGBU2591269</v>
      </c>
      <c r="BH383" s="506">
        <v>45702</v>
      </c>
      <c r="BI383" s="506">
        <v>45713</v>
      </c>
      <c r="BJ383" s="506">
        <v>45733</v>
      </c>
      <c r="BK383" s="506"/>
      <c r="BL383" s="506"/>
      <c r="BM383" s="506"/>
      <c r="BN383" s="504"/>
      <c r="BO383" s="506"/>
      <c r="BP383" s="511"/>
      <c r="BQ383" s="511"/>
      <c r="BR383" s="504"/>
      <c r="BS383" s="560"/>
      <c r="BT383" s="504"/>
      <c r="BU383" s="504"/>
      <c r="BV383" s="504"/>
      <c r="BW383" s="504">
        <f>U383</f>
        <v>120588877</v>
      </c>
      <c r="BX383" s="511">
        <f>V383</f>
        <v>0</v>
      </c>
      <c r="BY383" s="511">
        <f>W383</f>
        <v>2300</v>
      </c>
      <c r="BZ383" s="511">
        <f>BX383+BY383</f>
        <v>2300</v>
      </c>
      <c r="CA383" s="504"/>
      <c r="CB383" s="511"/>
      <c r="CC383" s="504"/>
      <c r="CD383" s="511"/>
      <c r="CE383" s="511"/>
      <c r="CF383" s="511">
        <f>CB383+CD383+CE383</f>
        <v>0</v>
      </c>
      <c r="CG383" s="528">
        <f>CF383-BZ383</f>
        <v>-2300</v>
      </c>
      <c r="CH383" s="510">
        <f>_xlfn.DAYS(BD383,BC383)+1</f>
        <v>1</v>
      </c>
    </row>
    <row r="384" spans="1:86" s="513" customFormat="1" ht="47.25" customHeight="1">
      <c r="A384" s="112">
        <v>37</v>
      </c>
      <c r="B384" s="575" t="s">
        <v>168</v>
      </c>
      <c r="C384" s="558" t="s">
        <v>642</v>
      </c>
      <c r="D384" s="505" t="s">
        <v>169</v>
      </c>
      <c r="E384" s="505" t="str">
        <f>VLOOKUP(D:D,'Material code'!A:B,2,FALSE)</f>
        <v>后玻</v>
      </c>
      <c r="F384" s="505" t="str">
        <f>VLOOKUP(D:D,'Material code'!C:D,2,FALSE)</f>
        <v>福莱特，压花半钢化白色全涂釉3孔，2272*1128*2mm，GL-16</v>
      </c>
      <c r="G384" s="504">
        <f>AC384</f>
        <v>1430</v>
      </c>
      <c r="H384" s="504" t="str">
        <f>AD384</f>
        <v>PC</v>
      </c>
      <c r="I384" s="504" t="str">
        <f>AL384</f>
        <v>ZIMUNGB1273025</v>
      </c>
      <c r="J384" s="504">
        <v>1</v>
      </c>
      <c r="K384" s="504" t="str">
        <f>AN384</f>
        <v>CXDU2378665</v>
      </c>
      <c r="L384" s="504" t="str">
        <f>AM384</f>
        <v>ZIMUNGB1273025B</v>
      </c>
      <c r="M384" s="504" t="str">
        <f>AO384</f>
        <v>NINGBO, CHINA</v>
      </c>
      <c r="N384" s="506">
        <f>AQ384</f>
        <v>45709</v>
      </c>
      <c r="O384" s="504" t="str">
        <f>AR384</f>
        <v>SAVANNAH,GA</v>
      </c>
      <c r="P384" s="506">
        <f>AT384</f>
        <v>45743</v>
      </c>
      <c r="Q384" s="506">
        <f>AX384</f>
        <v>45747</v>
      </c>
      <c r="R384" s="504" t="s">
        <v>79</v>
      </c>
      <c r="S384" s="504" t="s">
        <v>644</v>
      </c>
      <c r="T384" s="504">
        <v>20250215003</v>
      </c>
      <c r="U384" s="504">
        <v>120588877</v>
      </c>
      <c r="V384" s="511"/>
      <c r="W384" s="511">
        <v>2300</v>
      </c>
      <c r="X384" s="506"/>
      <c r="Y384" s="506"/>
      <c r="Z384" s="506" t="s">
        <v>118</v>
      </c>
      <c r="AA384" s="507" t="s">
        <v>171</v>
      </c>
      <c r="AB384" s="507"/>
      <c r="AC384" s="514">
        <v>1430</v>
      </c>
      <c r="AD384" s="504" t="s">
        <v>172</v>
      </c>
      <c r="AE384" s="504">
        <v>11</v>
      </c>
      <c r="AF384" s="504">
        <v>18876</v>
      </c>
      <c r="AG384" s="504">
        <v>14</v>
      </c>
      <c r="AH384" s="506">
        <v>45707</v>
      </c>
      <c r="AI384" s="506">
        <v>45738</v>
      </c>
      <c r="AJ384" s="504" t="s">
        <v>173</v>
      </c>
      <c r="AK384" s="504" t="s">
        <v>117</v>
      </c>
      <c r="AL384" s="504" t="s">
        <v>645</v>
      </c>
      <c r="AM384" s="504" t="s">
        <v>673</v>
      </c>
      <c r="AN384" s="504" t="s">
        <v>700</v>
      </c>
      <c r="AO384" s="504" t="str">
        <f>AJ384</f>
        <v>NINGBO, CHINA</v>
      </c>
      <c r="AP384" s="506"/>
      <c r="AQ384" s="506">
        <v>45709</v>
      </c>
      <c r="AR384" s="504" t="str">
        <f>AK384</f>
        <v>SAVANNAH,GA</v>
      </c>
      <c r="AS384" s="506">
        <f>AI384</f>
        <v>45738</v>
      </c>
      <c r="AT384" s="636">
        <v>45743</v>
      </c>
      <c r="AU384" s="504" t="str">
        <f>AR384</f>
        <v>SAVANNAH,GA</v>
      </c>
      <c r="AV384" s="509">
        <f>AT384</f>
        <v>45743</v>
      </c>
      <c r="AW384" s="505">
        <f>VLOOKUP(AR:AR,Database!A:B,2,)</f>
        <v>4</v>
      </c>
      <c r="AX384" s="506">
        <f>AV384+AW384</f>
        <v>45747</v>
      </c>
      <c r="AY384" s="514" t="str">
        <f>Z384</f>
        <v>FREEDOM</v>
      </c>
      <c r="AZ384" s="506"/>
      <c r="BA384" s="506"/>
      <c r="BB384" s="506"/>
      <c r="BC384" s="506"/>
      <c r="BD384" s="506"/>
      <c r="BE384" s="504"/>
      <c r="BF384" s="504" t="str">
        <f>AL384</f>
        <v>ZIMUNGB1273025</v>
      </c>
      <c r="BG384" s="504" t="str">
        <f>AN384</f>
        <v>CXDU2378665</v>
      </c>
      <c r="BH384" s="506">
        <v>45702</v>
      </c>
      <c r="BI384" s="506">
        <v>45713</v>
      </c>
      <c r="BJ384" s="506">
        <v>45733</v>
      </c>
      <c r="BK384" s="506"/>
      <c r="BL384" s="506"/>
      <c r="BM384" s="506"/>
      <c r="BN384" s="504"/>
      <c r="BO384" s="506"/>
      <c r="BP384" s="511"/>
      <c r="BQ384" s="511"/>
      <c r="BR384" s="504"/>
      <c r="BS384" s="560"/>
      <c r="BT384" s="504"/>
      <c r="BU384" s="504"/>
      <c r="BV384" s="504"/>
      <c r="BW384" s="504">
        <f>U384</f>
        <v>120588877</v>
      </c>
      <c r="BX384" s="511">
        <f>V384</f>
        <v>0</v>
      </c>
      <c r="BY384" s="511">
        <f>W384</f>
        <v>2300</v>
      </c>
      <c r="BZ384" s="511">
        <f>BX384+BY384</f>
        <v>2300</v>
      </c>
      <c r="CA384" s="504"/>
      <c r="CB384" s="511"/>
      <c r="CC384" s="504"/>
      <c r="CD384" s="511"/>
      <c r="CE384" s="511"/>
      <c r="CF384" s="511">
        <f>CB384+CD384+CE384</f>
        <v>0</v>
      </c>
      <c r="CG384" s="528">
        <f>CF384-BZ384</f>
        <v>-2300</v>
      </c>
      <c r="CH384" s="510">
        <f>_xlfn.DAYS(BD384,BC384)+1</f>
        <v>1</v>
      </c>
    </row>
    <row r="385" spans="1:86" s="513" customFormat="1" ht="47.25" customHeight="1">
      <c r="A385" s="112">
        <v>37</v>
      </c>
      <c r="B385" s="575" t="s">
        <v>168</v>
      </c>
      <c r="C385" s="558" t="s">
        <v>642</v>
      </c>
      <c r="D385" s="505" t="s">
        <v>169</v>
      </c>
      <c r="E385" s="505" t="str">
        <f>VLOOKUP(D:D,'Material code'!A:B,2,FALSE)</f>
        <v>后玻</v>
      </c>
      <c r="F385" s="505" t="str">
        <f>VLOOKUP(D:D,'Material code'!C:D,2,FALSE)</f>
        <v>福莱特，压花半钢化白色全涂釉3孔，2272*1128*2mm，GL-16</v>
      </c>
      <c r="G385" s="504">
        <f>AC385</f>
        <v>1430</v>
      </c>
      <c r="H385" s="504" t="str">
        <f>AD385</f>
        <v>PC</v>
      </c>
      <c r="I385" s="504" t="str">
        <f>AL385</f>
        <v>ZIMUNGB1273025</v>
      </c>
      <c r="J385" s="504">
        <v>1</v>
      </c>
      <c r="K385" s="504" t="str">
        <f>AN385</f>
        <v>ZIMU3044399</v>
      </c>
      <c r="L385" s="504" t="str">
        <f>AM385</f>
        <v>ZIMUNGB1273025B</v>
      </c>
      <c r="M385" s="504" t="str">
        <f>AO385</f>
        <v>NINGBO, CHINA</v>
      </c>
      <c r="N385" s="506">
        <f>AQ385</f>
        <v>45709</v>
      </c>
      <c r="O385" s="504" t="str">
        <f>AR385</f>
        <v>SAVANNAH,GA</v>
      </c>
      <c r="P385" s="506">
        <f>AT385</f>
        <v>45743</v>
      </c>
      <c r="Q385" s="506">
        <f>AX385</f>
        <v>45747</v>
      </c>
      <c r="R385" s="504" t="s">
        <v>79</v>
      </c>
      <c r="S385" s="504" t="s">
        <v>644</v>
      </c>
      <c r="T385" s="504">
        <v>20250215003</v>
      </c>
      <c r="U385" s="504">
        <v>120588877</v>
      </c>
      <c r="V385" s="511"/>
      <c r="W385" s="511">
        <v>2300</v>
      </c>
      <c r="X385" s="506"/>
      <c r="Y385" s="506"/>
      <c r="Z385" s="506" t="s">
        <v>118</v>
      </c>
      <c r="AA385" s="507" t="s">
        <v>171</v>
      </c>
      <c r="AB385" s="507"/>
      <c r="AC385" s="514">
        <v>1430</v>
      </c>
      <c r="AD385" s="504" t="s">
        <v>172</v>
      </c>
      <c r="AE385" s="504">
        <v>11</v>
      </c>
      <c r="AF385" s="504">
        <v>18876</v>
      </c>
      <c r="AG385" s="504">
        <v>14</v>
      </c>
      <c r="AH385" s="506">
        <v>45707</v>
      </c>
      <c r="AI385" s="506">
        <v>45738</v>
      </c>
      <c r="AJ385" s="504" t="s">
        <v>173</v>
      </c>
      <c r="AK385" s="504" t="s">
        <v>117</v>
      </c>
      <c r="AL385" s="504" t="s">
        <v>645</v>
      </c>
      <c r="AM385" s="504" t="s">
        <v>673</v>
      </c>
      <c r="AN385" s="504" t="s">
        <v>701</v>
      </c>
      <c r="AO385" s="504" t="str">
        <f>AJ385</f>
        <v>NINGBO, CHINA</v>
      </c>
      <c r="AP385" s="506"/>
      <c r="AQ385" s="506">
        <v>45709</v>
      </c>
      <c r="AR385" s="504" t="str">
        <f>AK385</f>
        <v>SAVANNAH,GA</v>
      </c>
      <c r="AS385" s="506">
        <f>AI385</f>
        <v>45738</v>
      </c>
      <c r="AT385" s="636">
        <v>45743</v>
      </c>
      <c r="AU385" s="504" t="str">
        <f>AR385</f>
        <v>SAVANNAH,GA</v>
      </c>
      <c r="AV385" s="509">
        <f>AT385</f>
        <v>45743</v>
      </c>
      <c r="AW385" s="505">
        <f>VLOOKUP(AR:AR,Database!A:B,2,)</f>
        <v>4</v>
      </c>
      <c r="AX385" s="506">
        <f>AV385+AW385</f>
        <v>45747</v>
      </c>
      <c r="AY385" s="514" t="str">
        <f>Z385</f>
        <v>FREEDOM</v>
      </c>
      <c r="AZ385" s="506"/>
      <c r="BA385" s="506"/>
      <c r="BB385" s="506"/>
      <c r="BC385" s="506"/>
      <c r="BD385" s="506"/>
      <c r="BE385" s="504"/>
      <c r="BF385" s="504" t="str">
        <f>AL385</f>
        <v>ZIMUNGB1273025</v>
      </c>
      <c r="BG385" s="504" t="str">
        <f>AN385</f>
        <v>ZIMU3044399</v>
      </c>
      <c r="BH385" s="506">
        <v>45702</v>
      </c>
      <c r="BI385" s="506">
        <v>45713</v>
      </c>
      <c r="BJ385" s="506">
        <v>45733</v>
      </c>
      <c r="BK385" s="506"/>
      <c r="BL385" s="506"/>
      <c r="BM385" s="506"/>
      <c r="BN385" s="504"/>
      <c r="BO385" s="506"/>
      <c r="BP385" s="511"/>
      <c r="BQ385" s="511"/>
      <c r="BR385" s="504"/>
      <c r="BS385" s="560"/>
      <c r="BT385" s="504"/>
      <c r="BU385" s="504"/>
      <c r="BV385" s="504"/>
      <c r="BW385" s="504">
        <f>U385</f>
        <v>120588877</v>
      </c>
      <c r="BX385" s="511">
        <f>V385</f>
        <v>0</v>
      </c>
      <c r="BY385" s="511">
        <f>W385</f>
        <v>2300</v>
      </c>
      <c r="BZ385" s="511">
        <f>BX385+BY385</f>
        <v>2300</v>
      </c>
      <c r="CA385" s="504"/>
      <c r="CB385" s="511"/>
      <c r="CC385" s="504"/>
      <c r="CD385" s="511"/>
      <c r="CE385" s="511"/>
      <c r="CF385" s="511">
        <f>CB385+CD385+CE385</f>
        <v>0</v>
      </c>
      <c r="CG385" s="528">
        <f>CF385-BZ385</f>
        <v>-2300</v>
      </c>
      <c r="CH385" s="510">
        <f>_xlfn.DAYS(BD385,BC385)+1</f>
        <v>1</v>
      </c>
    </row>
    <row r="386" spans="1:86" s="513" customFormat="1" ht="47.25" customHeight="1">
      <c r="A386" s="112">
        <v>38</v>
      </c>
      <c r="B386" s="575" t="s">
        <v>168</v>
      </c>
      <c r="C386" s="558" t="s">
        <v>702</v>
      </c>
      <c r="D386" s="505" t="s">
        <v>199</v>
      </c>
      <c r="E386" s="505" t="str">
        <f>VLOOKUP(D:D,'Material code'!A:B,2,FALSE)</f>
        <v>前玻</v>
      </c>
      <c r="F386" s="505" t="str">
        <f>VLOOKUP(D:D,'Material code'!C:D,2,FALSE)</f>
        <v>福莱特，超白压花双镀膜半钢化，2272*1128*2mm</v>
      </c>
      <c r="G386" s="504">
        <f>AC386</f>
        <v>1430</v>
      </c>
      <c r="H386" s="504" t="str">
        <f>AD386</f>
        <v>PCS</v>
      </c>
      <c r="I386" s="504" t="str">
        <f>AL386</f>
        <v>ZIMUNGB1273226</v>
      </c>
      <c r="J386" s="504">
        <v>1</v>
      </c>
      <c r="K386" s="504" t="str">
        <f>AN386</f>
        <v>CAAU2659423</v>
      </c>
      <c r="L386" s="504" t="str">
        <f>AM386</f>
        <v>ZIMUNGB1273226B</v>
      </c>
      <c r="M386" s="504" t="str">
        <f>AO386</f>
        <v>NINGBO, CHINA</v>
      </c>
      <c r="N386" s="506">
        <f>AQ386</f>
        <v>45709</v>
      </c>
      <c r="O386" s="504" t="str">
        <f>AR386</f>
        <v>SAVANNAH,GA</v>
      </c>
      <c r="P386" s="506">
        <f>AT386</f>
        <v>45743</v>
      </c>
      <c r="Q386" s="506">
        <f>AX386</f>
        <v>45747</v>
      </c>
      <c r="R386" s="504" t="s">
        <v>79</v>
      </c>
      <c r="S386" s="504" t="s">
        <v>703</v>
      </c>
      <c r="T386" s="504">
        <v>20250215003</v>
      </c>
      <c r="U386" s="504">
        <v>120588877</v>
      </c>
      <c r="V386" s="511"/>
      <c r="W386" s="511">
        <v>2300</v>
      </c>
      <c r="X386" s="506"/>
      <c r="Y386" s="506"/>
      <c r="Z386" s="506" t="s">
        <v>118</v>
      </c>
      <c r="AA386" s="507" t="s">
        <v>171</v>
      </c>
      <c r="AB386" s="507"/>
      <c r="AC386" s="514">
        <v>1430</v>
      </c>
      <c r="AD386" s="504" t="s">
        <v>141</v>
      </c>
      <c r="AE386" s="504">
        <v>11</v>
      </c>
      <c r="AF386" s="504">
        <v>18876</v>
      </c>
      <c r="AG386" s="504">
        <v>14</v>
      </c>
      <c r="AH386" s="506">
        <v>45707</v>
      </c>
      <c r="AI386" s="506">
        <v>45738</v>
      </c>
      <c r="AJ386" s="504" t="s">
        <v>173</v>
      </c>
      <c r="AK386" s="504" t="s">
        <v>117</v>
      </c>
      <c r="AL386" s="504" t="s">
        <v>704</v>
      </c>
      <c r="AM386" s="504" t="s">
        <v>705</v>
      </c>
      <c r="AN386" s="504" t="s">
        <v>706</v>
      </c>
      <c r="AO386" s="504" t="str">
        <f>AJ386</f>
        <v>NINGBO, CHINA</v>
      </c>
      <c r="AP386" s="506">
        <v>45704</v>
      </c>
      <c r="AQ386" s="506">
        <v>45709</v>
      </c>
      <c r="AR386" s="504" t="str">
        <f>AK386</f>
        <v>SAVANNAH,GA</v>
      </c>
      <c r="AS386" s="506">
        <f>AI386</f>
        <v>45738</v>
      </c>
      <c r="AT386" s="636">
        <v>45743</v>
      </c>
      <c r="AU386" s="504" t="str">
        <f>AR386</f>
        <v>SAVANNAH,GA</v>
      </c>
      <c r="AV386" s="509">
        <f>AT386</f>
        <v>45743</v>
      </c>
      <c r="AW386" s="505">
        <f>VLOOKUP(AR:AR,Database!A:B,2,)</f>
        <v>4</v>
      </c>
      <c r="AX386" s="506">
        <f>AV386+AW386</f>
        <v>45747</v>
      </c>
      <c r="AY386" s="514" t="str">
        <f>Z386</f>
        <v>FREEDOM</v>
      </c>
      <c r="AZ386" s="506"/>
      <c r="BA386" s="506"/>
      <c r="BB386" s="506"/>
      <c r="BC386" s="506"/>
      <c r="BD386" s="506"/>
      <c r="BE386" s="504"/>
      <c r="BF386" s="504" t="str">
        <f>AL386</f>
        <v>ZIMUNGB1273226</v>
      </c>
      <c r="BG386" s="504" t="str">
        <f>AN386</f>
        <v>CAAU2659423</v>
      </c>
      <c r="BH386" s="506">
        <v>45702</v>
      </c>
      <c r="BI386" s="506">
        <v>45712</v>
      </c>
      <c r="BJ386" s="506">
        <v>45733</v>
      </c>
      <c r="BK386" s="506"/>
      <c r="BL386" s="506"/>
      <c r="BM386" s="506"/>
      <c r="BN386" s="504"/>
      <c r="BO386" s="506"/>
      <c r="BP386" s="511"/>
      <c r="BQ386" s="511"/>
      <c r="BR386" s="504"/>
      <c r="BS386" s="560"/>
      <c r="BT386" s="504"/>
      <c r="BU386" s="504"/>
      <c r="BV386" s="504"/>
      <c r="BW386" s="504">
        <f>U386</f>
        <v>120588877</v>
      </c>
      <c r="BX386" s="511">
        <f>V386</f>
        <v>0</v>
      </c>
      <c r="BY386" s="511">
        <f>W386</f>
        <v>2300</v>
      </c>
      <c r="BZ386" s="511">
        <f>BX386+BY386</f>
        <v>2300</v>
      </c>
      <c r="CA386" s="504"/>
      <c r="CB386" s="511"/>
      <c r="CC386" s="504"/>
      <c r="CD386" s="511"/>
      <c r="CE386" s="511"/>
      <c r="CF386" s="511">
        <f>CB386+CD386+CE386</f>
        <v>0</v>
      </c>
      <c r="CG386" s="528">
        <f>CF386-BZ386</f>
        <v>-2300</v>
      </c>
      <c r="CH386" s="510">
        <f>_xlfn.DAYS(BD386,BC386)+1</f>
        <v>1</v>
      </c>
    </row>
    <row r="387" spans="1:86" s="513" customFormat="1" ht="47.25" customHeight="1">
      <c r="A387" s="112">
        <v>38</v>
      </c>
      <c r="B387" s="575" t="s">
        <v>168</v>
      </c>
      <c r="C387" s="558" t="s">
        <v>707</v>
      </c>
      <c r="D387" s="505" t="s">
        <v>199</v>
      </c>
      <c r="E387" s="505" t="str">
        <f>VLOOKUP(D:D,'Material code'!A:B,2,FALSE)</f>
        <v>前玻</v>
      </c>
      <c r="F387" s="505" t="str">
        <f>VLOOKUP(D:D,'Material code'!C:D,2,FALSE)</f>
        <v>福莱特，超白压花双镀膜半钢化，2272*1128*2mm</v>
      </c>
      <c r="G387" s="504">
        <f>AC387</f>
        <v>1430</v>
      </c>
      <c r="H387" s="504" t="str">
        <f>AD387</f>
        <v>PCS</v>
      </c>
      <c r="I387" s="504" t="str">
        <f>AL387</f>
        <v>ZIMUNGB1273226</v>
      </c>
      <c r="J387" s="504">
        <v>1</v>
      </c>
      <c r="K387" s="504" t="str">
        <f>AN387</f>
        <v>BSIU2725170</v>
      </c>
      <c r="L387" s="504" t="str">
        <f>AM387</f>
        <v>NGB1273226A</v>
      </c>
      <c r="M387" s="504" t="str">
        <f>AO387</f>
        <v>NINGBO, CHINA</v>
      </c>
      <c r="N387" s="506">
        <f>AQ387</f>
        <v>45709</v>
      </c>
      <c r="O387" s="504" t="str">
        <f>AR387</f>
        <v>SAVANNAH,GA</v>
      </c>
      <c r="P387" s="506">
        <f>AT387</f>
        <v>45743</v>
      </c>
      <c r="Q387" s="506">
        <f>AX387</f>
        <v>45747</v>
      </c>
      <c r="R387" s="504" t="s">
        <v>79</v>
      </c>
      <c r="S387" s="504" t="s">
        <v>703</v>
      </c>
      <c r="T387" s="504">
        <v>20250215003</v>
      </c>
      <c r="U387" s="504">
        <v>120588877</v>
      </c>
      <c r="V387" s="511"/>
      <c r="W387" s="511">
        <v>2300</v>
      </c>
      <c r="X387" s="506"/>
      <c r="Y387" s="506"/>
      <c r="Z387" s="506" t="s">
        <v>118</v>
      </c>
      <c r="AA387" s="507" t="s">
        <v>708</v>
      </c>
      <c r="AB387" s="507"/>
      <c r="AC387" s="514">
        <v>1430</v>
      </c>
      <c r="AD387" s="504" t="s">
        <v>141</v>
      </c>
      <c r="AE387" s="504">
        <v>11</v>
      </c>
      <c r="AF387" s="504">
        <v>18876</v>
      </c>
      <c r="AG387" s="504">
        <v>14</v>
      </c>
      <c r="AH387" s="506">
        <v>45707</v>
      </c>
      <c r="AI387" s="506">
        <v>45738</v>
      </c>
      <c r="AJ387" s="504" t="s">
        <v>173</v>
      </c>
      <c r="AK387" s="504" t="s">
        <v>117</v>
      </c>
      <c r="AL387" s="504" t="s">
        <v>704</v>
      </c>
      <c r="AM387" s="504" t="s">
        <v>709</v>
      </c>
      <c r="AN387" s="504" t="s">
        <v>710</v>
      </c>
      <c r="AO387" s="504" t="str">
        <f>AJ387</f>
        <v>NINGBO, CHINA</v>
      </c>
      <c r="AP387" s="506">
        <v>45704</v>
      </c>
      <c r="AQ387" s="506">
        <v>45709</v>
      </c>
      <c r="AR387" s="504" t="str">
        <f>AK387</f>
        <v>SAVANNAH,GA</v>
      </c>
      <c r="AS387" s="506">
        <f>AI387</f>
        <v>45738</v>
      </c>
      <c r="AT387" s="636">
        <v>45743</v>
      </c>
      <c r="AU387" s="504" t="str">
        <f>AR387</f>
        <v>SAVANNAH,GA</v>
      </c>
      <c r="AV387" s="509">
        <f>AT387</f>
        <v>45743</v>
      </c>
      <c r="AW387" s="505">
        <f>VLOOKUP(AR:AR,Database!A:B,2,)</f>
        <v>4</v>
      </c>
      <c r="AX387" s="506">
        <f>AV387+AW387</f>
        <v>45747</v>
      </c>
      <c r="AY387" s="514" t="str">
        <f>Z387</f>
        <v>FREEDOM</v>
      </c>
      <c r="AZ387" s="506"/>
      <c r="BA387" s="506"/>
      <c r="BB387" s="506"/>
      <c r="BC387" s="506"/>
      <c r="BD387" s="506"/>
      <c r="BE387" s="504"/>
      <c r="BF387" s="504" t="str">
        <f>AL387</f>
        <v>ZIMUNGB1273226</v>
      </c>
      <c r="BG387" s="504" t="str">
        <f>AN387</f>
        <v>BSIU2725170</v>
      </c>
      <c r="BH387" s="506">
        <v>45702</v>
      </c>
      <c r="BI387" s="506">
        <v>45713</v>
      </c>
      <c r="BJ387" s="506">
        <v>45733</v>
      </c>
      <c r="BK387" s="506"/>
      <c r="BL387" s="506"/>
      <c r="BM387" s="506"/>
      <c r="BN387" s="504"/>
      <c r="BO387" s="506"/>
      <c r="BP387" s="511"/>
      <c r="BQ387" s="511"/>
      <c r="BR387" s="504"/>
      <c r="BS387" s="560"/>
      <c r="BT387" s="504"/>
      <c r="BU387" s="504"/>
      <c r="BV387" s="504"/>
      <c r="BW387" s="504">
        <f>U387</f>
        <v>120588877</v>
      </c>
      <c r="BX387" s="511">
        <f>V387</f>
        <v>0</v>
      </c>
      <c r="BY387" s="511">
        <f>W387</f>
        <v>2300</v>
      </c>
      <c r="BZ387" s="511">
        <f>BX387+BY387</f>
        <v>2300</v>
      </c>
      <c r="CA387" s="504"/>
      <c r="CB387" s="511"/>
      <c r="CC387" s="504"/>
      <c r="CD387" s="511"/>
      <c r="CE387" s="511"/>
      <c r="CF387" s="511">
        <f>CB387+CD387+CE387</f>
        <v>0</v>
      </c>
      <c r="CG387" s="528">
        <f>CF387-BZ387</f>
        <v>-2300</v>
      </c>
      <c r="CH387" s="510">
        <f>_xlfn.DAYS(BD387,BC387)+1</f>
        <v>1</v>
      </c>
    </row>
    <row r="388" spans="1:86" s="513" customFormat="1" ht="47.25" customHeight="1">
      <c r="A388" s="112">
        <v>38</v>
      </c>
      <c r="B388" s="575" t="s">
        <v>168</v>
      </c>
      <c r="C388" s="558" t="s">
        <v>711</v>
      </c>
      <c r="D388" s="505" t="s">
        <v>199</v>
      </c>
      <c r="E388" s="505" t="str">
        <f>VLOOKUP(D:D,'Material code'!A:B,2,FALSE)</f>
        <v>前玻</v>
      </c>
      <c r="F388" s="505" t="str">
        <f>VLOOKUP(D:D,'Material code'!C:D,2,FALSE)</f>
        <v>福莱特，超白压花双镀膜半钢化，2272*1128*2mm</v>
      </c>
      <c r="G388" s="504">
        <f>AC388</f>
        <v>1430</v>
      </c>
      <c r="H388" s="504" t="str">
        <f>AD388</f>
        <v>PCS</v>
      </c>
      <c r="I388" s="504" t="str">
        <f>AL388</f>
        <v>ZIMUNGB1273226</v>
      </c>
      <c r="J388" s="504">
        <v>1</v>
      </c>
      <c r="K388" s="504" t="str">
        <f>AN388</f>
        <v>ZIMU1422165</v>
      </c>
      <c r="L388" s="504" t="str">
        <f>AM388</f>
        <v>NGB1273226A</v>
      </c>
      <c r="M388" s="504" t="str">
        <f>AO388</f>
        <v>NINGBO, CHINA</v>
      </c>
      <c r="N388" s="506">
        <f>AQ388</f>
        <v>45709</v>
      </c>
      <c r="O388" s="504" t="str">
        <f>AR388</f>
        <v>SAVANNAH,GA</v>
      </c>
      <c r="P388" s="506">
        <f>AT388</f>
        <v>45743</v>
      </c>
      <c r="Q388" s="506">
        <f>AX388</f>
        <v>45747</v>
      </c>
      <c r="R388" s="504" t="s">
        <v>79</v>
      </c>
      <c r="S388" s="504" t="s">
        <v>703</v>
      </c>
      <c r="T388" s="504">
        <v>20250215003</v>
      </c>
      <c r="U388" s="504">
        <v>120588877</v>
      </c>
      <c r="V388" s="511"/>
      <c r="W388" s="511">
        <v>2300</v>
      </c>
      <c r="X388" s="506"/>
      <c r="Y388" s="506"/>
      <c r="Z388" s="506" t="s">
        <v>118</v>
      </c>
      <c r="AA388" s="507" t="s">
        <v>708</v>
      </c>
      <c r="AB388" s="507"/>
      <c r="AC388" s="514">
        <v>1430</v>
      </c>
      <c r="AD388" s="504" t="s">
        <v>141</v>
      </c>
      <c r="AE388" s="504">
        <v>11</v>
      </c>
      <c r="AF388" s="504">
        <v>18876</v>
      </c>
      <c r="AG388" s="504">
        <v>14</v>
      </c>
      <c r="AH388" s="506">
        <v>45707</v>
      </c>
      <c r="AI388" s="506">
        <v>45738</v>
      </c>
      <c r="AJ388" s="504" t="s">
        <v>173</v>
      </c>
      <c r="AK388" s="504" t="s">
        <v>117</v>
      </c>
      <c r="AL388" s="504" t="s">
        <v>704</v>
      </c>
      <c r="AM388" s="504" t="s">
        <v>709</v>
      </c>
      <c r="AN388" s="504" t="s">
        <v>712</v>
      </c>
      <c r="AO388" s="504" t="str">
        <f>AJ388</f>
        <v>NINGBO, CHINA</v>
      </c>
      <c r="AP388" s="506">
        <v>45704</v>
      </c>
      <c r="AQ388" s="506">
        <v>45709</v>
      </c>
      <c r="AR388" s="504" t="str">
        <f>AK388</f>
        <v>SAVANNAH,GA</v>
      </c>
      <c r="AS388" s="506">
        <f>AI388</f>
        <v>45738</v>
      </c>
      <c r="AT388" s="636">
        <v>45743</v>
      </c>
      <c r="AU388" s="504" t="str">
        <f>AR388</f>
        <v>SAVANNAH,GA</v>
      </c>
      <c r="AV388" s="509">
        <f>AT388</f>
        <v>45743</v>
      </c>
      <c r="AW388" s="505">
        <f>VLOOKUP(AR:AR,Database!A:B,2,)</f>
        <v>4</v>
      </c>
      <c r="AX388" s="506">
        <f>AV388+AW388</f>
        <v>45747</v>
      </c>
      <c r="AY388" s="514" t="str">
        <f>Z388</f>
        <v>FREEDOM</v>
      </c>
      <c r="AZ388" s="506"/>
      <c r="BA388" s="506"/>
      <c r="BB388" s="506"/>
      <c r="BC388" s="506"/>
      <c r="BD388" s="506"/>
      <c r="BE388" s="504"/>
      <c r="BF388" s="504" t="str">
        <f>AL388</f>
        <v>ZIMUNGB1273226</v>
      </c>
      <c r="BG388" s="504" t="str">
        <f>AN388</f>
        <v>ZIMU1422165</v>
      </c>
      <c r="BH388" s="506">
        <v>45702</v>
      </c>
      <c r="BI388" s="506">
        <v>45713</v>
      </c>
      <c r="BJ388" s="506">
        <v>45733</v>
      </c>
      <c r="BK388" s="506"/>
      <c r="BL388" s="506"/>
      <c r="BM388" s="506"/>
      <c r="BN388" s="504"/>
      <c r="BO388" s="506"/>
      <c r="BP388" s="511"/>
      <c r="BQ388" s="511"/>
      <c r="BR388" s="504"/>
      <c r="BS388" s="560"/>
      <c r="BT388" s="504"/>
      <c r="BU388" s="504"/>
      <c r="BV388" s="504"/>
      <c r="BW388" s="504">
        <f>U388</f>
        <v>120588877</v>
      </c>
      <c r="BX388" s="511">
        <f>V388</f>
        <v>0</v>
      </c>
      <c r="BY388" s="511">
        <f>W388</f>
        <v>2300</v>
      </c>
      <c r="BZ388" s="511">
        <f>BX388+BY388</f>
        <v>2300</v>
      </c>
      <c r="CA388" s="504"/>
      <c r="CB388" s="511"/>
      <c r="CC388" s="504"/>
      <c r="CD388" s="511"/>
      <c r="CE388" s="511"/>
      <c r="CF388" s="511">
        <f>CB388+CD388+CE388</f>
        <v>0</v>
      </c>
      <c r="CG388" s="528">
        <f>CF388-BZ388</f>
        <v>-2300</v>
      </c>
      <c r="CH388" s="510">
        <f>_xlfn.DAYS(BD388,BC388)+1</f>
        <v>1</v>
      </c>
    </row>
    <row r="389" spans="1:86" s="513" customFormat="1" ht="47.25" customHeight="1">
      <c r="A389" s="112">
        <v>38</v>
      </c>
      <c r="B389" s="575" t="s">
        <v>168</v>
      </c>
      <c r="C389" s="558" t="s">
        <v>713</v>
      </c>
      <c r="D389" s="505" t="s">
        <v>199</v>
      </c>
      <c r="E389" s="505" t="str">
        <f>VLOOKUP(D:D,'Material code'!A:B,2,FALSE)</f>
        <v>前玻</v>
      </c>
      <c r="F389" s="505" t="str">
        <f>VLOOKUP(D:D,'Material code'!C:D,2,FALSE)</f>
        <v>福莱特，超白压花双镀膜半钢化，2272*1128*2mm</v>
      </c>
      <c r="G389" s="504">
        <f>AC389</f>
        <v>1430</v>
      </c>
      <c r="H389" s="504" t="str">
        <f>AD389</f>
        <v>PCS</v>
      </c>
      <c r="I389" s="504" t="str">
        <f>AL389</f>
        <v>ZIMUNGB1273226</v>
      </c>
      <c r="J389" s="504">
        <v>1</v>
      </c>
      <c r="K389" s="504" t="str">
        <f>AN389</f>
        <v>SEGU2320379</v>
      </c>
      <c r="L389" s="504" t="str">
        <f>AM389</f>
        <v>NGB1273226A</v>
      </c>
      <c r="M389" s="504" t="str">
        <f>AO389</f>
        <v>NINGBO, CHINA</v>
      </c>
      <c r="N389" s="506">
        <f>AQ389</f>
        <v>45709</v>
      </c>
      <c r="O389" s="504" t="str">
        <f>AR389</f>
        <v>SAVANNAH,GA</v>
      </c>
      <c r="P389" s="506">
        <f>AT389</f>
        <v>45743</v>
      </c>
      <c r="Q389" s="506">
        <f>AX389</f>
        <v>45747</v>
      </c>
      <c r="R389" s="504" t="s">
        <v>79</v>
      </c>
      <c r="S389" s="504" t="s">
        <v>703</v>
      </c>
      <c r="T389" s="504">
        <v>20250215003</v>
      </c>
      <c r="U389" s="504">
        <v>120588877</v>
      </c>
      <c r="V389" s="511"/>
      <c r="W389" s="511">
        <v>2300</v>
      </c>
      <c r="X389" s="506"/>
      <c r="Y389" s="506"/>
      <c r="Z389" s="506" t="s">
        <v>118</v>
      </c>
      <c r="AA389" s="507" t="s">
        <v>708</v>
      </c>
      <c r="AB389" s="507"/>
      <c r="AC389" s="514">
        <v>1430</v>
      </c>
      <c r="AD389" s="504" t="s">
        <v>141</v>
      </c>
      <c r="AE389" s="504">
        <v>11</v>
      </c>
      <c r="AF389" s="504">
        <v>18876</v>
      </c>
      <c r="AG389" s="504">
        <v>14</v>
      </c>
      <c r="AH389" s="506">
        <v>45707</v>
      </c>
      <c r="AI389" s="506">
        <v>45738</v>
      </c>
      <c r="AJ389" s="504" t="s">
        <v>173</v>
      </c>
      <c r="AK389" s="504" t="s">
        <v>117</v>
      </c>
      <c r="AL389" s="504" t="s">
        <v>704</v>
      </c>
      <c r="AM389" s="504" t="s">
        <v>709</v>
      </c>
      <c r="AN389" s="504" t="s">
        <v>714</v>
      </c>
      <c r="AO389" s="504" t="str">
        <f>AJ389</f>
        <v>NINGBO, CHINA</v>
      </c>
      <c r="AP389" s="506">
        <v>45704</v>
      </c>
      <c r="AQ389" s="506">
        <v>45709</v>
      </c>
      <c r="AR389" s="504" t="str">
        <f>AK389</f>
        <v>SAVANNAH,GA</v>
      </c>
      <c r="AS389" s="506">
        <f>AI389</f>
        <v>45738</v>
      </c>
      <c r="AT389" s="636">
        <v>45743</v>
      </c>
      <c r="AU389" s="504" t="str">
        <f>AR389</f>
        <v>SAVANNAH,GA</v>
      </c>
      <c r="AV389" s="509">
        <f>AT389</f>
        <v>45743</v>
      </c>
      <c r="AW389" s="505">
        <f>VLOOKUP(AR:AR,Database!A:B,2,)</f>
        <v>4</v>
      </c>
      <c r="AX389" s="506">
        <f>AV389+AW389</f>
        <v>45747</v>
      </c>
      <c r="AY389" s="514" t="str">
        <f>Z389</f>
        <v>FREEDOM</v>
      </c>
      <c r="AZ389" s="506"/>
      <c r="BA389" s="506"/>
      <c r="BB389" s="506"/>
      <c r="BC389" s="506"/>
      <c r="BD389" s="506"/>
      <c r="BE389" s="504"/>
      <c r="BF389" s="504" t="str">
        <f>AL389</f>
        <v>ZIMUNGB1273226</v>
      </c>
      <c r="BG389" s="504" t="str">
        <f>AN389</f>
        <v>SEGU2320379</v>
      </c>
      <c r="BH389" s="506">
        <v>45702</v>
      </c>
      <c r="BI389" s="506">
        <v>45713</v>
      </c>
      <c r="BJ389" s="506">
        <v>45733</v>
      </c>
      <c r="BK389" s="506"/>
      <c r="BL389" s="506"/>
      <c r="BM389" s="506"/>
      <c r="BN389" s="504"/>
      <c r="BO389" s="506"/>
      <c r="BP389" s="511"/>
      <c r="BQ389" s="511"/>
      <c r="BR389" s="504"/>
      <c r="BS389" s="560"/>
      <c r="BT389" s="504"/>
      <c r="BU389" s="504"/>
      <c r="BV389" s="504"/>
      <c r="BW389" s="504">
        <f>U389</f>
        <v>120588877</v>
      </c>
      <c r="BX389" s="511">
        <f>V389</f>
        <v>0</v>
      </c>
      <c r="BY389" s="511">
        <f>W389</f>
        <v>2300</v>
      </c>
      <c r="BZ389" s="511">
        <f>BX389+BY389</f>
        <v>2300</v>
      </c>
      <c r="CA389" s="504"/>
      <c r="CB389" s="511"/>
      <c r="CC389" s="504"/>
      <c r="CD389" s="511"/>
      <c r="CE389" s="511"/>
      <c r="CF389" s="511">
        <f>CB389+CD389+CE389</f>
        <v>0</v>
      </c>
      <c r="CG389" s="528">
        <f>CF389-BZ389</f>
        <v>-2300</v>
      </c>
      <c r="CH389" s="510">
        <f>_xlfn.DAYS(BD389,BC389)+1</f>
        <v>1</v>
      </c>
    </row>
    <row r="390" spans="1:86" s="513" customFormat="1" ht="47.25" customHeight="1">
      <c r="A390" s="112">
        <v>38</v>
      </c>
      <c r="B390" s="575" t="s">
        <v>168</v>
      </c>
      <c r="C390" s="558" t="s">
        <v>715</v>
      </c>
      <c r="D390" s="505" t="s">
        <v>199</v>
      </c>
      <c r="E390" s="505" t="str">
        <f>VLOOKUP(D:D,'Material code'!A:B,2,FALSE)</f>
        <v>前玻</v>
      </c>
      <c r="F390" s="505" t="str">
        <f>VLOOKUP(D:D,'Material code'!C:D,2,FALSE)</f>
        <v>福莱特，超白压花双镀膜半钢化，2272*1128*2mm</v>
      </c>
      <c r="G390" s="504">
        <f>AC390</f>
        <v>1430</v>
      </c>
      <c r="H390" s="504" t="str">
        <f>AD390</f>
        <v>PCS</v>
      </c>
      <c r="I390" s="504" t="str">
        <f>AL390</f>
        <v>ZIMUNGB1273226</v>
      </c>
      <c r="J390" s="504">
        <v>1</v>
      </c>
      <c r="K390" s="504" t="str">
        <f>AN390</f>
        <v>TEMU1873904</v>
      </c>
      <c r="L390" s="504" t="str">
        <f>AM390</f>
        <v>NGB1273226A</v>
      </c>
      <c r="M390" s="504" t="str">
        <f>AO390</f>
        <v>NINGBO, CHINA</v>
      </c>
      <c r="N390" s="506">
        <f>AQ390</f>
        <v>45709</v>
      </c>
      <c r="O390" s="504" t="str">
        <f>AR390</f>
        <v>SAVANNAH,GA</v>
      </c>
      <c r="P390" s="506">
        <f>AT390</f>
        <v>45743</v>
      </c>
      <c r="Q390" s="506">
        <f>AX390</f>
        <v>45747</v>
      </c>
      <c r="R390" s="504" t="s">
        <v>79</v>
      </c>
      <c r="S390" s="504" t="s">
        <v>703</v>
      </c>
      <c r="T390" s="504">
        <v>20250215003</v>
      </c>
      <c r="U390" s="504">
        <v>120588877</v>
      </c>
      <c r="V390" s="511"/>
      <c r="W390" s="511">
        <v>2300</v>
      </c>
      <c r="X390" s="506"/>
      <c r="Y390" s="506"/>
      <c r="Z390" s="506" t="s">
        <v>118</v>
      </c>
      <c r="AA390" s="507" t="s">
        <v>708</v>
      </c>
      <c r="AB390" s="507"/>
      <c r="AC390" s="514">
        <v>1430</v>
      </c>
      <c r="AD390" s="504" t="s">
        <v>141</v>
      </c>
      <c r="AE390" s="504">
        <v>11</v>
      </c>
      <c r="AF390" s="504">
        <v>18876</v>
      </c>
      <c r="AG390" s="504">
        <v>14</v>
      </c>
      <c r="AH390" s="506">
        <v>45707</v>
      </c>
      <c r="AI390" s="506">
        <v>45738</v>
      </c>
      <c r="AJ390" s="504" t="s">
        <v>173</v>
      </c>
      <c r="AK390" s="504" t="s">
        <v>117</v>
      </c>
      <c r="AL390" s="504" t="s">
        <v>704</v>
      </c>
      <c r="AM390" s="504" t="s">
        <v>709</v>
      </c>
      <c r="AN390" s="504" t="s">
        <v>716</v>
      </c>
      <c r="AO390" s="504" t="str">
        <f>AJ390</f>
        <v>NINGBO, CHINA</v>
      </c>
      <c r="AP390" s="506">
        <v>45704</v>
      </c>
      <c r="AQ390" s="506">
        <v>45709</v>
      </c>
      <c r="AR390" s="504" t="str">
        <f>AK390</f>
        <v>SAVANNAH,GA</v>
      </c>
      <c r="AS390" s="506">
        <f>AI390</f>
        <v>45738</v>
      </c>
      <c r="AT390" s="636">
        <v>45743</v>
      </c>
      <c r="AU390" s="504" t="str">
        <f>AR390</f>
        <v>SAVANNAH,GA</v>
      </c>
      <c r="AV390" s="509">
        <f>AT390</f>
        <v>45743</v>
      </c>
      <c r="AW390" s="505">
        <f>VLOOKUP(AR:AR,Database!A:B,2,)</f>
        <v>4</v>
      </c>
      <c r="AX390" s="506">
        <f>AV390+AW390</f>
        <v>45747</v>
      </c>
      <c r="AY390" s="514" t="str">
        <f>Z390</f>
        <v>FREEDOM</v>
      </c>
      <c r="AZ390" s="506"/>
      <c r="BA390" s="506"/>
      <c r="BB390" s="506"/>
      <c r="BC390" s="506"/>
      <c r="BD390" s="506"/>
      <c r="BE390" s="504"/>
      <c r="BF390" s="504" t="str">
        <f>AL390</f>
        <v>ZIMUNGB1273226</v>
      </c>
      <c r="BG390" s="504" t="str">
        <f>AN390</f>
        <v>TEMU1873904</v>
      </c>
      <c r="BH390" s="506">
        <v>45702</v>
      </c>
      <c r="BI390" s="506">
        <v>45713</v>
      </c>
      <c r="BJ390" s="506">
        <v>45733</v>
      </c>
      <c r="BK390" s="506"/>
      <c r="BL390" s="506"/>
      <c r="BM390" s="506"/>
      <c r="BN390" s="504"/>
      <c r="BO390" s="506"/>
      <c r="BP390" s="511"/>
      <c r="BQ390" s="511"/>
      <c r="BR390" s="504"/>
      <c r="BS390" s="560"/>
      <c r="BT390" s="504"/>
      <c r="BU390" s="504"/>
      <c r="BV390" s="504"/>
      <c r="BW390" s="504">
        <f>U390</f>
        <v>120588877</v>
      </c>
      <c r="BX390" s="511">
        <f>V390</f>
        <v>0</v>
      </c>
      <c r="BY390" s="511">
        <f>W390</f>
        <v>2300</v>
      </c>
      <c r="BZ390" s="511">
        <f>BX390+BY390</f>
        <v>2300</v>
      </c>
      <c r="CA390" s="504"/>
      <c r="CB390" s="511"/>
      <c r="CC390" s="504"/>
      <c r="CD390" s="511"/>
      <c r="CE390" s="511"/>
      <c r="CF390" s="511">
        <f>CB390+CD390+CE390</f>
        <v>0</v>
      </c>
      <c r="CG390" s="528">
        <f>CF390-BZ390</f>
        <v>-2300</v>
      </c>
      <c r="CH390" s="510">
        <f>_xlfn.DAYS(BD390,BC390)+1</f>
        <v>1</v>
      </c>
    </row>
    <row r="391" spans="1:86" s="513" customFormat="1" ht="47.25" customHeight="1">
      <c r="A391" s="112">
        <v>38</v>
      </c>
      <c r="B391" s="575" t="s">
        <v>168</v>
      </c>
      <c r="C391" s="558" t="s">
        <v>717</v>
      </c>
      <c r="D391" s="505" t="s">
        <v>199</v>
      </c>
      <c r="E391" s="505" t="str">
        <f>VLOOKUP(D:D,'Material code'!A:B,2,FALSE)</f>
        <v>前玻</v>
      </c>
      <c r="F391" s="505" t="str">
        <f>VLOOKUP(D:D,'Material code'!C:D,2,FALSE)</f>
        <v>福莱特，超白压花双镀膜半钢化，2272*1128*2mm</v>
      </c>
      <c r="G391" s="504">
        <f>AC391</f>
        <v>1430</v>
      </c>
      <c r="H391" s="504" t="str">
        <f>AD391</f>
        <v>PCS</v>
      </c>
      <c r="I391" s="504" t="str">
        <f>AL391</f>
        <v>ZIMUNGB1273226</v>
      </c>
      <c r="J391" s="504">
        <v>1</v>
      </c>
      <c r="K391" s="504" t="str">
        <f>AN391</f>
        <v>UETU2692656</v>
      </c>
      <c r="L391" s="504" t="str">
        <f>AM391</f>
        <v>NGB1273226A</v>
      </c>
      <c r="M391" s="504" t="str">
        <f>AO391</f>
        <v>NINGBO, CHINA</v>
      </c>
      <c r="N391" s="506">
        <f>AQ391</f>
        <v>45709</v>
      </c>
      <c r="O391" s="504" t="str">
        <f>AR391</f>
        <v>SAVANNAH,GA</v>
      </c>
      <c r="P391" s="506">
        <f>AT391</f>
        <v>45743</v>
      </c>
      <c r="Q391" s="506">
        <f>AX391</f>
        <v>45747</v>
      </c>
      <c r="R391" s="504" t="s">
        <v>79</v>
      </c>
      <c r="S391" s="504" t="s">
        <v>703</v>
      </c>
      <c r="T391" s="504">
        <v>20250215003</v>
      </c>
      <c r="U391" s="504">
        <v>120588877</v>
      </c>
      <c r="V391" s="511"/>
      <c r="W391" s="511">
        <v>2300</v>
      </c>
      <c r="X391" s="506"/>
      <c r="Y391" s="506"/>
      <c r="Z391" s="506" t="s">
        <v>118</v>
      </c>
      <c r="AA391" s="507" t="s">
        <v>708</v>
      </c>
      <c r="AB391" s="507"/>
      <c r="AC391" s="514">
        <v>1430</v>
      </c>
      <c r="AD391" s="504" t="s">
        <v>141</v>
      </c>
      <c r="AE391" s="504">
        <v>11</v>
      </c>
      <c r="AF391" s="504">
        <v>18876</v>
      </c>
      <c r="AG391" s="504">
        <v>14</v>
      </c>
      <c r="AH391" s="506">
        <v>45707</v>
      </c>
      <c r="AI391" s="506">
        <v>45738</v>
      </c>
      <c r="AJ391" s="504" t="s">
        <v>173</v>
      </c>
      <c r="AK391" s="504" t="s">
        <v>117</v>
      </c>
      <c r="AL391" s="504" t="s">
        <v>704</v>
      </c>
      <c r="AM391" s="504" t="s">
        <v>709</v>
      </c>
      <c r="AN391" s="504" t="s">
        <v>718</v>
      </c>
      <c r="AO391" s="504" t="str">
        <f>AJ391</f>
        <v>NINGBO, CHINA</v>
      </c>
      <c r="AP391" s="506">
        <v>45704</v>
      </c>
      <c r="AQ391" s="506">
        <v>45709</v>
      </c>
      <c r="AR391" s="504" t="str">
        <f>AK391</f>
        <v>SAVANNAH,GA</v>
      </c>
      <c r="AS391" s="506">
        <f>AI391</f>
        <v>45738</v>
      </c>
      <c r="AT391" s="636">
        <v>45743</v>
      </c>
      <c r="AU391" s="504" t="str">
        <f>AR391</f>
        <v>SAVANNAH,GA</v>
      </c>
      <c r="AV391" s="509">
        <f>AT391</f>
        <v>45743</v>
      </c>
      <c r="AW391" s="505">
        <f>VLOOKUP(AR:AR,Database!A:B,2,)</f>
        <v>4</v>
      </c>
      <c r="AX391" s="506">
        <f>AV391+AW391</f>
        <v>45747</v>
      </c>
      <c r="AY391" s="514" t="str">
        <f>Z391</f>
        <v>FREEDOM</v>
      </c>
      <c r="AZ391" s="506"/>
      <c r="BA391" s="506"/>
      <c r="BB391" s="506"/>
      <c r="BC391" s="506"/>
      <c r="BD391" s="506"/>
      <c r="BE391" s="504"/>
      <c r="BF391" s="504" t="str">
        <f>AL391</f>
        <v>ZIMUNGB1273226</v>
      </c>
      <c r="BG391" s="504" t="str">
        <f>AN391</f>
        <v>UETU2692656</v>
      </c>
      <c r="BH391" s="506">
        <v>45702</v>
      </c>
      <c r="BI391" s="506">
        <v>45713</v>
      </c>
      <c r="BJ391" s="506">
        <v>45733</v>
      </c>
      <c r="BK391" s="506"/>
      <c r="BL391" s="506"/>
      <c r="BM391" s="506"/>
      <c r="BN391" s="504"/>
      <c r="BO391" s="506"/>
      <c r="BP391" s="511"/>
      <c r="BQ391" s="511"/>
      <c r="BR391" s="504"/>
      <c r="BS391" s="560"/>
      <c r="BT391" s="504"/>
      <c r="BU391" s="504"/>
      <c r="BV391" s="504"/>
      <c r="BW391" s="504">
        <f>U391</f>
        <v>120588877</v>
      </c>
      <c r="BX391" s="511">
        <f>V391</f>
        <v>0</v>
      </c>
      <c r="BY391" s="511">
        <f>W391</f>
        <v>2300</v>
      </c>
      <c r="BZ391" s="511">
        <f>BX391+BY391</f>
        <v>2300</v>
      </c>
      <c r="CA391" s="504"/>
      <c r="CB391" s="511"/>
      <c r="CC391" s="504"/>
      <c r="CD391" s="511"/>
      <c r="CE391" s="511"/>
      <c r="CF391" s="511">
        <f>CB391+CD391+CE391</f>
        <v>0</v>
      </c>
      <c r="CG391" s="528">
        <f>CF391-BZ391</f>
        <v>-2300</v>
      </c>
      <c r="CH391" s="510">
        <f>_xlfn.DAYS(BD391,BC391)+1</f>
        <v>1</v>
      </c>
    </row>
    <row r="392" spans="1:86" s="513" customFormat="1" ht="47.25" customHeight="1">
      <c r="A392" s="112">
        <v>38</v>
      </c>
      <c r="B392" s="575" t="s">
        <v>168</v>
      </c>
      <c r="C392" s="558" t="s">
        <v>719</v>
      </c>
      <c r="D392" s="505" t="s">
        <v>199</v>
      </c>
      <c r="E392" s="505" t="str">
        <f>VLOOKUP(D:D,'Material code'!A:B,2,FALSE)</f>
        <v>前玻</v>
      </c>
      <c r="F392" s="505" t="str">
        <f>VLOOKUP(D:D,'Material code'!C:D,2,FALSE)</f>
        <v>福莱特，超白压花双镀膜半钢化，2272*1128*2mm</v>
      </c>
      <c r="G392" s="504">
        <f>AC392</f>
        <v>1430</v>
      </c>
      <c r="H392" s="504" t="str">
        <f>AD392</f>
        <v>PCS</v>
      </c>
      <c r="I392" s="504" t="str">
        <f>AL392</f>
        <v>ZIMUNGB1273226</v>
      </c>
      <c r="J392" s="504">
        <v>1</v>
      </c>
      <c r="K392" s="504" t="str">
        <f>AN392</f>
        <v>STJU2068591</v>
      </c>
      <c r="L392" s="504" t="str">
        <f>AM392</f>
        <v>NGB1273226A</v>
      </c>
      <c r="M392" s="504" t="str">
        <f>AO392</f>
        <v>NINGBO, CHINA</v>
      </c>
      <c r="N392" s="506">
        <f>AQ392</f>
        <v>45709</v>
      </c>
      <c r="O392" s="504" t="str">
        <f>AR392</f>
        <v>SAVANNAH,GA</v>
      </c>
      <c r="P392" s="506">
        <f>AT392</f>
        <v>45743</v>
      </c>
      <c r="Q392" s="506">
        <f>AX392</f>
        <v>45747</v>
      </c>
      <c r="R392" s="504" t="s">
        <v>79</v>
      </c>
      <c r="S392" s="504" t="s">
        <v>703</v>
      </c>
      <c r="T392" s="504">
        <v>20250215003</v>
      </c>
      <c r="U392" s="504">
        <v>120588877</v>
      </c>
      <c r="V392" s="511"/>
      <c r="W392" s="511">
        <v>2300</v>
      </c>
      <c r="X392" s="506"/>
      <c r="Y392" s="506"/>
      <c r="Z392" s="506" t="s">
        <v>118</v>
      </c>
      <c r="AA392" s="507" t="s">
        <v>708</v>
      </c>
      <c r="AB392" s="507"/>
      <c r="AC392" s="514">
        <v>1430</v>
      </c>
      <c r="AD392" s="504" t="s">
        <v>141</v>
      </c>
      <c r="AE392" s="504">
        <v>11</v>
      </c>
      <c r="AF392" s="504">
        <v>18876</v>
      </c>
      <c r="AG392" s="504">
        <v>14</v>
      </c>
      <c r="AH392" s="506">
        <v>45707</v>
      </c>
      <c r="AI392" s="506">
        <v>45738</v>
      </c>
      <c r="AJ392" s="504" t="s">
        <v>173</v>
      </c>
      <c r="AK392" s="504" t="s">
        <v>117</v>
      </c>
      <c r="AL392" s="504" t="s">
        <v>704</v>
      </c>
      <c r="AM392" s="504" t="s">
        <v>709</v>
      </c>
      <c r="AN392" s="504" t="s">
        <v>720</v>
      </c>
      <c r="AO392" s="504" t="str">
        <f>AJ392</f>
        <v>NINGBO, CHINA</v>
      </c>
      <c r="AP392" s="506">
        <v>45704</v>
      </c>
      <c r="AQ392" s="506">
        <v>45709</v>
      </c>
      <c r="AR392" s="504" t="str">
        <f>AK392</f>
        <v>SAVANNAH,GA</v>
      </c>
      <c r="AS392" s="506">
        <f>AI392</f>
        <v>45738</v>
      </c>
      <c r="AT392" s="636">
        <v>45743</v>
      </c>
      <c r="AU392" s="504" t="str">
        <f>AR392</f>
        <v>SAVANNAH,GA</v>
      </c>
      <c r="AV392" s="509">
        <f>AT392</f>
        <v>45743</v>
      </c>
      <c r="AW392" s="505">
        <f>VLOOKUP(AR:AR,Database!A:B,2,)</f>
        <v>4</v>
      </c>
      <c r="AX392" s="506">
        <f>AV392+AW392</f>
        <v>45747</v>
      </c>
      <c r="AY392" s="514" t="str">
        <f>Z392</f>
        <v>FREEDOM</v>
      </c>
      <c r="AZ392" s="506"/>
      <c r="BA392" s="506"/>
      <c r="BB392" s="506"/>
      <c r="BC392" s="506"/>
      <c r="BD392" s="506"/>
      <c r="BE392" s="504"/>
      <c r="BF392" s="504" t="str">
        <f>AL392</f>
        <v>ZIMUNGB1273226</v>
      </c>
      <c r="BG392" s="504" t="str">
        <f>AN392</f>
        <v>STJU2068591</v>
      </c>
      <c r="BH392" s="506">
        <v>45702</v>
      </c>
      <c r="BI392" s="506">
        <v>45713</v>
      </c>
      <c r="BJ392" s="506">
        <v>45733</v>
      </c>
      <c r="BK392" s="506"/>
      <c r="BL392" s="506"/>
      <c r="BM392" s="506"/>
      <c r="BN392" s="504"/>
      <c r="BO392" s="506"/>
      <c r="BP392" s="511"/>
      <c r="BQ392" s="511"/>
      <c r="BR392" s="504"/>
      <c r="BS392" s="560"/>
      <c r="BT392" s="504"/>
      <c r="BU392" s="504"/>
      <c r="BV392" s="504"/>
      <c r="BW392" s="504">
        <f>U392</f>
        <v>120588877</v>
      </c>
      <c r="BX392" s="511">
        <f>V392</f>
        <v>0</v>
      </c>
      <c r="BY392" s="511">
        <f>W392</f>
        <v>2300</v>
      </c>
      <c r="BZ392" s="511">
        <f>BX392+BY392</f>
        <v>2300</v>
      </c>
      <c r="CA392" s="504"/>
      <c r="CB392" s="511"/>
      <c r="CC392" s="504"/>
      <c r="CD392" s="511"/>
      <c r="CE392" s="511"/>
      <c r="CF392" s="511">
        <f>CB392+CD392+CE392</f>
        <v>0</v>
      </c>
      <c r="CG392" s="528">
        <f>CF392-BZ392</f>
        <v>-2300</v>
      </c>
      <c r="CH392" s="510">
        <f>_xlfn.DAYS(BD392,BC392)+1</f>
        <v>1</v>
      </c>
    </row>
    <row r="393" spans="1:86" s="513" customFormat="1" ht="17.25" customHeight="1">
      <c r="A393" s="112">
        <v>38</v>
      </c>
      <c r="B393" s="575" t="s">
        <v>168</v>
      </c>
      <c r="C393" s="558" t="s">
        <v>721</v>
      </c>
      <c r="D393" s="505" t="s">
        <v>199</v>
      </c>
      <c r="E393" s="505" t="str">
        <f>VLOOKUP(D:D,'Material code'!A:B,2,FALSE)</f>
        <v>前玻</v>
      </c>
      <c r="F393" s="505" t="str">
        <f>VLOOKUP(D:D,'Material code'!C:D,2,FALSE)</f>
        <v>福莱特，超白压花双镀膜半钢化，2272*1128*2mm</v>
      </c>
      <c r="G393" s="504">
        <f>AC393</f>
        <v>1430</v>
      </c>
      <c r="H393" s="504" t="str">
        <f>AD393</f>
        <v>PCS</v>
      </c>
      <c r="I393" s="504" t="str">
        <f>AL393</f>
        <v>ZIMUNGB1273226</v>
      </c>
      <c r="J393" s="504">
        <v>1</v>
      </c>
      <c r="K393" s="504" t="str">
        <f>AN393</f>
        <v>TGBU2637009</v>
      </c>
      <c r="L393" s="504" t="str">
        <f>AM393</f>
        <v>NGB1273226A</v>
      </c>
      <c r="M393" s="504" t="str">
        <f>AO393</f>
        <v>NINGBO, CHINA</v>
      </c>
      <c r="N393" s="506">
        <f>AQ393</f>
        <v>45709</v>
      </c>
      <c r="O393" s="504" t="str">
        <f>AR393</f>
        <v>SAVANNAH,GA</v>
      </c>
      <c r="P393" s="506">
        <f>AT393</f>
        <v>45743</v>
      </c>
      <c r="Q393" s="506">
        <f>AX393</f>
        <v>45747</v>
      </c>
      <c r="R393" s="504" t="s">
        <v>79</v>
      </c>
      <c r="S393" s="504" t="s">
        <v>703</v>
      </c>
      <c r="T393" s="504">
        <v>20250215003</v>
      </c>
      <c r="U393" s="504">
        <v>120588877</v>
      </c>
      <c r="V393" s="511"/>
      <c r="W393" s="511">
        <v>2300</v>
      </c>
      <c r="X393" s="506"/>
      <c r="Y393" s="506"/>
      <c r="Z393" s="506" t="s">
        <v>118</v>
      </c>
      <c r="AA393" s="507" t="s">
        <v>708</v>
      </c>
      <c r="AB393" s="507"/>
      <c r="AC393" s="514">
        <v>1430</v>
      </c>
      <c r="AD393" s="504" t="s">
        <v>141</v>
      </c>
      <c r="AE393" s="504">
        <v>11</v>
      </c>
      <c r="AF393" s="504">
        <v>18876</v>
      </c>
      <c r="AG393" s="504">
        <v>14</v>
      </c>
      <c r="AH393" s="506">
        <v>45707</v>
      </c>
      <c r="AI393" s="506">
        <v>45738</v>
      </c>
      <c r="AJ393" s="504" t="s">
        <v>173</v>
      </c>
      <c r="AK393" s="504" t="s">
        <v>117</v>
      </c>
      <c r="AL393" s="504" t="s">
        <v>704</v>
      </c>
      <c r="AM393" s="504" t="s">
        <v>709</v>
      </c>
      <c r="AN393" s="504" t="s">
        <v>722</v>
      </c>
      <c r="AO393" s="504" t="str">
        <f>AJ393</f>
        <v>NINGBO, CHINA</v>
      </c>
      <c r="AP393" s="506">
        <v>45704</v>
      </c>
      <c r="AQ393" s="506">
        <v>45709</v>
      </c>
      <c r="AR393" s="504" t="str">
        <f>AK393</f>
        <v>SAVANNAH,GA</v>
      </c>
      <c r="AS393" s="506">
        <f>AI393</f>
        <v>45738</v>
      </c>
      <c r="AT393" s="636">
        <v>45743</v>
      </c>
      <c r="AU393" s="504" t="str">
        <f>AR393</f>
        <v>SAVANNAH,GA</v>
      </c>
      <c r="AV393" s="509">
        <f>AT393</f>
        <v>45743</v>
      </c>
      <c r="AW393" s="505">
        <f>VLOOKUP(AR:AR,Database!A:B,2,)</f>
        <v>4</v>
      </c>
      <c r="AX393" s="506">
        <f>AV393+AW393</f>
        <v>45747</v>
      </c>
      <c r="AY393" s="514" t="str">
        <f>Z393</f>
        <v>FREEDOM</v>
      </c>
      <c r="AZ393" s="506"/>
      <c r="BA393" s="506"/>
      <c r="BB393" s="506"/>
      <c r="BC393" s="506"/>
      <c r="BD393" s="506"/>
      <c r="BE393" s="504"/>
      <c r="BF393" s="504" t="str">
        <f>AL393</f>
        <v>ZIMUNGB1273226</v>
      </c>
      <c r="BG393" s="504" t="str">
        <f>AN393</f>
        <v>TGBU2637009</v>
      </c>
      <c r="BH393" s="506">
        <v>45702</v>
      </c>
      <c r="BI393" s="506">
        <v>45713</v>
      </c>
      <c r="BJ393" s="506">
        <v>45733</v>
      </c>
      <c r="BK393" s="506"/>
      <c r="BL393" s="506"/>
      <c r="BM393" s="506"/>
      <c r="BN393" s="504"/>
      <c r="BO393" s="506"/>
      <c r="BP393" s="511"/>
      <c r="BQ393" s="511"/>
      <c r="BR393" s="504"/>
      <c r="BS393" s="560"/>
      <c r="BT393" s="504"/>
      <c r="BU393" s="504"/>
      <c r="BV393" s="504"/>
      <c r="BW393" s="504">
        <f>U393</f>
        <v>120588877</v>
      </c>
      <c r="BX393" s="511">
        <f>V393</f>
        <v>0</v>
      </c>
      <c r="BY393" s="511">
        <f>W393</f>
        <v>2300</v>
      </c>
      <c r="BZ393" s="511">
        <f>BX393+BY393</f>
        <v>2300</v>
      </c>
      <c r="CA393" s="504"/>
      <c r="CB393" s="511"/>
      <c r="CC393" s="504"/>
      <c r="CD393" s="511"/>
      <c r="CE393" s="511"/>
      <c r="CF393" s="511">
        <f>CB393+CD393+CE393</f>
        <v>0</v>
      </c>
      <c r="CG393" s="528">
        <f>CF393-BZ393</f>
        <v>-2300</v>
      </c>
      <c r="CH393" s="510">
        <f>_xlfn.DAYS(BD393,BC393)+1</f>
        <v>1</v>
      </c>
    </row>
    <row r="394" spans="1:86" s="513" customFormat="1" ht="47.25" customHeight="1">
      <c r="A394" s="112">
        <v>38</v>
      </c>
      <c r="B394" s="575" t="s">
        <v>168</v>
      </c>
      <c r="C394" s="558" t="s">
        <v>723</v>
      </c>
      <c r="D394" s="505" t="s">
        <v>169</v>
      </c>
      <c r="E394" s="505" t="str">
        <f>VLOOKUP(D:D,'Material code'!A:B,2,FALSE)</f>
        <v>后玻</v>
      </c>
      <c r="F394" s="505" t="str">
        <f>VLOOKUP(D:D,'Material code'!C:D,2,FALSE)</f>
        <v>福莱特，压花半钢化白色全涂釉3孔，2272*1128*2mm，GL-16</v>
      </c>
      <c r="G394" s="504">
        <f>AC394</f>
        <v>1430</v>
      </c>
      <c r="H394" s="504" t="str">
        <f>AD394</f>
        <v>PCS</v>
      </c>
      <c r="I394" s="504" t="str">
        <f>AL394</f>
        <v>ZIMUNGB1273226</v>
      </c>
      <c r="J394" s="504">
        <v>1</v>
      </c>
      <c r="K394" s="504" t="str">
        <f>AN394</f>
        <v>TIIU2317730</v>
      </c>
      <c r="L394" s="504" t="str">
        <f>AM394</f>
        <v>NGB1273226A</v>
      </c>
      <c r="M394" s="504" t="str">
        <f>AO394</f>
        <v>NINGBO, CHINA</v>
      </c>
      <c r="N394" s="506">
        <f>AQ394</f>
        <v>45709</v>
      </c>
      <c r="O394" s="504" t="str">
        <f>AR394</f>
        <v>SAVANNAH,GA</v>
      </c>
      <c r="P394" s="506">
        <f>AT394</f>
        <v>45743</v>
      </c>
      <c r="Q394" s="506">
        <f>AX394</f>
        <v>45747</v>
      </c>
      <c r="R394" s="504" t="s">
        <v>79</v>
      </c>
      <c r="S394" s="504" t="s">
        <v>703</v>
      </c>
      <c r="T394" s="504">
        <v>20250215003</v>
      </c>
      <c r="U394" s="504">
        <v>120588877</v>
      </c>
      <c r="V394" s="511"/>
      <c r="W394" s="511">
        <v>2300</v>
      </c>
      <c r="X394" s="506"/>
      <c r="Y394" s="506"/>
      <c r="Z394" s="506" t="s">
        <v>118</v>
      </c>
      <c r="AA394" s="507" t="s">
        <v>708</v>
      </c>
      <c r="AB394" s="507"/>
      <c r="AC394" s="514">
        <v>1430</v>
      </c>
      <c r="AD394" s="504" t="s">
        <v>141</v>
      </c>
      <c r="AE394" s="504">
        <v>11</v>
      </c>
      <c r="AF394" s="504">
        <v>18876</v>
      </c>
      <c r="AG394" s="504">
        <v>14</v>
      </c>
      <c r="AH394" s="506">
        <v>45707</v>
      </c>
      <c r="AI394" s="506">
        <v>45738</v>
      </c>
      <c r="AJ394" s="504" t="s">
        <v>173</v>
      </c>
      <c r="AK394" s="504" t="s">
        <v>117</v>
      </c>
      <c r="AL394" s="504" t="s">
        <v>704</v>
      </c>
      <c r="AM394" s="504" t="s">
        <v>709</v>
      </c>
      <c r="AN394" s="504" t="s">
        <v>724</v>
      </c>
      <c r="AO394" s="504" t="str">
        <f>AJ394</f>
        <v>NINGBO, CHINA</v>
      </c>
      <c r="AP394" s="506">
        <v>45704</v>
      </c>
      <c r="AQ394" s="506">
        <v>45709</v>
      </c>
      <c r="AR394" s="504" t="str">
        <f>AK394</f>
        <v>SAVANNAH,GA</v>
      </c>
      <c r="AS394" s="506">
        <f>AI394</f>
        <v>45738</v>
      </c>
      <c r="AT394" s="636">
        <v>45743</v>
      </c>
      <c r="AU394" s="504" t="str">
        <f>AR394</f>
        <v>SAVANNAH,GA</v>
      </c>
      <c r="AV394" s="509">
        <f>AT394</f>
        <v>45743</v>
      </c>
      <c r="AW394" s="505">
        <f>VLOOKUP(AR:AR,Database!A:B,2,)</f>
        <v>4</v>
      </c>
      <c r="AX394" s="506">
        <f>AV394+AW394</f>
        <v>45747</v>
      </c>
      <c r="AY394" s="514" t="str">
        <f>Z394</f>
        <v>FREEDOM</v>
      </c>
      <c r="AZ394" s="506"/>
      <c r="BA394" s="506"/>
      <c r="BB394" s="506"/>
      <c r="BC394" s="506"/>
      <c r="BD394" s="506"/>
      <c r="BE394" s="504"/>
      <c r="BF394" s="504" t="str">
        <f>AL394</f>
        <v>ZIMUNGB1273226</v>
      </c>
      <c r="BG394" s="504" t="str">
        <f>AN394</f>
        <v>TIIU2317730</v>
      </c>
      <c r="BH394" s="506">
        <v>45702</v>
      </c>
      <c r="BI394" s="506">
        <v>45713</v>
      </c>
      <c r="BJ394" s="506">
        <v>45733</v>
      </c>
      <c r="BK394" s="506"/>
      <c r="BL394" s="506"/>
      <c r="BM394" s="506"/>
      <c r="BN394" s="504"/>
      <c r="BO394" s="506"/>
      <c r="BP394" s="511"/>
      <c r="BQ394" s="511"/>
      <c r="BR394" s="504"/>
      <c r="BS394" s="560"/>
      <c r="BT394" s="504"/>
      <c r="BU394" s="504"/>
      <c r="BV394" s="504"/>
      <c r="BW394" s="504">
        <f>U394</f>
        <v>120588877</v>
      </c>
      <c r="BX394" s="511">
        <f>V394</f>
        <v>0</v>
      </c>
      <c r="BY394" s="511">
        <f>W394</f>
        <v>2300</v>
      </c>
      <c r="BZ394" s="511">
        <f>BX394+BY394</f>
        <v>2300</v>
      </c>
      <c r="CA394" s="504"/>
      <c r="CB394" s="511"/>
      <c r="CC394" s="504"/>
      <c r="CD394" s="511"/>
      <c r="CE394" s="511"/>
      <c r="CF394" s="511">
        <f>CB394+CD394+CE394</f>
        <v>0</v>
      </c>
      <c r="CG394" s="528">
        <f>CF394-BZ394</f>
        <v>-2300</v>
      </c>
      <c r="CH394" s="510">
        <f>_xlfn.DAYS(BD394,BC394)+1</f>
        <v>1</v>
      </c>
    </row>
    <row r="395" spans="1:86" s="513" customFormat="1" ht="47.25" customHeight="1">
      <c r="A395" s="112">
        <v>38</v>
      </c>
      <c r="B395" s="575" t="s">
        <v>168</v>
      </c>
      <c r="C395" s="558" t="s">
        <v>725</v>
      </c>
      <c r="D395" s="505" t="s">
        <v>169</v>
      </c>
      <c r="E395" s="505" t="str">
        <f>VLOOKUP(D:D,'Material code'!A:B,2,FALSE)</f>
        <v>后玻</v>
      </c>
      <c r="F395" s="505" t="str">
        <f>VLOOKUP(D:D,'Material code'!C:D,2,FALSE)</f>
        <v>福莱特，压花半钢化白色全涂釉3孔，2272*1128*2mm，GL-16</v>
      </c>
      <c r="G395" s="504">
        <f>AC395</f>
        <v>1430</v>
      </c>
      <c r="H395" s="504" t="str">
        <f>AD395</f>
        <v>PCS</v>
      </c>
      <c r="I395" s="504" t="str">
        <f>AL395</f>
        <v>ZIMUNGB1273226</v>
      </c>
      <c r="J395" s="504">
        <v>1</v>
      </c>
      <c r="K395" s="504" t="str">
        <f>AN395</f>
        <v>BHCU3195620</v>
      </c>
      <c r="L395" s="504" t="str">
        <f>AM395</f>
        <v>NGB1273226A</v>
      </c>
      <c r="M395" s="504" t="str">
        <f>AO395</f>
        <v>NINGBO, CHINA</v>
      </c>
      <c r="N395" s="506">
        <f>AQ395</f>
        <v>45709</v>
      </c>
      <c r="O395" s="504" t="str">
        <f>AR395</f>
        <v>SAVANNAH,GA</v>
      </c>
      <c r="P395" s="506">
        <f>AT395</f>
        <v>45743</v>
      </c>
      <c r="Q395" s="506">
        <f>AX395</f>
        <v>45747</v>
      </c>
      <c r="R395" s="504" t="s">
        <v>79</v>
      </c>
      <c r="S395" s="504" t="s">
        <v>703</v>
      </c>
      <c r="T395" s="504">
        <v>20250215003</v>
      </c>
      <c r="U395" s="504">
        <v>120588877</v>
      </c>
      <c r="V395" s="511"/>
      <c r="W395" s="511">
        <v>2300</v>
      </c>
      <c r="X395" s="506"/>
      <c r="Y395" s="506"/>
      <c r="Z395" s="506" t="s">
        <v>118</v>
      </c>
      <c r="AA395" s="507" t="s">
        <v>708</v>
      </c>
      <c r="AB395" s="507"/>
      <c r="AC395" s="514">
        <v>1430</v>
      </c>
      <c r="AD395" s="504" t="s">
        <v>141</v>
      </c>
      <c r="AE395" s="504">
        <v>11</v>
      </c>
      <c r="AF395" s="504">
        <v>18876</v>
      </c>
      <c r="AG395" s="504">
        <v>14</v>
      </c>
      <c r="AH395" s="506">
        <v>45707</v>
      </c>
      <c r="AI395" s="506">
        <v>45738</v>
      </c>
      <c r="AJ395" s="504" t="s">
        <v>173</v>
      </c>
      <c r="AK395" s="504" t="s">
        <v>117</v>
      </c>
      <c r="AL395" s="504" t="s">
        <v>704</v>
      </c>
      <c r="AM395" s="504" t="s">
        <v>709</v>
      </c>
      <c r="AN395" s="504" t="s">
        <v>726</v>
      </c>
      <c r="AO395" s="504" t="str">
        <f>AJ395</f>
        <v>NINGBO, CHINA</v>
      </c>
      <c r="AP395" s="506">
        <v>45704</v>
      </c>
      <c r="AQ395" s="506">
        <v>45709</v>
      </c>
      <c r="AR395" s="504" t="str">
        <f>AK395</f>
        <v>SAVANNAH,GA</v>
      </c>
      <c r="AS395" s="506">
        <f>AI395</f>
        <v>45738</v>
      </c>
      <c r="AT395" s="636">
        <v>45743</v>
      </c>
      <c r="AU395" s="504" t="str">
        <f>AR395</f>
        <v>SAVANNAH,GA</v>
      </c>
      <c r="AV395" s="509">
        <f>AT395</f>
        <v>45743</v>
      </c>
      <c r="AW395" s="505">
        <f>VLOOKUP(AR:AR,Database!A:B,2,)</f>
        <v>4</v>
      </c>
      <c r="AX395" s="506">
        <f>AV395+AW395</f>
        <v>45747</v>
      </c>
      <c r="AY395" s="514" t="str">
        <f>Z395</f>
        <v>FREEDOM</v>
      </c>
      <c r="AZ395" s="506"/>
      <c r="BA395" s="506"/>
      <c r="BB395" s="506"/>
      <c r="BC395" s="506"/>
      <c r="BD395" s="506"/>
      <c r="BE395" s="504"/>
      <c r="BF395" s="504" t="str">
        <f>AL395</f>
        <v>ZIMUNGB1273226</v>
      </c>
      <c r="BG395" s="504" t="str">
        <f>AN395</f>
        <v>BHCU3195620</v>
      </c>
      <c r="BH395" s="506">
        <v>45702</v>
      </c>
      <c r="BI395" s="506">
        <v>45713</v>
      </c>
      <c r="BJ395" s="506">
        <v>45733</v>
      </c>
      <c r="BK395" s="506"/>
      <c r="BL395" s="506"/>
      <c r="BM395" s="506"/>
      <c r="BN395" s="504"/>
      <c r="BO395" s="506"/>
      <c r="BP395" s="511"/>
      <c r="BQ395" s="511"/>
      <c r="BR395" s="504"/>
      <c r="BS395" s="560"/>
      <c r="BT395" s="504"/>
      <c r="BU395" s="504"/>
      <c r="BV395" s="504"/>
      <c r="BW395" s="504">
        <f>U395</f>
        <v>120588877</v>
      </c>
      <c r="BX395" s="511">
        <f>V395</f>
        <v>0</v>
      </c>
      <c r="BY395" s="511">
        <f>W395</f>
        <v>2300</v>
      </c>
      <c r="BZ395" s="511">
        <f>BX395+BY395</f>
        <v>2300</v>
      </c>
      <c r="CA395" s="504"/>
      <c r="CB395" s="511"/>
      <c r="CC395" s="504"/>
      <c r="CD395" s="511"/>
      <c r="CE395" s="511"/>
      <c r="CF395" s="511">
        <f>CB395+CD395+CE395</f>
        <v>0</v>
      </c>
      <c r="CG395" s="528">
        <f>CF395-BZ395</f>
        <v>-2300</v>
      </c>
      <c r="CH395" s="510">
        <f>_xlfn.DAYS(BD395,BC395)+1</f>
        <v>1</v>
      </c>
    </row>
    <row r="396" spans="1:86" s="513" customFormat="1" ht="47.25" customHeight="1">
      <c r="A396" s="112">
        <v>38</v>
      </c>
      <c r="B396" s="575" t="s">
        <v>168</v>
      </c>
      <c r="C396" s="558" t="s">
        <v>727</v>
      </c>
      <c r="D396" s="505" t="s">
        <v>169</v>
      </c>
      <c r="E396" s="505" t="str">
        <f>VLOOKUP(D:D,'Material code'!A:B,2,FALSE)</f>
        <v>后玻</v>
      </c>
      <c r="F396" s="505" t="str">
        <f>VLOOKUP(D:D,'Material code'!C:D,2,FALSE)</f>
        <v>福莱特，压花半钢化白色全涂釉3孔，2272*1128*2mm，GL-16</v>
      </c>
      <c r="G396" s="504">
        <f>AC396</f>
        <v>1430</v>
      </c>
      <c r="H396" s="504" t="str">
        <f>AD396</f>
        <v>PCS</v>
      </c>
      <c r="I396" s="504" t="str">
        <f>AL396</f>
        <v>ZIMUNGB1273226</v>
      </c>
      <c r="J396" s="504">
        <v>1</v>
      </c>
      <c r="K396" s="504" t="str">
        <f>AN396</f>
        <v>TEMU3681686</v>
      </c>
      <c r="L396" s="504" t="str">
        <f>AM396</f>
        <v>NGB1273226A</v>
      </c>
      <c r="M396" s="504" t="str">
        <f>AO396</f>
        <v>NINGBO, CHINA</v>
      </c>
      <c r="N396" s="506">
        <f>AQ396</f>
        <v>45709</v>
      </c>
      <c r="O396" s="504" t="str">
        <f>AR396</f>
        <v>SAVANNAH,GA</v>
      </c>
      <c r="P396" s="506">
        <f>AT396</f>
        <v>45743</v>
      </c>
      <c r="Q396" s="506">
        <f>AX396</f>
        <v>45747</v>
      </c>
      <c r="R396" s="504" t="s">
        <v>79</v>
      </c>
      <c r="S396" s="504" t="s">
        <v>703</v>
      </c>
      <c r="T396" s="504">
        <v>20250215003</v>
      </c>
      <c r="U396" s="504">
        <v>120588877</v>
      </c>
      <c r="V396" s="511"/>
      <c r="W396" s="511">
        <v>2300</v>
      </c>
      <c r="X396" s="506"/>
      <c r="Y396" s="506"/>
      <c r="Z396" s="506" t="s">
        <v>118</v>
      </c>
      <c r="AA396" s="507" t="s">
        <v>708</v>
      </c>
      <c r="AB396" s="507"/>
      <c r="AC396" s="514">
        <v>1430</v>
      </c>
      <c r="AD396" s="504" t="s">
        <v>141</v>
      </c>
      <c r="AE396" s="504">
        <v>11</v>
      </c>
      <c r="AF396" s="504">
        <v>18876</v>
      </c>
      <c r="AG396" s="504">
        <v>14</v>
      </c>
      <c r="AH396" s="506">
        <v>45707</v>
      </c>
      <c r="AI396" s="506">
        <v>45738</v>
      </c>
      <c r="AJ396" s="504" t="s">
        <v>173</v>
      </c>
      <c r="AK396" s="504" t="s">
        <v>117</v>
      </c>
      <c r="AL396" s="504" t="s">
        <v>704</v>
      </c>
      <c r="AM396" s="504" t="s">
        <v>709</v>
      </c>
      <c r="AN396" s="504" t="s">
        <v>728</v>
      </c>
      <c r="AO396" s="504" t="str">
        <f>AJ396</f>
        <v>NINGBO, CHINA</v>
      </c>
      <c r="AP396" s="506">
        <v>45704</v>
      </c>
      <c r="AQ396" s="506">
        <v>45709</v>
      </c>
      <c r="AR396" s="504" t="str">
        <f>AK396</f>
        <v>SAVANNAH,GA</v>
      </c>
      <c r="AS396" s="506">
        <f>AI396</f>
        <v>45738</v>
      </c>
      <c r="AT396" s="636">
        <v>45743</v>
      </c>
      <c r="AU396" s="504" t="str">
        <f>AR396</f>
        <v>SAVANNAH,GA</v>
      </c>
      <c r="AV396" s="509">
        <f>AT396</f>
        <v>45743</v>
      </c>
      <c r="AW396" s="505">
        <f>VLOOKUP(AR:AR,Database!A:B,2,)</f>
        <v>4</v>
      </c>
      <c r="AX396" s="506">
        <f>AV396+AW396</f>
        <v>45747</v>
      </c>
      <c r="AY396" s="514" t="str">
        <f>Z396</f>
        <v>FREEDOM</v>
      </c>
      <c r="AZ396" s="506"/>
      <c r="BA396" s="506"/>
      <c r="BB396" s="506"/>
      <c r="BC396" s="506"/>
      <c r="BD396" s="506"/>
      <c r="BE396" s="504"/>
      <c r="BF396" s="504" t="str">
        <f>AL396</f>
        <v>ZIMUNGB1273226</v>
      </c>
      <c r="BG396" s="504" t="str">
        <f>AN396</f>
        <v>TEMU3681686</v>
      </c>
      <c r="BH396" s="506">
        <v>45702</v>
      </c>
      <c r="BI396" s="506">
        <v>45713</v>
      </c>
      <c r="BJ396" s="506">
        <v>45733</v>
      </c>
      <c r="BK396" s="506"/>
      <c r="BL396" s="506"/>
      <c r="BM396" s="506"/>
      <c r="BN396" s="504"/>
      <c r="BO396" s="506"/>
      <c r="BP396" s="511"/>
      <c r="BQ396" s="511"/>
      <c r="BR396" s="504"/>
      <c r="BS396" s="560"/>
      <c r="BT396" s="504"/>
      <c r="BU396" s="504"/>
      <c r="BV396" s="504"/>
      <c r="BW396" s="504">
        <f>U396</f>
        <v>120588877</v>
      </c>
      <c r="BX396" s="511">
        <f>V396</f>
        <v>0</v>
      </c>
      <c r="BY396" s="511">
        <f>W396</f>
        <v>2300</v>
      </c>
      <c r="BZ396" s="511">
        <f>BX396+BY396</f>
        <v>2300</v>
      </c>
      <c r="CA396" s="504"/>
      <c r="CB396" s="511"/>
      <c r="CC396" s="504"/>
      <c r="CD396" s="511"/>
      <c r="CE396" s="511"/>
      <c r="CF396" s="511">
        <f>CB396+CD396+CE396</f>
        <v>0</v>
      </c>
      <c r="CG396" s="528">
        <f>CF396-BZ396</f>
        <v>-2300</v>
      </c>
      <c r="CH396" s="510">
        <f>_xlfn.DAYS(BD396,BC396)+1</f>
        <v>1</v>
      </c>
    </row>
    <row r="397" spans="1:86" s="513" customFormat="1" ht="47.25" customHeight="1">
      <c r="A397" s="112">
        <v>38</v>
      </c>
      <c r="B397" s="575" t="s">
        <v>168</v>
      </c>
      <c r="C397" s="558" t="s">
        <v>729</v>
      </c>
      <c r="D397" s="505" t="s">
        <v>199</v>
      </c>
      <c r="E397" s="505" t="str">
        <f>VLOOKUP(D:D,'Material code'!A:B,2,FALSE)</f>
        <v>前玻</v>
      </c>
      <c r="F397" s="505" t="str">
        <f>VLOOKUP(D:D,'Material code'!C:D,2,FALSE)</f>
        <v>福莱特，超白压花双镀膜半钢化，2272*1128*2mm</v>
      </c>
      <c r="G397" s="504">
        <f>AC397</f>
        <v>1430</v>
      </c>
      <c r="H397" s="504" t="str">
        <f>AD397</f>
        <v>PCS</v>
      </c>
      <c r="I397" s="504" t="str">
        <f>AL397</f>
        <v>ZIMUNGB1273226</v>
      </c>
      <c r="J397" s="504">
        <v>1</v>
      </c>
      <c r="K397" s="504" t="str">
        <f>AN397</f>
        <v>CAAU2656975</v>
      </c>
      <c r="L397" s="504" t="str">
        <f>AM397</f>
        <v>ZIMUNGB1273226B</v>
      </c>
      <c r="M397" s="504" t="str">
        <f>AO397</f>
        <v>NINGBO, CHINA</v>
      </c>
      <c r="N397" s="506">
        <f>AQ397</f>
        <v>45709</v>
      </c>
      <c r="O397" s="504" t="str">
        <f>AR397</f>
        <v>SAVANNAH,GA</v>
      </c>
      <c r="P397" s="506">
        <f>AT397</f>
        <v>45743</v>
      </c>
      <c r="Q397" s="506">
        <f>AX397</f>
        <v>45747</v>
      </c>
      <c r="R397" s="504" t="s">
        <v>79</v>
      </c>
      <c r="S397" s="504" t="s">
        <v>703</v>
      </c>
      <c r="T397" s="504">
        <v>20250215003</v>
      </c>
      <c r="U397" s="504">
        <v>120588877</v>
      </c>
      <c r="V397" s="511"/>
      <c r="W397" s="511">
        <v>2300</v>
      </c>
      <c r="X397" s="506"/>
      <c r="Y397" s="506"/>
      <c r="Z397" s="506" t="s">
        <v>118</v>
      </c>
      <c r="AA397" s="507" t="s">
        <v>171</v>
      </c>
      <c r="AB397" s="507"/>
      <c r="AC397" s="514">
        <v>1430</v>
      </c>
      <c r="AD397" s="504" t="s">
        <v>141</v>
      </c>
      <c r="AE397" s="504">
        <v>11</v>
      </c>
      <c r="AF397" s="504">
        <v>18876</v>
      </c>
      <c r="AG397" s="504">
        <v>14</v>
      </c>
      <c r="AH397" s="506">
        <v>45707</v>
      </c>
      <c r="AI397" s="506">
        <v>45738</v>
      </c>
      <c r="AJ397" s="504" t="s">
        <v>173</v>
      </c>
      <c r="AK397" s="504" t="s">
        <v>117</v>
      </c>
      <c r="AL397" s="504" t="s">
        <v>704</v>
      </c>
      <c r="AM397" s="504" t="s">
        <v>705</v>
      </c>
      <c r="AN397" s="504" t="s">
        <v>730</v>
      </c>
      <c r="AO397" s="504" t="str">
        <f>AJ397</f>
        <v>NINGBO, CHINA</v>
      </c>
      <c r="AP397" s="506">
        <v>45704</v>
      </c>
      <c r="AQ397" s="506">
        <v>45709</v>
      </c>
      <c r="AR397" s="504" t="str">
        <f>AK397</f>
        <v>SAVANNAH,GA</v>
      </c>
      <c r="AS397" s="506">
        <f>AI397</f>
        <v>45738</v>
      </c>
      <c r="AT397" s="636">
        <v>45743</v>
      </c>
      <c r="AU397" s="504" t="str">
        <f>AR397</f>
        <v>SAVANNAH,GA</v>
      </c>
      <c r="AV397" s="509">
        <f>AT397</f>
        <v>45743</v>
      </c>
      <c r="AW397" s="505">
        <f>VLOOKUP(AR:AR,Database!A:B,2,)</f>
        <v>4</v>
      </c>
      <c r="AX397" s="506">
        <f>AV397+AW397</f>
        <v>45747</v>
      </c>
      <c r="AY397" s="514" t="str">
        <f>Z397</f>
        <v>FREEDOM</v>
      </c>
      <c r="AZ397" s="506"/>
      <c r="BA397" s="506"/>
      <c r="BB397" s="506"/>
      <c r="BC397" s="506"/>
      <c r="BD397" s="506"/>
      <c r="BE397" s="504"/>
      <c r="BF397" s="504" t="str">
        <f>AL397</f>
        <v>ZIMUNGB1273226</v>
      </c>
      <c r="BG397" s="504" t="str">
        <f>AN397</f>
        <v>CAAU2656975</v>
      </c>
      <c r="BH397" s="506">
        <v>45702</v>
      </c>
      <c r="BI397" s="506">
        <v>45712</v>
      </c>
      <c r="BJ397" s="506">
        <v>45733</v>
      </c>
      <c r="BK397" s="506"/>
      <c r="BL397" s="506"/>
      <c r="BM397" s="506"/>
      <c r="BN397" s="504"/>
      <c r="BO397" s="506"/>
      <c r="BP397" s="511"/>
      <c r="BQ397" s="511"/>
      <c r="BR397" s="504"/>
      <c r="BS397" s="560"/>
      <c r="BT397" s="504"/>
      <c r="BU397" s="504"/>
      <c r="BV397" s="504"/>
      <c r="BW397" s="504">
        <f>U397</f>
        <v>120588877</v>
      </c>
      <c r="BX397" s="511">
        <f>V397</f>
        <v>0</v>
      </c>
      <c r="BY397" s="511">
        <f>W397</f>
        <v>2300</v>
      </c>
      <c r="BZ397" s="511">
        <f>BX397+BY397</f>
        <v>2300</v>
      </c>
      <c r="CA397" s="504"/>
      <c r="CB397" s="511"/>
      <c r="CC397" s="504"/>
      <c r="CD397" s="511"/>
      <c r="CE397" s="511"/>
      <c r="CF397" s="511">
        <f>CB397+CD397+CE397</f>
        <v>0</v>
      </c>
      <c r="CG397" s="528">
        <f>CF397-BZ397</f>
        <v>-2300</v>
      </c>
      <c r="CH397" s="510">
        <f>_xlfn.DAYS(BD397,BC397)+1</f>
        <v>1</v>
      </c>
    </row>
    <row r="398" spans="1:86" s="513" customFormat="1" ht="47.25" customHeight="1">
      <c r="A398" s="112">
        <v>38</v>
      </c>
      <c r="B398" s="575" t="s">
        <v>168</v>
      </c>
      <c r="C398" s="558" t="s">
        <v>731</v>
      </c>
      <c r="D398" s="505" t="s">
        <v>169</v>
      </c>
      <c r="E398" s="505" t="str">
        <f>VLOOKUP(D:D,'Material code'!A:B,2,FALSE)</f>
        <v>后玻</v>
      </c>
      <c r="F398" s="505" t="str">
        <f>VLOOKUP(D:D,'Material code'!C:D,2,FALSE)</f>
        <v>福莱特，压花半钢化白色全涂釉3孔，2272*1128*2mm，GL-16</v>
      </c>
      <c r="G398" s="504">
        <f>AC398</f>
        <v>1430</v>
      </c>
      <c r="H398" s="504" t="str">
        <f>AD398</f>
        <v>PCS</v>
      </c>
      <c r="I398" s="504" t="str">
        <f>AL398</f>
        <v>ZIMUNGB1273226</v>
      </c>
      <c r="J398" s="504">
        <v>1</v>
      </c>
      <c r="K398" s="504" t="str">
        <f>AN398</f>
        <v>GLDU3747048</v>
      </c>
      <c r="L398" s="504" t="str">
        <f>AM398</f>
        <v>NGB1273226A</v>
      </c>
      <c r="M398" s="504" t="str">
        <f>AO398</f>
        <v>NINGBO, CHINA</v>
      </c>
      <c r="N398" s="506">
        <f>AQ398</f>
        <v>45709</v>
      </c>
      <c r="O398" s="504" t="str">
        <f>AR398</f>
        <v>SAVANNAH,GA</v>
      </c>
      <c r="P398" s="506">
        <f>AT398</f>
        <v>45743</v>
      </c>
      <c r="Q398" s="506">
        <f>AX398</f>
        <v>45747</v>
      </c>
      <c r="R398" s="504" t="s">
        <v>79</v>
      </c>
      <c r="S398" s="504" t="s">
        <v>703</v>
      </c>
      <c r="T398" s="504">
        <v>20250215003</v>
      </c>
      <c r="U398" s="504">
        <v>120588877</v>
      </c>
      <c r="V398" s="511"/>
      <c r="W398" s="511">
        <v>2300</v>
      </c>
      <c r="X398" s="506"/>
      <c r="Y398" s="506"/>
      <c r="Z398" s="506" t="s">
        <v>118</v>
      </c>
      <c r="AA398" s="507" t="s">
        <v>708</v>
      </c>
      <c r="AB398" s="507"/>
      <c r="AC398" s="514">
        <v>1430</v>
      </c>
      <c r="AD398" s="504" t="s">
        <v>141</v>
      </c>
      <c r="AE398" s="504">
        <v>11</v>
      </c>
      <c r="AF398" s="504">
        <v>18876</v>
      </c>
      <c r="AG398" s="504">
        <v>14</v>
      </c>
      <c r="AH398" s="506">
        <v>45707</v>
      </c>
      <c r="AI398" s="506">
        <v>45738</v>
      </c>
      <c r="AJ398" s="504" t="s">
        <v>173</v>
      </c>
      <c r="AK398" s="504" t="s">
        <v>117</v>
      </c>
      <c r="AL398" s="504" t="s">
        <v>704</v>
      </c>
      <c r="AM398" s="504" t="s">
        <v>709</v>
      </c>
      <c r="AN398" s="504" t="s">
        <v>732</v>
      </c>
      <c r="AO398" s="504" t="str">
        <f>AJ398</f>
        <v>NINGBO, CHINA</v>
      </c>
      <c r="AP398" s="506">
        <v>45704</v>
      </c>
      <c r="AQ398" s="506">
        <v>45709</v>
      </c>
      <c r="AR398" s="504" t="str">
        <f>AK398</f>
        <v>SAVANNAH,GA</v>
      </c>
      <c r="AS398" s="506">
        <f>AI398</f>
        <v>45738</v>
      </c>
      <c r="AT398" s="636">
        <v>45743</v>
      </c>
      <c r="AU398" s="504" t="str">
        <f>AR398</f>
        <v>SAVANNAH,GA</v>
      </c>
      <c r="AV398" s="509">
        <f>AT398</f>
        <v>45743</v>
      </c>
      <c r="AW398" s="505">
        <f>VLOOKUP(AR:AR,Database!A:B,2,)</f>
        <v>4</v>
      </c>
      <c r="AX398" s="506">
        <f>AV398+AW398</f>
        <v>45747</v>
      </c>
      <c r="AY398" s="514" t="str">
        <f>Z398</f>
        <v>FREEDOM</v>
      </c>
      <c r="AZ398" s="506"/>
      <c r="BA398" s="506"/>
      <c r="BB398" s="506"/>
      <c r="BC398" s="506"/>
      <c r="BD398" s="506"/>
      <c r="BE398" s="504"/>
      <c r="BF398" s="504" t="str">
        <f>AL398</f>
        <v>ZIMUNGB1273226</v>
      </c>
      <c r="BG398" s="504" t="str">
        <f>AN398</f>
        <v>GLDU3747048</v>
      </c>
      <c r="BH398" s="506">
        <v>45702</v>
      </c>
      <c r="BI398" s="506">
        <v>45713</v>
      </c>
      <c r="BJ398" s="506">
        <v>45733</v>
      </c>
      <c r="BK398" s="506"/>
      <c r="BL398" s="506"/>
      <c r="BM398" s="506"/>
      <c r="BN398" s="504"/>
      <c r="BO398" s="506"/>
      <c r="BP398" s="511"/>
      <c r="BQ398" s="511"/>
      <c r="BR398" s="504"/>
      <c r="BS398" s="560"/>
      <c r="BT398" s="504"/>
      <c r="BU398" s="504"/>
      <c r="BV398" s="504"/>
      <c r="BW398" s="504">
        <f>U398</f>
        <v>120588877</v>
      </c>
      <c r="BX398" s="511">
        <f>V398</f>
        <v>0</v>
      </c>
      <c r="BY398" s="511">
        <f>W398</f>
        <v>2300</v>
      </c>
      <c r="BZ398" s="511">
        <f>BX398+BY398</f>
        <v>2300</v>
      </c>
      <c r="CA398" s="504"/>
      <c r="CB398" s="511"/>
      <c r="CC398" s="504"/>
      <c r="CD398" s="511"/>
      <c r="CE398" s="511"/>
      <c r="CF398" s="511">
        <f>CB398+CD398+CE398</f>
        <v>0</v>
      </c>
      <c r="CG398" s="528">
        <f>CF398-BZ398</f>
        <v>-2300</v>
      </c>
      <c r="CH398" s="510">
        <f>_xlfn.DAYS(BD398,BC398)+1</f>
        <v>1</v>
      </c>
    </row>
    <row r="399" spans="1:86" s="513" customFormat="1" ht="47.25" customHeight="1">
      <c r="A399" s="112">
        <v>38</v>
      </c>
      <c r="B399" s="575" t="s">
        <v>168</v>
      </c>
      <c r="C399" s="558" t="s">
        <v>733</v>
      </c>
      <c r="D399" s="505" t="s">
        <v>169</v>
      </c>
      <c r="E399" s="505" t="str">
        <f>VLOOKUP(D:D,'Material code'!A:B,2,FALSE)</f>
        <v>后玻</v>
      </c>
      <c r="F399" s="505" t="str">
        <f>VLOOKUP(D:D,'Material code'!C:D,2,FALSE)</f>
        <v>福莱特，压花半钢化白色全涂釉3孔，2272*1128*2mm，GL-16</v>
      </c>
      <c r="G399" s="504">
        <f>AC399</f>
        <v>1430</v>
      </c>
      <c r="H399" s="504" t="str">
        <f>AD399</f>
        <v>PCS</v>
      </c>
      <c r="I399" s="504" t="str">
        <f>AL399</f>
        <v>ZIMUNGB1273226</v>
      </c>
      <c r="J399" s="504">
        <v>1</v>
      </c>
      <c r="K399" s="504" t="str">
        <f>AN399</f>
        <v>TEMU1504167</v>
      </c>
      <c r="L399" s="504" t="str">
        <f>AM399</f>
        <v>NGB1273226A</v>
      </c>
      <c r="M399" s="504" t="str">
        <f>AO399</f>
        <v>NINGBO, CHINA</v>
      </c>
      <c r="N399" s="506">
        <f>AQ399</f>
        <v>45709</v>
      </c>
      <c r="O399" s="504" t="str">
        <f>AR399</f>
        <v>SAVANNAH,GA</v>
      </c>
      <c r="P399" s="506">
        <f>AT399</f>
        <v>45743</v>
      </c>
      <c r="Q399" s="506">
        <f>AX399</f>
        <v>45747</v>
      </c>
      <c r="R399" s="504" t="s">
        <v>79</v>
      </c>
      <c r="S399" s="504" t="s">
        <v>703</v>
      </c>
      <c r="T399" s="504">
        <v>20250215003</v>
      </c>
      <c r="U399" s="504">
        <v>120588877</v>
      </c>
      <c r="V399" s="511"/>
      <c r="W399" s="511">
        <v>2300</v>
      </c>
      <c r="X399" s="506"/>
      <c r="Y399" s="506"/>
      <c r="Z399" s="506" t="s">
        <v>118</v>
      </c>
      <c r="AA399" s="507" t="s">
        <v>708</v>
      </c>
      <c r="AB399" s="507"/>
      <c r="AC399" s="514">
        <v>1430</v>
      </c>
      <c r="AD399" s="504" t="s">
        <v>141</v>
      </c>
      <c r="AE399" s="504">
        <v>11</v>
      </c>
      <c r="AF399" s="504">
        <v>18876</v>
      </c>
      <c r="AG399" s="504">
        <v>14</v>
      </c>
      <c r="AH399" s="506">
        <v>45707</v>
      </c>
      <c r="AI399" s="506">
        <v>45738</v>
      </c>
      <c r="AJ399" s="504" t="s">
        <v>173</v>
      </c>
      <c r="AK399" s="504" t="s">
        <v>117</v>
      </c>
      <c r="AL399" s="504" t="s">
        <v>704</v>
      </c>
      <c r="AM399" s="504" t="s">
        <v>709</v>
      </c>
      <c r="AN399" s="504" t="s">
        <v>734</v>
      </c>
      <c r="AO399" s="504" t="str">
        <f>AJ399</f>
        <v>NINGBO, CHINA</v>
      </c>
      <c r="AP399" s="506">
        <v>45704</v>
      </c>
      <c r="AQ399" s="506">
        <v>45709</v>
      </c>
      <c r="AR399" s="504" t="str">
        <f>AK399</f>
        <v>SAVANNAH,GA</v>
      </c>
      <c r="AS399" s="506">
        <f>AI399</f>
        <v>45738</v>
      </c>
      <c r="AT399" s="636">
        <v>45743</v>
      </c>
      <c r="AU399" s="504" t="str">
        <f>AR399</f>
        <v>SAVANNAH,GA</v>
      </c>
      <c r="AV399" s="509">
        <f>AT399</f>
        <v>45743</v>
      </c>
      <c r="AW399" s="505">
        <f>VLOOKUP(AR:AR,Database!A:B,2,)</f>
        <v>4</v>
      </c>
      <c r="AX399" s="506">
        <f>AV399+AW399</f>
        <v>45747</v>
      </c>
      <c r="AY399" s="514" t="str">
        <f>Z399</f>
        <v>FREEDOM</v>
      </c>
      <c r="AZ399" s="506"/>
      <c r="BA399" s="506"/>
      <c r="BB399" s="506"/>
      <c r="BC399" s="506"/>
      <c r="BD399" s="506"/>
      <c r="BE399" s="504"/>
      <c r="BF399" s="504" t="str">
        <f>AL399</f>
        <v>ZIMUNGB1273226</v>
      </c>
      <c r="BG399" s="504" t="str">
        <f>AN399</f>
        <v>TEMU1504167</v>
      </c>
      <c r="BH399" s="506">
        <v>45702</v>
      </c>
      <c r="BI399" s="506">
        <v>45713</v>
      </c>
      <c r="BJ399" s="506">
        <v>45733</v>
      </c>
      <c r="BK399" s="506"/>
      <c r="BL399" s="506"/>
      <c r="BM399" s="506"/>
      <c r="BN399" s="504"/>
      <c r="BO399" s="506"/>
      <c r="BP399" s="511"/>
      <c r="BQ399" s="511"/>
      <c r="BR399" s="504"/>
      <c r="BS399" s="560"/>
      <c r="BT399" s="504"/>
      <c r="BU399" s="504"/>
      <c r="BV399" s="504"/>
      <c r="BW399" s="504">
        <f>U399</f>
        <v>120588877</v>
      </c>
      <c r="BX399" s="511">
        <f>V399</f>
        <v>0</v>
      </c>
      <c r="BY399" s="511">
        <f>W399</f>
        <v>2300</v>
      </c>
      <c r="BZ399" s="511">
        <f>BX399+BY399</f>
        <v>2300</v>
      </c>
      <c r="CA399" s="504"/>
      <c r="CB399" s="511"/>
      <c r="CC399" s="504"/>
      <c r="CD399" s="511"/>
      <c r="CE399" s="511"/>
      <c r="CF399" s="511">
        <f>CB399+CD399+CE399</f>
        <v>0</v>
      </c>
      <c r="CG399" s="528">
        <f>CF399-BZ399</f>
        <v>-2300</v>
      </c>
      <c r="CH399" s="510">
        <f>_xlfn.DAYS(BD399,BC399)+1</f>
        <v>1</v>
      </c>
    </row>
    <row r="400" spans="1:86" s="513" customFormat="1" ht="47.25" customHeight="1">
      <c r="A400" s="112">
        <v>38</v>
      </c>
      <c r="B400" s="575" t="s">
        <v>168</v>
      </c>
      <c r="C400" s="558" t="s">
        <v>735</v>
      </c>
      <c r="D400" s="505" t="s">
        <v>169</v>
      </c>
      <c r="E400" s="505" t="str">
        <f>VLOOKUP(D:D,'Material code'!A:B,2,FALSE)</f>
        <v>后玻</v>
      </c>
      <c r="F400" s="505" t="str">
        <f>VLOOKUP(D:D,'Material code'!C:D,2,FALSE)</f>
        <v>福莱特，压花半钢化白色全涂釉3孔，2272*1128*2mm，GL-16</v>
      </c>
      <c r="G400" s="504">
        <f>AC400</f>
        <v>1430</v>
      </c>
      <c r="H400" s="504" t="str">
        <f>AD400</f>
        <v>PCS</v>
      </c>
      <c r="I400" s="504" t="str">
        <f>AL400</f>
        <v>ZIMUNGB1273226</v>
      </c>
      <c r="J400" s="504">
        <v>1</v>
      </c>
      <c r="K400" s="504" t="str">
        <f>AN400</f>
        <v>BSIU2718062</v>
      </c>
      <c r="L400" s="504" t="str">
        <f>AM400</f>
        <v>NGB1273226A</v>
      </c>
      <c r="M400" s="504" t="str">
        <f>AO400</f>
        <v>NINGBO, CHINA</v>
      </c>
      <c r="N400" s="506">
        <f>AQ400</f>
        <v>45709</v>
      </c>
      <c r="O400" s="504" t="str">
        <f>AR400</f>
        <v>SAVANNAH,GA</v>
      </c>
      <c r="P400" s="506">
        <f>AT400</f>
        <v>45743</v>
      </c>
      <c r="Q400" s="506">
        <f>AX400</f>
        <v>45747</v>
      </c>
      <c r="R400" s="504" t="s">
        <v>79</v>
      </c>
      <c r="S400" s="504" t="s">
        <v>703</v>
      </c>
      <c r="T400" s="504">
        <v>20250215003</v>
      </c>
      <c r="U400" s="504">
        <v>120588877</v>
      </c>
      <c r="V400" s="511"/>
      <c r="W400" s="511">
        <v>2300</v>
      </c>
      <c r="X400" s="506"/>
      <c r="Y400" s="506"/>
      <c r="Z400" s="506" t="s">
        <v>118</v>
      </c>
      <c r="AA400" s="507" t="s">
        <v>708</v>
      </c>
      <c r="AB400" s="507"/>
      <c r="AC400" s="514">
        <v>1430</v>
      </c>
      <c r="AD400" s="504" t="s">
        <v>141</v>
      </c>
      <c r="AE400" s="504">
        <v>11</v>
      </c>
      <c r="AF400" s="504">
        <v>18876</v>
      </c>
      <c r="AG400" s="504">
        <v>14</v>
      </c>
      <c r="AH400" s="506">
        <v>45707</v>
      </c>
      <c r="AI400" s="506">
        <v>45738</v>
      </c>
      <c r="AJ400" s="504" t="s">
        <v>173</v>
      </c>
      <c r="AK400" s="504" t="s">
        <v>117</v>
      </c>
      <c r="AL400" s="504" t="s">
        <v>704</v>
      </c>
      <c r="AM400" s="504" t="s">
        <v>709</v>
      </c>
      <c r="AN400" s="504" t="s">
        <v>736</v>
      </c>
      <c r="AO400" s="504" t="str">
        <f>AJ400</f>
        <v>NINGBO, CHINA</v>
      </c>
      <c r="AP400" s="506">
        <v>45704</v>
      </c>
      <c r="AQ400" s="506">
        <v>45709</v>
      </c>
      <c r="AR400" s="504" t="str">
        <f>AK400</f>
        <v>SAVANNAH,GA</v>
      </c>
      <c r="AS400" s="506">
        <f>AI400</f>
        <v>45738</v>
      </c>
      <c r="AT400" s="636">
        <v>45743</v>
      </c>
      <c r="AU400" s="504" t="str">
        <f>AR400</f>
        <v>SAVANNAH,GA</v>
      </c>
      <c r="AV400" s="509">
        <f>AT400</f>
        <v>45743</v>
      </c>
      <c r="AW400" s="505">
        <f>VLOOKUP(AR:AR,Database!A:B,2,)</f>
        <v>4</v>
      </c>
      <c r="AX400" s="506">
        <f>AV400+AW400</f>
        <v>45747</v>
      </c>
      <c r="AY400" s="514" t="str">
        <f>Z400</f>
        <v>FREEDOM</v>
      </c>
      <c r="AZ400" s="506"/>
      <c r="BA400" s="506"/>
      <c r="BB400" s="506"/>
      <c r="BC400" s="506"/>
      <c r="BD400" s="506"/>
      <c r="BE400" s="504"/>
      <c r="BF400" s="504" t="str">
        <f>AL400</f>
        <v>ZIMUNGB1273226</v>
      </c>
      <c r="BG400" s="504" t="str">
        <f>AN400</f>
        <v>BSIU2718062</v>
      </c>
      <c r="BH400" s="506">
        <v>45702</v>
      </c>
      <c r="BI400" s="506">
        <v>45713</v>
      </c>
      <c r="BJ400" s="506">
        <v>45733</v>
      </c>
      <c r="BK400" s="506"/>
      <c r="BL400" s="506"/>
      <c r="BM400" s="506"/>
      <c r="BN400" s="504"/>
      <c r="BO400" s="506"/>
      <c r="BP400" s="511"/>
      <c r="BQ400" s="511"/>
      <c r="BR400" s="504"/>
      <c r="BS400" s="560"/>
      <c r="BT400" s="504"/>
      <c r="BU400" s="504"/>
      <c r="BV400" s="504"/>
      <c r="BW400" s="504">
        <f>U400</f>
        <v>120588877</v>
      </c>
      <c r="BX400" s="511">
        <f>V400</f>
        <v>0</v>
      </c>
      <c r="BY400" s="511">
        <f>W400</f>
        <v>2300</v>
      </c>
      <c r="BZ400" s="511">
        <f>BX400+BY400</f>
        <v>2300</v>
      </c>
      <c r="CA400" s="504"/>
      <c r="CB400" s="511"/>
      <c r="CC400" s="504"/>
      <c r="CD400" s="511"/>
      <c r="CE400" s="511"/>
      <c r="CF400" s="511">
        <f>CB400+CD400+CE400</f>
        <v>0</v>
      </c>
      <c r="CG400" s="528">
        <f>CF400-BZ400</f>
        <v>-2300</v>
      </c>
      <c r="CH400" s="510">
        <f>_xlfn.DAYS(BD400,BC400)+1</f>
        <v>1</v>
      </c>
    </row>
    <row r="401" spans="1:86" s="513" customFormat="1" ht="47.25" customHeight="1">
      <c r="A401" s="112">
        <v>38</v>
      </c>
      <c r="B401" s="575" t="s">
        <v>168</v>
      </c>
      <c r="C401" s="558" t="s">
        <v>737</v>
      </c>
      <c r="D401" s="505" t="s">
        <v>169</v>
      </c>
      <c r="E401" s="505" t="str">
        <f>VLOOKUP(D:D,'Material code'!A:B,2,FALSE)</f>
        <v>后玻</v>
      </c>
      <c r="F401" s="505" t="str">
        <f>VLOOKUP(D:D,'Material code'!C:D,2,FALSE)</f>
        <v>福莱特，压花半钢化白色全涂釉3孔，2272*1128*2mm，GL-16</v>
      </c>
      <c r="G401" s="504">
        <f>AC401</f>
        <v>1430</v>
      </c>
      <c r="H401" s="504" t="str">
        <f>AD401</f>
        <v>PCS</v>
      </c>
      <c r="I401" s="504" t="str">
        <f>AL401</f>
        <v>ZIMUNGB1273226</v>
      </c>
      <c r="J401" s="504">
        <v>1</v>
      </c>
      <c r="K401" s="504" t="str">
        <f>AN401</f>
        <v>TRHU3604702</v>
      </c>
      <c r="L401" s="504" t="str">
        <f>AM401</f>
        <v>NGB1273226A</v>
      </c>
      <c r="M401" s="504" t="str">
        <f>AO401</f>
        <v>NINGBO, CHINA</v>
      </c>
      <c r="N401" s="506">
        <f>AQ401</f>
        <v>45709</v>
      </c>
      <c r="O401" s="504" t="str">
        <f>AR401</f>
        <v>SAVANNAH,GA</v>
      </c>
      <c r="P401" s="506">
        <f>AT401</f>
        <v>45743</v>
      </c>
      <c r="Q401" s="506">
        <f>AX401</f>
        <v>45747</v>
      </c>
      <c r="R401" s="504" t="s">
        <v>79</v>
      </c>
      <c r="S401" s="504" t="s">
        <v>703</v>
      </c>
      <c r="T401" s="504">
        <v>20250215003</v>
      </c>
      <c r="U401" s="504">
        <v>120588877</v>
      </c>
      <c r="V401" s="511"/>
      <c r="W401" s="511">
        <v>2300</v>
      </c>
      <c r="X401" s="506"/>
      <c r="Y401" s="506"/>
      <c r="Z401" s="506" t="s">
        <v>118</v>
      </c>
      <c r="AA401" s="507" t="s">
        <v>708</v>
      </c>
      <c r="AB401" s="507"/>
      <c r="AC401" s="514">
        <v>1430</v>
      </c>
      <c r="AD401" s="504" t="s">
        <v>141</v>
      </c>
      <c r="AE401" s="504">
        <v>11</v>
      </c>
      <c r="AF401" s="504">
        <v>18876</v>
      </c>
      <c r="AG401" s="504">
        <v>14</v>
      </c>
      <c r="AH401" s="506">
        <v>45707</v>
      </c>
      <c r="AI401" s="506">
        <v>45738</v>
      </c>
      <c r="AJ401" s="504" t="s">
        <v>173</v>
      </c>
      <c r="AK401" s="504" t="s">
        <v>117</v>
      </c>
      <c r="AL401" s="504" t="s">
        <v>704</v>
      </c>
      <c r="AM401" s="504" t="s">
        <v>709</v>
      </c>
      <c r="AN401" s="504" t="s">
        <v>738</v>
      </c>
      <c r="AO401" s="504" t="str">
        <f>AJ401</f>
        <v>NINGBO, CHINA</v>
      </c>
      <c r="AP401" s="506">
        <v>45704</v>
      </c>
      <c r="AQ401" s="506">
        <v>45709</v>
      </c>
      <c r="AR401" s="504" t="str">
        <f>AK401</f>
        <v>SAVANNAH,GA</v>
      </c>
      <c r="AS401" s="506">
        <f>AI401</f>
        <v>45738</v>
      </c>
      <c r="AT401" s="636">
        <v>45743</v>
      </c>
      <c r="AU401" s="504" t="str">
        <f>AR401</f>
        <v>SAVANNAH,GA</v>
      </c>
      <c r="AV401" s="509">
        <f>AT401</f>
        <v>45743</v>
      </c>
      <c r="AW401" s="505">
        <f>VLOOKUP(AR:AR,Database!A:B,2,)</f>
        <v>4</v>
      </c>
      <c r="AX401" s="506">
        <f>AV401+AW401</f>
        <v>45747</v>
      </c>
      <c r="AY401" s="514" t="str">
        <f>Z401</f>
        <v>FREEDOM</v>
      </c>
      <c r="AZ401" s="506"/>
      <c r="BA401" s="506"/>
      <c r="BB401" s="506"/>
      <c r="BC401" s="506"/>
      <c r="BD401" s="506"/>
      <c r="BE401" s="504"/>
      <c r="BF401" s="504" t="str">
        <f>AL401</f>
        <v>ZIMUNGB1273226</v>
      </c>
      <c r="BG401" s="504" t="str">
        <f>AN401</f>
        <v>TRHU3604702</v>
      </c>
      <c r="BH401" s="506">
        <v>45702</v>
      </c>
      <c r="BI401" s="506">
        <v>45713</v>
      </c>
      <c r="BJ401" s="506">
        <v>45733</v>
      </c>
      <c r="BK401" s="506"/>
      <c r="BL401" s="506"/>
      <c r="BM401" s="506"/>
      <c r="BN401" s="504"/>
      <c r="BO401" s="506"/>
      <c r="BP401" s="511"/>
      <c r="BQ401" s="511"/>
      <c r="BR401" s="504"/>
      <c r="BS401" s="560"/>
      <c r="BT401" s="504"/>
      <c r="BU401" s="504"/>
      <c r="BV401" s="504"/>
      <c r="BW401" s="504">
        <f>U401</f>
        <v>120588877</v>
      </c>
      <c r="BX401" s="511">
        <f>V401</f>
        <v>0</v>
      </c>
      <c r="BY401" s="511">
        <f>W401</f>
        <v>2300</v>
      </c>
      <c r="BZ401" s="511">
        <f>BX401+BY401</f>
        <v>2300</v>
      </c>
      <c r="CA401" s="504"/>
      <c r="CB401" s="511"/>
      <c r="CC401" s="504"/>
      <c r="CD401" s="511"/>
      <c r="CE401" s="511"/>
      <c r="CF401" s="511">
        <f>CB401+CD401+CE401</f>
        <v>0</v>
      </c>
      <c r="CG401" s="528">
        <f>CF401-BZ401</f>
        <v>-2300</v>
      </c>
      <c r="CH401" s="510">
        <f>_xlfn.DAYS(BD401,BC401)+1</f>
        <v>1</v>
      </c>
    </row>
    <row r="402" spans="1:86" s="513" customFormat="1" ht="47.25" customHeight="1">
      <c r="A402" s="112">
        <v>39</v>
      </c>
      <c r="B402" s="575" t="s">
        <v>168</v>
      </c>
      <c r="C402" s="558" t="s">
        <v>702</v>
      </c>
      <c r="D402" s="505" t="s">
        <v>199</v>
      </c>
      <c r="E402" s="505" t="str">
        <f>VLOOKUP(D:D,'Material code'!A:B,2,FALSE)</f>
        <v>前玻</v>
      </c>
      <c r="F402" s="505" t="str">
        <f>VLOOKUP(D:D,'Material code'!C:D,2,FALSE)</f>
        <v>福莱特，超白压花双镀膜半钢化，2272*1128*2mm</v>
      </c>
      <c r="G402" s="504">
        <f>AC402</f>
        <v>1430</v>
      </c>
      <c r="H402" s="504" t="str">
        <f>AD402</f>
        <v>PCS</v>
      </c>
      <c r="I402" s="504" t="str">
        <f>AL402</f>
        <v>ZIMUNGB1273227</v>
      </c>
      <c r="J402" s="504">
        <v>1</v>
      </c>
      <c r="K402" s="504" t="str">
        <f>AN402</f>
        <v>JXJU2919768</v>
      </c>
      <c r="L402" s="504" t="str">
        <f>AM402</f>
        <v>NGB1273227</v>
      </c>
      <c r="M402" s="504" t="str">
        <f>AO402</f>
        <v>NINGBO, CHINA</v>
      </c>
      <c r="N402" s="506">
        <f>AQ402</f>
        <v>45709</v>
      </c>
      <c r="O402" s="504" t="str">
        <f>AR402</f>
        <v>SAVANNAH,GA</v>
      </c>
      <c r="P402" s="506">
        <f>AT402</f>
        <v>45743</v>
      </c>
      <c r="Q402" s="506">
        <f>AX402</f>
        <v>45747</v>
      </c>
      <c r="R402" s="504" t="s">
        <v>79</v>
      </c>
      <c r="S402" s="504" t="s">
        <v>739</v>
      </c>
      <c r="T402" s="504">
        <v>20250215003</v>
      </c>
      <c r="U402" s="504">
        <v>120588877</v>
      </c>
      <c r="V402" s="511"/>
      <c r="W402" s="511">
        <v>2300</v>
      </c>
      <c r="X402" s="506"/>
      <c r="Y402" s="506"/>
      <c r="Z402" s="506" t="s">
        <v>118</v>
      </c>
      <c r="AA402" s="507" t="s">
        <v>708</v>
      </c>
      <c r="AB402" s="507"/>
      <c r="AC402" s="514">
        <v>1430</v>
      </c>
      <c r="AD402" s="504" t="s">
        <v>141</v>
      </c>
      <c r="AE402" s="504">
        <v>11</v>
      </c>
      <c r="AF402" s="504">
        <v>18876</v>
      </c>
      <c r="AG402" s="504">
        <v>14</v>
      </c>
      <c r="AH402" s="506">
        <v>45707</v>
      </c>
      <c r="AI402" s="506">
        <v>45738</v>
      </c>
      <c r="AJ402" s="504" t="s">
        <v>173</v>
      </c>
      <c r="AK402" s="504" t="s">
        <v>117</v>
      </c>
      <c r="AL402" s="504" t="s">
        <v>740</v>
      </c>
      <c r="AM402" s="504" t="s">
        <v>741</v>
      </c>
      <c r="AN402" s="504" t="s">
        <v>742</v>
      </c>
      <c r="AO402" s="504" t="str">
        <f>AJ402</f>
        <v>NINGBO, CHINA</v>
      </c>
      <c r="AP402" s="506">
        <v>45702</v>
      </c>
      <c r="AQ402" s="506">
        <v>45709</v>
      </c>
      <c r="AR402" s="504" t="str">
        <f>AK402</f>
        <v>SAVANNAH,GA</v>
      </c>
      <c r="AS402" s="506">
        <f>AI402</f>
        <v>45738</v>
      </c>
      <c r="AT402" s="636">
        <v>45743</v>
      </c>
      <c r="AU402" s="504" t="str">
        <f>AR402</f>
        <v>SAVANNAH,GA</v>
      </c>
      <c r="AV402" s="509">
        <f>AT402</f>
        <v>45743</v>
      </c>
      <c r="AW402" s="505">
        <f>VLOOKUP(AR:AR,Database!A:B,2,)</f>
        <v>4</v>
      </c>
      <c r="AX402" s="506">
        <f>AV402+AW402</f>
        <v>45747</v>
      </c>
      <c r="AY402" s="514" t="str">
        <f>Z402</f>
        <v>FREEDOM</v>
      </c>
      <c r="AZ402" s="506"/>
      <c r="BA402" s="506"/>
      <c r="BB402" s="506"/>
      <c r="BC402" s="506"/>
      <c r="BD402" s="506"/>
      <c r="BE402" s="504"/>
      <c r="BF402" s="504" t="str">
        <f>AL402</f>
        <v>ZIMUNGB1273227</v>
      </c>
      <c r="BG402" s="504" t="str">
        <f>AN402</f>
        <v>JXJU2919768</v>
      </c>
      <c r="BH402" s="506">
        <v>45702</v>
      </c>
      <c r="BI402" s="506">
        <v>45712</v>
      </c>
      <c r="BJ402" s="506">
        <v>45729</v>
      </c>
      <c r="BK402" s="506"/>
      <c r="BL402" s="506"/>
      <c r="BM402" s="506"/>
      <c r="BN402" s="504"/>
      <c r="BO402" s="506"/>
      <c r="BP402" s="511"/>
      <c r="BQ402" s="511"/>
      <c r="BR402" s="504"/>
      <c r="BS402" s="560"/>
      <c r="BT402" s="504"/>
      <c r="BU402" s="504"/>
      <c r="BV402" s="504"/>
      <c r="BW402" s="504">
        <f>U402</f>
        <v>120588877</v>
      </c>
      <c r="BX402" s="511">
        <f>V402</f>
        <v>0</v>
      </c>
      <c r="BY402" s="511">
        <f>W402</f>
        <v>2300</v>
      </c>
      <c r="BZ402" s="511">
        <f>BX402+BY402</f>
        <v>2300</v>
      </c>
      <c r="CA402" s="504"/>
      <c r="CB402" s="511"/>
      <c r="CC402" s="504"/>
      <c r="CD402" s="511"/>
      <c r="CE402" s="511"/>
      <c r="CF402" s="511">
        <f>CB402+CD402+CE402</f>
        <v>0</v>
      </c>
      <c r="CG402" s="528">
        <f>CF402-BZ402</f>
        <v>-2300</v>
      </c>
      <c r="CH402" s="510">
        <f>_xlfn.DAYS(BD402,BC402)+1</f>
        <v>1</v>
      </c>
    </row>
    <row r="403" spans="1:86" s="513" customFormat="1" ht="47.25" customHeight="1">
      <c r="A403" s="112">
        <v>39</v>
      </c>
      <c r="B403" s="575" t="s">
        <v>168</v>
      </c>
      <c r="C403" s="558" t="s">
        <v>702</v>
      </c>
      <c r="D403" s="505" t="s">
        <v>199</v>
      </c>
      <c r="E403" s="505" t="str">
        <f>VLOOKUP(D:D,'Material code'!A:B,2,FALSE)</f>
        <v>前玻</v>
      </c>
      <c r="F403" s="505" t="str">
        <f>VLOOKUP(D:D,'Material code'!C:D,2,FALSE)</f>
        <v>福莱特，超白压花双镀膜半钢化，2272*1128*2mm</v>
      </c>
      <c r="G403" s="504">
        <f>AC403</f>
        <v>1430</v>
      </c>
      <c r="H403" s="504" t="str">
        <f>AD403</f>
        <v>PCS</v>
      </c>
      <c r="I403" s="504" t="str">
        <f>AL403</f>
        <v>ZIMUNGB1273227</v>
      </c>
      <c r="J403" s="504">
        <v>1</v>
      </c>
      <c r="K403" s="504" t="str">
        <f>AN403</f>
        <v>CAAU2647485</v>
      </c>
      <c r="L403" s="504" t="str">
        <f>AM403</f>
        <v>NGB1273227</v>
      </c>
      <c r="M403" s="504" t="str">
        <f>AO403</f>
        <v>NINGBO, CHINA</v>
      </c>
      <c r="N403" s="506">
        <f>AQ403</f>
        <v>45709</v>
      </c>
      <c r="O403" s="504" t="str">
        <f>AR403</f>
        <v>SAVANNAH,GA</v>
      </c>
      <c r="P403" s="506">
        <f>AT403</f>
        <v>45743</v>
      </c>
      <c r="Q403" s="506">
        <f>AX403</f>
        <v>45747</v>
      </c>
      <c r="R403" s="504" t="s">
        <v>79</v>
      </c>
      <c r="S403" s="504" t="s">
        <v>739</v>
      </c>
      <c r="T403" s="504">
        <v>20250215003</v>
      </c>
      <c r="U403" s="504">
        <v>120588877</v>
      </c>
      <c r="V403" s="511"/>
      <c r="W403" s="511">
        <v>2300</v>
      </c>
      <c r="X403" s="506"/>
      <c r="Y403" s="506"/>
      <c r="Z403" s="506" t="s">
        <v>118</v>
      </c>
      <c r="AA403" s="507" t="s">
        <v>708</v>
      </c>
      <c r="AB403" s="507"/>
      <c r="AC403" s="514">
        <v>1430</v>
      </c>
      <c r="AD403" s="504" t="s">
        <v>141</v>
      </c>
      <c r="AE403" s="504">
        <v>11</v>
      </c>
      <c r="AF403" s="504">
        <v>18876</v>
      </c>
      <c r="AG403" s="504">
        <v>14</v>
      </c>
      <c r="AH403" s="506">
        <v>45707</v>
      </c>
      <c r="AI403" s="506">
        <v>45738</v>
      </c>
      <c r="AJ403" s="504" t="s">
        <v>173</v>
      </c>
      <c r="AK403" s="504" t="s">
        <v>117</v>
      </c>
      <c r="AL403" s="504" t="s">
        <v>740</v>
      </c>
      <c r="AM403" s="504" t="s">
        <v>741</v>
      </c>
      <c r="AN403" s="504" t="s">
        <v>743</v>
      </c>
      <c r="AO403" s="504" t="str">
        <f>AJ403</f>
        <v>NINGBO, CHINA</v>
      </c>
      <c r="AP403" s="506">
        <v>45702</v>
      </c>
      <c r="AQ403" s="506">
        <v>45709</v>
      </c>
      <c r="AR403" s="504" t="str">
        <f>AK403</f>
        <v>SAVANNAH,GA</v>
      </c>
      <c r="AS403" s="506">
        <f>AI403</f>
        <v>45738</v>
      </c>
      <c r="AT403" s="636">
        <v>45743</v>
      </c>
      <c r="AU403" s="504" t="str">
        <f>AR403</f>
        <v>SAVANNAH,GA</v>
      </c>
      <c r="AV403" s="509">
        <f>AT403</f>
        <v>45743</v>
      </c>
      <c r="AW403" s="505">
        <f>VLOOKUP(AR:AR,Database!A:B,2,)</f>
        <v>4</v>
      </c>
      <c r="AX403" s="506">
        <f>AV403+AW403</f>
        <v>45747</v>
      </c>
      <c r="AY403" s="514" t="str">
        <f>Z403</f>
        <v>FREEDOM</v>
      </c>
      <c r="AZ403" s="506"/>
      <c r="BA403" s="506"/>
      <c r="BB403" s="506"/>
      <c r="BC403" s="506"/>
      <c r="BD403" s="506"/>
      <c r="BE403" s="504"/>
      <c r="BF403" s="504" t="str">
        <f>AL403</f>
        <v>ZIMUNGB1273227</v>
      </c>
      <c r="BG403" s="504" t="str">
        <f>AN403</f>
        <v>CAAU2647485</v>
      </c>
      <c r="BH403" s="506">
        <v>45702</v>
      </c>
      <c r="BI403" s="506">
        <v>45712</v>
      </c>
      <c r="BJ403" s="506">
        <v>45729</v>
      </c>
      <c r="BK403" s="506"/>
      <c r="BL403" s="506"/>
      <c r="BM403" s="506"/>
      <c r="BN403" s="504"/>
      <c r="BO403" s="506"/>
      <c r="BP403" s="511"/>
      <c r="BQ403" s="511"/>
      <c r="BR403" s="504"/>
      <c r="BS403" s="560"/>
      <c r="BT403" s="504"/>
      <c r="BU403" s="504"/>
      <c r="BV403" s="504"/>
      <c r="BW403" s="504">
        <f>U403</f>
        <v>120588877</v>
      </c>
      <c r="BX403" s="511">
        <f>V403</f>
        <v>0</v>
      </c>
      <c r="BY403" s="511">
        <f>W403</f>
        <v>2300</v>
      </c>
      <c r="BZ403" s="511">
        <f>BX403+BY403</f>
        <v>2300</v>
      </c>
      <c r="CA403" s="504"/>
      <c r="CB403" s="511"/>
      <c r="CC403" s="504"/>
      <c r="CD403" s="511"/>
      <c r="CE403" s="511"/>
      <c r="CF403" s="511">
        <f>CB403+CD403+CE403</f>
        <v>0</v>
      </c>
      <c r="CG403" s="528">
        <f>CF403-BZ403</f>
        <v>-2300</v>
      </c>
      <c r="CH403" s="510">
        <f>_xlfn.DAYS(BD403,BC403)+1</f>
        <v>1</v>
      </c>
    </row>
    <row r="404" spans="1:86" s="513" customFormat="1" ht="47.25" customHeight="1">
      <c r="A404" s="112">
        <v>39</v>
      </c>
      <c r="B404" s="575" t="s">
        <v>168</v>
      </c>
      <c r="C404" s="558" t="s">
        <v>702</v>
      </c>
      <c r="D404" s="505" t="s">
        <v>199</v>
      </c>
      <c r="E404" s="505" t="str">
        <f>VLOOKUP(D:D,'Material code'!A:B,2,FALSE)</f>
        <v>前玻</v>
      </c>
      <c r="F404" s="505" t="str">
        <f>VLOOKUP(D:D,'Material code'!C:D,2,FALSE)</f>
        <v>福莱特，超白压花双镀膜半钢化，2272*1128*2mm</v>
      </c>
      <c r="G404" s="504">
        <f>AC404</f>
        <v>1430</v>
      </c>
      <c r="H404" s="504" t="str">
        <f>AD404</f>
        <v>PCS</v>
      </c>
      <c r="I404" s="504" t="str">
        <f>AL404</f>
        <v>ZIMUNGB1273227</v>
      </c>
      <c r="J404" s="504">
        <v>1</v>
      </c>
      <c r="K404" s="504" t="str">
        <f>AN404</f>
        <v>CAAU2647994</v>
      </c>
      <c r="L404" s="504" t="str">
        <f>AM404</f>
        <v>NGB1273227</v>
      </c>
      <c r="M404" s="504" t="str">
        <f>AO404</f>
        <v>NINGBO, CHINA</v>
      </c>
      <c r="N404" s="506">
        <f>AQ404</f>
        <v>45709</v>
      </c>
      <c r="O404" s="504" t="str">
        <f>AR404</f>
        <v>SAVANNAH,GA</v>
      </c>
      <c r="P404" s="506">
        <f>AT404</f>
        <v>45743</v>
      </c>
      <c r="Q404" s="506">
        <f>AX404</f>
        <v>45747</v>
      </c>
      <c r="R404" s="504" t="s">
        <v>79</v>
      </c>
      <c r="S404" s="504" t="s">
        <v>739</v>
      </c>
      <c r="T404" s="504">
        <v>20250215003</v>
      </c>
      <c r="U404" s="504">
        <v>120588877</v>
      </c>
      <c r="V404" s="511"/>
      <c r="W404" s="511">
        <v>2300</v>
      </c>
      <c r="X404" s="506"/>
      <c r="Y404" s="506"/>
      <c r="Z404" s="506" t="s">
        <v>118</v>
      </c>
      <c r="AA404" s="507" t="s">
        <v>708</v>
      </c>
      <c r="AB404" s="507"/>
      <c r="AC404" s="514">
        <v>1430</v>
      </c>
      <c r="AD404" s="504" t="s">
        <v>141</v>
      </c>
      <c r="AE404" s="504">
        <v>11</v>
      </c>
      <c r="AF404" s="504">
        <v>18876</v>
      </c>
      <c r="AG404" s="504">
        <v>14</v>
      </c>
      <c r="AH404" s="506">
        <v>45707</v>
      </c>
      <c r="AI404" s="506">
        <v>45738</v>
      </c>
      <c r="AJ404" s="504" t="s">
        <v>173</v>
      </c>
      <c r="AK404" s="504" t="s">
        <v>117</v>
      </c>
      <c r="AL404" s="504" t="s">
        <v>740</v>
      </c>
      <c r="AM404" s="504" t="s">
        <v>741</v>
      </c>
      <c r="AN404" s="504" t="s">
        <v>744</v>
      </c>
      <c r="AO404" s="504" t="str">
        <f>AJ404</f>
        <v>NINGBO, CHINA</v>
      </c>
      <c r="AP404" s="506">
        <v>45702</v>
      </c>
      <c r="AQ404" s="506">
        <v>45709</v>
      </c>
      <c r="AR404" s="504" t="str">
        <f>AK404</f>
        <v>SAVANNAH,GA</v>
      </c>
      <c r="AS404" s="506">
        <f>AI404</f>
        <v>45738</v>
      </c>
      <c r="AT404" s="636">
        <v>45743</v>
      </c>
      <c r="AU404" s="504" t="str">
        <f>AR404</f>
        <v>SAVANNAH,GA</v>
      </c>
      <c r="AV404" s="509">
        <f>AT404</f>
        <v>45743</v>
      </c>
      <c r="AW404" s="505">
        <f>VLOOKUP(AR:AR,Database!A:B,2,)</f>
        <v>4</v>
      </c>
      <c r="AX404" s="506">
        <f>AV404+AW404</f>
        <v>45747</v>
      </c>
      <c r="AY404" s="514" t="str">
        <f>Z404</f>
        <v>FREEDOM</v>
      </c>
      <c r="AZ404" s="506"/>
      <c r="BA404" s="506"/>
      <c r="BB404" s="506"/>
      <c r="BC404" s="506"/>
      <c r="BD404" s="506"/>
      <c r="BE404" s="504"/>
      <c r="BF404" s="504" t="str">
        <f>AL404</f>
        <v>ZIMUNGB1273227</v>
      </c>
      <c r="BG404" s="504" t="str">
        <f>AN404</f>
        <v>CAAU2647994</v>
      </c>
      <c r="BH404" s="506">
        <v>45702</v>
      </c>
      <c r="BI404" s="506">
        <v>45712</v>
      </c>
      <c r="BJ404" s="506">
        <v>45729</v>
      </c>
      <c r="BK404" s="506"/>
      <c r="BL404" s="506"/>
      <c r="BM404" s="506"/>
      <c r="BN404" s="504"/>
      <c r="BO404" s="506"/>
      <c r="BP404" s="511"/>
      <c r="BQ404" s="511"/>
      <c r="BR404" s="504"/>
      <c r="BS404" s="560"/>
      <c r="BT404" s="504"/>
      <c r="BU404" s="504"/>
      <c r="BV404" s="504"/>
      <c r="BW404" s="504">
        <f>U404</f>
        <v>120588877</v>
      </c>
      <c r="BX404" s="511">
        <f>V404</f>
        <v>0</v>
      </c>
      <c r="BY404" s="511">
        <f>W404</f>
        <v>2300</v>
      </c>
      <c r="BZ404" s="511">
        <f>BX404+BY404</f>
        <v>2300</v>
      </c>
      <c r="CA404" s="504"/>
      <c r="CB404" s="511"/>
      <c r="CC404" s="504"/>
      <c r="CD404" s="511"/>
      <c r="CE404" s="511"/>
      <c r="CF404" s="511">
        <f>CB404+CD404+CE404</f>
        <v>0</v>
      </c>
      <c r="CG404" s="528">
        <f>CF404-BZ404</f>
        <v>-2300</v>
      </c>
      <c r="CH404" s="510">
        <f>_xlfn.DAYS(BD404,BC404)+1</f>
        <v>1</v>
      </c>
    </row>
    <row r="405" spans="1:86" s="513" customFormat="1" ht="47.25" customHeight="1">
      <c r="A405" s="112">
        <v>39</v>
      </c>
      <c r="B405" s="575" t="s">
        <v>168</v>
      </c>
      <c r="C405" s="558" t="s">
        <v>702</v>
      </c>
      <c r="D405" s="505" t="s">
        <v>199</v>
      </c>
      <c r="E405" s="505" t="str">
        <f>VLOOKUP(D:D,'Material code'!A:B,2,FALSE)</f>
        <v>前玻</v>
      </c>
      <c r="F405" s="505" t="str">
        <f>VLOOKUP(D:D,'Material code'!C:D,2,FALSE)</f>
        <v>福莱特，超白压花双镀膜半钢化，2272*1128*2mm</v>
      </c>
      <c r="G405" s="504">
        <f>AC405</f>
        <v>1430</v>
      </c>
      <c r="H405" s="504" t="str">
        <f>AD405</f>
        <v>PCS</v>
      </c>
      <c r="I405" s="504" t="str">
        <f>AL405</f>
        <v>ZIMUNGB1273227</v>
      </c>
      <c r="J405" s="504">
        <v>1</v>
      </c>
      <c r="K405" s="504" t="str">
        <f>AN405</f>
        <v>CAAU2648780</v>
      </c>
      <c r="L405" s="504" t="str">
        <f>AM405</f>
        <v>NGB1273227</v>
      </c>
      <c r="M405" s="504" t="str">
        <f>AO405</f>
        <v>NINGBO, CHINA</v>
      </c>
      <c r="N405" s="506">
        <f>AQ405</f>
        <v>45709</v>
      </c>
      <c r="O405" s="504" t="str">
        <f>AR405</f>
        <v>SAVANNAH,GA</v>
      </c>
      <c r="P405" s="506">
        <f>AT405</f>
        <v>45743</v>
      </c>
      <c r="Q405" s="506">
        <f>AX405</f>
        <v>45747</v>
      </c>
      <c r="R405" s="504" t="s">
        <v>79</v>
      </c>
      <c r="S405" s="504" t="s">
        <v>739</v>
      </c>
      <c r="T405" s="504">
        <v>20250215003</v>
      </c>
      <c r="U405" s="504">
        <v>120588877</v>
      </c>
      <c r="V405" s="511"/>
      <c r="W405" s="511">
        <v>2300</v>
      </c>
      <c r="X405" s="506"/>
      <c r="Y405" s="506"/>
      <c r="Z405" s="506" t="s">
        <v>118</v>
      </c>
      <c r="AA405" s="507" t="s">
        <v>708</v>
      </c>
      <c r="AB405" s="507"/>
      <c r="AC405" s="514">
        <v>1430</v>
      </c>
      <c r="AD405" s="504" t="s">
        <v>141</v>
      </c>
      <c r="AE405" s="504">
        <v>11</v>
      </c>
      <c r="AF405" s="504">
        <v>18876</v>
      </c>
      <c r="AG405" s="504">
        <v>14</v>
      </c>
      <c r="AH405" s="506">
        <v>45707</v>
      </c>
      <c r="AI405" s="506">
        <v>45738</v>
      </c>
      <c r="AJ405" s="504" t="s">
        <v>173</v>
      </c>
      <c r="AK405" s="504" t="s">
        <v>117</v>
      </c>
      <c r="AL405" s="504" t="s">
        <v>740</v>
      </c>
      <c r="AM405" s="504" t="s">
        <v>741</v>
      </c>
      <c r="AN405" s="504" t="s">
        <v>745</v>
      </c>
      <c r="AO405" s="504" t="str">
        <f>AJ405</f>
        <v>NINGBO, CHINA</v>
      </c>
      <c r="AP405" s="506">
        <v>45702</v>
      </c>
      <c r="AQ405" s="506">
        <v>45709</v>
      </c>
      <c r="AR405" s="504" t="str">
        <f>AK405</f>
        <v>SAVANNAH,GA</v>
      </c>
      <c r="AS405" s="506">
        <f>AI405</f>
        <v>45738</v>
      </c>
      <c r="AT405" s="636">
        <v>45743</v>
      </c>
      <c r="AU405" s="504" t="str">
        <f>AR405</f>
        <v>SAVANNAH,GA</v>
      </c>
      <c r="AV405" s="509">
        <f>AT405</f>
        <v>45743</v>
      </c>
      <c r="AW405" s="505">
        <f>VLOOKUP(AR:AR,Database!A:B,2,)</f>
        <v>4</v>
      </c>
      <c r="AX405" s="506">
        <f>AV405+AW405</f>
        <v>45747</v>
      </c>
      <c r="AY405" s="514" t="str">
        <f>Z405</f>
        <v>FREEDOM</v>
      </c>
      <c r="AZ405" s="506"/>
      <c r="BA405" s="506"/>
      <c r="BB405" s="506"/>
      <c r="BC405" s="506"/>
      <c r="BD405" s="506"/>
      <c r="BE405" s="504"/>
      <c r="BF405" s="504" t="str">
        <f>AL405</f>
        <v>ZIMUNGB1273227</v>
      </c>
      <c r="BG405" s="504" t="str">
        <f>AN405</f>
        <v>CAAU2648780</v>
      </c>
      <c r="BH405" s="506">
        <v>45702</v>
      </c>
      <c r="BI405" s="506">
        <v>45712</v>
      </c>
      <c r="BJ405" s="506">
        <v>45729</v>
      </c>
      <c r="BK405" s="506"/>
      <c r="BL405" s="506"/>
      <c r="BM405" s="506"/>
      <c r="BN405" s="504"/>
      <c r="BO405" s="506"/>
      <c r="BP405" s="511"/>
      <c r="BQ405" s="511"/>
      <c r="BR405" s="504"/>
      <c r="BS405" s="560"/>
      <c r="BT405" s="504"/>
      <c r="BU405" s="504"/>
      <c r="BV405" s="504"/>
      <c r="BW405" s="504">
        <f>U405</f>
        <v>120588877</v>
      </c>
      <c r="BX405" s="511">
        <f>V405</f>
        <v>0</v>
      </c>
      <c r="BY405" s="511">
        <f>W405</f>
        <v>2300</v>
      </c>
      <c r="BZ405" s="511">
        <f>BX405+BY405</f>
        <v>2300</v>
      </c>
      <c r="CA405" s="504"/>
      <c r="CB405" s="511"/>
      <c r="CC405" s="504"/>
      <c r="CD405" s="511"/>
      <c r="CE405" s="511"/>
      <c r="CF405" s="511">
        <f>CB405+CD405+CE405</f>
        <v>0</v>
      </c>
      <c r="CG405" s="528">
        <f>CF405-BZ405</f>
        <v>-2300</v>
      </c>
      <c r="CH405" s="510">
        <f>_xlfn.DAYS(BD405,BC405)+1</f>
        <v>1</v>
      </c>
    </row>
    <row r="406" spans="1:86" s="513" customFormat="1" ht="15.75" customHeight="1">
      <c r="A406" s="112">
        <v>39</v>
      </c>
      <c r="B406" s="575" t="s">
        <v>168</v>
      </c>
      <c r="C406" s="558" t="s">
        <v>702</v>
      </c>
      <c r="D406" s="505" t="s">
        <v>199</v>
      </c>
      <c r="E406" s="505" t="str">
        <f>VLOOKUP(D:D,'Material code'!A:B,2,FALSE)</f>
        <v>前玻</v>
      </c>
      <c r="F406" s="505" t="str">
        <f>VLOOKUP(D:D,'Material code'!C:D,2,FALSE)</f>
        <v>福莱特，超白压花双镀膜半钢化，2272*1128*2mm</v>
      </c>
      <c r="G406" s="504">
        <f>AC406</f>
        <v>1430</v>
      </c>
      <c r="H406" s="504" t="str">
        <f>AD406</f>
        <v>PCS</v>
      </c>
      <c r="I406" s="504" t="str">
        <f>AL406</f>
        <v>ZIMUNGB1273227</v>
      </c>
      <c r="J406" s="504">
        <v>1</v>
      </c>
      <c r="K406" s="504" t="str">
        <f>AN406</f>
        <v>CAAU2648692</v>
      </c>
      <c r="L406" s="504" t="str">
        <f>AM406</f>
        <v>NGB1273227</v>
      </c>
      <c r="M406" s="504" t="str">
        <f>AO406</f>
        <v>NINGBO, CHINA</v>
      </c>
      <c r="N406" s="506">
        <f>AQ406</f>
        <v>45709</v>
      </c>
      <c r="O406" s="504" t="str">
        <f>AR406</f>
        <v>SAVANNAH,GA</v>
      </c>
      <c r="P406" s="506">
        <f>AT406</f>
        <v>45743</v>
      </c>
      <c r="Q406" s="506">
        <f>AX406</f>
        <v>45747</v>
      </c>
      <c r="R406" s="504" t="s">
        <v>79</v>
      </c>
      <c r="S406" s="504" t="s">
        <v>739</v>
      </c>
      <c r="T406" s="504">
        <v>20250215003</v>
      </c>
      <c r="U406" s="504">
        <v>120588877</v>
      </c>
      <c r="V406" s="511"/>
      <c r="W406" s="511">
        <v>2300</v>
      </c>
      <c r="X406" s="506"/>
      <c r="Y406" s="506"/>
      <c r="Z406" s="506" t="s">
        <v>118</v>
      </c>
      <c r="AA406" s="507" t="s">
        <v>708</v>
      </c>
      <c r="AB406" s="507"/>
      <c r="AC406" s="514">
        <v>1430</v>
      </c>
      <c r="AD406" s="504" t="s">
        <v>141</v>
      </c>
      <c r="AE406" s="504">
        <v>11</v>
      </c>
      <c r="AF406" s="504">
        <v>18876</v>
      </c>
      <c r="AG406" s="504">
        <v>14</v>
      </c>
      <c r="AH406" s="506">
        <v>45707</v>
      </c>
      <c r="AI406" s="506">
        <v>45738</v>
      </c>
      <c r="AJ406" s="504" t="s">
        <v>173</v>
      </c>
      <c r="AK406" s="504" t="s">
        <v>117</v>
      </c>
      <c r="AL406" s="504" t="s">
        <v>740</v>
      </c>
      <c r="AM406" s="504" t="s">
        <v>741</v>
      </c>
      <c r="AN406" s="504" t="s">
        <v>746</v>
      </c>
      <c r="AO406" s="504" t="str">
        <f>AJ406</f>
        <v>NINGBO, CHINA</v>
      </c>
      <c r="AP406" s="506">
        <v>45702</v>
      </c>
      <c r="AQ406" s="506">
        <v>45709</v>
      </c>
      <c r="AR406" s="504" t="str">
        <f>AK406</f>
        <v>SAVANNAH,GA</v>
      </c>
      <c r="AS406" s="506">
        <f>AI406</f>
        <v>45738</v>
      </c>
      <c r="AT406" s="636">
        <v>45743</v>
      </c>
      <c r="AU406" s="504" t="str">
        <f>AR406</f>
        <v>SAVANNAH,GA</v>
      </c>
      <c r="AV406" s="509">
        <f>AT406</f>
        <v>45743</v>
      </c>
      <c r="AW406" s="505">
        <f>VLOOKUP(AR:AR,Database!A:B,2,)</f>
        <v>4</v>
      </c>
      <c r="AX406" s="506">
        <f>AV406+AW406</f>
        <v>45747</v>
      </c>
      <c r="AY406" s="514" t="str">
        <f>Z406</f>
        <v>FREEDOM</v>
      </c>
      <c r="AZ406" s="506"/>
      <c r="BA406" s="506"/>
      <c r="BB406" s="506"/>
      <c r="BC406" s="506"/>
      <c r="BD406" s="506"/>
      <c r="BE406" s="504"/>
      <c r="BF406" s="504" t="str">
        <f>AL406</f>
        <v>ZIMUNGB1273227</v>
      </c>
      <c r="BG406" s="504" t="str">
        <f>AN406</f>
        <v>CAAU2648692</v>
      </c>
      <c r="BH406" s="506">
        <v>45702</v>
      </c>
      <c r="BI406" s="506">
        <v>45712</v>
      </c>
      <c r="BJ406" s="506">
        <v>45729</v>
      </c>
      <c r="BK406" s="506"/>
      <c r="BL406" s="506"/>
      <c r="BM406" s="506"/>
      <c r="BN406" s="504"/>
      <c r="BO406" s="506"/>
      <c r="BP406" s="511"/>
      <c r="BQ406" s="511"/>
      <c r="BR406" s="504"/>
      <c r="BS406" s="560"/>
      <c r="BT406" s="504"/>
      <c r="BU406" s="504"/>
      <c r="BV406" s="504"/>
      <c r="BW406" s="504">
        <f>U406</f>
        <v>120588877</v>
      </c>
      <c r="BX406" s="511">
        <f>V406</f>
        <v>0</v>
      </c>
      <c r="BY406" s="511">
        <f>W406</f>
        <v>2300</v>
      </c>
      <c r="BZ406" s="511">
        <f>BX406+BY406</f>
        <v>2300</v>
      </c>
      <c r="CA406" s="504"/>
      <c r="CB406" s="511"/>
      <c r="CC406" s="504"/>
      <c r="CD406" s="511"/>
      <c r="CE406" s="511"/>
      <c r="CF406" s="511">
        <f>CB406+CD406+CE406</f>
        <v>0</v>
      </c>
      <c r="CG406" s="528">
        <f>CF406-BZ406</f>
        <v>-2300</v>
      </c>
      <c r="CH406" s="510">
        <f>_xlfn.DAYS(BD406,BC406)+1</f>
        <v>1</v>
      </c>
    </row>
    <row r="407" spans="1:86" s="513" customFormat="1" ht="15.75" customHeight="1">
      <c r="A407" s="112">
        <v>39</v>
      </c>
      <c r="B407" s="575" t="s">
        <v>168</v>
      </c>
      <c r="C407" s="558" t="s">
        <v>702</v>
      </c>
      <c r="D407" s="505" t="s">
        <v>199</v>
      </c>
      <c r="E407" s="505" t="str">
        <f>VLOOKUP(D:D,'Material code'!A:B,2,FALSE)</f>
        <v>前玻</v>
      </c>
      <c r="F407" s="505" t="str">
        <f>VLOOKUP(D:D,'Material code'!C:D,2,FALSE)</f>
        <v>福莱特，超白压花双镀膜半钢化，2272*1128*2mm</v>
      </c>
      <c r="G407" s="504">
        <f>AC407</f>
        <v>1430</v>
      </c>
      <c r="H407" s="504" t="str">
        <f>AD407</f>
        <v>PCS</v>
      </c>
      <c r="I407" s="504" t="str">
        <f>AL407</f>
        <v>ZIMUNGB1273227</v>
      </c>
      <c r="J407" s="504">
        <v>1</v>
      </c>
      <c r="K407" s="504" t="str">
        <f>AN407</f>
        <v>CAAU2656960</v>
      </c>
      <c r="L407" s="504" t="str">
        <f>AM407</f>
        <v>NGB1273227</v>
      </c>
      <c r="M407" s="504" t="str">
        <f>AO407</f>
        <v>NINGBO, CHINA</v>
      </c>
      <c r="N407" s="506">
        <f>AQ407</f>
        <v>45709</v>
      </c>
      <c r="O407" s="504" t="str">
        <f>AR407</f>
        <v>SAVANNAH,GA</v>
      </c>
      <c r="P407" s="506">
        <f>AT407</f>
        <v>45743</v>
      </c>
      <c r="Q407" s="506">
        <f>AX407</f>
        <v>45747</v>
      </c>
      <c r="R407" s="504" t="s">
        <v>79</v>
      </c>
      <c r="S407" s="504" t="s">
        <v>739</v>
      </c>
      <c r="T407" s="504">
        <v>20250215003</v>
      </c>
      <c r="U407" s="504">
        <v>120588877</v>
      </c>
      <c r="V407" s="511"/>
      <c r="W407" s="511">
        <v>2300</v>
      </c>
      <c r="X407" s="506"/>
      <c r="Y407" s="506"/>
      <c r="Z407" s="506" t="s">
        <v>118</v>
      </c>
      <c r="AA407" s="507" t="s">
        <v>708</v>
      </c>
      <c r="AB407" s="507"/>
      <c r="AC407" s="514">
        <v>1430</v>
      </c>
      <c r="AD407" s="504" t="s">
        <v>141</v>
      </c>
      <c r="AE407" s="504">
        <v>11</v>
      </c>
      <c r="AF407" s="504">
        <v>18876</v>
      </c>
      <c r="AG407" s="504">
        <v>14</v>
      </c>
      <c r="AH407" s="506">
        <v>45707</v>
      </c>
      <c r="AI407" s="506">
        <v>45738</v>
      </c>
      <c r="AJ407" s="504" t="s">
        <v>173</v>
      </c>
      <c r="AK407" s="504" t="s">
        <v>117</v>
      </c>
      <c r="AL407" s="504" t="s">
        <v>740</v>
      </c>
      <c r="AM407" s="504" t="s">
        <v>741</v>
      </c>
      <c r="AN407" s="504" t="s">
        <v>747</v>
      </c>
      <c r="AO407" s="504" t="str">
        <f>AJ407</f>
        <v>NINGBO, CHINA</v>
      </c>
      <c r="AP407" s="506">
        <v>45702</v>
      </c>
      <c r="AQ407" s="506">
        <v>45709</v>
      </c>
      <c r="AR407" s="504" t="str">
        <f>AK407</f>
        <v>SAVANNAH,GA</v>
      </c>
      <c r="AS407" s="506">
        <f>AI407</f>
        <v>45738</v>
      </c>
      <c r="AT407" s="636">
        <v>45743</v>
      </c>
      <c r="AU407" s="504" t="str">
        <f>AR407</f>
        <v>SAVANNAH,GA</v>
      </c>
      <c r="AV407" s="509">
        <f>AT407</f>
        <v>45743</v>
      </c>
      <c r="AW407" s="505">
        <f>VLOOKUP(AR:AR,Database!A:B,2,)</f>
        <v>4</v>
      </c>
      <c r="AX407" s="506">
        <f>AV407+AW407</f>
        <v>45747</v>
      </c>
      <c r="AY407" s="514" t="str">
        <f>Z407</f>
        <v>FREEDOM</v>
      </c>
      <c r="AZ407" s="506"/>
      <c r="BA407" s="506"/>
      <c r="BB407" s="506"/>
      <c r="BC407" s="506"/>
      <c r="BD407" s="506"/>
      <c r="BE407" s="504"/>
      <c r="BF407" s="504" t="str">
        <f>AL407</f>
        <v>ZIMUNGB1273227</v>
      </c>
      <c r="BG407" s="504" t="str">
        <f>AN407</f>
        <v>CAAU2656960</v>
      </c>
      <c r="BH407" s="506">
        <v>45702</v>
      </c>
      <c r="BI407" s="506">
        <v>45712</v>
      </c>
      <c r="BJ407" s="506">
        <v>45729</v>
      </c>
      <c r="BK407" s="506"/>
      <c r="BL407" s="506"/>
      <c r="BM407" s="506"/>
      <c r="BN407" s="504"/>
      <c r="BO407" s="506"/>
      <c r="BP407" s="511"/>
      <c r="BQ407" s="511"/>
      <c r="BR407" s="504"/>
      <c r="BS407" s="560"/>
      <c r="BT407" s="504"/>
      <c r="BU407" s="504"/>
      <c r="BV407" s="504"/>
      <c r="BW407" s="504">
        <f>U407</f>
        <v>120588877</v>
      </c>
      <c r="BX407" s="511">
        <f>V407</f>
        <v>0</v>
      </c>
      <c r="BY407" s="511">
        <f>W407</f>
        <v>2300</v>
      </c>
      <c r="BZ407" s="511">
        <f>BX407+BY407</f>
        <v>2300</v>
      </c>
      <c r="CA407" s="504"/>
      <c r="CB407" s="511"/>
      <c r="CC407" s="504"/>
      <c r="CD407" s="511"/>
      <c r="CE407" s="511"/>
      <c r="CF407" s="511">
        <f>CB407+CD407+CE407</f>
        <v>0</v>
      </c>
      <c r="CG407" s="528">
        <f>CF407-BZ407</f>
        <v>-2300</v>
      </c>
      <c r="CH407" s="510">
        <f>_xlfn.DAYS(BD407,BC407)+1</f>
        <v>1</v>
      </c>
    </row>
    <row r="408" spans="1:86" s="513" customFormat="1" ht="15.75" customHeight="1">
      <c r="A408" s="112">
        <v>39</v>
      </c>
      <c r="B408" s="575" t="s">
        <v>168</v>
      </c>
      <c r="C408" s="558" t="s">
        <v>702</v>
      </c>
      <c r="D408" s="505" t="s">
        <v>199</v>
      </c>
      <c r="E408" s="505" t="str">
        <f>VLOOKUP(D:D,'Material code'!A:B,2,FALSE)</f>
        <v>前玻</v>
      </c>
      <c r="F408" s="505" t="str">
        <f>VLOOKUP(D:D,'Material code'!C:D,2,FALSE)</f>
        <v>福莱特，超白压花双镀膜半钢化，2272*1128*2mm</v>
      </c>
      <c r="G408" s="504">
        <f>AC408</f>
        <v>1430</v>
      </c>
      <c r="H408" s="504" t="str">
        <f>AD408</f>
        <v>PCS</v>
      </c>
      <c r="I408" s="504" t="str">
        <f>AL408</f>
        <v>ZIMUNGB1273227</v>
      </c>
      <c r="J408" s="504">
        <v>1</v>
      </c>
      <c r="K408" s="504" t="str">
        <f>AN408</f>
        <v>CAAU2657014</v>
      </c>
      <c r="L408" s="504" t="str">
        <f>AM408</f>
        <v>NGB1273227</v>
      </c>
      <c r="M408" s="504" t="str">
        <f>AO408</f>
        <v>NINGBO, CHINA</v>
      </c>
      <c r="N408" s="506">
        <f>AQ408</f>
        <v>45709</v>
      </c>
      <c r="O408" s="504" t="str">
        <f>AR408</f>
        <v>SAVANNAH,GA</v>
      </c>
      <c r="P408" s="506">
        <f>AT408</f>
        <v>45743</v>
      </c>
      <c r="Q408" s="506">
        <f>AX408</f>
        <v>45747</v>
      </c>
      <c r="R408" s="504" t="s">
        <v>79</v>
      </c>
      <c r="S408" s="504" t="s">
        <v>739</v>
      </c>
      <c r="T408" s="504">
        <v>20250215003</v>
      </c>
      <c r="U408" s="504">
        <v>120588877</v>
      </c>
      <c r="V408" s="511"/>
      <c r="W408" s="511">
        <v>2300</v>
      </c>
      <c r="X408" s="506"/>
      <c r="Y408" s="506"/>
      <c r="Z408" s="506" t="s">
        <v>118</v>
      </c>
      <c r="AA408" s="507" t="s">
        <v>708</v>
      </c>
      <c r="AB408" s="507"/>
      <c r="AC408" s="514">
        <v>1430</v>
      </c>
      <c r="AD408" s="504" t="s">
        <v>141</v>
      </c>
      <c r="AE408" s="504">
        <v>11</v>
      </c>
      <c r="AF408" s="504">
        <v>18876</v>
      </c>
      <c r="AG408" s="504">
        <v>14</v>
      </c>
      <c r="AH408" s="506">
        <v>45707</v>
      </c>
      <c r="AI408" s="506">
        <v>45738</v>
      </c>
      <c r="AJ408" s="504" t="s">
        <v>173</v>
      </c>
      <c r="AK408" s="504" t="s">
        <v>117</v>
      </c>
      <c r="AL408" s="504" t="s">
        <v>740</v>
      </c>
      <c r="AM408" s="504" t="s">
        <v>741</v>
      </c>
      <c r="AN408" s="504" t="s">
        <v>748</v>
      </c>
      <c r="AO408" s="504" t="str">
        <f>AJ408</f>
        <v>NINGBO, CHINA</v>
      </c>
      <c r="AP408" s="506">
        <v>45702</v>
      </c>
      <c r="AQ408" s="506">
        <v>45709</v>
      </c>
      <c r="AR408" s="504" t="str">
        <f>AK408</f>
        <v>SAVANNAH,GA</v>
      </c>
      <c r="AS408" s="506">
        <f>AI408</f>
        <v>45738</v>
      </c>
      <c r="AT408" s="636">
        <v>45743</v>
      </c>
      <c r="AU408" s="504" t="str">
        <f>AR408</f>
        <v>SAVANNAH,GA</v>
      </c>
      <c r="AV408" s="509">
        <f>AT408</f>
        <v>45743</v>
      </c>
      <c r="AW408" s="505">
        <f>VLOOKUP(AR:AR,Database!A:B,2,)</f>
        <v>4</v>
      </c>
      <c r="AX408" s="506">
        <f>AV408+AW408</f>
        <v>45747</v>
      </c>
      <c r="AY408" s="514" t="str">
        <f>Z408</f>
        <v>FREEDOM</v>
      </c>
      <c r="AZ408" s="506"/>
      <c r="BA408" s="506"/>
      <c r="BB408" s="506"/>
      <c r="BC408" s="506"/>
      <c r="BD408" s="506"/>
      <c r="BE408" s="504"/>
      <c r="BF408" s="504" t="str">
        <f>AL408</f>
        <v>ZIMUNGB1273227</v>
      </c>
      <c r="BG408" s="504" t="str">
        <f>AN408</f>
        <v>CAAU2657014</v>
      </c>
      <c r="BH408" s="506">
        <v>45702</v>
      </c>
      <c r="BI408" s="506">
        <v>45712</v>
      </c>
      <c r="BJ408" s="506">
        <v>45729</v>
      </c>
      <c r="BK408" s="506"/>
      <c r="BL408" s="506"/>
      <c r="BM408" s="506"/>
      <c r="BN408" s="504"/>
      <c r="BO408" s="506"/>
      <c r="BP408" s="511"/>
      <c r="BQ408" s="511"/>
      <c r="BR408" s="504"/>
      <c r="BS408" s="560"/>
      <c r="BT408" s="504"/>
      <c r="BU408" s="504"/>
      <c r="BV408" s="504"/>
      <c r="BW408" s="504">
        <f>U408</f>
        <v>120588877</v>
      </c>
      <c r="BX408" s="511">
        <f>V408</f>
        <v>0</v>
      </c>
      <c r="BY408" s="511">
        <f>W408</f>
        <v>2300</v>
      </c>
      <c r="BZ408" s="511">
        <f>BX408+BY408</f>
        <v>2300</v>
      </c>
      <c r="CA408" s="504"/>
      <c r="CB408" s="511"/>
      <c r="CC408" s="504"/>
      <c r="CD408" s="511"/>
      <c r="CE408" s="511"/>
      <c r="CF408" s="511">
        <f>CB408+CD408+CE408</f>
        <v>0</v>
      </c>
      <c r="CG408" s="528">
        <f>CF408-BZ408</f>
        <v>-2300</v>
      </c>
      <c r="CH408" s="510">
        <f>_xlfn.DAYS(BD408,BC408)+1</f>
        <v>1</v>
      </c>
    </row>
    <row r="409" spans="1:86" s="513" customFormat="1" ht="15.75" customHeight="1">
      <c r="A409" s="112">
        <v>39</v>
      </c>
      <c r="B409" s="575" t="s">
        <v>168</v>
      </c>
      <c r="C409" s="558" t="s">
        <v>702</v>
      </c>
      <c r="D409" s="505" t="s">
        <v>199</v>
      </c>
      <c r="E409" s="505" t="str">
        <f>VLOOKUP(D:D,'Material code'!A:B,2,FALSE)</f>
        <v>前玻</v>
      </c>
      <c r="F409" s="505" t="str">
        <f>VLOOKUP(D:D,'Material code'!C:D,2,FALSE)</f>
        <v>福莱特，超白压花双镀膜半钢化，2272*1128*2mm</v>
      </c>
      <c r="G409" s="504">
        <f>AC409</f>
        <v>1430</v>
      </c>
      <c r="H409" s="504" t="str">
        <f>AD409</f>
        <v>PCS</v>
      </c>
      <c r="I409" s="504" t="str">
        <f>AL409</f>
        <v>ZIMUNGB1273227</v>
      </c>
      <c r="J409" s="504">
        <v>1</v>
      </c>
      <c r="K409" s="504" t="str">
        <f>AN409</f>
        <v>CAAU2658999</v>
      </c>
      <c r="L409" s="504" t="str">
        <f>AM409</f>
        <v>NGB1273227</v>
      </c>
      <c r="M409" s="504" t="str">
        <f>AO409</f>
        <v>NINGBO, CHINA</v>
      </c>
      <c r="N409" s="506">
        <f>AQ409</f>
        <v>45709</v>
      </c>
      <c r="O409" s="504" t="str">
        <f>AR409</f>
        <v>SAVANNAH,GA</v>
      </c>
      <c r="P409" s="506">
        <f>AT409</f>
        <v>45743</v>
      </c>
      <c r="Q409" s="506">
        <f>AX409</f>
        <v>45747</v>
      </c>
      <c r="R409" s="504" t="s">
        <v>79</v>
      </c>
      <c r="S409" s="504" t="s">
        <v>739</v>
      </c>
      <c r="T409" s="504">
        <v>20250215003</v>
      </c>
      <c r="U409" s="504">
        <v>120588877</v>
      </c>
      <c r="V409" s="511"/>
      <c r="W409" s="511">
        <v>2300</v>
      </c>
      <c r="X409" s="506"/>
      <c r="Y409" s="506"/>
      <c r="Z409" s="506" t="s">
        <v>118</v>
      </c>
      <c r="AA409" s="507" t="s">
        <v>708</v>
      </c>
      <c r="AB409" s="507"/>
      <c r="AC409" s="514">
        <v>1430</v>
      </c>
      <c r="AD409" s="504" t="s">
        <v>141</v>
      </c>
      <c r="AE409" s="504">
        <v>11</v>
      </c>
      <c r="AF409" s="504">
        <v>18876</v>
      </c>
      <c r="AG409" s="504">
        <v>14</v>
      </c>
      <c r="AH409" s="506">
        <v>45707</v>
      </c>
      <c r="AI409" s="506">
        <v>45738</v>
      </c>
      <c r="AJ409" s="504" t="s">
        <v>173</v>
      </c>
      <c r="AK409" s="504" t="s">
        <v>117</v>
      </c>
      <c r="AL409" s="504" t="s">
        <v>740</v>
      </c>
      <c r="AM409" s="504" t="s">
        <v>741</v>
      </c>
      <c r="AN409" s="504" t="s">
        <v>749</v>
      </c>
      <c r="AO409" s="504" t="str">
        <f>AJ409</f>
        <v>NINGBO, CHINA</v>
      </c>
      <c r="AP409" s="506">
        <v>45702</v>
      </c>
      <c r="AQ409" s="506">
        <v>45709</v>
      </c>
      <c r="AR409" s="504" t="str">
        <f>AK409</f>
        <v>SAVANNAH,GA</v>
      </c>
      <c r="AS409" s="506">
        <f>AI409</f>
        <v>45738</v>
      </c>
      <c r="AT409" s="636">
        <v>45743</v>
      </c>
      <c r="AU409" s="504" t="str">
        <f>AR409</f>
        <v>SAVANNAH,GA</v>
      </c>
      <c r="AV409" s="509">
        <f>AT409</f>
        <v>45743</v>
      </c>
      <c r="AW409" s="505">
        <f>VLOOKUP(AR:AR,Database!A:B,2,)</f>
        <v>4</v>
      </c>
      <c r="AX409" s="506">
        <f>AV409+AW409</f>
        <v>45747</v>
      </c>
      <c r="AY409" s="514" t="str">
        <f>Z409</f>
        <v>FREEDOM</v>
      </c>
      <c r="AZ409" s="506"/>
      <c r="BA409" s="506"/>
      <c r="BB409" s="506"/>
      <c r="BC409" s="506"/>
      <c r="BD409" s="506"/>
      <c r="BE409" s="504"/>
      <c r="BF409" s="504" t="str">
        <f>AL409</f>
        <v>ZIMUNGB1273227</v>
      </c>
      <c r="BG409" s="504" t="str">
        <f>AN409</f>
        <v>CAAU2658999</v>
      </c>
      <c r="BH409" s="506">
        <v>45702</v>
      </c>
      <c r="BI409" s="506">
        <v>45712</v>
      </c>
      <c r="BJ409" s="506">
        <v>45729</v>
      </c>
      <c r="BK409" s="506"/>
      <c r="BL409" s="506"/>
      <c r="BM409" s="506"/>
      <c r="BN409" s="504"/>
      <c r="BO409" s="506"/>
      <c r="BP409" s="511"/>
      <c r="BQ409" s="511"/>
      <c r="BR409" s="504"/>
      <c r="BS409" s="560"/>
      <c r="BT409" s="504"/>
      <c r="BU409" s="504"/>
      <c r="BV409" s="504"/>
      <c r="BW409" s="504">
        <f>U409</f>
        <v>120588877</v>
      </c>
      <c r="BX409" s="511">
        <f>V409</f>
        <v>0</v>
      </c>
      <c r="BY409" s="511">
        <f>W409</f>
        <v>2300</v>
      </c>
      <c r="BZ409" s="511">
        <f>BX409+BY409</f>
        <v>2300</v>
      </c>
      <c r="CA409" s="504"/>
      <c r="CB409" s="511"/>
      <c r="CC409" s="504"/>
      <c r="CD409" s="511"/>
      <c r="CE409" s="511"/>
      <c r="CF409" s="511">
        <f>CB409+CD409+CE409</f>
        <v>0</v>
      </c>
      <c r="CG409" s="528">
        <f>CF409-BZ409</f>
        <v>-2300</v>
      </c>
      <c r="CH409" s="510">
        <f>_xlfn.DAYS(BD409,BC409)+1</f>
        <v>1</v>
      </c>
    </row>
    <row r="410" spans="1:86" s="513" customFormat="1" ht="15.75" customHeight="1">
      <c r="A410" s="112">
        <v>39</v>
      </c>
      <c r="B410" s="575" t="s">
        <v>168</v>
      </c>
      <c r="C410" s="558" t="s">
        <v>702</v>
      </c>
      <c r="D410" s="505" t="s">
        <v>199</v>
      </c>
      <c r="E410" s="505" t="str">
        <f>VLOOKUP(D:D,'Material code'!A:B,2,FALSE)</f>
        <v>前玻</v>
      </c>
      <c r="F410" s="505" t="str">
        <f>VLOOKUP(D:D,'Material code'!C:D,2,FALSE)</f>
        <v>福莱特，超白压花双镀膜半钢化，2272*1128*2mm</v>
      </c>
      <c r="G410" s="504">
        <f>AC410</f>
        <v>1430</v>
      </c>
      <c r="H410" s="504" t="str">
        <f>AD410</f>
        <v>PCS</v>
      </c>
      <c r="I410" s="504" t="str">
        <f>AL410</f>
        <v>ZIMUNGB1273227</v>
      </c>
      <c r="J410" s="504">
        <v>1</v>
      </c>
      <c r="K410" s="504" t="str">
        <f>AN410</f>
        <v>CAAU2648244</v>
      </c>
      <c r="L410" s="504" t="str">
        <f>AM410</f>
        <v>NGB1273227</v>
      </c>
      <c r="M410" s="504" t="str">
        <f>AO410</f>
        <v>NINGBO, CHINA</v>
      </c>
      <c r="N410" s="506">
        <f>AQ410</f>
        <v>45709</v>
      </c>
      <c r="O410" s="504" t="str">
        <f>AR410</f>
        <v>SAVANNAH,GA</v>
      </c>
      <c r="P410" s="506">
        <f>AT410</f>
        <v>45743</v>
      </c>
      <c r="Q410" s="506">
        <f>AX410</f>
        <v>45747</v>
      </c>
      <c r="R410" s="504" t="s">
        <v>79</v>
      </c>
      <c r="S410" s="504" t="s">
        <v>739</v>
      </c>
      <c r="T410" s="504">
        <v>20250215003</v>
      </c>
      <c r="U410" s="504">
        <v>120588877</v>
      </c>
      <c r="V410" s="511"/>
      <c r="W410" s="511">
        <v>2300</v>
      </c>
      <c r="X410" s="506"/>
      <c r="Y410" s="506"/>
      <c r="Z410" s="506" t="s">
        <v>118</v>
      </c>
      <c r="AA410" s="507" t="s">
        <v>708</v>
      </c>
      <c r="AB410" s="507"/>
      <c r="AC410" s="514">
        <v>1430</v>
      </c>
      <c r="AD410" s="504" t="s">
        <v>141</v>
      </c>
      <c r="AE410" s="504">
        <v>11</v>
      </c>
      <c r="AF410" s="504">
        <v>18876</v>
      </c>
      <c r="AG410" s="504">
        <v>14</v>
      </c>
      <c r="AH410" s="506">
        <v>45707</v>
      </c>
      <c r="AI410" s="506">
        <v>45738</v>
      </c>
      <c r="AJ410" s="504" t="s">
        <v>173</v>
      </c>
      <c r="AK410" s="504" t="s">
        <v>117</v>
      </c>
      <c r="AL410" s="504" t="s">
        <v>740</v>
      </c>
      <c r="AM410" s="504" t="s">
        <v>741</v>
      </c>
      <c r="AN410" s="504" t="s">
        <v>750</v>
      </c>
      <c r="AO410" s="504" t="str">
        <f>AJ410</f>
        <v>NINGBO, CHINA</v>
      </c>
      <c r="AP410" s="506">
        <v>45702</v>
      </c>
      <c r="AQ410" s="506">
        <v>45709</v>
      </c>
      <c r="AR410" s="504" t="str">
        <f>AK410</f>
        <v>SAVANNAH,GA</v>
      </c>
      <c r="AS410" s="506">
        <f>AI410</f>
        <v>45738</v>
      </c>
      <c r="AT410" s="636">
        <v>45743</v>
      </c>
      <c r="AU410" s="504" t="str">
        <f>AR410</f>
        <v>SAVANNAH,GA</v>
      </c>
      <c r="AV410" s="509">
        <f>AT410</f>
        <v>45743</v>
      </c>
      <c r="AW410" s="505">
        <f>VLOOKUP(AR:AR,Database!A:B,2,)</f>
        <v>4</v>
      </c>
      <c r="AX410" s="506">
        <f>AV410+AW410</f>
        <v>45747</v>
      </c>
      <c r="AY410" s="514" t="str">
        <f>Z410</f>
        <v>FREEDOM</v>
      </c>
      <c r="AZ410" s="506"/>
      <c r="BA410" s="506"/>
      <c r="BB410" s="506"/>
      <c r="BC410" s="506"/>
      <c r="BD410" s="506"/>
      <c r="BE410" s="504"/>
      <c r="BF410" s="504" t="str">
        <f>AL410</f>
        <v>ZIMUNGB1273227</v>
      </c>
      <c r="BG410" s="504" t="str">
        <f>AN410</f>
        <v>CAAU2648244</v>
      </c>
      <c r="BH410" s="506">
        <v>45702</v>
      </c>
      <c r="BI410" s="506">
        <v>45712</v>
      </c>
      <c r="BJ410" s="506">
        <v>45729</v>
      </c>
      <c r="BK410" s="506"/>
      <c r="BL410" s="506"/>
      <c r="BM410" s="506"/>
      <c r="BN410" s="504"/>
      <c r="BO410" s="506"/>
      <c r="BP410" s="511"/>
      <c r="BQ410" s="511"/>
      <c r="BR410" s="504"/>
      <c r="BS410" s="560"/>
      <c r="BT410" s="504"/>
      <c r="BU410" s="504"/>
      <c r="BV410" s="504"/>
      <c r="BW410" s="504">
        <f>U410</f>
        <v>120588877</v>
      </c>
      <c r="BX410" s="511">
        <f>V410</f>
        <v>0</v>
      </c>
      <c r="BY410" s="511">
        <f>W410</f>
        <v>2300</v>
      </c>
      <c r="BZ410" s="511">
        <f>BX410+BY410</f>
        <v>2300</v>
      </c>
      <c r="CA410" s="504"/>
      <c r="CB410" s="511"/>
      <c r="CC410" s="504"/>
      <c r="CD410" s="511"/>
      <c r="CE410" s="511"/>
      <c r="CF410" s="511">
        <f>CB410+CD410+CE410</f>
        <v>0</v>
      </c>
      <c r="CG410" s="528">
        <f>CF410-BZ410</f>
        <v>-2300</v>
      </c>
      <c r="CH410" s="510">
        <f>_xlfn.DAYS(BD410,BC410)+1</f>
        <v>1</v>
      </c>
    </row>
    <row r="411" spans="1:86" s="513" customFormat="1" ht="15.75" customHeight="1">
      <c r="A411" s="112">
        <v>39</v>
      </c>
      <c r="B411" s="575" t="s">
        <v>168</v>
      </c>
      <c r="C411" s="558" t="s">
        <v>702</v>
      </c>
      <c r="D411" s="505" t="s">
        <v>199</v>
      </c>
      <c r="E411" s="505" t="str">
        <f>VLOOKUP(D:D,'Material code'!A:B,2,FALSE)</f>
        <v>前玻</v>
      </c>
      <c r="F411" s="505" t="str">
        <f>VLOOKUP(D:D,'Material code'!C:D,2,FALSE)</f>
        <v>福莱特，超白压花双镀膜半钢化，2272*1128*2mm</v>
      </c>
      <c r="G411" s="504">
        <f>AC411</f>
        <v>1430</v>
      </c>
      <c r="H411" s="504" t="str">
        <f>AD411</f>
        <v>PCS</v>
      </c>
      <c r="I411" s="504" t="str">
        <f>AL411</f>
        <v>ZIMUNGB1273227</v>
      </c>
      <c r="J411" s="504">
        <v>1</v>
      </c>
      <c r="K411" s="504" t="str">
        <f>AN411</f>
        <v>CAAU2656893</v>
      </c>
      <c r="L411" s="504" t="str">
        <f>AM411</f>
        <v>NGB1273227</v>
      </c>
      <c r="M411" s="504" t="str">
        <f>AO411</f>
        <v>NINGBO, CHINA</v>
      </c>
      <c r="N411" s="506">
        <f>AQ411</f>
        <v>45709</v>
      </c>
      <c r="O411" s="504" t="str">
        <f>AR411</f>
        <v>SAVANNAH,GA</v>
      </c>
      <c r="P411" s="506">
        <f>AT411</f>
        <v>45743</v>
      </c>
      <c r="Q411" s="506">
        <f>AX411</f>
        <v>45747</v>
      </c>
      <c r="R411" s="504" t="s">
        <v>79</v>
      </c>
      <c r="S411" s="504" t="s">
        <v>739</v>
      </c>
      <c r="T411" s="504">
        <v>20250215003</v>
      </c>
      <c r="U411" s="504">
        <v>120588877</v>
      </c>
      <c r="V411" s="511"/>
      <c r="W411" s="511">
        <v>2300</v>
      </c>
      <c r="X411" s="506"/>
      <c r="Y411" s="506"/>
      <c r="Z411" s="506" t="s">
        <v>118</v>
      </c>
      <c r="AA411" s="507" t="s">
        <v>708</v>
      </c>
      <c r="AB411" s="507"/>
      <c r="AC411" s="514">
        <v>1430</v>
      </c>
      <c r="AD411" s="504" t="s">
        <v>141</v>
      </c>
      <c r="AE411" s="504">
        <v>11</v>
      </c>
      <c r="AF411" s="504">
        <v>18876</v>
      </c>
      <c r="AG411" s="504">
        <v>14</v>
      </c>
      <c r="AH411" s="506">
        <v>45707</v>
      </c>
      <c r="AI411" s="506">
        <v>45738</v>
      </c>
      <c r="AJ411" s="504" t="s">
        <v>173</v>
      </c>
      <c r="AK411" s="504" t="s">
        <v>117</v>
      </c>
      <c r="AL411" s="504" t="s">
        <v>740</v>
      </c>
      <c r="AM411" s="504" t="s">
        <v>741</v>
      </c>
      <c r="AN411" s="504" t="s">
        <v>751</v>
      </c>
      <c r="AO411" s="504" t="str">
        <f>AJ411</f>
        <v>NINGBO, CHINA</v>
      </c>
      <c r="AP411" s="506">
        <v>45702</v>
      </c>
      <c r="AQ411" s="506">
        <v>45709</v>
      </c>
      <c r="AR411" s="504" t="str">
        <f>AK411</f>
        <v>SAVANNAH,GA</v>
      </c>
      <c r="AS411" s="506">
        <f>AI411</f>
        <v>45738</v>
      </c>
      <c r="AT411" s="636">
        <v>45743</v>
      </c>
      <c r="AU411" s="504" t="str">
        <f>AR411</f>
        <v>SAVANNAH,GA</v>
      </c>
      <c r="AV411" s="509">
        <f>AT411</f>
        <v>45743</v>
      </c>
      <c r="AW411" s="505">
        <f>VLOOKUP(AR:AR,Database!A:B,2,)</f>
        <v>4</v>
      </c>
      <c r="AX411" s="506">
        <f>AV411+AW411</f>
        <v>45747</v>
      </c>
      <c r="AY411" s="514" t="str">
        <f>Z411</f>
        <v>FREEDOM</v>
      </c>
      <c r="AZ411" s="506"/>
      <c r="BA411" s="506"/>
      <c r="BB411" s="506"/>
      <c r="BC411" s="506"/>
      <c r="BD411" s="506"/>
      <c r="BE411" s="504"/>
      <c r="BF411" s="504" t="str">
        <f>AL411</f>
        <v>ZIMUNGB1273227</v>
      </c>
      <c r="BG411" s="504" t="str">
        <f>AN411</f>
        <v>CAAU2656893</v>
      </c>
      <c r="BH411" s="506">
        <v>45702</v>
      </c>
      <c r="BI411" s="506">
        <v>45712</v>
      </c>
      <c r="BJ411" s="506">
        <v>45729</v>
      </c>
      <c r="BK411" s="506"/>
      <c r="BL411" s="506"/>
      <c r="BM411" s="506"/>
      <c r="BN411" s="504"/>
      <c r="BO411" s="506"/>
      <c r="BP411" s="511"/>
      <c r="BQ411" s="511"/>
      <c r="BR411" s="504"/>
      <c r="BS411" s="560"/>
      <c r="BT411" s="504"/>
      <c r="BU411" s="504"/>
      <c r="BV411" s="504"/>
      <c r="BW411" s="504">
        <f>U411</f>
        <v>120588877</v>
      </c>
      <c r="BX411" s="511">
        <f>V411</f>
        <v>0</v>
      </c>
      <c r="BY411" s="511">
        <f>W411</f>
        <v>2300</v>
      </c>
      <c r="BZ411" s="511">
        <f>BX411+BY411</f>
        <v>2300</v>
      </c>
      <c r="CA411" s="504"/>
      <c r="CB411" s="511"/>
      <c r="CC411" s="504"/>
      <c r="CD411" s="511"/>
      <c r="CE411" s="511"/>
      <c r="CF411" s="511">
        <f>CB411+CD411+CE411</f>
        <v>0</v>
      </c>
      <c r="CG411" s="528">
        <f>CF411-BZ411</f>
        <v>-2300</v>
      </c>
      <c r="CH411" s="510">
        <f>_xlfn.DAYS(BD411,BC411)+1</f>
        <v>1</v>
      </c>
    </row>
    <row r="412" spans="1:86" s="513" customFormat="1" ht="15.75" customHeight="1">
      <c r="A412" s="112">
        <v>39</v>
      </c>
      <c r="B412" s="575" t="s">
        <v>168</v>
      </c>
      <c r="C412" s="558" t="s">
        <v>702</v>
      </c>
      <c r="D412" s="505" t="s">
        <v>199</v>
      </c>
      <c r="E412" s="505" t="str">
        <f>VLOOKUP(D:D,'Material code'!A:B,2,FALSE)</f>
        <v>前玻</v>
      </c>
      <c r="F412" s="505" t="str">
        <f>VLOOKUP(D:D,'Material code'!C:D,2,FALSE)</f>
        <v>福莱特，超白压花双镀膜半钢化，2272*1128*2mm</v>
      </c>
      <c r="G412" s="504">
        <f>AC412</f>
        <v>1430</v>
      </c>
      <c r="H412" s="504" t="str">
        <f>AD412</f>
        <v>PCS</v>
      </c>
      <c r="I412" s="504" t="str">
        <f>AL412</f>
        <v>ZIMUNGB1273227</v>
      </c>
      <c r="J412" s="504">
        <v>1</v>
      </c>
      <c r="K412" s="504" t="str">
        <f>AN412</f>
        <v>CAAU2647952</v>
      </c>
      <c r="L412" s="504" t="str">
        <f>AM412</f>
        <v>NGB1273227</v>
      </c>
      <c r="M412" s="504" t="str">
        <f>AO412</f>
        <v>NINGBO, CHINA</v>
      </c>
      <c r="N412" s="506">
        <f>AQ412</f>
        <v>45709</v>
      </c>
      <c r="O412" s="504" t="str">
        <f>AR412</f>
        <v>SAVANNAH,GA</v>
      </c>
      <c r="P412" s="506">
        <f>AT412</f>
        <v>45743</v>
      </c>
      <c r="Q412" s="506">
        <f>AX412</f>
        <v>45747</v>
      </c>
      <c r="R412" s="504" t="s">
        <v>79</v>
      </c>
      <c r="S412" s="504" t="s">
        <v>739</v>
      </c>
      <c r="T412" s="504">
        <v>20250215003</v>
      </c>
      <c r="U412" s="504">
        <v>120588877</v>
      </c>
      <c r="V412" s="511"/>
      <c r="W412" s="511">
        <v>2300</v>
      </c>
      <c r="X412" s="506"/>
      <c r="Y412" s="506"/>
      <c r="Z412" s="506" t="s">
        <v>118</v>
      </c>
      <c r="AA412" s="507" t="s">
        <v>708</v>
      </c>
      <c r="AB412" s="507"/>
      <c r="AC412" s="514">
        <v>1430</v>
      </c>
      <c r="AD412" s="504" t="s">
        <v>141</v>
      </c>
      <c r="AE412" s="504">
        <v>11</v>
      </c>
      <c r="AF412" s="504">
        <v>18876</v>
      </c>
      <c r="AG412" s="504">
        <v>14</v>
      </c>
      <c r="AH412" s="506">
        <v>45707</v>
      </c>
      <c r="AI412" s="506">
        <v>45738</v>
      </c>
      <c r="AJ412" s="504" t="s">
        <v>173</v>
      </c>
      <c r="AK412" s="504" t="s">
        <v>117</v>
      </c>
      <c r="AL412" s="504" t="s">
        <v>740</v>
      </c>
      <c r="AM412" s="504" t="s">
        <v>741</v>
      </c>
      <c r="AN412" s="504" t="s">
        <v>752</v>
      </c>
      <c r="AO412" s="504" t="str">
        <f>AJ412</f>
        <v>NINGBO, CHINA</v>
      </c>
      <c r="AP412" s="506">
        <v>45702</v>
      </c>
      <c r="AQ412" s="506">
        <v>45709</v>
      </c>
      <c r="AR412" s="504" t="str">
        <f>AK412</f>
        <v>SAVANNAH,GA</v>
      </c>
      <c r="AS412" s="506">
        <f>AI412</f>
        <v>45738</v>
      </c>
      <c r="AT412" s="636">
        <v>45743</v>
      </c>
      <c r="AU412" s="504" t="str">
        <f>AR412</f>
        <v>SAVANNAH,GA</v>
      </c>
      <c r="AV412" s="509">
        <f>AT412</f>
        <v>45743</v>
      </c>
      <c r="AW412" s="505">
        <f>VLOOKUP(AR:AR,Database!A:B,2,)</f>
        <v>4</v>
      </c>
      <c r="AX412" s="506">
        <f>AV412+AW412</f>
        <v>45747</v>
      </c>
      <c r="AY412" s="514" t="str">
        <f>Z412</f>
        <v>FREEDOM</v>
      </c>
      <c r="AZ412" s="506"/>
      <c r="BA412" s="506"/>
      <c r="BB412" s="506"/>
      <c r="BC412" s="506"/>
      <c r="BD412" s="506"/>
      <c r="BE412" s="504"/>
      <c r="BF412" s="504" t="str">
        <f>AL412</f>
        <v>ZIMUNGB1273227</v>
      </c>
      <c r="BG412" s="504" t="str">
        <f>AN412</f>
        <v>CAAU2647952</v>
      </c>
      <c r="BH412" s="506">
        <v>45702</v>
      </c>
      <c r="BI412" s="506">
        <v>45712</v>
      </c>
      <c r="BJ412" s="506">
        <v>45729</v>
      </c>
      <c r="BK412" s="506"/>
      <c r="BL412" s="506"/>
      <c r="BM412" s="506"/>
      <c r="BN412" s="504"/>
      <c r="BO412" s="506"/>
      <c r="BP412" s="511"/>
      <c r="BQ412" s="511"/>
      <c r="BR412" s="504"/>
      <c r="BS412" s="560"/>
      <c r="BT412" s="504"/>
      <c r="BU412" s="504"/>
      <c r="BV412" s="504"/>
      <c r="BW412" s="504">
        <f>U412</f>
        <v>120588877</v>
      </c>
      <c r="BX412" s="511">
        <f>V412</f>
        <v>0</v>
      </c>
      <c r="BY412" s="511">
        <f>W412</f>
        <v>2300</v>
      </c>
      <c r="BZ412" s="511">
        <f>BX412+BY412</f>
        <v>2300</v>
      </c>
      <c r="CA412" s="504"/>
      <c r="CB412" s="511"/>
      <c r="CC412" s="504"/>
      <c r="CD412" s="511"/>
      <c r="CE412" s="511"/>
      <c r="CF412" s="511">
        <f>CB412+CD412+CE412</f>
        <v>0</v>
      </c>
      <c r="CG412" s="528">
        <f>CF412-BZ412</f>
        <v>-2300</v>
      </c>
      <c r="CH412" s="510">
        <f>_xlfn.DAYS(BD412,BC412)+1</f>
        <v>1</v>
      </c>
    </row>
    <row r="413" spans="1:86" s="513" customFormat="1" ht="15.75" customHeight="1">
      <c r="A413" s="112">
        <v>39</v>
      </c>
      <c r="B413" s="575" t="s">
        <v>168</v>
      </c>
      <c r="C413" s="558" t="s">
        <v>702</v>
      </c>
      <c r="D413" s="505" t="s">
        <v>199</v>
      </c>
      <c r="E413" s="505" t="str">
        <f>VLOOKUP(D:D,'Material code'!A:B,2,FALSE)</f>
        <v>前玻</v>
      </c>
      <c r="F413" s="505" t="str">
        <f>VLOOKUP(D:D,'Material code'!C:D,2,FALSE)</f>
        <v>福莱特，超白压花双镀膜半钢化，2272*1128*2mm</v>
      </c>
      <c r="G413" s="504">
        <f>AC413</f>
        <v>1430</v>
      </c>
      <c r="H413" s="504" t="str">
        <f>AD413</f>
        <v>PCS</v>
      </c>
      <c r="I413" s="504" t="str">
        <f>AL413</f>
        <v>ZIMUNGB1273227</v>
      </c>
      <c r="J413" s="504">
        <v>1</v>
      </c>
      <c r="K413" s="504" t="str">
        <f>AN413</f>
        <v>CAAU2647973</v>
      </c>
      <c r="L413" s="504" t="str">
        <f>AM413</f>
        <v>NGB1273227</v>
      </c>
      <c r="M413" s="504" t="str">
        <f>AO413</f>
        <v>NINGBO, CHINA</v>
      </c>
      <c r="N413" s="506">
        <f>AQ413</f>
        <v>45709</v>
      </c>
      <c r="O413" s="504" t="str">
        <f>AR413</f>
        <v>SAVANNAH,GA</v>
      </c>
      <c r="P413" s="506">
        <f>AT413</f>
        <v>45743</v>
      </c>
      <c r="Q413" s="506">
        <f>AX413</f>
        <v>45747</v>
      </c>
      <c r="R413" s="504" t="s">
        <v>79</v>
      </c>
      <c r="S413" s="504" t="s">
        <v>739</v>
      </c>
      <c r="T413" s="504">
        <v>20250215003</v>
      </c>
      <c r="U413" s="504">
        <v>120588877</v>
      </c>
      <c r="V413" s="511"/>
      <c r="W413" s="511">
        <v>2300</v>
      </c>
      <c r="X413" s="506"/>
      <c r="Y413" s="506"/>
      <c r="Z413" s="506" t="s">
        <v>118</v>
      </c>
      <c r="AA413" s="507" t="s">
        <v>708</v>
      </c>
      <c r="AB413" s="507"/>
      <c r="AC413" s="514">
        <v>1430</v>
      </c>
      <c r="AD413" s="504" t="s">
        <v>141</v>
      </c>
      <c r="AE413" s="504">
        <v>11</v>
      </c>
      <c r="AF413" s="504">
        <v>18876</v>
      </c>
      <c r="AG413" s="504">
        <v>14</v>
      </c>
      <c r="AH413" s="506">
        <v>45707</v>
      </c>
      <c r="AI413" s="506">
        <v>45738</v>
      </c>
      <c r="AJ413" s="504" t="s">
        <v>173</v>
      </c>
      <c r="AK413" s="504" t="s">
        <v>117</v>
      </c>
      <c r="AL413" s="504" t="s">
        <v>740</v>
      </c>
      <c r="AM413" s="504" t="s">
        <v>741</v>
      </c>
      <c r="AN413" s="504" t="s">
        <v>753</v>
      </c>
      <c r="AO413" s="504" t="str">
        <f>AJ413</f>
        <v>NINGBO, CHINA</v>
      </c>
      <c r="AP413" s="506">
        <v>45702</v>
      </c>
      <c r="AQ413" s="506">
        <v>45709</v>
      </c>
      <c r="AR413" s="504" t="str">
        <f>AK413</f>
        <v>SAVANNAH,GA</v>
      </c>
      <c r="AS413" s="506">
        <f>AI413</f>
        <v>45738</v>
      </c>
      <c r="AT413" s="636">
        <v>45743</v>
      </c>
      <c r="AU413" s="504" t="str">
        <f>AR413</f>
        <v>SAVANNAH,GA</v>
      </c>
      <c r="AV413" s="509">
        <f>AT413</f>
        <v>45743</v>
      </c>
      <c r="AW413" s="505">
        <f>VLOOKUP(AR:AR,Database!A:B,2,)</f>
        <v>4</v>
      </c>
      <c r="AX413" s="506">
        <f>AV413+AW413</f>
        <v>45747</v>
      </c>
      <c r="AY413" s="514" t="str">
        <f>Z413</f>
        <v>FREEDOM</v>
      </c>
      <c r="AZ413" s="506"/>
      <c r="BA413" s="506"/>
      <c r="BB413" s="506"/>
      <c r="BC413" s="506"/>
      <c r="BD413" s="506"/>
      <c r="BE413" s="504"/>
      <c r="BF413" s="504" t="str">
        <f>AL413</f>
        <v>ZIMUNGB1273227</v>
      </c>
      <c r="BG413" s="504" t="str">
        <f>AN413</f>
        <v>CAAU2647973</v>
      </c>
      <c r="BH413" s="506">
        <v>45702</v>
      </c>
      <c r="BI413" s="506">
        <v>45712</v>
      </c>
      <c r="BJ413" s="506">
        <v>45729</v>
      </c>
      <c r="BK413" s="506"/>
      <c r="BL413" s="506"/>
      <c r="BM413" s="506"/>
      <c r="BN413" s="504"/>
      <c r="BO413" s="506"/>
      <c r="BP413" s="511"/>
      <c r="BQ413" s="511"/>
      <c r="BR413" s="504"/>
      <c r="BS413" s="560"/>
      <c r="BT413" s="504"/>
      <c r="BU413" s="504"/>
      <c r="BV413" s="504"/>
      <c r="BW413" s="504">
        <f>U413</f>
        <v>120588877</v>
      </c>
      <c r="BX413" s="511">
        <f>V413</f>
        <v>0</v>
      </c>
      <c r="BY413" s="511">
        <f>W413</f>
        <v>2300</v>
      </c>
      <c r="BZ413" s="511">
        <f>BX413+BY413</f>
        <v>2300</v>
      </c>
      <c r="CA413" s="504"/>
      <c r="CB413" s="511"/>
      <c r="CC413" s="504"/>
      <c r="CD413" s="511"/>
      <c r="CE413" s="511"/>
      <c r="CF413" s="511">
        <f>CB413+CD413+CE413</f>
        <v>0</v>
      </c>
      <c r="CG413" s="528">
        <f>CF413-BZ413</f>
        <v>-2300</v>
      </c>
      <c r="CH413" s="510">
        <f>_xlfn.DAYS(BD413,BC413)+1</f>
        <v>1</v>
      </c>
    </row>
    <row r="414" spans="1:86" s="513" customFormat="1" ht="15.75" customHeight="1">
      <c r="A414" s="112">
        <v>39</v>
      </c>
      <c r="B414" s="575" t="s">
        <v>168</v>
      </c>
      <c r="C414" s="558" t="s">
        <v>702</v>
      </c>
      <c r="D414" s="505" t="s">
        <v>199</v>
      </c>
      <c r="E414" s="505" t="str">
        <f>VLOOKUP(D:D,'Material code'!A:B,2,FALSE)</f>
        <v>前玻</v>
      </c>
      <c r="F414" s="505" t="str">
        <f>VLOOKUP(D:D,'Material code'!C:D,2,FALSE)</f>
        <v>福莱特，超白压花双镀膜半钢化，2272*1128*2mm</v>
      </c>
      <c r="G414" s="504">
        <f>AC414</f>
        <v>1430</v>
      </c>
      <c r="H414" s="504" t="str">
        <f>AD414</f>
        <v>PCS</v>
      </c>
      <c r="I414" s="504" t="str">
        <f>AL414</f>
        <v>ZIMUNGB1273227</v>
      </c>
      <c r="J414" s="504">
        <v>1</v>
      </c>
      <c r="K414" s="504" t="str">
        <f>AN414</f>
        <v>CAAU2657307</v>
      </c>
      <c r="L414" s="504" t="str">
        <f>AM414</f>
        <v>NGB1273227</v>
      </c>
      <c r="M414" s="504" t="str">
        <f>AO414</f>
        <v>NINGBO, CHINA</v>
      </c>
      <c r="N414" s="506">
        <f>AQ414</f>
        <v>45709</v>
      </c>
      <c r="O414" s="504" t="str">
        <f>AR414</f>
        <v>SAVANNAH,GA</v>
      </c>
      <c r="P414" s="506">
        <f>AT414</f>
        <v>45743</v>
      </c>
      <c r="Q414" s="506">
        <f>AX414</f>
        <v>45747</v>
      </c>
      <c r="R414" s="504" t="s">
        <v>79</v>
      </c>
      <c r="S414" s="504" t="s">
        <v>739</v>
      </c>
      <c r="T414" s="504">
        <v>20250215003</v>
      </c>
      <c r="U414" s="504">
        <v>120588877</v>
      </c>
      <c r="V414" s="511"/>
      <c r="W414" s="511">
        <v>2300</v>
      </c>
      <c r="X414" s="506"/>
      <c r="Y414" s="506"/>
      <c r="Z414" s="506" t="s">
        <v>118</v>
      </c>
      <c r="AA414" s="507" t="s">
        <v>708</v>
      </c>
      <c r="AB414" s="507"/>
      <c r="AC414" s="514">
        <v>1430</v>
      </c>
      <c r="AD414" s="504" t="s">
        <v>141</v>
      </c>
      <c r="AE414" s="504">
        <v>11</v>
      </c>
      <c r="AF414" s="504">
        <v>18876</v>
      </c>
      <c r="AG414" s="504">
        <v>14</v>
      </c>
      <c r="AH414" s="506">
        <v>45707</v>
      </c>
      <c r="AI414" s="506">
        <v>45738</v>
      </c>
      <c r="AJ414" s="504" t="s">
        <v>173</v>
      </c>
      <c r="AK414" s="504" t="s">
        <v>117</v>
      </c>
      <c r="AL414" s="504" t="s">
        <v>740</v>
      </c>
      <c r="AM414" s="504" t="s">
        <v>741</v>
      </c>
      <c r="AN414" s="504" t="s">
        <v>754</v>
      </c>
      <c r="AO414" s="504" t="str">
        <f>AJ414</f>
        <v>NINGBO, CHINA</v>
      </c>
      <c r="AP414" s="506">
        <v>45702</v>
      </c>
      <c r="AQ414" s="506">
        <v>45709</v>
      </c>
      <c r="AR414" s="504" t="str">
        <f>AK414</f>
        <v>SAVANNAH,GA</v>
      </c>
      <c r="AS414" s="506">
        <f>AI414</f>
        <v>45738</v>
      </c>
      <c r="AT414" s="636">
        <v>45743</v>
      </c>
      <c r="AU414" s="504" t="str">
        <f>AR414</f>
        <v>SAVANNAH,GA</v>
      </c>
      <c r="AV414" s="509">
        <f>AT414</f>
        <v>45743</v>
      </c>
      <c r="AW414" s="505">
        <f>VLOOKUP(AR:AR,Database!A:B,2,)</f>
        <v>4</v>
      </c>
      <c r="AX414" s="506">
        <f>AV414+AW414</f>
        <v>45747</v>
      </c>
      <c r="AY414" s="514" t="str">
        <f>Z414</f>
        <v>FREEDOM</v>
      </c>
      <c r="AZ414" s="506"/>
      <c r="BA414" s="506"/>
      <c r="BB414" s="506"/>
      <c r="BC414" s="506"/>
      <c r="BD414" s="506"/>
      <c r="BE414" s="504"/>
      <c r="BF414" s="504" t="str">
        <f>AL414</f>
        <v>ZIMUNGB1273227</v>
      </c>
      <c r="BG414" s="504" t="str">
        <f>AN414</f>
        <v>CAAU2657307</v>
      </c>
      <c r="BH414" s="506">
        <v>45702</v>
      </c>
      <c r="BI414" s="506">
        <v>45712</v>
      </c>
      <c r="BJ414" s="506">
        <v>45729</v>
      </c>
      <c r="BK414" s="506"/>
      <c r="BL414" s="506"/>
      <c r="BM414" s="506"/>
      <c r="BN414" s="504"/>
      <c r="BO414" s="506"/>
      <c r="BP414" s="511"/>
      <c r="BQ414" s="511"/>
      <c r="BR414" s="504"/>
      <c r="BS414" s="560"/>
      <c r="BT414" s="504"/>
      <c r="BU414" s="504"/>
      <c r="BV414" s="504"/>
      <c r="BW414" s="504">
        <f>U414</f>
        <v>120588877</v>
      </c>
      <c r="BX414" s="511">
        <f>V414</f>
        <v>0</v>
      </c>
      <c r="BY414" s="511">
        <f>W414</f>
        <v>2300</v>
      </c>
      <c r="BZ414" s="511">
        <f>BX414+BY414</f>
        <v>2300</v>
      </c>
      <c r="CA414" s="504"/>
      <c r="CB414" s="511"/>
      <c r="CC414" s="504"/>
      <c r="CD414" s="511"/>
      <c r="CE414" s="511"/>
      <c r="CF414" s="511">
        <f>CB414+CD414+CE414</f>
        <v>0</v>
      </c>
      <c r="CG414" s="528">
        <f>CF414-BZ414</f>
        <v>-2300</v>
      </c>
      <c r="CH414" s="510">
        <f>_xlfn.DAYS(BD414,BC414)+1</f>
        <v>1</v>
      </c>
    </row>
    <row r="415" spans="1:86" s="513" customFormat="1" ht="18.75" customHeight="1">
      <c r="A415" s="112">
        <v>39</v>
      </c>
      <c r="B415" s="575" t="s">
        <v>168</v>
      </c>
      <c r="C415" s="558" t="s">
        <v>702</v>
      </c>
      <c r="D415" s="505" t="s">
        <v>199</v>
      </c>
      <c r="E415" s="505" t="str">
        <f>VLOOKUP(D:D,'Material code'!A:B,2,FALSE)</f>
        <v>前玻</v>
      </c>
      <c r="F415" s="505" t="str">
        <f>VLOOKUP(D:D,'Material code'!C:D,2,FALSE)</f>
        <v>福莱特，超白压花双镀膜半钢化，2272*1128*2mm</v>
      </c>
      <c r="G415" s="504">
        <f>AC415</f>
        <v>1430</v>
      </c>
      <c r="H415" s="504" t="str">
        <f>AD415</f>
        <v>PCS</v>
      </c>
      <c r="I415" s="504" t="str">
        <f>AL415</f>
        <v>ZIMUNGB1273227</v>
      </c>
      <c r="J415" s="504">
        <v>1</v>
      </c>
      <c r="K415" s="504" t="str">
        <f>AN415</f>
        <v>CAAU2648199</v>
      </c>
      <c r="L415" s="504" t="str">
        <f>AM415</f>
        <v>NGB1273227</v>
      </c>
      <c r="M415" s="504" t="str">
        <f>AO415</f>
        <v>NINGBO, CHINA</v>
      </c>
      <c r="N415" s="506">
        <f>AQ415</f>
        <v>45709</v>
      </c>
      <c r="O415" s="504" t="str">
        <f>AR415</f>
        <v>SAVANNAH,GA</v>
      </c>
      <c r="P415" s="506">
        <f>AT415</f>
        <v>45743</v>
      </c>
      <c r="Q415" s="506">
        <f>AX415</f>
        <v>45747</v>
      </c>
      <c r="R415" s="504" t="s">
        <v>79</v>
      </c>
      <c r="S415" s="504" t="s">
        <v>739</v>
      </c>
      <c r="T415" s="504">
        <v>20250215003</v>
      </c>
      <c r="U415" s="504">
        <v>120588877</v>
      </c>
      <c r="V415" s="511"/>
      <c r="W415" s="511">
        <v>2300</v>
      </c>
      <c r="X415" s="506"/>
      <c r="Y415" s="506"/>
      <c r="Z415" s="506" t="s">
        <v>118</v>
      </c>
      <c r="AA415" s="507" t="s">
        <v>708</v>
      </c>
      <c r="AB415" s="507"/>
      <c r="AC415" s="514">
        <v>1430</v>
      </c>
      <c r="AD415" s="504" t="s">
        <v>141</v>
      </c>
      <c r="AE415" s="504">
        <v>11</v>
      </c>
      <c r="AF415" s="504">
        <v>18876</v>
      </c>
      <c r="AG415" s="504">
        <v>14</v>
      </c>
      <c r="AH415" s="506">
        <v>45707</v>
      </c>
      <c r="AI415" s="506">
        <v>45738</v>
      </c>
      <c r="AJ415" s="504" t="s">
        <v>173</v>
      </c>
      <c r="AK415" s="504" t="s">
        <v>117</v>
      </c>
      <c r="AL415" s="504" t="s">
        <v>740</v>
      </c>
      <c r="AM415" s="504" t="s">
        <v>741</v>
      </c>
      <c r="AN415" s="504" t="s">
        <v>755</v>
      </c>
      <c r="AO415" s="504" t="str">
        <f>AJ415</f>
        <v>NINGBO, CHINA</v>
      </c>
      <c r="AP415" s="506">
        <v>45702</v>
      </c>
      <c r="AQ415" s="506">
        <v>45709</v>
      </c>
      <c r="AR415" s="504" t="str">
        <f>AK415</f>
        <v>SAVANNAH,GA</v>
      </c>
      <c r="AS415" s="506">
        <f>AI415</f>
        <v>45738</v>
      </c>
      <c r="AT415" s="636">
        <v>45743</v>
      </c>
      <c r="AU415" s="504" t="str">
        <f>AR415</f>
        <v>SAVANNAH,GA</v>
      </c>
      <c r="AV415" s="509">
        <f>AT415</f>
        <v>45743</v>
      </c>
      <c r="AW415" s="505">
        <f>VLOOKUP(AR:AR,Database!A:B,2,)</f>
        <v>4</v>
      </c>
      <c r="AX415" s="506">
        <f>AV415+AW415</f>
        <v>45747</v>
      </c>
      <c r="AY415" s="514" t="str">
        <f>Z415</f>
        <v>FREEDOM</v>
      </c>
      <c r="AZ415" s="506"/>
      <c r="BA415" s="506"/>
      <c r="BB415" s="506"/>
      <c r="BC415" s="506"/>
      <c r="BD415" s="506"/>
      <c r="BE415" s="504"/>
      <c r="BF415" s="504" t="str">
        <f>AL415</f>
        <v>ZIMUNGB1273227</v>
      </c>
      <c r="BG415" s="504" t="str">
        <f>AN415</f>
        <v>CAAU2648199</v>
      </c>
      <c r="BH415" s="506">
        <v>45702</v>
      </c>
      <c r="BI415" s="506">
        <v>45712</v>
      </c>
      <c r="BJ415" s="506">
        <v>45729</v>
      </c>
      <c r="BK415" s="506"/>
      <c r="BL415" s="506"/>
      <c r="BM415" s="506"/>
      <c r="BN415" s="504"/>
      <c r="BO415" s="506"/>
      <c r="BP415" s="511"/>
      <c r="BQ415" s="511"/>
      <c r="BR415" s="504"/>
      <c r="BS415" s="560"/>
      <c r="BT415" s="504"/>
      <c r="BU415" s="504"/>
      <c r="BV415" s="504"/>
      <c r="BW415" s="504">
        <f>U415</f>
        <v>120588877</v>
      </c>
      <c r="BX415" s="511">
        <f>V415</f>
        <v>0</v>
      </c>
      <c r="BY415" s="511">
        <f>W415</f>
        <v>2300</v>
      </c>
      <c r="BZ415" s="511">
        <f>BX415+BY415</f>
        <v>2300</v>
      </c>
      <c r="CA415" s="504"/>
      <c r="CB415" s="511"/>
      <c r="CC415" s="504"/>
      <c r="CD415" s="511"/>
      <c r="CE415" s="511"/>
      <c r="CF415" s="511">
        <f>CB415+CD415+CE415</f>
        <v>0</v>
      </c>
      <c r="CG415" s="528">
        <f>CF415-BZ415</f>
        <v>-2300</v>
      </c>
      <c r="CH415" s="510">
        <f>_xlfn.DAYS(BD415,BC415)+1</f>
        <v>1</v>
      </c>
    </row>
    <row r="416" spans="1:86" s="513" customFormat="1" ht="47.25" customHeight="1">
      <c r="A416" s="112">
        <v>39</v>
      </c>
      <c r="B416" s="575" t="s">
        <v>168</v>
      </c>
      <c r="C416" s="558" t="s">
        <v>702</v>
      </c>
      <c r="D416" s="505" t="s">
        <v>199</v>
      </c>
      <c r="E416" s="505" t="str">
        <f>VLOOKUP(D:D,'Material code'!A:B,2,FALSE)</f>
        <v>前玻</v>
      </c>
      <c r="F416" s="505" t="str">
        <f>VLOOKUP(D:D,'Material code'!C:D,2,FALSE)</f>
        <v>福莱特，超白压花双镀膜半钢化，2272*1128*2mm</v>
      </c>
      <c r="G416" s="504">
        <f>AC416</f>
        <v>1430</v>
      </c>
      <c r="H416" s="504" t="str">
        <f>AD416</f>
        <v>PCS</v>
      </c>
      <c r="I416" s="504" t="str">
        <f>AL416</f>
        <v>ZIMUNGB1273227</v>
      </c>
      <c r="J416" s="504">
        <v>1</v>
      </c>
      <c r="K416" s="504" t="str">
        <f>AN416</f>
        <v>CAAU2648291</v>
      </c>
      <c r="L416" s="504" t="str">
        <f>AM416</f>
        <v>NGB1273227</v>
      </c>
      <c r="M416" s="504" t="str">
        <f>AO416</f>
        <v>NINGBO, CHINA</v>
      </c>
      <c r="N416" s="506">
        <f>AQ416</f>
        <v>45709</v>
      </c>
      <c r="O416" s="504" t="str">
        <f>AR416</f>
        <v>SAVANNAH,GA</v>
      </c>
      <c r="P416" s="506">
        <f>AT416</f>
        <v>45743</v>
      </c>
      <c r="Q416" s="506">
        <f>AX416</f>
        <v>45747</v>
      </c>
      <c r="R416" s="504" t="s">
        <v>79</v>
      </c>
      <c r="S416" s="504" t="s">
        <v>739</v>
      </c>
      <c r="T416" s="504">
        <v>20250215003</v>
      </c>
      <c r="U416" s="504">
        <v>120588877</v>
      </c>
      <c r="V416" s="511"/>
      <c r="W416" s="511">
        <v>2300</v>
      </c>
      <c r="X416" s="506"/>
      <c r="Y416" s="506"/>
      <c r="Z416" s="506" t="s">
        <v>118</v>
      </c>
      <c r="AA416" s="507" t="s">
        <v>708</v>
      </c>
      <c r="AB416" s="507"/>
      <c r="AC416" s="514">
        <v>1430</v>
      </c>
      <c r="AD416" s="504" t="s">
        <v>141</v>
      </c>
      <c r="AE416" s="504">
        <v>11</v>
      </c>
      <c r="AF416" s="504">
        <v>18876</v>
      </c>
      <c r="AG416" s="504">
        <v>14</v>
      </c>
      <c r="AH416" s="506">
        <v>45707</v>
      </c>
      <c r="AI416" s="506">
        <v>45738</v>
      </c>
      <c r="AJ416" s="504" t="s">
        <v>173</v>
      </c>
      <c r="AK416" s="504" t="s">
        <v>117</v>
      </c>
      <c r="AL416" s="504" t="s">
        <v>740</v>
      </c>
      <c r="AM416" s="504" t="s">
        <v>741</v>
      </c>
      <c r="AN416" s="504" t="s">
        <v>756</v>
      </c>
      <c r="AO416" s="504" t="str">
        <f>AJ416</f>
        <v>NINGBO, CHINA</v>
      </c>
      <c r="AP416" s="506">
        <v>45702</v>
      </c>
      <c r="AQ416" s="506">
        <v>45709</v>
      </c>
      <c r="AR416" s="504" t="str">
        <f>AK416</f>
        <v>SAVANNAH,GA</v>
      </c>
      <c r="AS416" s="506">
        <f>AI416</f>
        <v>45738</v>
      </c>
      <c r="AT416" s="636">
        <v>45743</v>
      </c>
      <c r="AU416" s="504" t="str">
        <f>AR416</f>
        <v>SAVANNAH,GA</v>
      </c>
      <c r="AV416" s="509">
        <f>AT416</f>
        <v>45743</v>
      </c>
      <c r="AW416" s="505">
        <f>VLOOKUP(AR:AR,Database!A:B,2,)</f>
        <v>4</v>
      </c>
      <c r="AX416" s="506">
        <f>AV416+AW416</f>
        <v>45747</v>
      </c>
      <c r="AY416" s="514" t="str">
        <f>Z416</f>
        <v>FREEDOM</v>
      </c>
      <c r="AZ416" s="506"/>
      <c r="BA416" s="506"/>
      <c r="BB416" s="506"/>
      <c r="BC416" s="506"/>
      <c r="BD416" s="506"/>
      <c r="BE416" s="504"/>
      <c r="BF416" s="504" t="str">
        <f>AL416</f>
        <v>ZIMUNGB1273227</v>
      </c>
      <c r="BG416" s="504" t="str">
        <f>AN416</f>
        <v>CAAU2648291</v>
      </c>
      <c r="BH416" s="506">
        <v>45702</v>
      </c>
      <c r="BI416" s="506">
        <v>45712</v>
      </c>
      <c r="BJ416" s="506">
        <v>45729</v>
      </c>
      <c r="BK416" s="506"/>
      <c r="BL416" s="506"/>
      <c r="BM416" s="506"/>
      <c r="BN416" s="504"/>
      <c r="BO416" s="506"/>
      <c r="BP416" s="511"/>
      <c r="BQ416" s="511"/>
      <c r="BR416" s="504"/>
      <c r="BS416" s="560"/>
      <c r="BT416" s="504"/>
      <c r="BU416" s="504"/>
      <c r="BV416" s="504"/>
      <c r="BW416" s="504">
        <f>U416</f>
        <v>120588877</v>
      </c>
      <c r="BX416" s="511">
        <f>V416</f>
        <v>0</v>
      </c>
      <c r="BY416" s="511">
        <f>W416</f>
        <v>2300</v>
      </c>
      <c r="BZ416" s="511">
        <f>BX416+BY416</f>
        <v>2300</v>
      </c>
      <c r="CA416" s="504"/>
      <c r="CB416" s="511"/>
      <c r="CC416" s="504"/>
      <c r="CD416" s="511"/>
      <c r="CE416" s="511"/>
      <c r="CF416" s="511">
        <f>CB416+CD416+CE416</f>
        <v>0</v>
      </c>
      <c r="CG416" s="528">
        <f>CF416-BZ416</f>
        <v>-2300</v>
      </c>
      <c r="CH416" s="510">
        <f>_xlfn.DAYS(BD416,BC416)+1</f>
        <v>1</v>
      </c>
    </row>
    <row r="417" spans="1:86" s="513" customFormat="1" ht="15.75" customHeight="1">
      <c r="A417" s="112">
        <v>39</v>
      </c>
      <c r="B417" s="575" t="s">
        <v>168</v>
      </c>
      <c r="C417" s="558" t="s">
        <v>702</v>
      </c>
      <c r="D417" s="505" t="s">
        <v>199</v>
      </c>
      <c r="E417" s="505" t="str">
        <f>VLOOKUP(D:D,'Material code'!A:B,2,FALSE)</f>
        <v>前玻</v>
      </c>
      <c r="F417" s="505" t="str">
        <f>VLOOKUP(D:D,'Material code'!C:D,2,FALSE)</f>
        <v>福莱特，超白压花双镀膜半钢化，2272*1128*2mm</v>
      </c>
      <c r="G417" s="504">
        <f>AC417</f>
        <v>1430</v>
      </c>
      <c r="H417" s="504" t="str">
        <f>AD417</f>
        <v>PCS</v>
      </c>
      <c r="I417" s="504" t="str">
        <f>AL417</f>
        <v>ZIMUNGB1273227</v>
      </c>
      <c r="J417" s="504">
        <v>1</v>
      </c>
      <c r="K417" s="504" t="str">
        <f>AN417</f>
        <v>CAAU2647926</v>
      </c>
      <c r="L417" s="504" t="str">
        <f>AM417</f>
        <v>NGB1273227</v>
      </c>
      <c r="M417" s="504" t="str">
        <f>AO417</f>
        <v>NINGBO, CHINA</v>
      </c>
      <c r="N417" s="506">
        <f>AQ417</f>
        <v>45709</v>
      </c>
      <c r="O417" s="504" t="str">
        <f>AR417</f>
        <v>SAVANNAH,GA</v>
      </c>
      <c r="P417" s="506">
        <f>AT417</f>
        <v>45743</v>
      </c>
      <c r="Q417" s="506">
        <f>AX417</f>
        <v>45747</v>
      </c>
      <c r="R417" s="504" t="s">
        <v>79</v>
      </c>
      <c r="S417" s="504" t="s">
        <v>739</v>
      </c>
      <c r="T417" s="504">
        <v>20250215003</v>
      </c>
      <c r="U417" s="504">
        <v>120588877</v>
      </c>
      <c r="V417" s="511"/>
      <c r="W417" s="511">
        <v>2300</v>
      </c>
      <c r="X417" s="506"/>
      <c r="Y417" s="506"/>
      <c r="Z417" s="506" t="s">
        <v>118</v>
      </c>
      <c r="AA417" s="507" t="s">
        <v>708</v>
      </c>
      <c r="AB417" s="507"/>
      <c r="AC417" s="514">
        <v>1430</v>
      </c>
      <c r="AD417" s="504" t="s">
        <v>141</v>
      </c>
      <c r="AE417" s="504">
        <v>11</v>
      </c>
      <c r="AF417" s="504">
        <v>18876</v>
      </c>
      <c r="AG417" s="504">
        <v>14</v>
      </c>
      <c r="AH417" s="506">
        <v>45707</v>
      </c>
      <c r="AI417" s="506">
        <v>45738</v>
      </c>
      <c r="AJ417" s="504" t="s">
        <v>173</v>
      </c>
      <c r="AK417" s="504" t="s">
        <v>117</v>
      </c>
      <c r="AL417" s="504" t="s">
        <v>740</v>
      </c>
      <c r="AM417" s="504" t="s">
        <v>741</v>
      </c>
      <c r="AN417" s="504" t="s">
        <v>757</v>
      </c>
      <c r="AO417" s="504" t="str">
        <f>AJ417</f>
        <v>NINGBO, CHINA</v>
      </c>
      <c r="AP417" s="506">
        <v>45702</v>
      </c>
      <c r="AQ417" s="506">
        <v>45709</v>
      </c>
      <c r="AR417" s="504" t="str">
        <f>AK417</f>
        <v>SAVANNAH,GA</v>
      </c>
      <c r="AS417" s="506">
        <f>AI417</f>
        <v>45738</v>
      </c>
      <c r="AT417" s="636">
        <v>45743</v>
      </c>
      <c r="AU417" s="504" t="str">
        <f>AR417</f>
        <v>SAVANNAH,GA</v>
      </c>
      <c r="AV417" s="509">
        <f>AT417</f>
        <v>45743</v>
      </c>
      <c r="AW417" s="505">
        <f>VLOOKUP(AR:AR,Database!A:B,2,)</f>
        <v>4</v>
      </c>
      <c r="AX417" s="506">
        <f>AV417+AW417</f>
        <v>45747</v>
      </c>
      <c r="AY417" s="514" t="str">
        <f>Z417</f>
        <v>FREEDOM</v>
      </c>
      <c r="AZ417" s="506"/>
      <c r="BA417" s="506"/>
      <c r="BB417" s="506"/>
      <c r="BC417" s="506"/>
      <c r="BD417" s="506"/>
      <c r="BE417" s="504"/>
      <c r="BF417" s="504" t="str">
        <f>AL417</f>
        <v>ZIMUNGB1273227</v>
      </c>
      <c r="BG417" s="504" t="str">
        <f>AN417</f>
        <v>CAAU2647926</v>
      </c>
      <c r="BH417" s="506">
        <v>45702</v>
      </c>
      <c r="BI417" s="506">
        <v>45712</v>
      </c>
      <c r="BJ417" s="506">
        <v>45729</v>
      </c>
      <c r="BK417" s="506"/>
      <c r="BL417" s="506"/>
      <c r="BM417" s="506"/>
      <c r="BN417" s="504"/>
      <c r="BO417" s="506"/>
      <c r="BP417" s="511"/>
      <c r="BQ417" s="511"/>
      <c r="BR417" s="504"/>
      <c r="BS417" s="560"/>
      <c r="BT417" s="504"/>
      <c r="BU417" s="504"/>
      <c r="BV417" s="504"/>
      <c r="BW417" s="504">
        <f>U417</f>
        <v>120588877</v>
      </c>
      <c r="BX417" s="511">
        <f>V417</f>
        <v>0</v>
      </c>
      <c r="BY417" s="511">
        <f>W417</f>
        <v>2300</v>
      </c>
      <c r="BZ417" s="511">
        <f>BX417+BY417</f>
        <v>2300</v>
      </c>
      <c r="CA417" s="504"/>
      <c r="CB417" s="511"/>
      <c r="CC417" s="504"/>
      <c r="CD417" s="511"/>
      <c r="CE417" s="511"/>
      <c r="CF417" s="511">
        <f>CB417+CD417+CE417</f>
        <v>0</v>
      </c>
      <c r="CG417" s="528">
        <f>CF417-BZ417</f>
        <v>-2300</v>
      </c>
      <c r="CH417" s="510">
        <f>_xlfn.DAYS(BD417,BC417)+1</f>
        <v>1</v>
      </c>
    </row>
    <row r="418" spans="1:86" s="513" customFormat="1" ht="15.75" customHeight="1">
      <c r="A418" s="112">
        <v>39</v>
      </c>
      <c r="B418" s="575" t="s">
        <v>168</v>
      </c>
      <c r="C418" s="558" t="s">
        <v>702</v>
      </c>
      <c r="D418" s="505" t="s">
        <v>199</v>
      </c>
      <c r="E418" s="505" t="str">
        <f>VLOOKUP(D:D,'Material code'!A:B,2,FALSE)</f>
        <v>前玻</v>
      </c>
      <c r="F418" s="505" t="str">
        <f>VLOOKUP(D:D,'Material code'!C:D,2,FALSE)</f>
        <v>福莱特，超白压花双镀膜半钢化，2272*1128*2mm</v>
      </c>
      <c r="G418" s="504">
        <f>AC418</f>
        <v>1430</v>
      </c>
      <c r="H418" s="504" t="str">
        <f>AD418</f>
        <v>PCS</v>
      </c>
      <c r="I418" s="504" t="str">
        <f>AL418</f>
        <v>ZIMUNGB1273227</v>
      </c>
      <c r="J418" s="504">
        <v>1</v>
      </c>
      <c r="K418" s="504" t="str">
        <f>AN418</f>
        <v>CAAU2647947</v>
      </c>
      <c r="L418" s="504" t="str">
        <f>AM418</f>
        <v>NGB1273227</v>
      </c>
      <c r="M418" s="504" t="str">
        <f>AO418</f>
        <v>NINGBO, CHINA</v>
      </c>
      <c r="N418" s="506">
        <f>AQ418</f>
        <v>45709</v>
      </c>
      <c r="O418" s="504" t="str">
        <f>AR418</f>
        <v>SAVANNAH,GA</v>
      </c>
      <c r="P418" s="506">
        <f>AT418</f>
        <v>45743</v>
      </c>
      <c r="Q418" s="506">
        <f>AX418</f>
        <v>45747</v>
      </c>
      <c r="R418" s="504" t="s">
        <v>79</v>
      </c>
      <c r="S418" s="504" t="s">
        <v>739</v>
      </c>
      <c r="T418" s="504">
        <v>20250215003</v>
      </c>
      <c r="U418" s="504">
        <v>120588877</v>
      </c>
      <c r="V418" s="511"/>
      <c r="W418" s="511">
        <v>2300</v>
      </c>
      <c r="X418" s="506"/>
      <c r="Y418" s="506"/>
      <c r="Z418" s="506" t="s">
        <v>118</v>
      </c>
      <c r="AA418" s="507" t="s">
        <v>708</v>
      </c>
      <c r="AB418" s="507"/>
      <c r="AC418" s="514">
        <v>1430</v>
      </c>
      <c r="AD418" s="504" t="s">
        <v>141</v>
      </c>
      <c r="AE418" s="504">
        <v>11</v>
      </c>
      <c r="AF418" s="504">
        <v>18876</v>
      </c>
      <c r="AG418" s="504">
        <v>14</v>
      </c>
      <c r="AH418" s="506">
        <v>45707</v>
      </c>
      <c r="AI418" s="506">
        <v>45738</v>
      </c>
      <c r="AJ418" s="504" t="s">
        <v>173</v>
      </c>
      <c r="AK418" s="504" t="s">
        <v>117</v>
      </c>
      <c r="AL418" s="504" t="s">
        <v>740</v>
      </c>
      <c r="AM418" s="504" t="s">
        <v>741</v>
      </c>
      <c r="AN418" s="504" t="s">
        <v>758</v>
      </c>
      <c r="AO418" s="504" t="str">
        <f>AJ418</f>
        <v>NINGBO, CHINA</v>
      </c>
      <c r="AP418" s="506">
        <v>45702</v>
      </c>
      <c r="AQ418" s="506">
        <v>45709</v>
      </c>
      <c r="AR418" s="504" t="str">
        <f>AK418</f>
        <v>SAVANNAH,GA</v>
      </c>
      <c r="AS418" s="506">
        <f>AI418</f>
        <v>45738</v>
      </c>
      <c r="AT418" s="636">
        <v>45743</v>
      </c>
      <c r="AU418" s="504" t="str">
        <f>AR418</f>
        <v>SAVANNAH,GA</v>
      </c>
      <c r="AV418" s="509">
        <f>AT418</f>
        <v>45743</v>
      </c>
      <c r="AW418" s="505">
        <f>VLOOKUP(AR:AR,Database!A:B,2,)</f>
        <v>4</v>
      </c>
      <c r="AX418" s="506">
        <f>AV418+AW418</f>
        <v>45747</v>
      </c>
      <c r="AY418" s="514" t="str">
        <f>Z418</f>
        <v>FREEDOM</v>
      </c>
      <c r="AZ418" s="506"/>
      <c r="BA418" s="506"/>
      <c r="BB418" s="506"/>
      <c r="BC418" s="506"/>
      <c r="BD418" s="506"/>
      <c r="BE418" s="504"/>
      <c r="BF418" s="504" t="str">
        <f>AL418</f>
        <v>ZIMUNGB1273227</v>
      </c>
      <c r="BG418" s="504" t="str">
        <f>AN418</f>
        <v>CAAU2647947</v>
      </c>
      <c r="BH418" s="506">
        <v>45702</v>
      </c>
      <c r="BI418" s="506">
        <v>45712</v>
      </c>
      <c r="BJ418" s="506">
        <v>45729</v>
      </c>
      <c r="BK418" s="506"/>
      <c r="BL418" s="506"/>
      <c r="BM418" s="506"/>
      <c r="BN418" s="504"/>
      <c r="BO418" s="506"/>
      <c r="BP418" s="511"/>
      <c r="BQ418" s="511"/>
      <c r="BR418" s="504"/>
      <c r="BS418" s="560"/>
      <c r="BT418" s="504"/>
      <c r="BU418" s="504"/>
      <c r="BV418" s="504"/>
      <c r="BW418" s="504">
        <f>U418</f>
        <v>120588877</v>
      </c>
      <c r="BX418" s="511">
        <f>V418</f>
        <v>0</v>
      </c>
      <c r="BY418" s="511">
        <f>W418</f>
        <v>2300</v>
      </c>
      <c r="BZ418" s="511">
        <f>BX418+BY418</f>
        <v>2300</v>
      </c>
      <c r="CA418" s="504"/>
      <c r="CB418" s="511"/>
      <c r="CC418" s="504"/>
      <c r="CD418" s="511"/>
      <c r="CE418" s="511"/>
      <c r="CF418" s="511">
        <f>CB418+CD418+CE418</f>
        <v>0</v>
      </c>
      <c r="CG418" s="528">
        <f>CF418-BZ418</f>
        <v>-2300</v>
      </c>
      <c r="CH418" s="510">
        <f>_xlfn.DAYS(BD418,BC418)+1</f>
        <v>1</v>
      </c>
    </row>
    <row r="419" spans="1:86" s="513" customFormat="1" ht="15.75" customHeight="1">
      <c r="A419" s="112">
        <v>39</v>
      </c>
      <c r="B419" s="575" t="s">
        <v>168</v>
      </c>
      <c r="C419" s="558" t="s">
        <v>702</v>
      </c>
      <c r="D419" s="505" t="s">
        <v>199</v>
      </c>
      <c r="E419" s="505" t="str">
        <f>VLOOKUP(D:D,'Material code'!A:B,2,FALSE)</f>
        <v>前玻</v>
      </c>
      <c r="F419" s="505" t="str">
        <f>VLOOKUP(D:D,'Material code'!C:D,2,FALSE)</f>
        <v>福莱特，超白压花双镀膜半钢化，2272*1128*2mm</v>
      </c>
      <c r="G419" s="504">
        <f>AC419</f>
        <v>1430</v>
      </c>
      <c r="H419" s="504" t="str">
        <f>AD419</f>
        <v>PCS</v>
      </c>
      <c r="I419" s="504" t="str">
        <f>AL419</f>
        <v>ZIMUNGB1273227</v>
      </c>
      <c r="J419" s="504">
        <v>1</v>
      </c>
      <c r="K419" s="504" t="str">
        <f>AN419</f>
        <v>CAAU2647968</v>
      </c>
      <c r="L419" s="504" t="str">
        <f>AM419</f>
        <v>NGB1273227</v>
      </c>
      <c r="M419" s="504" t="str">
        <f>AO419</f>
        <v>NINGBO, CHINA</v>
      </c>
      <c r="N419" s="506">
        <f>AQ419</f>
        <v>45709</v>
      </c>
      <c r="O419" s="504" t="str">
        <f>AR419</f>
        <v>SAVANNAH,GA</v>
      </c>
      <c r="P419" s="506">
        <f>AT419</f>
        <v>45743</v>
      </c>
      <c r="Q419" s="506">
        <f>AX419</f>
        <v>45747</v>
      </c>
      <c r="R419" s="504" t="s">
        <v>79</v>
      </c>
      <c r="S419" s="504" t="s">
        <v>739</v>
      </c>
      <c r="T419" s="504">
        <v>20250215003</v>
      </c>
      <c r="U419" s="504">
        <v>120588877</v>
      </c>
      <c r="V419" s="511"/>
      <c r="W419" s="511">
        <v>2300</v>
      </c>
      <c r="X419" s="506"/>
      <c r="Y419" s="506"/>
      <c r="Z419" s="506" t="s">
        <v>118</v>
      </c>
      <c r="AA419" s="507" t="s">
        <v>708</v>
      </c>
      <c r="AB419" s="507"/>
      <c r="AC419" s="514">
        <v>1430</v>
      </c>
      <c r="AD419" s="504" t="s">
        <v>141</v>
      </c>
      <c r="AE419" s="504">
        <v>11</v>
      </c>
      <c r="AF419" s="504">
        <v>18876</v>
      </c>
      <c r="AG419" s="504">
        <v>14</v>
      </c>
      <c r="AH419" s="506">
        <v>45707</v>
      </c>
      <c r="AI419" s="506">
        <v>45738</v>
      </c>
      <c r="AJ419" s="504" t="s">
        <v>173</v>
      </c>
      <c r="AK419" s="504" t="s">
        <v>117</v>
      </c>
      <c r="AL419" s="504" t="s">
        <v>740</v>
      </c>
      <c r="AM419" s="504" t="s">
        <v>741</v>
      </c>
      <c r="AN419" s="504" t="s">
        <v>759</v>
      </c>
      <c r="AO419" s="504" t="str">
        <f>AJ419</f>
        <v>NINGBO, CHINA</v>
      </c>
      <c r="AP419" s="506">
        <v>45702</v>
      </c>
      <c r="AQ419" s="506">
        <v>45709</v>
      </c>
      <c r="AR419" s="504" t="str">
        <f>AK419</f>
        <v>SAVANNAH,GA</v>
      </c>
      <c r="AS419" s="506">
        <f>AI419</f>
        <v>45738</v>
      </c>
      <c r="AT419" s="636">
        <v>45743</v>
      </c>
      <c r="AU419" s="504" t="str">
        <f>AR419</f>
        <v>SAVANNAH,GA</v>
      </c>
      <c r="AV419" s="509">
        <f>AT419</f>
        <v>45743</v>
      </c>
      <c r="AW419" s="505">
        <f>VLOOKUP(AR:AR,Database!A:B,2,)</f>
        <v>4</v>
      </c>
      <c r="AX419" s="506">
        <f>AV419+AW419</f>
        <v>45747</v>
      </c>
      <c r="AY419" s="514" t="str">
        <f>Z419</f>
        <v>FREEDOM</v>
      </c>
      <c r="AZ419" s="506"/>
      <c r="BA419" s="506"/>
      <c r="BB419" s="506"/>
      <c r="BC419" s="506"/>
      <c r="BD419" s="506"/>
      <c r="BE419" s="504"/>
      <c r="BF419" s="504" t="str">
        <f>AL419</f>
        <v>ZIMUNGB1273227</v>
      </c>
      <c r="BG419" s="504" t="str">
        <f>AN419</f>
        <v>CAAU2647968</v>
      </c>
      <c r="BH419" s="506">
        <v>45702</v>
      </c>
      <c r="BI419" s="506">
        <v>45712</v>
      </c>
      <c r="BJ419" s="506">
        <v>45729</v>
      </c>
      <c r="BK419" s="506"/>
      <c r="BL419" s="506"/>
      <c r="BM419" s="506"/>
      <c r="BN419" s="504"/>
      <c r="BO419" s="506"/>
      <c r="BP419" s="511"/>
      <c r="BQ419" s="511"/>
      <c r="BR419" s="504"/>
      <c r="BS419" s="560"/>
      <c r="BT419" s="504"/>
      <c r="BU419" s="504"/>
      <c r="BV419" s="504"/>
      <c r="BW419" s="504">
        <f>U419</f>
        <v>120588877</v>
      </c>
      <c r="BX419" s="511">
        <f>V419</f>
        <v>0</v>
      </c>
      <c r="BY419" s="511">
        <f>W419</f>
        <v>2300</v>
      </c>
      <c r="BZ419" s="511">
        <f>BX419+BY419</f>
        <v>2300</v>
      </c>
      <c r="CA419" s="504"/>
      <c r="CB419" s="511"/>
      <c r="CC419" s="504"/>
      <c r="CD419" s="511"/>
      <c r="CE419" s="511"/>
      <c r="CF419" s="511">
        <f>CB419+CD419+CE419</f>
        <v>0</v>
      </c>
      <c r="CG419" s="528">
        <f>CF419-BZ419</f>
        <v>-2300</v>
      </c>
      <c r="CH419" s="510">
        <f>_xlfn.DAYS(BD419,BC419)+1</f>
        <v>1</v>
      </c>
    </row>
    <row r="420" spans="1:86" s="513" customFormat="1" ht="15.75" customHeight="1">
      <c r="A420" s="112">
        <v>39</v>
      </c>
      <c r="B420" s="575" t="s">
        <v>168</v>
      </c>
      <c r="C420" s="558" t="s">
        <v>702</v>
      </c>
      <c r="D420" s="505" t="s">
        <v>199</v>
      </c>
      <c r="E420" s="505" t="str">
        <f>VLOOKUP(D:D,'Material code'!A:B,2,FALSE)</f>
        <v>前玻</v>
      </c>
      <c r="F420" s="505" t="str">
        <f>VLOOKUP(D:D,'Material code'!C:D,2,FALSE)</f>
        <v>福莱特，超白压花双镀膜半钢化，2272*1128*2mm</v>
      </c>
      <c r="G420" s="504">
        <f>AC420</f>
        <v>1430</v>
      </c>
      <c r="H420" s="504" t="str">
        <f>AD420</f>
        <v>PCS</v>
      </c>
      <c r="I420" s="504" t="str">
        <f>AL420</f>
        <v>ZIMUNGB1273227</v>
      </c>
      <c r="J420" s="504">
        <v>1</v>
      </c>
      <c r="K420" s="504" t="str">
        <f>AN420</f>
        <v>ZIMU1140686</v>
      </c>
      <c r="L420" s="504" t="str">
        <f>AM420</f>
        <v>NGB1273227</v>
      </c>
      <c r="M420" s="504" t="str">
        <f>AO420</f>
        <v>NINGBO, CHINA</v>
      </c>
      <c r="N420" s="506">
        <f>AQ420</f>
        <v>45709</v>
      </c>
      <c r="O420" s="504" t="str">
        <f>AR420</f>
        <v>SAVANNAH,GA</v>
      </c>
      <c r="P420" s="506">
        <f>AT420</f>
        <v>45743</v>
      </c>
      <c r="Q420" s="506">
        <f>AX420</f>
        <v>45747</v>
      </c>
      <c r="R420" s="504" t="s">
        <v>79</v>
      </c>
      <c r="S420" s="504" t="s">
        <v>739</v>
      </c>
      <c r="T420" s="559">
        <v>20250215003</v>
      </c>
      <c r="U420" s="504">
        <v>120588877</v>
      </c>
      <c r="V420" s="511"/>
      <c r="W420" s="511">
        <v>2300</v>
      </c>
      <c r="X420" s="506"/>
      <c r="Y420" s="506"/>
      <c r="Z420" s="506" t="s">
        <v>118</v>
      </c>
      <c r="AA420" s="507" t="s">
        <v>708</v>
      </c>
      <c r="AB420" s="507"/>
      <c r="AC420" s="514">
        <v>1430</v>
      </c>
      <c r="AD420" s="504" t="s">
        <v>141</v>
      </c>
      <c r="AE420" s="504">
        <v>11</v>
      </c>
      <c r="AF420" s="504">
        <v>18876</v>
      </c>
      <c r="AG420" s="504">
        <v>14</v>
      </c>
      <c r="AH420" s="506">
        <v>45707</v>
      </c>
      <c r="AI420" s="506">
        <v>45738</v>
      </c>
      <c r="AJ420" s="504" t="s">
        <v>173</v>
      </c>
      <c r="AK420" s="504" t="s">
        <v>117</v>
      </c>
      <c r="AL420" s="504" t="s">
        <v>740</v>
      </c>
      <c r="AM420" s="504" t="s">
        <v>741</v>
      </c>
      <c r="AN420" s="504" t="s">
        <v>760</v>
      </c>
      <c r="AO420" s="504" t="str">
        <f>AJ420</f>
        <v>NINGBO, CHINA</v>
      </c>
      <c r="AP420" s="506">
        <v>45702</v>
      </c>
      <c r="AQ420" s="506">
        <v>45709</v>
      </c>
      <c r="AR420" s="504" t="str">
        <f>AK420</f>
        <v>SAVANNAH,GA</v>
      </c>
      <c r="AS420" s="506">
        <f>AI420</f>
        <v>45738</v>
      </c>
      <c r="AT420" s="636">
        <v>45743</v>
      </c>
      <c r="AU420" s="504" t="str">
        <f>AR420</f>
        <v>SAVANNAH,GA</v>
      </c>
      <c r="AV420" s="509">
        <f>AT420</f>
        <v>45743</v>
      </c>
      <c r="AW420" s="505">
        <f>VLOOKUP(AR:AR,Database!A:B,2,)</f>
        <v>4</v>
      </c>
      <c r="AX420" s="506">
        <f>AV420+AW420</f>
        <v>45747</v>
      </c>
      <c r="AY420" s="514" t="str">
        <f>Z420</f>
        <v>FREEDOM</v>
      </c>
      <c r="AZ420" s="506"/>
      <c r="BA420" s="506"/>
      <c r="BB420" s="506"/>
      <c r="BC420" s="506"/>
      <c r="BD420" s="506"/>
      <c r="BE420" s="504"/>
      <c r="BF420" s="504" t="str">
        <f>AL420</f>
        <v>ZIMUNGB1273227</v>
      </c>
      <c r="BG420" s="504" t="str">
        <f>AN420</f>
        <v>ZIMU1140686</v>
      </c>
      <c r="BH420" s="506">
        <v>45702</v>
      </c>
      <c r="BI420" s="506">
        <v>45712</v>
      </c>
      <c r="BJ420" s="506">
        <v>45729</v>
      </c>
      <c r="BK420" s="506"/>
      <c r="BL420" s="506"/>
      <c r="BM420" s="506"/>
      <c r="BN420" s="504"/>
      <c r="BO420" s="506"/>
      <c r="BP420" s="511"/>
      <c r="BQ420" s="511"/>
      <c r="BR420" s="504"/>
      <c r="BS420" s="560"/>
      <c r="BT420" s="504"/>
      <c r="BU420" s="504"/>
      <c r="BV420" s="504"/>
      <c r="BW420" s="504">
        <f>U420</f>
        <v>120588877</v>
      </c>
      <c r="BX420" s="511">
        <f>V420</f>
        <v>0</v>
      </c>
      <c r="BY420" s="511">
        <f>W420</f>
        <v>2300</v>
      </c>
      <c r="BZ420" s="511">
        <f>BX420+BY420</f>
        <v>2300</v>
      </c>
      <c r="CA420" s="504"/>
      <c r="CB420" s="511"/>
      <c r="CC420" s="504"/>
      <c r="CD420" s="511"/>
      <c r="CE420" s="511"/>
      <c r="CF420" s="511">
        <f>CB420+CD420+CE420</f>
        <v>0</v>
      </c>
      <c r="CG420" s="528">
        <f>CF420-BZ420</f>
        <v>-2300</v>
      </c>
      <c r="CH420" s="510">
        <f>_xlfn.DAYS(BD420,BC420)+1</f>
        <v>1</v>
      </c>
    </row>
    <row r="421" spans="1:86" s="513" customFormat="1" ht="15.75" customHeight="1">
      <c r="A421" s="112">
        <v>39</v>
      </c>
      <c r="B421" s="575" t="s">
        <v>168</v>
      </c>
      <c r="C421" s="558" t="s">
        <v>702</v>
      </c>
      <c r="D421" s="505" t="s">
        <v>199</v>
      </c>
      <c r="E421" s="505" t="str">
        <f>VLOOKUP(D:D,'Material code'!A:B,2,FALSE)</f>
        <v>前玻</v>
      </c>
      <c r="F421" s="505" t="str">
        <f>VLOOKUP(D:D,'Material code'!C:D,2,FALSE)</f>
        <v>福莱特，超白压花双镀膜半钢化，2272*1128*2mm</v>
      </c>
      <c r="G421" s="504">
        <f>AC421</f>
        <v>1430</v>
      </c>
      <c r="H421" s="504" t="str">
        <f>AD421</f>
        <v>PCS</v>
      </c>
      <c r="I421" s="504" t="str">
        <f>AL421</f>
        <v>ZIMUNGB1273227</v>
      </c>
      <c r="J421" s="504">
        <v>1</v>
      </c>
      <c r="K421" s="504" t="str">
        <f>AN421</f>
        <v>RRSU0008764</v>
      </c>
      <c r="L421" s="504" t="str">
        <f>AM421</f>
        <v>NGB1273227</v>
      </c>
      <c r="M421" s="504" t="str">
        <f>AO421</f>
        <v>NINGBO, CHINA</v>
      </c>
      <c r="N421" s="506">
        <f>AQ421</f>
        <v>45709</v>
      </c>
      <c r="O421" s="504" t="str">
        <f>AR421</f>
        <v>SAVANNAH,GA</v>
      </c>
      <c r="P421" s="506">
        <f>AT421</f>
        <v>45743</v>
      </c>
      <c r="Q421" s="506">
        <f>AX421</f>
        <v>45747</v>
      </c>
      <c r="R421" s="504" t="s">
        <v>79</v>
      </c>
      <c r="S421" s="504" t="s">
        <v>739</v>
      </c>
      <c r="T421" s="504">
        <v>20250215003</v>
      </c>
      <c r="U421" s="504">
        <v>120588877</v>
      </c>
      <c r="V421" s="511"/>
      <c r="W421" s="511">
        <v>2300</v>
      </c>
      <c r="X421" s="506"/>
      <c r="Y421" s="506"/>
      <c r="Z421" s="506" t="s">
        <v>118</v>
      </c>
      <c r="AA421" s="507" t="s">
        <v>708</v>
      </c>
      <c r="AB421" s="507"/>
      <c r="AC421" s="514">
        <v>1430</v>
      </c>
      <c r="AD421" s="504" t="s">
        <v>141</v>
      </c>
      <c r="AE421" s="504">
        <v>11</v>
      </c>
      <c r="AF421" s="504">
        <v>18876</v>
      </c>
      <c r="AG421" s="504">
        <v>14</v>
      </c>
      <c r="AH421" s="506">
        <v>45707</v>
      </c>
      <c r="AI421" s="506">
        <v>45738</v>
      </c>
      <c r="AJ421" s="504" t="s">
        <v>173</v>
      </c>
      <c r="AK421" s="504" t="s">
        <v>117</v>
      </c>
      <c r="AL421" s="504" t="s">
        <v>740</v>
      </c>
      <c r="AM421" s="504" t="s">
        <v>741</v>
      </c>
      <c r="AN421" s="504" t="s">
        <v>761</v>
      </c>
      <c r="AO421" s="504" t="str">
        <f>AJ421</f>
        <v>NINGBO, CHINA</v>
      </c>
      <c r="AP421" s="506">
        <v>45702</v>
      </c>
      <c r="AQ421" s="506">
        <v>45709</v>
      </c>
      <c r="AR421" s="504" t="str">
        <f>AK421</f>
        <v>SAVANNAH,GA</v>
      </c>
      <c r="AS421" s="506">
        <f>AI421</f>
        <v>45738</v>
      </c>
      <c r="AT421" s="636">
        <v>45743</v>
      </c>
      <c r="AU421" s="504" t="str">
        <f>AR421</f>
        <v>SAVANNAH,GA</v>
      </c>
      <c r="AV421" s="509">
        <f>AT421</f>
        <v>45743</v>
      </c>
      <c r="AW421" s="505">
        <f>VLOOKUP(AR:AR,Database!A:B,2,)</f>
        <v>4</v>
      </c>
      <c r="AX421" s="506">
        <f>AV421+AW421</f>
        <v>45747</v>
      </c>
      <c r="AY421" s="514" t="str">
        <f>Z421</f>
        <v>FREEDOM</v>
      </c>
      <c r="AZ421" s="506"/>
      <c r="BA421" s="506"/>
      <c r="BB421" s="506"/>
      <c r="BC421" s="506"/>
      <c r="BD421" s="506"/>
      <c r="BE421" s="504"/>
      <c r="BF421" s="504" t="str">
        <f>AL421</f>
        <v>ZIMUNGB1273227</v>
      </c>
      <c r="BG421" s="504" t="str">
        <f>AN421</f>
        <v>RRSU0008764</v>
      </c>
      <c r="BH421" s="506">
        <v>45702</v>
      </c>
      <c r="BI421" s="506">
        <v>45712</v>
      </c>
      <c r="BJ421" s="506">
        <v>45729</v>
      </c>
      <c r="BK421" s="506"/>
      <c r="BL421" s="506"/>
      <c r="BM421" s="506"/>
      <c r="BN421" s="504"/>
      <c r="BO421" s="506"/>
      <c r="BP421" s="511"/>
      <c r="BQ421" s="511"/>
      <c r="BR421" s="504"/>
      <c r="BS421" s="560"/>
      <c r="BT421" s="504"/>
      <c r="BU421" s="504"/>
      <c r="BV421" s="504"/>
      <c r="BW421" s="504">
        <f>U421</f>
        <v>120588877</v>
      </c>
      <c r="BX421" s="511">
        <f>V421</f>
        <v>0</v>
      </c>
      <c r="BY421" s="511">
        <f>W421</f>
        <v>2300</v>
      </c>
      <c r="BZ421" s="511">
        <f>BX421+BY421</f>
        <v>2300</v>
      </c>
      <c r="CA421" s="504"/>
      <c r="CB421" s="511"/>
      <c r="CC421" s="504"/>
      <c r="CD421" s="511"/>
      <c r="CE421" s="511"/>
      <c r="CF421" s="511">
        <f>CB421+CD421+CE421</f>
        <v>0</v>
      </c>
      <c r="CG421" s="528">
        <f>CF421-BZ421</f>
        <v>-2300</v>
      </c>
      <c r="CH421" s="510">
        <f>_xlfn.DAYS(BD421,BC421)+1</f>
        <v>1</v>
      </c>
    </row>
    <row r="422" spans="1:86" s="513" customFormat="1" ht="15.75" customHeight="1">
      <c r="A422" s="112">
        <v>39</v>
      </c>
      <c r="B422" s="575" t="s">
        <v>168</v>
      </c>
      <c r="C422" s="558" t="s">
        <v>702</v>
      </c>
      <c r="D422" s="505" t="s">
        <v>199</v>
      </c>
      <c r="E422" s="505" t="str">
        <f>VLOOKUP(D:D,'Material code'!A:B,2,FALSE)</f>
        <v>前玻</v>
      </c>
      <c r="F422" s="505" t="str">
        <f>VLOOKUP(D:D,'Material code'!C:D,2,FALSE)</f>
        <v>福莱特，超白压花双镀膜半钢化，2272*1128*2mm</v>
      </c>
      <c r="G422" s="504">
        <f>AC422</f>
        <v>1430</v>
      </c>
      <c r="H422" s="504" t="str">
        <f>AD422</f>
        <v>PCS</v>
      </c>
      <c r="I422" s="504" t="str">
        <f>AL422</f>
        <v>ZIMUNGB1273227</v>
      </c>
      <c r="J422" s="504">
        <v>1</v>
      </c>
      <c r="K422" s="504" t="str">
        <f>AN422</f>
        <v>TCKU1894224</v>
      </c>
      <c r="L422" s="504" t="str">
        <f>AM422</f>
        <v>NGB1273227</v>
      </c>
      <c r="M422" s="504" t="str">
        <f>AO422</f>
        <v>NINGBO, CHINA</v>
      </c>
      <c r="N422" s="506">
        <f>AQ422</f>
        <v>45709</v>
      </c>
      <c r="O422" s="504" t="str">
        <f>AR422</f>
        <v>SAVANNAH,GA</v>
      </c>
      <c r="P422" s="506">
        <f>AT422</f>
        <v>45743</v>
      </c>
      <c r="Q422" s="506">
        <f>AX422</f>
        <v>45747</v>
      </c>
      <c r="R422" s="504" t="s">
        <v>79</v>
      </c>
      <c r="S422" s="504" t="s">
        <v>739</v>
      </c>
      <c r="T422" s="504">
        <v>20250215003</v>
      </c>
      <c r="U422" s="504">
        <v>120588877</v>
      </c>
      <c r="V422" s="511"/>
      <c r="W422" s="511">
        <v>2300</v>
      </c>
      <c r="X422" s="506"/>
      <c r="Y422" s="506"/>
      <c r="Z422" s="506" t="s">
        <v>118</v>
      </c>
      <c r="AA422" s="507" t="s">
        <v>708</v>
      </c>
      <c r="AB422" s="507"/>
      <c r="AC422" s="514">
        <v>1430</v>
      </c>
      <c r="AD422" s="504" t="s">
        <v>141</v>
      </c>
      <c r="AE422" s="504">
        <v>11</v>
      </c>
      <c r="AF422" s="504">
        <v>18876</v>
      </c>
      <c r="AG422" s="504">
        <v>14</v>
      </c>
      <c r="AH422" s="506">
        <v>45707</v>
      </c>
      <c r="AI422" s="506">
        <v>45738</v>
      </c>
      <c r="AJ422" s="504" t="s">
        <v>173</v>
      </c>
      <c r="AK422" s="504" t="s">
        <v>117</v>
      </c>
      <c r="AL422" s="504" t="s">
        <v>740</v>
      </c>
      <c r="AM422" s="504" t="s">
        <v>741</v>
      </c>
      <c r="AN422" s="504" t="s">
        <v>762</v>
      </c>
      <c r="AO422" s="504" t="str">
        <f>AJ422</f>
        <v>NINGBO, CHINA</v>
      </c>
      <c r="AP422" s="506">
        <v>45702</v>
      </c>
      <c r="AQ422" s="506">
        <v>45709</v>
      </c>
      <c r="AR422" s="504" t="str">
        <f>AK422</f>
        <v>SAVANNAH,GA</v>
      </c>
      <c r="AS422" s="506">
        <f>AI422</f>
        <v>45738</v>
      </c>
      <c r="AT422" s="636">
        <v>45743</v>
      </c>
      <c r="AU422" s="504" t="str">
        <f>AR422</f>
        <v>SAVANNAH,GA</v>
      </c>
      <c r="AV422" s="509">
        <f>AT422</f>
        <v>45743</v>
      </c>
      <c r="AW422" s="505">
        <f>VLOOKUP(AR:AR,Database!A:B,2,)</f>
        <v>4</v>
      </c>
      <c r="AX422" s="506">
        <f>AV422+AW422</f>
        <v>45747</v>
      </c>
      <c r="AY422" s="514" t="str">
        <f>Z422</f>
        <v>FREEDOM</v>
      </c>
      <c r="AZ422" s="506"/>
      <c r="BA422" s="506"/>
      <c r="BB422" s="506"/>
      <c r="BC422" s="506"/>
      <c r="BD422" s="506"/>
      <c r="BE422" s="504"/>
      <c r="BF422" s="504" t="str">
        <f>AL422</f>
        <v>ZIMUNGB1273227</v>
      </c>
      <c r="BG422" s="504" t="str">
        <f>AN422</f>
        <v>TCKU1894224</v>
      </c>
      <c r="BH422" s="506">
        <v>45702</v>
      </c>
      <c r="BI422" s="506">
        <v>45712</v>
      </c>
      <c r="BJ422" s="506">
        <v>45729</v>
      </c>
      <c r="BK422" s="506"/>
      <c r="BL422" s="506"/>
      <c r="BM422" s="506"/>
      <c r="BN422" s="504"/>
      <c r="BO422" s="506"/>
      <c r="BP422" s="511"/>
      <c r="BQ422" s="511"/>
      <c r="BR422" s="504"/>
      <c r="BS422" s="560"/>
      <c r="BT422" s="504"/>
      <c r="BU422" s="504"/>
      <c r="BV422" s="504"/>
      <c r="BW422" s="504">
        <f>U422</f>
        <v>120588877</v>
      </c>
      <c r="BX422" s="511">
        <f>V422</f>
        <v>0</v>
      </c>
      <c r="BY422" s="511">
        <f>W422</f>
        <v>2300</v>
      </c>
      <c r="BZ422" s="511">
        <f>BX422+BY422</f>
        <v>2300</v>
      </c>
      <c r="CA422" s="504"/>
      <c r="CB422" s="511"/>
      <c r="CC422" s="504"/>
      <c r="CD422" s="511"/>
      <c r="CE422" s="511"/>
      <c r="CF422" s="511">
        <f>CB422+CD422+CE422</f>
        <v>0</v>
      </c>
      <c r="CG422" s="528">
        <f>CF422-BZ422</f>
        <v>-2300</v>
      </c>
      <c r="CH422" s="510">
        <f>_xlfn.DAYS(BD422,BC422)+1</f>
        <v>1</v>
      </c>
    </row>
    <row r="423" spans="1:86" s="513" customFormat="1" ht="15.75" customHeight="1">
      <c r="A423" s="112">
        <v>39</v>
      </c>
      <c r="B423" s="575" t="s">
        <v>168</v>
      </c>
      <c r="C423" s="558" t="s">
        <v>702</v>
      </c>
      <c r="D423" s="505" t="s">
        <v>199</v>
      </c>
      <c r="E423" s="505" t="str">
        <f>VLOOKUP(D:D,'Material code'!A:B,2,FALSE)</f>
        <v>前玻</v>
      </c>
      <c r="F423" s="505" t="str">
        <f>VLOOKUP(D:D,'Material code'!C:D,2,FALSE)</f>
        <v>福莱特，超白压花双镀膜半钢化，2272*1128*2mm</v>
      </c>
      <c r="G423" s="504">
        <f>AC423</f>
        <v>1430</v>
      </c>
      <c r="H423" s="504" t="str">
        <f>AD423</f>
        <v>PCS</v>
      </c>
      <c r="I423" s="504" t="str">
        <f>AL423</f>
        <v>ZIMUNGB1273227</v>
      </c>
      <c r="J423" s="504">
        <v>1</v>
      </c>
      <c r="K423" s="504" t="str">
        <f>AN423</f>
        <v>CAAU2648727</v>
      </c>
      <c r="L423" s="504" t="str">
        <f>AM423</f>
        <v>NGB1273227</v>
      </c>
      <c r="M423" s="504" t="str">
        <f>AO423</f>
        <v>NINGBO, CHINA</v>
      </c>
      <c r="N423" s="506">
        <f>AQ423</f>
        <v>45709</v>
      </c>
      <c r="O423" s="504" t="str">
        <f>AR423</f>
        <v>SAVANNAH,GA</v>
      </c>
      <c r="P423" s="506">
        <f>AT423</f>
        <v>45743</v>
      </c>
      <c r="Q423" s="506">
        <f>AX423</f>
        <v>45747</v>
      </c>
      <c r="R423" s="504" t="s">
        <v>79</v>
      </c>
      <c r="S423" s="504" t="s">
        <v>739</v>
      </c>
      <c r="T423" s="504">
        <v>20250215003</v>
      </c>
      <c r="U423" s="504">
        <v>120588877</v>
      </c>
      <c r="V423" s="511"/>
      <c r="W423" s="511">
        <v>2300</v>
      </c>
      <c r="X423" s="506"/>
      <c r="Y423" s="506"/>
      <c r="Z423" s="506" t="s">
        <v>118</v>
      </c>
      <c r="AA423" s="507" t="s">
        <v>708</v>
      </c>
      <c r="AB423" s="507"/>
      <c r="AC423" s="514">
        <v>1430</v>
      </c>
      <c r="AD423" s="504" t="s">
        <v>141</v>
      </c>
      <c r="AE423" s="504">
        <v>11</v>
      </c>
      <c r="AF423" s="504">
        <v>18876</v>
      </c>
      <c r="AG423" s="504">
        <v>14</v>
      </c>
      <c r="AH423" s="506">
        <v>45707</v>
      </c>
      <c r="AI423" s="506">
        <v>45738</v>
      </c>
      <c r="AJ423" s="504" t="s">
        <v>173</v>
      </c>
      <c r="AK423" s="504" t="s">
        <v>117</v>
      </c>
      <c r="AL423" s="504" t="s">
        <v>740</v>
      </c>
      <c r="AM423" s="504" t="s">
        <v>741</v>
      </c>
      <c r="AN423" s="504" t="s">
        <v>763</v>
      </c>
      <c r="AO423" s="504" t="str">
        <f>AJ423</f>
        <v>NINGBO, CHINA</v>
      </c>
      <c r="AP423" s="506">
        <v>45702</v>
      </c>
      <c r="AQ423" s="506">
        <v>45709</v>
      </c>
      <c r="AR423" s="504" t="str">
        <f>AK423</f>
        <v>SAVANNAH,GA</v>
      </c>
      <c r="AS423" s="506">
        <f>AI423</f>
        <v>45738</v>
      </c>
      <c r="AT423" s="636">
        <v>45743</v>
      </c>
      <c r="AU423" s="504" t="str">
        <f>AR423</f>
        <v>SAVANNAH,GA</v>
      </c>
      <c r="AV423" s="509">
        <f>AT423</f>
        <v>45743</v>
      </c>
      <c r="AW423" s="505">
        <f>VLOOKUP(AR:AR,Database!A:B,2,)</f>
        <v>4</v>
      </c>
      <c r="AX423" s="506">
        <f>AV423+AW423</f>
        <v>45747</v>
      </c>
      <c r="AY423" s="514" t="str">
        <f>Z423</f>
        <v>FREEDOM</v>
      </c>
      <c r="AZ423" s="506"/>
      <c r="BA423" s="506"/>
      <c r="BB423" s="506"/>
      <c r="BC423" s="506"/>
      <c r="BD423" s="506"/>
      <c r="BE423" s="504"/>
      <c r="BF423" s="504" t="str">
        <f>AL423</f>
        <v>ZIMUNGB1273227</v>
      </c>
      <c r="BG423" s="504" t="str">
        <f>AN423</f>
        <v>CAAU2648727</v>
      </c>
      <c r="BH423" s="506">
        <v>45702</v>
      </c>
      <c r="BI423" s="506">
        <v>45712</v>
      </c>
      <c r="BJ423" s="506">
        <v>45729</v>
      </c>
      <c r="BK423" s="506"/>
      <c r="BL423" s="506"/>
      <c r="BM423" s="506"/>
      <c r="BN423" s="504"/>
      <c r="BO423" s="506"/>
      <c r="BP423" s="511"/>
      <c r="BQ423" s="511"/>
      <c r="BR423" s="504"/>
      <c r="BS423" s="560"/>
      <c r="BT423" s="504"/>
      <c r="BU423" s="504"/>
      <c r="BV423" s="504"/>
      <c r="BW423" s="504">
        <f>U423</f>
        <v>120588877</v>
      </c>
      <c r="BX423" s="511">
        <f>V423</f>
        <v>0</v>
      </c>
      <c r="BY423" s="511">
        <f>W423</f>
        <v>2300</v>
      </c>
      <c r="BZ423" s="511">
        <f>BX423+BY423</f>
        <v>2300</v>
      </c>
      <c r="CA423" s="504"/>
      <c r="CB423" s="511"/>
      <c r="CC423" s="504"/>
      <c r="CD423" s="511"/>
      <c r="CE423" s="511"/>
      <c r="CF423" s="511">
        <f>CB423+CD423+CE423</f>
        <v>0</v>
      </c>
      <c r="CG423" s="528">
        <f>CF423-BZ423</f>
        <v>-2300</v>
      </c>
      <c r="CH423" s="510">
        <f>_xlfn.DAYS(BD423,BC423)+1</f>
        <v>1</v>
      </c>
    </row>
    <row r="424" spans="1:86" s="513" customFormat="1" ht="15.75" customHeight="1">
      <c r="A424" s="112">
        <v>39</v>
      </c>
      <c r="B424" s="575" t="s">
        <v>168</v>
      </c>
      <c r="C424" s="558" t="s">
        <v>702</v>
      </c>
      <c r="D424" s="505" t="s">
        <v>199</v>
      </c>
      <c r="E424" s="505" t="str">
        <f>VLOOKUP(D:D,'Material code'!A:B,2,FALSE)</f>
        <v>前玻</v>
      </c>
      <c r="F424" s="505" t="str">
        <f>VLOOKUP(D:D,'Material code'!C:D,2,FALSE)</f>
        <v>福莱特，超白压花双镀膜半钢化，2272*1128*2mm</v>
      </c>
      <c r="G424" s="504">
        <f>AC424</f>
        <v>1430</v>
      </c>
      <c r="H424" s="504" t="str">
        <f>AD424</f>
        <v>PCS</v>
      </c>
      <c r="I424" s="504" t="str">
        <f>AL424</f>
        <v>ZIMUNGB1273227</v>
      </c>
      <c r="J424" s="504">
        <v>1</v>
      </c>
      <c r="K424" s="504" t="str">
        <f>AN424</f>
        <v>SEGU2216960</v>
      </c>
      <c r="L424" s="504" t="str">
        <f>AM424</f>
        <v>NGB1273227</v>
      </c>
      <c r="M424" s="504" t="str">
        <f>AO424</f>
        <v>NINGBO, CHINA</v>
      </c>
      <c r="N424" s="506">
        <f>AQ424</f>
        <v>45709</v>
      </c>
      <c r="O424" s="504" t="str">
        <f>AR424</f>
        <v>SAVANNAH,GA</v>
      </c>
      <c r="P424" s="506">
        <f>AT424</f>
        <v>45743</v>
      </c>
      <c r="Q424" s="506">
        <f>AX424</f>
        <v>45747</v>
      </c>
      <c r="R424" s="504" t="s">
        <v>79</v>
      </c>
      <c r="S424" s="504" t="s">
        <v>739</v>
      </c>
      <c r="T424" s="504">
        <v>20250215003</v>
      </c>
      <c r="U424" s="504">
        <v>120588877</v>
      </c>
      <c r="V424" s="511"/>
      <c r="W424" s="511">
        <v>2300</v>
      </c>
      <c r="X424" s="506"/>
      <c r="Y424" s="506"/>
      <c r="Z424" s="506" t="s">
        <v>118</v>
      </c>
      <c r="AA424" s="507" t="s">
        <v>708</v>
      </c>
      <c r="AB424" s="507"/>
      <c r="AC424" s="514">
        <v>1430</v>
      </c>
      <c r="AD424" s="504" t="s">
        <v>141</v>
      </c>
      <c r="AE424" s="504">
        <v>11</v>
      </c>
      <c r="AF424" s="504">
        <v>18876</v>
      </c>
      <c r="AG424" s="504">
        <v>14</v>
      </c>
      <c r="AH424" s="506">
        <v>45707</v>
      </c>
      <c r="AI424" s="506">
        <v>45738</v>
      </c>
      <c r="AJ424" s="504" t="s">
        <v>173</v>
      </c>
      <c r="AK424" s="504" t="s">
        <v>117</v>
      </c>
      <c r="AL424" s="504" t="s">
        <v>740</v>
      </c>
      <c r="AM424" s="504" t="s">
        <v>741</v>
      </c>
      <c r="AN424" s="504" t="s">
        <v>764</v>
      </c>
      <c r="AO424" s="504" t="str">
        <f>AJ424</f>
        <v>NINGBO, CHINA</v>
      </c>
      <c r="AP424" s="506">
        <v>45702</v>
      </c>
      <c r="AQ424" s="506">
        <v>45709</v>
      </c>
      <c r="AR424" s="504" t="str">
        <f>AK424</f>
        <v>SAVANNAH,GA</v>
      </c>
      <c r="AS424" s="506">
        <f>AI424</f>
        <v>45738</v>
      </c>
      <c r="AT424" s="636">
        <v>45743</v>
      </c>
      <c r="AU424" s="504" t="str">
        <f>AR424</f>
        <v>SAVANNAH,GA</v>
      </c>
      <c r="AV424" s="509">
        <f>AT424</f>
        <v>45743</v>
      </c>
      <c r="AW424" s="505">
        <f>VLOOKUP(AR:AR,Database!A:B,2,)</f>
        <v>4</v>
      </c>
      <c r="AX424" s="506">
        <f>AV424+AW424</f>
        <v>45747</v>
      </c>
      <c r="AY424" s="514" t="str">
        <f>Z424</f>
        <v>FREEDOM</v>
      </c>
      <c r="AZ424" s="506"/>
      <c r="BA424" s="506"/>
      <c r="BB424" s="506"/>
      <c r="BC424" s="506"/>
      <c r="BD424" s="506"/>
      <c r="BE424" s="504"/>
      <c r="BF424" s="504" t="str">
        <f>AL424</f>
        <v>ZIMUNGB1273227</v>
      </c>
      <c r="BG424" s="504" t="str">
        <f>AN424</f>
        <v>SEGU2216960</v>
      </c>
      <c r="BH424" s="506">
        <v>45702</v>
      </c>
      <c r="BI424" s="506">
        <v>45712</v>
      </c>
      <c r="BJ424" s="506">
        <v>45729</v>
      </c>
      <c r="BK424" s="506"/>
      <c r="BL424" s="506"/>
      <c r="BM424" s="506"/>
      <c r="BN424" s="504"/>
      <c r="BO424" s="506"/>
      <c r="BP424" s="511"/>
      <c r="BQ424" s="511"/>
      <c r="BR424" s="504"/>
      <c r="BS424" s="560"/>
      <c r="BT424" s="504"/>
      <c r="BU424" s="504"/>
      <c r="BV424" s="504"/>
      <c r="BW424" s="504">
        <f>U424</f>
        <v>120588877</v>
      </c>
      <c r="BX424" s="511">
        <f>V424</f>
        <v>0</v>
      </c>
      <c r="BY424" s="511">
        <f>W424</f>
        <v>2300</v>
      </c>
      <c r="BZ424" s="511">
        <f>BX424+BY424</f>
        <v>2300</v>
      </c>
      <c r="CA424" s="504"/>
      <c r="CB424" s="511"/>
      <c r="CC424" s="504"/>
      <c r="CD424" s="511"/>
      <c r="CE424" s="511"/>
      <c r="CF424" s="511">
        <f>CB424+CD424+CE424</f>
        <v>0</v>
      </c>
      <c r="CG424" s="528">
        <f>CF424-BZ424</f>
        <v>-2300</v>
      </c>
      <c r="CH424" s="510">
        <f>_xlfn.DAYS(BD424,BC424)+1</f>
        <v>1</v>
      </c>
    </row>
    <row r="425" spans="1:86" s="513" customFormat="1" ht="15.75" customHeight="1">
      <c r="A425" s="112">
        <v>39</v>
      </c>
      <c r="B425" s="575" t="s">
        <v>168</v>
      </c>
      <c r="C425" s="558" t="s">
        <v>702</v>
      </c>
      <c r="D425" s="505" t="s">
        <v>199</v>
      </c>
      <c r="E425" s="505" t="str">
        <f>VLOOKUP(D:D,'Material code'!A:B,2,FALSE)</f>
        <v>前玻</v>
      </c>
      <c r="F425" s="505" t="str">
        <f>VLOOKUP(D:D,'Material code'!C:D,2,FALSE)</f>
        <v>福莱特，超白压花双镀膜半钢化，2272*1128*2mm</v>
      </c>
      <c r="G425" s="504">
        <f>AC425</f>
        <v>1430</v>
      </c>
      <c r="H425" s="504" t="str">
        <f>AD425</f>
        <v>PCS</v>
      </c>
      <c r="I425" s="504" t="str">
        <f>AL425</f>
        <v>ZIMUNGB1273227</v>
      </c>
      <c r="J425" s="504">
        <v>1</v>
      </c>
      <c r="K425" s="504" t="str">
        <f>AN425</f>
        <v>TEMU2315208</v>
      </c>
      <c r="L425" s="504" t="str">
        <f>AM425</f>
        <v>NGB1273227</v>
      </c>
      <c r="M425" s="504" t="str">
        <f>AO425</f>
        <v>NINGBO, CHINA</v>
      </c>
      <c r="N425" s="506">
        <f>AQ425</f>
        <v>45709</v>
      </c>
      <c r="O425" s="504" t="str">
        <f>AR425</f>
        <v>SAVANNAH,GA</v>
      </c>
      <c r="P425" s="506">
        <f>AT425</f>
        <v>45743</v>
      </c>
      <c r="Q425" s="506">
        <f>AX425</f>
        <v>45747</v>
      </c>
      <c r="R425" s="504" t="s">
        <v>79</v>
      </c>
      <c r="S425" s="504" t="s">
        <v>739</v>
      </c>
      <c r="T425" s="504">
        <v>20250215003</v>
      </c>
      <c r="U425" s="504">
        <v>120588877</v>
      </c>
      <c r="V425" s="511"/>
      <c r="W425" s="511">
        <v>2300</v>
      </c>
      <c r="X425" s="506"/>
      <c r="Y425" s="506"/>
      <c r="Z425" s="506" t="s">
        <v>118</v>
      </c>
      <c r="AA425" s="507" t="s">
        <v>708</v>
      </c>
      <c r="AB425" s="507"/>
      <c r="AC425" s="514">
        <v>1430</v>
      </c>
      <c r="AD425" s="504" t="s">
        <v>141</v>
      </c>
      <c r="AE425" s="504">
        <v>11</v>
      </c>
      <c r="AF425" s="504">
        <v>18876</v>
      </c>
      <c r="AG425" s="504">
        <v>14</v>
      </c>
      <c r="AH425" s="506">
        <v>45707</v>
      </c>
      <c r="AI425" s="506">
        <v>45738</v>
      </c>
      <c r="AJ425" s="504" t="s">
        <v>173</v>
      </c>
      <c r="AK425" s="504" t="s">
        <v>117</v>
      </c>
      <c r="AL425" s="504" t="s">
        <v>740</v>
      </c>
      <c r="AM425" s="504" t="s">
        <v>741</v>
      </c>
      <c r="AN425" s="504" t="s">
        <v>765</v>
      </c>
      <c r="AO425" s="504" t="str">
        <f>AJ425</f>
        <v>NINGBO, CHINA</v>
      </c>
      <c r="AP425" s="506">
        <v>45702</v>
      </c>
      <c r="AQ425" s="506">
        <v>45709</v>
      </c>
      <c r="AR425" s="504" t="str">
        <f>AK425</f>
        <v>SAVANNAH,GA</v>
      </c>
      <c r="AS425" s="506">
        <f>AI425</f>
        <v>45738</v>
      </c>
      <c r="AT425" s="636">
        <v>45743</v>
      </c>
      <c r="AU425" s="504" t="str">
        <f>AR425</f>
        <v>SAVANNAH,GA</v>
      </c>
      <c r="AV425" s="509">
        <f>AT425</f>
        <v>45743</v>
      </c>
      <c r="AW425" s="505">
        <f>VLOOKUP(AR:AR,Database!A:B,2,)</f>
        <v>4</v>
      </c>
      <c r="AX425" s="506">
        <f>AV425+AW425</f>
        <v>45747</v>
      </c>
      <c r="AY425" s="514" t="str">
        <f>Z425</f>
        <v>FREEDOM</v>
      </c>
      <c r="AZ425" s="506"/>
      <c r="BA425" s="506"/>
      <c r="BB425" s="506"/>
      <c r="BC425" s="506"/>
      <c r="BD425" s="506"/>
      <c r="BE425" s="504"/>
      <c r="BF425" s="504" t="str">
        <f>AL425</f>
        <v>ZIMUNGB1273227</v>
      </c>
      <c r="BG425" s="504" t="str">
        <f>AN425</f>
        <v>TEMU2315208</v>
      </c>
      <c r="BH425" s="506">
        <v>45702</v>
      </c>
      <c r="BI425" s="506">
        <v>45712</v>
      </c>
      <c r="BJ425" s="506">
        <v>45729</v>
      </c>
      <c r="BK425" s="506"/>
      <c r="BL425" s="506"/>
      <c r="BM425" s="506"/>
      <c r="BN425" s="504"/>
      <c r="BO425" s="506"/>
      <c r="BP425" s="511"/>
      <c r="BQ425" s="511"/>
      <c r="BR425" s="504"/>
      <c r="BS425" s="560"/>
      <c r="BT425" s="504"/>
      <c r="BU425" s="504"/>
      <c r="BV425" s="504"/>
      <c r="BW425" s="504">
        <f>U425</f>
        <v>120588877</v>
      </c>
      <c r="BX425" s="511">
        <f>V425</f>
        <v>0</v>
      </c>
      <c r="BY425" s="511">
        <f>W425</f>
        <v>2300</v>
      </c>
      <c r="BZ425" s="511">
        <f>BX425+BY425</f>
        <v>2300</v>
      </c>
      <c r="CA425" s="504"/>
      <c r="CB425" s="511"/>
      <c r="CC425" s="504"/>
      <c r="CD425" s="511"/>
      <c r="CE425" s="511"/>
      <c r="CF425" s="511">
        <f>CB425+CD425+CE425</f>
        <v>0</v>
      </c>
      <c r="CG425" s="528">
        <f>CF425-BZ425</f>
        <v>-2300</v>
      </c>
      <c r="CH425" s="510">
        <f>_xlfn.DAYS(BD425,BC425)+1</f>
        <v>1</v>
      </c>
    </row>
    <row r="426" spans="1:86" s="513" customFormat="1" ht="15.75" customHeight="1">
      <c r="A426" s="112">
        <v>39</v>
      </c>
      <c r="B426" s="575" t="s">
        <v>168</v>
      </c>
      <c r="C426" s="558" t="s">
        <v>702</v>
      </c>
      <c r="D426" s="505" t="s">
        <v>199</v>
      </c>
      <c r="E426" s="505" t="str">
        <f>VLOOKUP(D:D,'Material code'!A:B,2,FALSE)</f>
        <v>前玻</v>
      </c>
      <c r="F426" s="505" t="str">
        <f>VLOOKUP(D:D,'Material code'!C:D,2,FALSE)</f>
        <v>福莱特，超白压花双镀膜半钢化，2272*1128*2mm</v>
      </c>
      <c r="G426" s="504">
        <f>AC426</f>
        <v>1430</v>
      </c>
      <c r="H426" s="504" t="str">
        <f>AD426</f>
        <v>PCS</v>
      </c>
      <c r="I426" s="504" t="str">
        <f>AL426</f>
        <v>ZIMUNGB1273227</v>
      </c>
      <c r="J426" s="504">
        <v>1</v>
      </c>
      <c r="K426" s="504" t="str">
        <f>AN426</f>
        <v>TGBU2639819</v>
      </c>
      <c r="L426" s="504" t="str">
        <f>AM426</f>
        <v>NGB1273227</v>
      </c>
      <c r="M426" s="504" t="str">
        <f>AO426</f>
        <v>NINGBO, CHINA</v>
      </c>
      <c r="N426" s="506">
        <f>AQ426</f>
        <v>45709</v>
      </c>
      <c r="O426" s="504" t="str">
        <f>AR426</f>
        <v>SAVANNAH,GA</v>
      </c>
      <c r="P426" s="506">
        <f>AT426</f>
        <v>45743</v>
      </c>
      <c r="Q426" s="506">
        <f>AX426</f>
        <v>45747</v>
      </c>
      <c r="R426" s="504" t="s">
        <v>79</v>
      </c>
      <c r="S426" s="504" t="s">
        <v>739</v>
      </c>
      <c r="T426" s="504">
        <v>20250215003</v>
      </c>
      <c r="U426" s="504">
        <v>120588877</v>
      </c>
      <c r="V426" s="511"/>
      <c r="W426" s="511">
        <v>2300</v>
      </c>
      <c r="X426" s="506"/>
      <c r="Y426" s="506"/>
      <c r="Z426" s="506" t="s">
        <v>118</v>
      </c>
      <c r="AA426" s="507" t="s">
        <v>708</v>
      </c>
      <c r="AB426" s="507"/>
      <c r="AC426" s="514">
        <v>1430</v>
      </c>
      <c r="AD426" s="504" t="s">
        <v>141</v>
      </c>
      <c r="AE426" s="504">
        <v>11</v>
      </c>
      <c r="AF426" s="504">
        <v>18876</v>
      </c>
      <c r="AG426" s="504">
        <v>14</v>
      </c>
      <c r="AH426" s="506">
        <v>45707</v>
      </c>
      <c r="AI426" s="506">
        <v>45738</v>
      </c>
      <c r="AJ426" s="504" t="s">
        <v>173</v>
      </c>
      <c r="AK426" s="504" t="s">
        <v>117</v>
      </c>
      <c r="AL426" s="504" t="s">
        <v>740</v>
      </c>
      <c r="AM426" s="504" t="s">
        <v>741</v>
      </c>
      <c r="AN426" s="504" t="s">
        <v>766</v>
      </c>
      <c r="AO426" s="504" t="str">
        <f>AJ426</f>
        <v>NINGBO, CHINA</v>
      </c>
      <c r="AP426" s="506">
        <v>45702</v>
      </c>
      <c r="AQ426" s="506">
        <v>45709</v>
      </c>
      <c r="AR426" s="504" t="str">
        <f>AK426</f>
        <v>SAVANNAH,GA</v>
      </c>
      <c r="AS426" s="506">
        <f>AI426</f>
        <v>45738</v>
      </c>
      <c r="AT426" s="636">
        <v>45743</v>
      </c>
      <c r="AU426" s="504" t="str">
        <f>AR426</f>
        <v>SAVANNAH,GA</v>
      </c>
      <c r="AV426" s="509">
        <f>AT426</f>
        <v>45743</v>
      </c>
      <c r="AW426" s="505">
        <f>VLOOKUP(AR:AR,Database!A:B,2,)</f>
        <v>4</v>
      </c>
      <c r="AX426" s="506">
        <f>AV426+AW426</f>
        <v>45747</v>
      </c>
      <c r="AY426" s="514" t="str">
        <f>Z426</f>
        <v>FREEDOM</v>
      </c>
      <c r="AZ426" s="506"/>
      <c r="BA426" s="506"/>
      <c r="BB426" s="506"/>
      <c r="BC426" s="506"/>
      <c r="BD426" s="506"/>
      <c r="BE426" s="504"/>
      <c r="BF426" s="504" t="str">
        <f>AL426</f>
        <v>ZIMUNGB1273227</v>
      </c>
      <c r="BG426" s="504" t="str">
        <f>AN426</f>
        <v>TGBU2639819</v>
      </c>
      <c r="BH426" s="506">
        <v>45702</v>
      </c>
      <c r="BI426" s="506">
        <v>45712</v>
      </c>
      <c r="BJ426" s="506">
        <v>45729</v>
      </c>
      <c r="BK426" s="506"/>
      <c r="BL426" s="506"/>
      <c r="BM426" s="506"/>
      <c r="BN426" s="504"/>
      <c r="BO426" s="506"/>
      <c r="BP426" s="511"/>
      <c r="BQ426" s="511"/>
      <c r="BR426" s="504"/>
      <c r="BS426" s="560"/>
      <c r="BT426" s="504"/>
      <c r="BU426" s="504"/>
      <c r="BV426" s="504"/>
      <c r="BW426" s="504">
        <f>U426</f>
        <v>120588877</v>
      </c>
      <c r="BX426" s="511">
        <f>V426</f>
        <v>0</v>
      </c>
      <c r="BY426" s="511">
        <f>W426</f>
        <v>2300</v>
      </c>
      <c r="BZ426" s="511">
        <f>BX426+BY426</f>
        <v>2300</v>
      </c>
      <c r="CA426" s="504"/>
      <c r="CB426" s="511"/>
      <c r="CC426" s="504"/>
      <c r="CD426" s="511"/>
      <c r="CE426" s="511"/>
      <c r="CF426" s="511">
        <f>CB426+CD426+CE426</f>
        <v>0</v>
      </c>
      <c r="CG426" s="528">
        <f>CF426-BZ426</f>
        <v>-2300</v>
      </c>
      <c r="CH426" s="510">
        <f>_xlfn.DAYS(BD426,BC426)+1</f>
        <v>1</v>
      </c>
    </row>
    <row r="427" spans="1:86" s="513" customFormat="1" ht="15.75" customHeight="1">
      <c r="A427" s="112">
        <v>39</v>
      </c>
      <c r="B427" s="575" t="s">
        <v>168</v>
      </c>
      <c r="C427" s="558" t="s">
        <v>702</v>
      </c>
      <c r="D427" s="505" t="s">
        <v>199</v>
      </c>
      <c r="E427" s="505" t="str">
        <f>VLOOKUP(D:D,'Material code'!A:B,2,FALSE)</f>
        <v>前玻</v>
      </c>
      <c r="F427" s="505" t="str">
        <f>VLOOKUP(D:D,'Material code'!C:D,2,FALSE)</f>
        <v>福莱特，超白压花双镀膜半钢化，2272*1128*2mm</v>
      </c>
      <c r="G427" s="504">
        <f>AC427</f>
        <v>1430</v>
      </c>
      <c r="H427" s="504" t="str">
        <f>AD427</f>
        <v>PCS</v>
      </c>
      <c r="I427" s="504" t="str">
        <f>AL427</f>
        <v>ZIMUNGB1273227</v>
      </c>
      <c r="J427" s="504">
        <v>1</v>
      </c>
      <c r="K427" s="504" t="str">
        <f>AN427</f>
        <v>TRHU2808023</v>
      </c>
      <c r="L427" s="504" t="str">
        <f>AM427</f>
        <v>NGB1273227</v>
      </c>
      <c r="M427" s="504" t="str">
        <f>AO427</f>
        <v>NINGBO, CHINA</v>
      </c>
      <c r="N427" s="506">
        <f>AQ427</f>
        <v>45709</v>
      </c>
      <c r="O427" s="504" t="str">
        <f>AR427</f>
        <v>SAVANNAH,GA</v>
      </c>
      <c r="P427" s="506">
        <f>AT427</f>
        <v>45743</v>
      </c>
      <c r="Q427" s="506">
        <f>AX427</f>
        <v>45747</v>
      </c>
      <c r="R427" s="504" t="s">
        <v>79</v>
      </c>
      <c r="S427" s="504" t="s">
        <v>739</v>
      </c>
      <c r="T427" s="504">
        <v>20250215003</v>
      </c>
      <c r="U427" s="504">
        <v>120588877</v>
      </c>
      <c r="V427" s="511"/>
      <c r="W427" s="511">
        <v>2300</v>
      </c>
      <c r="X427" s="506"/>
      <c r="Y427" s="506"/>
      <c r="Z427" s="506" t="s">
        <v>118</v>
      </c>
      <c r="AA427" s="507" t="s">
        <v>708</v>
      </c>
      <c r="AB427" s="507"/>
      <c r="AC427" s="514">
        <v>1430</v>
      </c>
      <c r="AD427" s="504" t="s">
        <v>141</v>
      </c>
      <c r="AE427" s="504">
        <v>11</v>
      </c>
      <c r="AF427" s="504">
        <v>18876</v>
      </c>
      <c r="AG427" s="504">
        <v>14</v>
      </c>
      <c r="AH427" s="506">
        <v>45707</v>
      </c>
      <c r="AI427" s="506">
        <v>45738</v>
      </c>
      <c r="AJ427" s="504" t="s">
        <v>173</v>
      </c>
      <c r="AK427" s="504" t="s">
        <v>117</v>
      </c>
      <c r="AL427" s="504" t="s">
        <v>740</v>
      </c>
      <c r="AM427" s="504" t="s">
        <v>741</v>
      </c>
      <c r="AN427" s="504" t="s">
        <v>767</v>
      </c>
      <c r="AO427" s="504" t="str">
        <f>AJ427</f>
        <v>NINGBO, CHINA</v>
      </c>
      <c r="AP427" s="506">
        <v>45702</v>
      </c>
      <c r="AQ427" s="506">
        <v>45709</v>
      </c>
      <c r="AR427" s="504" t="str">
        <f>AK427</f>
        <v>SAVANNAH,GA</v>
      </c>
      <c r="AS427" s="506">
        <f>AI427</f>
        <v>45738</v>
      </c>
      <c r="AT427" s="636">
        <v>45743</v>
      </c>
      <c r="AU427" s="504" t="str">
        <f>AR427</f>
        <v>SAVANNAH,GA</v>
      </c>
      <c r="AV427" s="509">
        <f>AT427</f>
        <v>45743</v>
      </c>
      <c r="AW427" s="505">
        <f>VLOOKUP(AR:AR,Database!A:B,2,)</f>
        <v>4</v>
      </c>
      <c r="AX427" s="506">
        <f>AV427+AW427</f>
        <v>45747</v>
      </c>
      <c r="AY427" s="514" t="str">
        <f>Z427</f>
        <v>FREEDOM</v>
      </c>
      <c r="AZ427" s="506"/>
      <c r="BA427" s="506"/>
      <c r="BB427" s="506"/>
      <c r="BC427" s="506"/>
      <c r="BD427" s="506"/>
      <c r="BE427" s="504"/>
      <c r="BF427" s="504" t="str">
        <f>AL427</f>
        <v>ZIMUNGB1273227</v>
      </c>
      <c r="BG427" s="504" t="str">
        <f>AN427</f>
        <v>TRHU2808023</v>
      </c>
      <c r="BH427" s="506">
        <v>45702</v>
      </c>
      <c r="BI427" s="506">
        <v>45712</v>
      </c>
      <c r="BJ427" s="506">
        <v>45729</v>
      </c>
      <c r="BK427" s="506"/>
      <c r="BL427" s="506"/>
      <c r="BM427" s="506"/>
      <c r="BN427" s="504"/>
      <c r="BO427" s="506"/>
      <c r="BP427" s="511"/>
      <c r="BQ427" s="511"/>
      <c r="BR427" s="504"/>
      <c r="BS427" s="560"/>
      <c r="BT427" s="504"/>
      <c r="BU427" s="504"/>
      <c r="BV427" s="504"/>
      <c r="BW427" s="504">
        <f>U427</f>
        <v>120588877</v>
      </c>
      <c r="BX427" s="511">
        <f>V427</f>
        <v>0</v>
      </c>
      <c r="BY427" s="511">
        <f>W427</f>
        <v>2300</v>
      </c>
      <c r="BZ427" s="511">
        <f>BX427+BY427</f>
        <v>2300</v>
      </c>
      <c r="CA427" s="504"/>
      <c r="CB427" s="511"/>
      <c r="CC427" s="504"/>
      <c r="CD427" s="511"/>
      <c r="CE427" s="511"/>
      <c r="CF427" s="511">
        <f>CB427+CD427+CE427</f>
        <v>0</v>
      </c>
      <c r="CG427" s="528">
        <f>CF427-BZ427</f>
        <v>-2300</v>
      </c>
      <c r="CH427" s="510">
        <f>_xlfn.DAYS(BD427,BC427)+1</f>
        <v>1</v>
      </c>
    </row>
    <row r="428" spans="1:86" s="513" customFormat="1" ht="15.75" customHeight="1">
      <c r="A428" s="112">
        <v>39</v>
      </c>
      <c r="B428" s="575" t="s">
        <v>168</v>
      </c>
      <c r="C428" s="558" t="s">
        <v>702</v>
      </c>
      <c r="D428" s="505" t="s">
        <v>199</v>
      </c>
      <c r="E428" s="505" t="str">
        <f>VLOOKUP(D:D,'Material code'!A:B,2,FALSE)</f>
        <v>前玻</v>
      </c>
      <c r="F428" s="505" t="str">
        <f>VLOOKUP(D:D,'Material code'!C:D,2,FALSE)</f>
        <v>福莱特，超白压花双镀膜半钢化，2272*1128*2mm</v>
      </c>
      <c r="G428" s="504">
        <f>AC428</f>
        <v>1430</v>
      </c>
      <c r="H428" s="504" t="str">
        <f>AD428</f>
        <v>PCS</v>
      </c>
      <c r="I428" s="504" t="str">
        <f>AL428</f>
        <v>ZIMUNGB1273227</v>
      </c>
      <c r="J428" s="504">
        <v>1</v>
      </c>
      <c r="K428" s="504" t="str">
        <f>AN428</f>
        <v>CAAU2648732</v>
      </c>
      <c r="L428" s="504" t="str">
        <f>AM428</f>
        <v>NGB1273227</v>
      </c>
      <c r="M428" s="504" t="str">
        <f>AO428</f>
        <v>NINGBO, CHINA</v>
      </c>
      <c r="N428" s="506">
        <f>AQ428</f>
        <v>45709</v>
      </c>
      <c r="O428" s="504" t="str">
        <f>AR428</f>
        <v>SAVANNAH,GA</v>
      </c>
      <c r="P428" s="506">
        <f>AT428</f>
        <v>45743</v>
      </c>
      <c r="Q428" s="506">
        <f>AX428</f>
        <v>45747</v>
      </c>
      <c r="R428" s="504" t="s">
        <v>79</v>
      </c>
      <c r="S428" s="504" t="s">
        <v>739</v>
      </c>
      <c r="T428" s="504">
        <v>20250215003</v>
      </c>
      <c r="U428" s="504">
        <v>120588877</v>
      </c>
      <c r="V428" s="511"/>
      <c r="W428" s="511">
        <v>2300</v>
      </c>
      <c r="X428" s="506"/>
      <c r="Y428" s="506"/>
      <c r="Z428" s="506" t="s">
        <v>118</v>
      </c>
      <c r="AA428" s="507" t="s">
        <v>708</v>
      </c>
      <c r="AB428" s="507"/>
      <c r="AC428" s="514">
        <v>1430</v>
      </c>
      <c r="AD428" s="504" t="s">
        <v>141</v>
      </c>
      <c r="AE428" s="504">
        <v>11</v>
      </c>
      <c r="AF428" s="504">
        <v>18876</v>
      </c>
      <c r="AG428" s="504">
        <v>14</v>
      </c>
      <c r="AH428" s="506">
        <v>45707</v>
      </c>
      <c r="AI428" s="506">
        <v>45738</v>
      </c>
      <c r="AJ428" s="504" t="s">
        <v>173</v>
      </c>
      <c r="AK428" s="504" t="s">
        <v>117</v>
      </c>
      <c r="AL428" s="504" t="s">
        <v>740</v>
      </c>
      <c r="AM428" s="504" t="s">
        <v>741</v>
      </c>
      <c r="AN428" s="504" t="s">
        <v>768</v>
      </c>
      <c r="AO428" s="504" t="str">
        <f>AJ428</f>
        <v>NINGBO, CHINA</v>
      </c>
      <c r="AP428" s="506">
        <v>45702</v>
      </c>
      <c r="AQ428" s="506">
        <v>45709</v>
      </c>
      <c r="AR428" s="504" t="str">
        <f>AK428</f>
        <v>SAVANNAH,GA</v>
      </c>
      <c r="AS428" s="506">
        <f>AI428</f>
        <v>45738</v>
      </c>
      <c r="AT428" s="636">
        <v>45743</v>
      </c>
      <c r="AU428" s="504" t="str">
        <f>AR428</f>
        <v>SAVANNAH,GA</v>
      </c>
      <c r="AV428" s="509">
        <f>AT428</f>
        <v>45743</v>
      </c>
      <c r="AW428" s="505">
        <f>VLOOKUP(AR:AR,Database!A:B,2,)</f>
        <v>4</v>
      </c>
      <c r="AX428" s="506">
        <f>AV428+AW428</f>
        <v>45747</v>
      </c>
      <c r="AY428" s="514" t="str">
        <f>Z428</f>
        <v>FREEDOM</v>
      </c>
      <c r="AZ428" s="506"/>
      <c r="BA428" s="506"/>
      <c r="BB428" s="506"/>
      <c r="BC428" s="506"/>
      <c r="BD428" s="506"/>
      <c r="BE428" s="504"/>
      <c r="BF428" s="504" t="str">
        <f>AL428</f>
        <v>ZIMUNGB1273227</v>
      </c>
      <c r="BG428" s="504" t="str">
        <f>AN428</f>
        <v>CAAU2648732</v>
      </c>
      <c r="BH428" s="506">
        <v>45702</v>
      </c>
      <c r="BI428" s="506">
        <v>45712</v>
      </c>
      <c r="BJ428" s="506">
        <v>45729</v>
      </c>
      <c r="BK428" s="506"/>
      <c r="BL428" s="506"/>
      <c r="BM428" s="506"/>
      <c r="BN428" s="504"/>
      <c r="BO428" s="506"/>
      <c r="BP428" s="511"/>
      <c r="BQ428" s="511"/>
      <c r="BR428" s="504"/>
      <c r="BS428" s="560"/>
      <c r="BT428" s="504"/>
      <c r="BU428" s="504"/>
      <c r="BV428" s="504"/>
      <c r="BW428" s="504">
        <f>U428</f>
        <v>120588877</v>
      </c>
      <c r="BX428" s="511">
        <f>V428</f>
        <v>0</v>
      </c>
      <c r="BY428" s="511">
        <f>W428</f>
        <v>2300</v>
      </c>
      <c r="BZ428" s="511">
        <f>BX428+BY428</f>
        <v>2300</v>
      </c>
      <c r="CA428" s="504"/>
      <c r="CB428" s="511"/>
      <c r="CC428" s="504"/>
      <c r="CD428" s="511"/>
      <c r="CE428" s="511"/>
      <c r="CF428" s="511">
        <f>CB428+CD428+CE428</f>
        <v>0</v>
      </c>
      <c r="CG428" s="528">
        <f>CF428-BZ428</f>
        <v>-2300</v>
      </c>
      <c r="CH428" s="510">
        <f>_xlfn.DAYS(BD428,BC428)+1</f>
        <v>1</v>
      </c>
    </row>
    <row r="429" spans="1:86" s="513" customFormat="1" ht="15.75" customHeight="1">
      <c r="A429" s="112">
        <v>39</v>
      </c>
      <c r="B429" s="575" t="s">
        <v>168</v>
      </c>
      <c r="C429" s="558" t="s">
        <v>702</v>
      </c>
      <c r="D429" s="505" t="s">
        <v>199</v>
      </c>
      <c r="E429" s="505" t="str">
        <f>VLOOKUP(D:D,'Material code'!A:B,2,FALSE)</f>
        <v>前玻</v>
      </c>
      <c r="F429" s="505" t="str">
        <f>VLOOKUP(D:D,'Material code'!C:D,2,FALSE)</f>
        <v>福莱特，超白压花双镀膜半钢化，2272*1128*2mm</v>
      </c>
      <c r="G429" s="504">
        <f>AC429</f>
        <v>1430</v>
      </c>
      <c r="H429" s="504" t="str">
        <f>AD429</f>
        <v>PCS</v>
      </c>
      <c r="I429" s="504" t="str">
        <f>AL429</f>
        <v>ZIMUNGB1273227</v>
      </c>
      <c r="J429" s="504">
        <v>1</v>
      </c>
      <c r="K429" s="504" t="str">
        <f>AN429</f>
        <v>MBIU8275885</v>
      </c>
      <c r="L429" s="504" t="str">
        <f>AM429</f>
        <v>NGB1273227</v>
      </c>
      <c r="M429" s="504" t="str">
        <f>AO429</f>
        <v>NINGBO, CHINA</v>
      </c>
      <c r="N429" s="506">
        <f>AQ429</f>
        <v>45709</v>
      </c>
      <c r="O429" s="504" t="str">
        <f>AR429</f>
        <v>SAVANNAH,GA</v>
      </c>
      <c r="P429" s="506">
        <f>AT429</f>
        <v>45743</v>
      </c>
      <c r="Q429" s="506">
        <f>AX429</f>
        <v>45747</v>
      </c>
      <c r="R429" s="504" t="s">
        <v>79</v>
      </c>
      <c r="S429" s="504" t="s">
        <v>739</v>
      </c>
      <c r="T429" s="504">
        <v>20250215003</v>
      </c>
      <c r="U429" s="504">
        <v>120588877</v>
      </c>
      <c r="V429" s="511"/>
      <c r="W429" s="511">
        <v>2300</v>
      </c>
      <c r="X429" s="506"/>
      <c r="Y429" s="506"/>
      <c r="Z429" s="506" t="s">
        <v>118</v>
      </c>
      <c r="AA429" s="507" t="s">
        <v>708</v>
      </c>
      <c r="AB429" s="507"/>
      <c r="AC429" s="514">
        <v>1430</v>
      </c>
      <c r="AD429" s="504" t="s">
        <v>141</v>
      </c>
      <c r="AE429" s="504">
        <v>11</v>
      </c>
      <c r="AF429" s="504">
        <v>18876</v>
      </c>
      <c r="AG429" s="504">
        <v>14</v>
      </c>
      <c r="AH429" s="506">
        <v>45707</v>
      </c>
      <c r="AI429" s="506">
        <v>45738</v>
      </c>
      <c r="AJ429" s="504" t="s">
        <v>173</v>
      </c>
      <c r="AK429" s="504" t="s">
        <v>117</v>
      </c>
      <c r="AL429" s="504" t="s">
        <v>740</v>
      </c>
      <c r="AM429" s="504" t="s">
        <v>741</v>
      </c>
      <c r="AN429" s="504" t="s">
        <v>769</v>
      </c>
      <c r="AO429" s="504" t="str">
        <f>AJ429</f>
        <v>NINGBO, CHINA</v>
      </c>
      <c r="AP429" s="506">
        <v>45702</v>
      </c>
      <c r="AQ429" s="506">
        <v>45709</v>
      </c>
      <c r="AR429" s="504" t="str">
        <f>AK429</f>
        <v>SAVANNAH,GA</v>
      </c>
      <c r="AS429" s="506">
        <f>AI429</f>
        <v>45738</v>
      </c>
      <c r="AT429" s="636">
        <v>45743</v>
      </c>
      <c r="AU429" s="504" t="str">
        <f>AR429</f>
        <v>SAVANNAH,GA</v>
      </c>
      <c r="AV429" s="509">
        <f>AT429</f>
        <v>45743</v>
      </c>
      <c r="AW429" s="505">
        <f>VLOOKUP(AR:AR,Database!A:B,2,)</f>
        <v>4</v>
      </c>
      <c r="AX429" s="506">
        <f>AV429+AW429</f>
        <v>45747</v>
      </c>
      <c r="AY429" s="514" t="str">
        <f>Z429</f>
        <v>FREEDOM</v>
      </c>
      <c r="AZ429" s="506"/>
      <c r="BA429" s="506"/>
      <c r="BB429" s="506"/>
      <c r="BC429" s="506"/>
      <c r="BD429" s="506"/>
      <c r="BE429" s="504"/>
      <c r="BF429" s="504" t="str">
        <f>AL429</f>
        <v>ZIMUNGB1273227</v>
      </c>
      <c r="BG429" s="504" t="str">
        <f>AN429</f>
        <v>MBIU8275885</v>
      </c>
      <c r="BH429" s="506">
        <v>45702</v>
      </c>
      <c r="BI429" s="506">
        <v>45712</v>
      </c>
      <c r="BJ429" s="506">
        <v>45729</v>
      </c>
      <c r="BK429" s="506"/>
      <c r="BL429" s="506"/>
      <c r="BM429" s="506"/>
      <c r="BN429" s="504"/>
      <c r="BO429" s="506"/>
      <c r="BP429" s="511"/>
      <c r="BQ429" s="511"/>
      <c r="BR429" s="504"/>
      <c r="BS429" s="560"/>
      <c r="BT429" s="504"/>
      <c r="BU429" s="504"/>
      <c r="BV429" s="504"/>
      <c r="BW429" s="504">
        <f>U429</f>
        <v>120588877</v>
      </c>
      <c r="BX429" s="511">
        <f>V429</f>
        <v>0</v>
      </c>
      <c r="BY429" s="511">
        <f>W429</f>
        <v>2300</v>
      </c>
      <c r="BZ429" s="511">
        <f>BX429+BY429</f>
        <v>2300</v>
      </c>
      <c r="CA429" s="504"/>
      <c r="CB429" s="511"/>
      <c r="CC429" s="504"/>
      <c r="CD429" s="511"/>
      <c r="CE429" s="511"/>
      <c r="CF429" s="511">
        <f>CB429+CD429+CE429</f>
        <v>0</v>
      </c>
      <c r="CG429" s="528">
        <f>CF429-BZ429</f>
        <v>-2300</v>
      </c>
      <c r="CH429" s="510">
        <f>_xlfn.DAYS(BD429,BC429)+1</f>
        <v>1</v>
      </c>
    </row>
    <row r="430" spans="1:86" s="513" customFormat="1" ht="15.75" customHeight="1">
      <c r="A430" s="112">
        <v>39</v>
      </c>
      <c r="B430" s="575" t="s">
        <v>168</v>
      </c>
      <c r="C430" s="558" t="s">
        <v>702</v>
      </c>
      <c r="D430" s="505" t="s">
        <v>199</v>
      </c>
      <c r="E430" s="505" t="str">
        <f>VLOOKUP(D:D,'Material code'!A:B,2,FALSE)</f>
        <v>前玻</v>
      </c>
      <c r="F430" s="505" t="str">
        <f>VLOOKUP(D:D,'Material code'!C:D,2,FALSE)</f>
        <v>福莱特，超白压花双镀膜半钢化，2272*1128*2mm</v>
      </c>
      <c r="G430" s="504">
        <f>AC430</f>
        <v>1430</v>
      </c>
      <c r="H430" s="504" t="str">
        <f>AD430</f>
        <v>PCS</v>
      </c>
      <c r="I430" s="504" t="str">
        <f>AL430</f>
        <v>ZIMUNGB1273227</v>
      </c>
      <c r="J430" s="504">
        <v>1</v>
      </c>
      <c r="K430" s="504" t="str">
        <f>AN430</f>
        <v>TCKU1255840</v>
      </c>
      <c r="L430" s="504" t="str">
        <f>AM430</f>
        <v>NGB1273227</v>
      </c>
      <c r="M430" s="504" t="str">
        <f>AO430</f>
        <v>NINGBO, CHINA</v>
      </c>
      <c r="N430" s="506">
        <f>AQ430</f>
        <v>45709</v>
      </c>
      <c r="O430" s="504" t="str">
        <f>AR430</f>
        <v>SAVANNAH,GA</v>
      </c>
      <c r="P430" s="506">
        <f>AT430</f>
        <v>45743</v>
      </c>
      <c r="Q430" s="506">
        <f>AX430</f>
        <v>45747</v>
      </c>
      <c r="R430" s="504" t="s">
        <v>79</v>
      </c>
      <c r="S430" s="504" t="s">
        <v>739</v>
      </c>
      <c r="T430" s="504">
        <v>20250215003</v>
      </c>
      <c r="U430" s="504">
        <v>120588877</v>
      </c>
      <c r="V430" s="511"/>
      <c r="W430" s="511">
        <v>2300</v>
      </c>
      <c r="X430" s="506"/>
      <c r="Y430" s="506"/>
      <c r="Z430" s="506" t="s">
        <v>118</v>
      </c>
      <c r="AA430" s="507" t="s">
        <v>708</v>
      </c>
      <c r="AB430" s="507"/>
      <c r="AC430" s="514">
        <v>1430</v>
      </c>
      <c r="AD430" s="504" t="s">
        <v>141</v>
      </c>
      <c r="AE430" s="504">
        <v>11</v>
      </c>
      <c r="AF430" s="504">
        <v>18876</v>
      </c>
      <c r="AG430" s="504">
        <v>14</v>
      </c>
      <c r="AH430" s="506">
        <v>45707</v>
      </c>
      <c r="AI430" s="506">
        <v>45738</v>
      </c>
      <c r="AJ430" s="504" t="s">
        <v>173</v>
      </c>
      <c r="AK430" s="504" t="s">
        <v>117</v>
      </c>
      <c r="AL430" s="504" t="s">
        <v>740</v>
      </c>
      <c r="AM430" s="504" t="s">
        <v>741</v>
      </c>
      <c r="AN430" s="504" t="s">
        <v>770</v>
      </c>
      <c r="AO430" s="504" t="str">
        <f>AJ430</f>
        <v>NINGBO, CHINA</v>
      </c>
      <c r="AP430" s="506">
        <v>45702</v>
      </c>
      <c r="AQ430" s="506">
        <v>45709</v>
      </c>
      <c r="AR430" s="504" t="str">
        <f>AK430</f>
        <v>SAVANNAH,GA</v>
      </c>
      <c r="AS430" s="506">
        <f>AI430</f>
        <v>45738</v>
      </c>
      <c r="AT430" s="636">
        <v>45743</v>
      </c>
      <c r="AU430" s="504" t="str">
        <f>AR430</f>
        <v>SAVANNAH,GA</v>
      </c>
      <c r="AV430" s="509">
        <f>AT430</f>
        <v>45743</v>
      </c>
      <c r="AW430" s="505">
        <f>VLOOKUP(AR:AR,Database!A:B,2,)</f>
        <v>4</v>
      </c>
      <c r="AX430" s="506">
        <f>AV430+AW430</f>
        <v>45747</v>
      </c>
      <c r="AY430" s="514" t="str">
        <f>Z430</f>
        <v>FREEDOM</v>
      </c>
      <c r="AZ430" s="506"/>
      <c r="BA430" s="506"/>
      <c r="BB430" s="506"/>
      <c r="BC430" s="506"/>
      <c r="BD430" s="506"/>
      <c r="BE430" s="504"/>
      <c r="BF430" s="504" t="str">
        <f>AL430</f>
        <v>ZIMUNGB1273227</v>
      </c>
      <c r="BG430" s="504" t="str">
        <f>AN430</f>
        <v>TCKU1255840</v>
      </c>
      <c r="BH430" s="506">
        <v>45702</v>
      </c>
      <c r="BI430" s="506">
        <v>45712</v>
      </c>
      <c r="BJ430" s="506">
        <v>45729</v>
      </c>
      <c r="BK430" s="506"/>
      <c r="BL430" s="506"/>
      <c r="BM430" s="506"/>
      <c r="BN430" s="504"/>
      <c r="BO430" s="506"/>
      <c r="BP430" s="511"/>
      <c r="BQ430" s="511"/>
      <c r="BR430" s="504"/>
      <c r="BS430" s="560"/>
      <c r="BT430" s="504"/>
      <c r="BU430" s="504"/>
      <c r="BV430" s="504"/>
      <c r="BW430" s="504">
        <f>U430</f>
        <v>120588877</v>
      </c>
      <c r="BX430" s="511">
        <f>V430</f>
        <v>0</v>
      </c>
      <c r="BY430" s="511">
        <f>W430</f>
        <v>2300</v>
      </c>
      <c r="BZ430" s="511">
        <f>BX430+BY430</f>
        <v>2300</v>
      </c>
      <c r="CA430" s="504"/>
      <c r="CB430" s="511"/>
      <c r="CC430" s="504"/>
      <c r="CD430" s="511"/>
      <c r="CE430" s="511"/>
      <c r="CF430" s="511">
        <f>CB430+CD430+CE430</f>
        <v>0</v>
      </c>
      <c r="CG430" s="528">
        <f>CF430-BZ430</f>
        <v>-2300</v>
      </c>
      <c r="CH430" s="510">
        <f>_xlfn.DAYS(BD430,BC430)+1</f>
        <v>1</v>
      </c>
    </row>
    <row r="431" spans="1:86" s="513" customFormat="1" ht="15.75" customHeight="1">
      <c r="A431" s="112">
        <v>39</v>
      </c>
      <c r="B431" s="575" t="s">
        <v>168</v>
      </c>
      <c r="C431" s="558" t="s">
        <v>702</v>
      </c>
      <c r="D431" s="505" t="s">
        <v>199</v>
      </c>
      <c r="E431" s="505" t="str">
        <f>VLOOKUP(D:D,'Material code'!A:B,2,FALSE)</f>
        <v>前玻</v>
      </c>
      <c r="F431" s="505" t="str">
        <f>VLOOKUP(D:D,'Material code'!C:D,2,FALSE)</f>
        <v>福莱特，超白压花双镀膜半钢化，2272*1128*2mm</v>
      </c>
      <c r="G431" s="504">
        <f>AC431</f>
        <v>1430</v>
      </c>
      <c r="H431" s="504" t="str">
        <f>AD431</f>
        <v>PCS</v>
      </c>
      <c r="I431" s="504" t="str">
        <f>AL431</f>
        <v>ZIMUNGB1273227</v>
      </c>
      <c r="J431" s="504">
        <v>1</v>
      </c>
      <c r="K431" s="504" t="str">
        <f>AN431</f>
        <v>TRHU3259680</v>
      </c>
      <c r="L431" s="504" t="str">
        <f>AM431</f>
        <v>NGB1273227</v>
      </c>
      <c r="M431" s="504" t="str">
        <f>AO431</f>
        <v>NINGBO, CHINA</v>
      </c>
      <c r="N431" s="506">
        <f>AQ431</f>
        <v>45709</v>
      </c>
      <c r="O431" s="504" t="str">
        <f>AR431</f>
        <v>SAVANNAH,GA</v>
      </c>
      <c r="P431" s="506">
        <f>AT431</f>
        <v>45743</v>
      </c>
      <c r="Q431" s="506">
        <f>AX431</f>
        <v>45747</v>
      </c>
      <c r="R431" s="504" t="s">
        <v>79</v>
      </c>
      <c r="S431" s="504" t="s">
        <v>739</v>
      </c>
      <c r="T431" s="504">
        <v>20250215003</v>
      </c>
      <c r="U431" s="504">
        <v>120588877</v>
      </c>
      <c r="V431" s="511"/>
      <c r="W431" s="511">
        <v>2300</v>
      </c>
      <c r="X431" s="506"/>
      <c r="Y431" s="506"/>
      <c r="Z431" s="506" t="s">
        <v>118</v>
      </c>
      <c r="AA431" s="507" t="s">
        <v>708</v>
      </c>
      <c r="AB431" s="507"/>
      <c r="AC431" s="514">
        <v>1430</v>
      </c>
      <c r="AD431" s="504" t="s">
        <v>141</v>
      </c>
      <c r="AE431" s="504">
        <v>11</v>
      </c>
      <c r="AF431" s="504">
        <v>18876</v>
      </c>
      <c r="AG431" s="504">
        <v>14</v>
      </c>
      <c r="AH431" s="506">
        <v>45707</v>
      </c>
      <c r="AI431" s="506">
        <v>45738</v>
      </c>
      <c r="AJ431" s="504" t="s">
        <v>173</v>
      </c>
      <c r="AK431" s="504" t="s">
        <v>117</v>
      </c>
      <c r="AL431" s="504" t="s">
        <v>740</v>
      </c>
      <c r="AM431" s="504" t="s">
        <v>741</v>
      </c>
      <c r="AN431" s="504" t="s">
        <v>771</v>
      </c>
      <c r="AO431" s="504" t="str">
        <f>AJ431</f>
        <v>NINGBO, CHINA</v>
      </c>
      <c r="AP431" s="506">
        <v>45702</v>
      </c>
      <c r="AQ431" s="506">
        <v>45709</v>
      </c>
      <c r="AR431" s="504" t="str">
        <f>AK431</f>
        <v>SAVANNAH,GA</v>
      </c>
      <c r="AS431" s="506">
        <f>AI431</f>
        <v>45738</v>
      </c>
      <c r="AT431" s="636">
        <v>45743</v>
      </c>
      <c r="AU431" s="504" t="str">
        <f>AR431</f>
        <v>SAVANNAH,GA</v>
      </c>
      <c r="AV431" s="509">
        <f>AT431</f>
        <v>45743</v>
      </c>
      <c r="AW431" s="505">
        <f>VLOOKUP(AR:AR,Database!A:B,2,)</f>
        <v>4</v>
      </c>
      <c r="AX431" s="506">
        <f>AV431+AW431</f>
        <v>45747</v>
      </c>
      <c r="AY431" s="514" t="str">
        <f>Z431</f>
        <v>FREEDOM</v>
      </c>
      <c r="AZ431" s="506"/>
      <c r="BA431" s="506"/>
      <c r="BB431" s="506"/>
      <c r="BC431" s="506"/>
      <c r="BD431" s="506"/>
      <c r="BE431" s="504"/>
      <c r="BF431" s="504" t="str">
        <f>AL431</f>
        <v>ZIMUNGB1273227</v>
      </c>
      <c r="BG431" s="504" t="str">
        <f>AN431</f>
        <v>TRHU3259680</v>
      </c>
      <c r="BH431" s="506">
        <v>45702</v>
      </c>
      <c r="BI431" s="506">
        <v>45712</v>
      </c>
      <c r="BJ431" s="506">
        <v>45729</v>
      </c>
      <c r="BK431" s="506"/>
      <c r="BL431" s="506"/>
      <c r="BM431" s="506"/>
      <c r="BN431" s="504"/>
      <c r="BO431" s="506"/>
      <c r="BP431" s="511"/>
      <c r="BQ431" s="511"/>
      <c r="BR431" s="504"/>
      <c r="BS431" s="560"/>
      <c r="BT431" s="504"/>
      <c r="BU431" s="504"/>
      <c r="BV431" s="504"/>
      <c r="BW431" s="504">
        <f>U431</f>
        <v>120588877</v>
      </c>
      <c r="BX431" s="511">
        <f>V431</f>
        <v>0</v>
      </c>
      <c r="BY431" s="511">
        <f>W431</f>
        <v>2300</v>
      </c>
      <c r="BZ431" s="511">
        <f>BX431+BY431</f>
        <v>2300</v>
      </c>
      <c r="CA431" s="504"/>
      <c r="CB431" s="511"/>
      <c r="CC431" s="504"/>
      <c r="CD431" s="511"/>
      <c r="CE431" s="511"/>
      <c r="CF431" s="511">
        <f>CB431+CD431+CE431</f>
        <v>0</v>
      </c>
      <c r="CG431" s="528">
        <f>CF431-BZ431</f>
        <v>-2300</v>
      </c>
      <c r="CH431" s="510">
        <f>_xlfn.DAYS(BD431,BC431)+1</f>
        <v>1</v>
      </c>
    </row>
    <row r="432" spans="1:86" s="513" customFormat="1" ht="15.75" customHeight="1">
      <c r="A432" s="112">
        <v>39</v>
      </c>
      <c r="B432" s="575" t="s">
        <v>168</v>
      </c>
      <c r="C432" s="558" t="s">
        <v>702</v>
      </c>
      <c r="D432" s="505" t="s">
        <v>199</v>
      </c>
      <c r="E432" s="505" t="str">
        <f>VLOOKUP(D:D,'Material code'!A:B,2,FALSE)</f>
        <v>前玻</v>
      </c>
      <c r="F432" s="505" t="str">
        <f>VLOOKUP(D:D,'Material code'!C:D,2,FALSE)</f>
        <v>福莱特，超白压花双镀膜半钢化，2272*1128*2mm</v>
      </c>
      <c r="G432" s="504">
        <f>AC432</f>
        <v>1430</v>
      </c>
      <c r="H432" s="504" t="str">
        <f>AD432</f>
        <v>PCS</v>
      </c>
      <c r="I432" s="504" t="str">
        <f>AL432</f>
        <v>ZIMUNGB1273227</v>
      </c>
      <c r="J432" s="504">
        <v>1</v>
      </c>
      <c r="K432" s="504" t="str">
        <f>AN432</f>
        <v>TRHU3375062</v>
      </c>
      <c r="L432" s="504" t="str">
        <f>AM432</f>
        <v>NGB1273227</v>
      </c>
      <c r="M432" s="504" t="str">
        <f>AO432</f>
        <v>NINGBO, CHINA</v>
      </c>
      <c r="N432" s="506">
        <f>AQ432</f>
        <v>45709</v>
      </c>
      <c r="O432" s="504" t="str">
        <f>AR432</f>
        <v>SAVANNAH,GA</v>
      </c>
      <c r="P432" s="506">
        <f>AT432</f>
        <v>45743</v>
      </c>
      <c r="Q432" s="506">
        <f>AX432</f>
        <v>45747</v>
      </c>
      <c r="R432" s="504" t="s">
        <v>79</v>
      </c>
      <c r="S432" s="504" t="s">
        <v>739</v>
      </c>
      <c r="T432" s="504">
        <v>20250215003</v>
      </c>
      <c r="U432" s="504">
        <v>120588877</v>
      </c>
      <c r="V432" s="511"/>
      <c r="W432" s="511">
        <v>2300</v>
      </c>
      <c r="X432" s="506"/>
      <c r="Y432" s="506"/>
      <c r="Z432" s="506" t="s">
        <v>118</v>
      </c>
      <c r="AA432" s="507" t="s">
        <v>708</v>
      </c>
      <c r="AB432" s="507"/>
      <c r="AC432" s="514">
        <v>1430</v>
      </c>
      <c r="AD432" s="504" t="s">
        <v>141</v>
      </c>
      <c r="AE432" s="504">
        <v>11</v>
      </c>
      <c r="AF432" s="504">
        <v>18876</v>
      </c>
      <c r="AG432" s="504">
        <v>14</v>
      </c>
      <c r="AH432" s="506">
        <v>45707</v>
      </c>
      <c r="AI432" s="506">
        <v>45738</v>
      </c>
      <c r="AJ432" s="504" t="s">
        <v>173</v>
      </c>
      <c r="AK432" s="504" t="s">
        <v>117</v>
      </c>
      <c r="AL432" s="504" t="s">
        <v>740</v>
      </c>
      <c r="AM432" s="504" t="s">
        <v>741</v>
      </c>
      <c r="AN432" s="504" t="s">
        <v>772</v>
      </c>
      <c r="AO432" s="504" t="str">
        <f>AJ432</f>
        <v>NINGBO, CHINA</v>
      </c>
      <c r="AP432" s="506">
        <v>45702</v>
      </c>
      <c r="AQ432" s="506">
        <v>45709</v>
      </c>
      <c r="AR432" s="504" t="str">
        <f>AK432</f>
        <v>SAVANNAH,GA</v>
      </c>
      <c r="AS432" s="506">
        <f>AI432</f>
        <v>45738</v>
      </c>
      <c r="AT432" s="636">
        <v>45743</v>
      </c>
      <c r="AU432" s="504" t="str">
        <f>AR432</f>
        <v>SAVANNAH,GA</v>
      </c>
      <c r="AV432" s="509">
        <f>AT432</f>
        <v>45743</v>
      </c>
      <c r="AW432" s="505">
        <f>VLOOKUP(AR:AR,Database!A:B,2,)</f>
        <v>4</v>
      </c>
      <c r="AX432" s="506">
        <f>AV432+AW432</f>
        <v>45747</v>
      </c>
      <c r="AY432" s="514" t="str">
        <f>Z432</f>
        <v>FREEDOM</v>
      </c>
      <c r="AZ432" s="506"/>
      <c r="BA432" s="506"/>
      <c r="BB432" s="506"/>
      <c r="BC432" s="506"/>
      <c r="BD432" s="506"/>
      <c r="BE432" s="504"/>
      <c r="BF432" s="504" t="str">
        <f>AL432</f>
        <v>ZIMUNGB1273227</v>
      </c>
      <c r="BG432" s="504" t="str">
        <f>AN432</f>
        <v>TRHU3375062</v>
      </c>
      <c r="BH432" s="506">
        <v>45702</v>
      </c>
      <c r="BI432" s="506">
        <v>45712</v>
      </c>
      <c r="BJ432" s="506">
        <v>45729</v>
      </c>
      <c r="BK432" s="506"/>
      <c r="BL432" s="506"/>
      <c r="BM432" s="506"/>
      <c r="BN432" s="504"/>
      <c r="BO432" s="506"/>
      <c r="BP432" s="511"/>
      <c r="BQ432" s="511"/>
      <c r="BR432" s="504"/>
      <c r="BS432" s="560"/>
      <c r="BT432" s="504"/>
      <c r="BU432" s="504"/>
      <c r="BV432" s="504"/>
      <c r="BW432" s="504">
        <f>U432</f>
        <v>120588877</v>
      </c>
      <c r="BX432" s="511">
        <f>V432</f>
        <v>0</v>
      </c>
      <c r="BY432" s="511">
        <f>W432</f>
        <v>2300</v>
      </c>
      <c r="BZ432" s="511">
        <f>BX432+BY432</f>
        <v>2300</v>
      </c>
      <c r="CA432" s="504"/>
      <c r="CB432" s="511"/>
      <c r="CC432" s="504"/>
      <c r="CD432" s="511"/>
      <c r="CE432" s="511"/>
      <c r="CF432" s="511">
        <f>CB432+CD432+CE432</f>
        <v>0</v>
      </c>
      <c r="CG432" s="528">
        <f>CF432-BZ432</f>
        <v>-2300</v>
      </c>
      <c r="CH432" s="510">
        <f>_xlfn.DAYS(BD432,BC432)+1</f>
        <v>1</v>
      </c>
    </row>
    <row r="433" spans="1:86" s="513" customFormat="1" ht="15.75" customHeight="1">
      <c r="A433" s="112">
        <v>39</v>
      </c>
      <c r="B433" s="575" t="s">
        <v>168</v>
      </c>
      <c r="C433" s="558" t="s">
        <v>702</v>
      </c>
      <c r="D433" s="505" t="s">
        <v>199</v>
      </c>
      <c r="E433" s="505" t="str">
        <f>VLOOKUP(D:D,'Material code'!A:B,2,FALSE)</f>
        <v>前玻</v>
      </c>
      <c r="F433" s="505" t="str">
        <f>VLOOKUP(D:D,'Material code'!C:D,2,FALSE)</f>
        <v>福莱特，超白压花双镀膜半钢化，2272*1128*2mm</v>
      </c>
      <c r="G433" s="504">
        <f>AC433</f>
        <v>1430</v>
      </c>
      <c r="H433" s="504" t="str">
        <f>AD433</f>
        <v>PCS</v>
      </c>
      <c r="I433" s="504" t="str">
        <f>AL433</f>
        <v>ZIMUNGB1273227</v>
      </c>
      <c r="J433" s="504">
        <v>1</v>
      </c>
      <c r="K433" s="504" t="str">
        <f>AN433</f>
        <v>SEGU2216451</v>
      </c>
      <c r="L433" s="504" t="str">
        <f>AM433</f>
        <v>NGB1273227</v>
      </c>
      <c r="M433" s="504" t="str">
        <f>AO433</f>
        <v>NINGBO, CHINA</v>
      </c>
      <c r="N433" s="506">
        <f>AQ433</f>
        <v>45709</v>
      </c>
      <c r="O433" s="504" t="str">
        <f>AR433</f>
        <v>SAVANNAH,GA</v>
      </c>
      <c r="P433" s="506">
        <f>AT433</f>
        <v>45743</v>
      </c>
      <c r="Q433" s="506">
        <f>AX433</f>
        <v>45747</v>
      </c>
      <c r="R433" s="504" t="s">
        <v>79</v>
      </c>
      <c r="S433" s="504" t="s">
        <v>739</v>
      </c>
      <c r="T433" s="504">
        <v>20250215003</v>
      </c>
      <c r="U433" s="504">
        <v>120588877</v>
      </c>
      <c r="V433" s="511"/>
      <c r="W433" s="511">
        <v>2300</v>
      </c>
      <c r="X433" s="506"/>
      <c r="Y433" s="506"/>
      <c r="Z433" s="506" t="s">
        <v>118</v>
      </c>
      <c r="AA433" s="507" t="s">
        <v>708</v>
      </c>
      <c r="AB433" s="507"/>
      <c r="AC433" s="514">
        <v>1430</v>
      </c>
      <c r="AD433" s="504" t="s">
        <v>141</v>
      </c>
      <c r="AE433" s="504">
        <v>11</v>
      </c>
      <c r="AF433" s="504">
        <v>18876</v>
      </c>
      <c r="AG433" s="504">
        <v>14</v>
      </c>
      <c r="AH433" s="506">
        <v>45707</v>
      </c>
      <c r="AI433" s="506">
        <v>45738</v>
      </c>
      <c r="AJ433" s="504" t="s">
        <v>173</v>
      </c>
      <c r="AK433" s="504" t="s">
        <v>117</v>
      </c>
      <c r="AL433" s="504" t="s">
        <v>740</v>
      </c>
      <c r="AM433" s="504" t="s">
        <v>741</v>
      </c>
      <c r="AN433" s="504" t="s">
        <v>773</v>
      </c>
      <c r="AO433" s="504" t="str">
        <f>AJ433</f>
        <v>NINGBO, CHINA</v>
      </c>
      <c r="AP433" s="506">
        <v>45702</v>
      </c>
      <c r="AQ433" s="506">
        <v>45709</v>
      </c>
      <c r="AR433" s="504" t="str">
        <f>AK433</f>
        <v>SAVANNAH,GA</v>
      </c>
      <c r="AS433" s="506">
        <f>AI433</f>
        <v>45738</v>
      </c>
      <c r="AT433" s="636">
        <v>45743</v>
      </c>
      <c r="AU433" s="504" t="str">
        <f>AR433</f>
        <v>SAVANNAH,GA</v>
      </c>
      <c r="AV433" s="509">
        <f>AT433</f>
        <v>45743</v>
      </c>
      <c r="AW433" s="505">
        <f>VLOOKUP(AR:AR,Database!A:B,2,)</f>
        <v>4</v>
      </c>
      <c r="AX433" s="506">
        <f>AV433+AW433</f>
        <v>45747</v>
      </c>
      <c r="AY433" s="514" t="str">
        <f>Z433</f>
        <v>FREEDOM</v>
      </c>
      <c r="AZ433" s="506"/>
      <c r="BA433" s="506"/>
      <c r="BB433" s="506"/>
      <c r="BC433" s="506"/>
      <c r="BD433" s="506"/>
      <c r="BE433" s="504"/>
      <c r="BF433" s="504" t="str">
        <f>AL433</f>
        <v>ZIMUNGB1273227</v>
      </c>
      <c r="BG433" s="504" t="str">
        <f>AN433</f>
        <v>SEGU2216451</v>
      </c>
      <c r="BH433" s="506">
        <v>45702</v>
      </c>
      <c r="BI433" s="506">
        <v>45712</v>
      </c>
      <c r="BJ433" s="506">
        <v>45729</v>
      </c>
      <c r="BK433" s="506"/>
      <c r="BL433" s="506"/>
      <c r="BM433" s="506"/>
      <c r="BN433" s="504"/>
      <c r="BO433" s="506"/>
      <c r="BP433" s="511"/>
      <c r="BQ433" s="511"/>
      <c r="BR433" s="504"/>
      <c r="BS433" s="560"/>
      <c r="BT433" s="504"/>
      <c r="BU433" s="504"/>
      <c r="BV433" s="504"/>
      <c r="BW433" s="504">
        <f>U433</f>
        <v>120588877</v>
      </c>
      <c r="BX433" s="511">
        <f>V433</f>
        <v>0</v>
      </c>
      <c r="BY433" s="511">
        <f>W433</f>
        <v>2300</v>
      </c>
      <c r="BZ433" s="511">
        <f>BX433+BY433</f>
        <v>2300</v>
      </c>
      <c r="CA433" s="504"/>
      <c r="CB433" s="511"/>
      <c r="CC433" s="504"/>
      <c r="CD433" s="511"/>
      <c r="CE433" s="511"/>
      <c r="CF433" s="511">
        <f>CB433+CD433+CE433</f>
        <v>0</v>
      </c>
      <c r="CG433" s="528">
        <f>CF433-BZ433</f>
        <v>-2300</v>
      </c>
      <c r="CH433" s="510">
        <f>_xlfn.DAYS(BD433,BC433)+1</f>
        <v>1</v>
      </c>
    </row>
    <row r="434" spans="1:86" s="513" customFormat="1" ht="15.75" customHeight="1">
      <c r="A434" s="112">
        <v>39</v>
      </c>
      <c r="B434" s="575" t="s">
        <v>168</v>
      </c>
      <c r="C434" s="558" t="s">
        <v>702</v>
      </c>
      <c r="D434" s="505" t="s">
        <v>199</v>
      </c>
      <c r="E434" s="505" t="str">
        <f>VLOOKUP(D:D,'Material code'!A:B,2,FALSE)</f>
        <v>前玻</v>
      </c>
      <c r="F434" s="505" t="str">
        <f>VLOOKUP(D:D,'Material code'!C:D,2,FALSE)</f>
        <v>福莱特，超白压花双镀膜半钢化，2272*1128*2mm</v>
      </c>
      <c r="G434" s="504">
        <f>AC434</f>
        <v>1430</v>
      </c>
      <c r="H434" s="504" t="str">
        <f>AD434</f>
        <v>PCS</v>
      </c>
      <c r="I434" s="504" t="str">
        <f>AL434</f>
        <v>ZIMUNGB1273227</v>
      </c>
      <c r="J434" s="504">
        <v>1</v>
      </c>
      <c r="K434" s="504" t="str">
        <f>AN434</f>
        <v>TEMU0857010</v>
      </c>
      <c r="L434" s="504" t="str">
        <f>AM434</f>
        <v>NGB1273227</v>
      </c>
      <c r="M434" s="504" t="str">
        <f>AO434</f>
        <v>NINGBO, CHINA</v>
      </c>
      <c r="N434" s="506">
        <f>AQ434</f>
        <v>45709</v>
      </c>
      <c r="O434" s="504" t="str">
        <f>AR434</f>
        <v>SAVANNAH,GA</v>
      </c>
      <c r="P434" s="506">
        <f>AT434</f>
        <v>45743</v>
      </c>
      <c r="Q434" s="506">
        <f>AX434</f>
        <v>45747</v>
      </c>
      <c r="R434" s="504" t="s">
        <v>79</v>
      </c>
      <c r="S434" s="504" t="s">
        <v>739</v>
      </c>
      <c r="T434" s="504">
        <v>20250215003</v>
      </c>
      <c r="U434" s="504">
        <v>120588877</v>
      </c>
      <c r="V434" s="511"/>
      <c r="W434" s="511">
        <v>2300</v>
      </c>
      <c r="X434" s="506"/>
      <c r="Y434" s="506"/>
      <c r="Z434" s="506" t="s">
        <v>118</v>
      </c>
      <c r="AA434" s="507" t="s">
        <v>708</v>
      </c>
      <c r="AB434" s="507"/>
      <c r="AC434" s="514">
        <v>1430</v>
      </c>
      <c r="AD434" s="504" t="s">
        <v>141</v>
      </c>
      <c r="AE434" s="504">
        <v>11</v>
      </c>
      <c r="AF434" s="504">
        <v>18876</v>
      </c>
      <c r="AG434" s="504">
        <v>14</v>
      </c>
      <c r="AH434" s="506">
        <v>45707</v>
      </c>
      <c r="AI434" s="506">
        <v>45738</v>
      </c>
      <c r="AJ434" s="504" t="s">
        <v>173</v>
      </c>
      <c r="AK434" s="504" t="s">
        <v>117</v>
      </c>
      <c r="AL434" s="504" t="s">
        <v>740</v>
      </c>
      <c r="AM434" s="504" t="s">
        <v>741</v>
      </c>
      <c r="AN434" s="504" t="s">
        <v>774</v>
      </c>
      <c r="AO434" s="504" t="str">
        <f>AJ434</f>
        <v>NINGBO, CHINA</v>
      </c>
      <c r="AP434" s="506">
        <v>45702</v>
      </c>
      <c r="AQ434" s="506">
        <v>45709</v>
      </c>
      <c r="AR434" s="504" t="str">
        <f>AK434</f>
        <v>SAVANNAH,GA</v>
      </c>
      <c r="AS434" s="506">
        <f>AI434</f>
        <v>45738</v>
      </c>
      <c r="AT434" s="636">
        <v>45743</v>
      </c>
      <c r="AU434" s="504" t="str">
        <f>AR434</f>
        <v>SAVANNAH,GA</v>
      </c>
      <c r="AV434" s="509">
        <f>AT434</f>
        <v>45743</v>
      </c>
      <c r="AW434" s="505">
        <f>VLOOKUP(AR:AR,Database!A:B,2,)</f>
        <v>4</v>
      </c>
      <c r="AX434" s="506">
        <f>AV434+AW434</f>
        <v>45747</v>
      </c>
      <c r="AY434" s="514" t="str">
        <f>Z434</f>
        <v>FREEDOM</v>
      </c>
      <c r="AZ434" s="506"/>
      <c r="BA434" s="506"/>
      <c r="BB434" s="506"/>
      <c r="BC434" s="506"/>
      <c r="BD434" s="506"/>
      <c r="BE434" s="504"/>
      <c r="BF434" s="504" t="str">
        <f>AL434</f>
        <v>ZIMUNGB1273227</v>
      </c>
      <c r="BG434" s="504" t="str">
        <f>AN434</f>
        <v>TEMU0857010</v>
      </c>
      <c r="BH434" s="506">
        <v>45702</v>
      </c>
      <c r="BI434" s="506">
        <v>45712</v>
      </c>
      <c r="BJ434" s="506">
        <v>45729</v>
      </c>
      <c r="BK434" s="506"/>
      <c r="BL434" s="506"/>
      <c r="BM434" s="506"/>
      <c r="BN434" s="504"/>
      <c r="BO434" s="506"/>
      <c r="BP434" s="511"/>
      <c r="BQ434" s="511"/>
      <c r="BR434" s="504"/>
      <c r="BS434" s="560"/>
      <c r="BT434" s="504"/>
      <c r="BU434" s="504"/>
      <c r="BV434" s="504"/>
      <c r="BW434" s="504">
        <f>U434</f>
        <v>120588877</v>
      </c>
      <c r="BX434" s="511">
        <f>V434</f>
        <v>0</v>
      </c>
      <c r="BY434" s="511">
        <f>W434</f>
        <v>2300</v>
      </c>
      <c r="BZ434" s="511">
        <f>BX434+BY434</f>
        <v>2300</v>
      </c>
      <c r="CA434" s="504"/>
      <c r="CB434" s="511"/>
      <c r="CC434" s="504"/>
      <c r="CD434" s="511"/>
      <c r="CE434" s="511"/>
      <c r="CF434" s="511">
        <f>CB434+CD434+CE434</f>
        <v>0</v>
      </c>
      <c r="CG434" s="528">
        <f>CF434-BZ434</f>
        <v>-2300</v>
      </c>
      <c r="CH434" s="510">
        <f>_xlfn.DAYS(BD434,BC434)+1</f>
        <v>1</v>
      </c>
    </row>
    <row r="435" spans="1:86" s="513" customFormat="1" ht="15.75" customHeight="1">
      <c r="A435" s="112">
        <v>39</v>
      </c>
      <c r="B435" s="575" t="s">
        <v>168</v>
      </c>
      <c r="C435" s="558" t="s">
        <v>702</v>
      </c>
      <c r="D435" s="505" t="s">
        <v>199</v>
      </c>
      <c r="E435" s="505" t="str">
        <f>VLOOKUP(D:D,'Material code'!A:B,2,FALSE)</f>
        <v>前玻</v>
      </c>
      <c r="F435" s="505" t="str">
        <f>VLOOKUP(D:D,'Material code'!C:D,2,FALSE)</f>
        <v>福莱特，超白压花双镀膜半钢化，2272*1128*2mm</v>
      </c>
      <c r="G435" s="504">
        <f>AC435</f>
        <v>1430</v>
      </c>
      <c r="H435" s="504" t="str">
        <f>AD435</f>
        <v>PCS</v>
      </c>
      <c r="I435" s="504" t="str">
        <f>AL435</f>
        <v>ZIMUNGB1273227</v>
      </c>
      <c r="J435" s="504">
        <v>1</v>
      </c>
      <c r="K435" s="504" t="str">
        <f>AN435</f>
        <v>TGHU1657384</v>
      </c>
      <c r="L435" s="504" t="str">
        <f>AM435</f>
        <v>NGB1273227</v>
      </c>
      <c r="M435" s="504" t="str">
        <f>AO435</f>
        <v>NINGBO, CHINA</v>
      </c>
      <c r="N435" s="506">
        <f>AQ435</f>
        <v>45709</v>
      </c>
      <c r="O435" s="504" t="str">
        <f>AR435</f>
        <v>SAVANNAH,GA</v>
      </c>
      <c r="P435" s="506">
        <f>AT435</f>
        <v>45743</v>
      </c>
      <c r="Q435" s="506">
        <f>AX435</f>
        <v>45747</v>
      </c>
      <c r="R435" s="504" t="s">
        <v>79</v>
      </c>
      <c r="S435" s="504" t="s">
        <v>739</v>
      </c>
      <c r="T435" s="504">
        <v>20250215003</v>
      </c>
      <c r="U435" s="504">
        <v>120588877</v>
      </c>
      <c r="V435" s="511"/>
      <c r="W435" s="511">
        <v>2300</v>
      </c>
      <c r="X435" s="506"/>
      <c r="Y435" s="506"/>
      <c r="Z435" s="506" t="s">
        <v>118</v>
      </c>
      <c r="AA435" s="507" t="s">
        <v>708</v>
      </c>
      <c r="AB435" s="507"/>
      <c r="AC435" s="514">
        <v>1430</v>
      </c>
      <c r="AD435" s="504" t="s">
        <v>141</v>
      </c>
      <c r="AE435" s="504">
        <v>11</v>
      </c>
      <c r="AF435" s="504">
        <v>18876</v>
      </c>
      <c r="AG435" s="504">
        <v>14</v>
      </c>
      <c r="AH435" s="506">
        <v>45707</v>
      </c>
      <c r="AI435" s="506">
        <v>45738</v>
      </c>
      <c r="AJ435" s="504" t="s">
        <v>173</v>
      </c>
      <c r="AK435" s="504" t="s">
        <v>117</v>
      </c>
      <c r="AL435" s="504" t="s">
        <v>740</v>
      </c>
      <c r="AM435" s="504" t="s">
        <v>741</v>
      </c>
      <c r="AN435" s="504" t="s">
        <v>775</v>
      </c>
      <c r="AO435" s="504" t="str">
        <f>AJ435</f>
        <v>NINGBO, CHINA</v>
      </c>
      <c r="AP435" s="506">
        <v>45702</v>
      </c>
      <c r="AQ435" s="506">
        <v>45709</v>
      </c>
      <c r="AR435" s="504" t="str">
        <f>AK435</f>
        <v>SAVANNAH,GA</v>
      </c>
      <c r="AS435" s="506">
        <f>AI435</f>
        <v>45738</v>
      </c>
      <c r="AT435" s="636">
        <v>45743</v>
      </c>
      <c r="AU435" s="504" t="str">
        <f>AR435</f>
        <v>SAVANNAH,GA</v>
      </c>
      <c r="AV435" s="509">
        <f>AT435</f>
        <v>45743</v>
      </c>
      <c r="AW435" s="505">
        <f>VLOOKUP(AR:AR,Database!A:B,2,)</f>
        <v>4</v>
      </c>
      <c r="AX435" s="506">
        <f>AV435+AW435</f>
        <v>45747</v>
      </c>
      <c r="AY435" s="514" t="str">
        <f>Z435</f>
        <v>FREEDOM</v>
      </c>
      <c r="AZ435" s="506"/>
      <c r="BA435" s="506"/>
      <c r="BB435" s="506"/>
      <c r="BC435" s="506"/>
      <c r="BD435" s="506"/>
      <c r="BE435" s="504"/>
      <c r="BF435" s="504" t="str">
        <f>AL435</f>
        <v>ZIMUNGB1273227</v>
      </c>
      <c r="BG435" s="504" t="str">
        <f>AN435</f>
        <v>TGHU1657384</v>
      </c>
      <c r="BH435" s="506">
        <v>45702</v>
      </c>
      <c r="BI435" s="506">
        <v>45712</v>
      </c>
      <c r="BJ435" s="506">
        <v>45729</v>
      </c>
      <c r="BK435" s="506"/>
      <c r="BL435" s="506"/>
      <c r="BM435" s="506"/>
      <c r="BN435" s="504"/>
      <c r="BO435" s="506"/>
      <c r="BP435" s="511"/>
      <c r="BQ435" s="511"/>
      <c r="BR435" s="504"/>
      <c r="BS435" s="560"/>
      <c r="BT435" s="504"/>
      <c r="BU435" s="504"/>
      <c r="BV435" s="504"/>
      <c r="BW435" s="504">
        <f>U435</f>
        <v>120588877</v>
      </c>
      <c r="BX435" s="511">
        <f>V435</f>
        <v>0</v>
      </c>
      <c r="BY435" s="511">
        <f>W435</f>
        <v>2300</v>
      </c>
      <c r="BZ435" s="511">
        <f>BX435+BY435</f>
        <v>2300</v>
      </c>
      <c r="CA435" s="504"/>
      <c r="CB435" s="511"/>
      <c r="CC435" s="504"/>
      <c r="CD435" s="511"/>
      <c r="CE435" s="511"/>
      <c r="CF435" s="511">
        <f>CB435+CD435+CE435</f>
        <v>0</v>
      </c>
      <c r="CG435" s="528">
        <f>CF435-BZ435</f>
        <v>-2300</v>
      </c>
      <c r="CH435" s="510">
        <f>_xlfn.DAYS(BD435,BC435)+1</f>
        <v>1</v>
      </c>
    </row>
    <row r="436" spans="1:86" s="513" customFormat="1" ht="15.75" customHeight="1">
      <c r="A436" s="112">
        <v>40</v>
      </c>
      <c r="B436" s="575" t="s">
        <v>168</v>
      </c>
      <c r="C436" s="558">
        <v>4100009513</v>
      </c>
      <c r="D436" s="505" t="s">
        <v>643</v>
      </c>
      <c r="E436" s="505" t="str">
        <f>VLOOKUP(D:D,'Material code'!A:B,2,FALSE)</f>
        <v>后玻</v>
      </c>
      <c r="F436" s="505" t="str">
        <f>VLOOKUP(D:D,'Material code'!C:D,2,FALSE)</f>
        <v>福莱特，压花半钢化白色全涂釉3孔，2272*1128*2mm，GL-14</v>
      </c>
      <c r="G436" s="504">
        <f>AC436</f>
        <v>1430</v>
      </c>
      <c r="H436" s="504" t="str">
        <f>AD436</f>
        <v>PC</v>
      </c>
      <c r="I436" s="504" t="str">
        <f>AL436</f>
        <v>ZIMUNGB1273384</v>
      </c>
      <c r="J436" s="504">
        <v>1</v>
      </c>
      <c r="K436" s="504" t="str">
        <f>AN436</f>
        <v>WCAU2137511</v>
      </c>
      <c r="L436" s="504" t="str">
        <f>AM436</f>
        <v>ZIMUNGB1273384B</v>
      </c>
      <c r="M436" s="504" t="str">
        <f>AO436</f>
        <v>NINGBO, CHINA</v>
      </c>
      <c r="N436" s="506">
        <f>AQ436</f>
        <v>45707</v>
      </c>
      <c r="O436" s="504" t="str">
        <f>AR436</f>
        <v>SAVANNAH,GA</v>
      </c>
      <c r="P436" s="506">
        <f>AT436</f>
        <v>45743</v>
      </c>
      <c r="Q436" s="506">
        <f>AX436</f>
        <v>45747</v>
      </c>
      <c r="R436" s="504" t="s">
        <v>79</v>
      </c>
      <c r="S436" s="504" t="s">
        <v>200</v>
      </c>
      <c r="T436" s="504">
        <v>20250215003</v>
      </c>
      <c r="U436" s="504">
        <v>120588877</v>
      </c>
      <c r="V436" s="511"/>
      <c r="W436" s="511">
        <v>2300</v>
      </c>
      <c r="X436" s="506"/>
      <c r="Y436" s="506"/>
      <c r="Z436" s="506" t="s">
        <v>118</v>
      </c>
      <c r="AA436" s="507" t="s">
        <v>171</v>
      </c>
      <c r="AB436" s="507"/>
      <c r="AC436" s="514">
        <v>1430</v>
      </c>
      <c r="AD436" s="504" t="s">
        <v>172</v>
      </c>
      <c r="AE436" s="504">
        <v>11</v>
      </c>
      <c r="AF436" s="504">
        <v>18876</v>
      </c>
      <c r="AG436" s="504">
        <v>14</v>
      </c>
      <c r="AH436" s="506">
        <v>45707</v>
      </c>
      <c r="AI436" s="506">
        <v>45738</v>
      </c>
      <c r="AJ436" s="504" t="s">
        <v>173</v>
      </c>
      <c r="AK436" s="504" t="s">
        <v>117</v>
      </c>
      <c r="AL436" s="504" t="s">
        <v>776</v>
      </c>
      <c r="AM436" s="504" t="s">
        <v>777</v>
      </c>
      <c r="AN436" s="504" t="s">
        <v>778</v>
      </c>
      <c r="AO436" s="504" t="str">
        <f>AJ436</f>
        <v>NINGBO, CHINA</v>
      </c>
      <c r="AP436" s="506"/>
      <c r="AQ436" s="506">
        <f>AH436</f>
        <v>45707</v>
      </c>
      <c r="AR436" s="504" t="str">
        <f>AK436</f>
        <v>SAVANNAH,GA</v>
      </c>
      <c r="AS436" s="506">
        <f>AI436</f>
        <v>45738</v>
      </c>
      <c r="AT436" s="636">
        <v>45743</v>
      </c>
      <c r="AU436" s="504" t="str">
        <f>AR436</f>
        <v>SAVANNAH,GA</v>
      </c>
      <c r="AV436" s="509">
        <f>AT436</f>
        <v>45743</v>
      </c>
      <c r="AW436" s="505">
        <f>VLOOKUP(AR:AR,Database!A:B,2,)</f>
        <v>4</v>
      </c>
      <c r="AX436" s="506">
        <f>AV436+AW436</f>
        <v>45747</v>
      </c>
      <c r="AY436" s="514" t="str">
        <f>Z436</f>
        <v>FREEDOM</v>
      </c>
      <c r="AZ436" s="506"/>
      <c r="BA436" s="506"/>
      <c r="BB436" s="506"/>
      <c r="BC436" s="506"/>
      <c r="BD436" s="506"/>
      <c r="BE436" s="504"/>
      <c r="BF436" s="504" t="str">
        <f>AL436</f>
        <v>ZIMUNGB1273384</v>
      </c>
      <c r="BG436" s="504" t="str">
        <f>AN436</f>
        <v>WCAU2137511</v>
      </c>
      <c r="BH436" s="506">
        <v>45702</v>
      </c>
      <c r="BI436" s="506">
        <v>45713</v>
      </c>
      <c r="BJ436" s="506">
        <v>45730</v>
      </c>
      <c r="BK436" s="506"/>
      <c r="BL436" s="506"/>
      <c r="BM436" s="506"/>
      <c r="BN436" s="504"/>
      <c r="BO436" s="506"/>
      <c r="BP436" s="511"/>
      <c r="BQ436" s="511"/>
      <c r="BR436" s="504"/>
      <c r="BS436" s="560"/>
      <c r="BT436" s="504"/>
      <c r="BU436" s="504"/>
      <c r="BV436" s="504"/>
      <c r="BW436" s="504">
        <f>U436</f>
        <v>120588877</v>
      </c>
      <c r="BX436" s="511">
        <f>V436</f>
        <v>0</v>
      </c>
      <c r="BY436" s="511">
        <f>W436</f>
        <v>2300</v>
      </c>
      <c r="BZ436" s="511">
        <f>BX436+BY436</f>
        <v>2300</v>
      </c>
      <c r="CA436" s="504"/>
      <c r="CB436" s="511"/>
      <c r="CC436" s="504"/>
      <c r="CD436" s="511"/>
      <c r="CE436" s="511"/>
      <c r="CF436" s="511">
        <f>CB436+CD436+CE436</f>
        <v>0</v>
      </c>
      <c r="CG436" s="528">
        <f>CF436-BZ436</f>
        <v>-2300</v>
      </c>
      <c r="CH436" s="510">
        <f>_xlfn.DAYS(BD436,BC436)+1</f>
        <v>1</v>
      </c>
    </row>
    <row r="437" spans="1:86" s="513" customFormat="1" ht="15.75" customHeight="1">
      <c r="A437" s="112">
        <v>40</v>
      </c>
      <c r="B437" s="575" t="s">
        <v>168</v>
      </c>
      <c r="C437" s="558">
        <v>4100009513</v>
      </c>
      <c r="D437" s="505" t="s">
        <v>199</v>
      </c>
      <c r="E437" s="505" t="str">
        <f>VLOOKUP(D:D,'Material code'!A:B,2,FALSE)</f>
        <v>前玻</v>
      </c>
      <c r="F437" s="505" t="str">
        <f>VLOOKUP(D:D,'Material code'!C:D,2,FALSE)</f>
        <v>福莱特，超白压花双镀膜半钢化，2272*1128*2mm</v>
      </c>
      <c r="G437" s="504">
        <f>AC437</f>
        <v>1430</v>
      </c>
      <c r="H437" s="504" t="str">
        <f>AD437</f>
        <v>PC</v>
      </c>
      <c r="I437" s="504" t="str">
        <f>AL437</f>
        <v>ZIMUNGB1273384</v>
      </c>
      <c r="J437" s="504">
        <v>1</v>
      </c>
      <c r="K437" s="504" t="str">
        <f>AN437</f>
        <v>MAGU2406863</v>
      </c>
      <c r="L437" s="504" t="str">
        <f>AM437</f>
        <v>ZIMUNGB1273384A</v>
      </c>
      <c r="M437" s="504" t="str">
        <f>AO437</f>
        <v>NINGBO, CHINA</v>
      </c>
      <c r="N437" s="506">
        <f>AQ437</f>
        <v>45707</v>
      </c>
      <c r="O437" s="504" t="str">
        <f>AR437</f>
        <v>SAVANNAH,GA</v>
      </c>
      <c r="P437" s="506">
        <f>AT437</f>
        <v>45743</v>
      </c>
      <c r="Q437" s="506">
        <f>AX437</f>
        <v>45747</v>
      </c>
      <c r="R437" s="504" t="s">
        <v>79</v>
      </c>
      <c r="S437" s="504" t="s">
        <v>200</v>
      </c>
      <c r="T437" s="504">
        <v>20250215003</v>
      </c>
      <c r="U437" s="504">
        <v>120588877</v>
      </c>
      <c r="V437" s="511"/>
      <c r="W437" s="511">
        <v>2300</v>
      </c>
      <c r="X437" s="506"/>
      <c r="Y437" s="506"/>
      <c r="Z437" s="506" t="s">
        <v>118</v>
      </c>
      <c r="AA437" s="507" t="s">
        <v>171</v>
      </c>
      <c r="AB437" s="507"/>
      <c r="AC437" s="514">
        <v>1430</v>
      </c>
      <c r="AD437" s="504" t="s">
        <v>172</v>
      </c>
      <c r="AE437" s="504">
        <v>11</v>
      </c>
      <c r="AF437" s="504">
        <v>18876</v>
      </c>
      <c r="AG437" s="504">
        <v>14</v>
      </c>
      <c r="AH437" s="506">
        <v>45707</v>
      </c>
      <c r="AI437" s="506">
        <v>45738</v>
      </c>
      <c r="AJ437" s="504" t="s">
        <v>173</v>
      </c>
      <c r="AK437" s="504" t="s">
        <v>117</v>
      </c>
      <c r="AL437" s="504" t="s">
        <v>776</v>
      </c>
      <c r="AM437" s="504" t="s">
        <v>779</v>
      </c>
      <c r="AN437" s="504" t="s">
        <v>780</v>
      </c>
      <c r="AO437" s="504" t="str">
        <f>AJ437</f>
        <v>NINGBO, CHINA</v>
      </c>
      <c r="AP437" s="506"/>
      <c r="AQ437" s="506">
        <f>AH437</f>
        <v>45707</v>
      </c>
      <c r="AR437" s="504" t="str">
        <f>AK437</f>
        <v>SAVANNAH,GA</v>
      </c>
      <c r="AS437" s="506">
        <f>AI437</f>
        <v>45738</v>
      </c>
      <c r="AT437" s="636">
        <v>45743</v>
      </c>
      <c r="AU437" s="504" t="str">
        <f>AR437</f>
        <v>SAVANNAH,GA</v>
      </c>
      <c r="AV437" s="509">
        <f>AT437</f>
        <v>45743</v>
      </c>
      <c r="AW437" s="505">
        <f>VLOOKUP(AR:AR,Database!A:B,2,)</f>
        <v>4</v>
      </c>
      <c r="AX437" s="506">
        <f>AV437+AW437</f>
        <v>45747</v>
      </c>
      <c r="AY437" s="514" t="str">
        <f>Z437</f>
        <v>FREEDOM</v>
      </c>
      <c r="AZ437" s="506"/>
      <c r="BA437" s="506"/>
      <c r="BB437" s="506"/>
      <c r="BC437" s="506"/>
      <c r="BD437" s="506"/>
      <c r="BE437" s="504"/>
      <c r="BF437" s="504" t="str">
        <f>AL437</f>
        <v>ZIMUNGB1273384</v>
      </c>
      <c r="BG437" s="504" t="str">
        <f>AN437</f>
        <v>MAGU2406863</v>
      </c>
      <c r="BH437" s="506">
        <v>45702</v>
      </c>
      <c r="BI437" s="506">
        <v>45713</v>
      </c>
      <c r="BJ437" s="506">
        <v>45730</v>
      </c>
      <c r="BK437" s="506"/>
      <c r="BL437" s="506"/>
      <c r="BM437" s="506"/>
      <c r="BN437" s="504"/>
      <c r="BO437" s="506"/>
      <c r="BP437" s="511"/>
      <c r="BQ437" s="511"/>
      <c r="BR437" s="504"/>
      <c r="BS437" s="560"/>
      <c r="BT437" s="504"/>
      <c r="BU437" s="504"/>
      <c r="BV437" s="504"/>
      <c r="BW437" s="504">
        <f>U437</f>
        <v>120588877</v>
      </c>
      <c r="BX437" s="511">
        <f>V437</f>
        <v>0</v>
      </c>
      <c r="BY437" s="511">
        <f>W437</f>
        <v>2300</v>
      </c>
      <c r="BZ437" s="511">
        <f>BX437+BY437</f>
        <v>2300</v>
      </c>
      <c r="CA437" s="504"/>
      <c r="CB437" s="511"/>
      <c r="CC437" s="504"/>
      <c r="CD437" s="511"/>
      <c r="CE437" s="511"/>
      <c r="CF437" s="511">
        <f>CB437+CD437+CE437</f>
        <v>0</v>
      </c>
      <c r="CG437" s="528">
        <f>CF437-BZ437</f>
        <v>-2300</v>
      </c>
      <c r="CH437" s="510">
        <f>_xlfn.DAYS(BD437,BC437)+1</f>
        <v>1</v>
      </c>
    </row>
    <row r="438" spans="1:86" s="513" customFormat="1" ht="15.75" customHeight="1">
      <c r="A438" s="112">
        <v>40</v>
      </c>
      <c r="B438" s="575" t="s">
        <v>168</v>
      </c>
      <c r="C438" s="558">
        <v>4100009513</v>
      </c>
      <c r="D438" s="505" t="s">
        <v>199</v>
      </c>
      <c r="E438" s="505" t="str">
        <f>VLOOKUP(D:D,'Material code'!A:B,2,FALSE)</f>
        <v>前玻</v>
      </c>
      <c r="F438" s="505" t="str">
        <f>VLOOKUP(D:D,'Material code'!C:D,2,FALSE)</f>
        <v>福莱特，超白压花双镀膜半钢化，2272*1128*2mm</v>
      </c>
      <c r="G438" s="504">
        <f>AC438</f>
        <v>1430</v>
      </c>
      <c r="H438" s="504" t="str">
        <f>AD438</f>
        <v>PC</v>
      </c>
      <c r="I438" s="504" t="str">
        <f>AL438</f>
        <v>ZIMUNGB1273384</v>
      </c>
      <c r="J438" s="504">
        <v>1</v>
      </c>
      <c r="K438" s="504" t="str">
        <f>AN438</f>
        <v>BSIU2718761</v>
      </c>
      <c r="L438" s="504" t="str">
        <f>AM438</f>
        <v>ZIMUNGB1273384A</v>
      </c>
      <c r="M438" s="504" t="str">
        <f>AO438</f>
        <v>NINGBO, CHINA</v>
      </c>
      <c r="N438" s="506">
        <f>AQ438</f>
        <v>45707</v>
      </c>
      <c r="O438" s="504" t="str">
        <f>AR438</f>
        <v>SAVANNAH,GA</v>
      </c>
      <c r="P438" s="506">
        <f>AT438</f>
        <v>45743</v>
      </c>
      <c r="Q438" s="506">
        <f>AX438</f>
        <v>45747</v>
      </c>
      <c r="R438" s="504" t="s">
        <v>79</v>
      </c>
      <c r="S438" s="504" t="s">
        <v>200</v>
      </c>
      <c r="T438" s="504">
        <v>20250215003</v>
      </c>
      <c r="U438" s="504">
        <v>120588877</v>
      </c>
      <c r="V438" s="511"/>
      <c r="W438" s="511">
        <v>2300</v>
      </c>
      <c r="X438" s="506"/>
      <c r="Y438" s="506"/>
      <c r="Z438" s="506" t="s">
        <v>118</v>
      </c>
      <c r="AA438" s="507" t="s">
        <v>171</v>
      </c>
      <c r="AB438" s="507"/>
      <c r="AC438" s="514">
        <v>1430</v>
      </c>
      <c r="AD438" s="504" t="s">
        <v>172</v>
      </c>
      <c r="AE438" s="504">
        <v>11</v>
      </c>
      <c r="AF438" s="504">
        <v>18876</v>
      </c>
      <c r="AG438" s="504">
        <v>14</v>
      </c>
      <c r="AH438" s="506">
        <v>45707</v>
      </c>
      <c r="AI438" s="506">
        <v>45738</v>
      </c>
      <c r="AJ438" s="504" t="s">
        <v>173</v>
      </c>
      <c r="AK438" s="504" t="s">
        <v>117</v>
      </c>
      <c r="AL438" s="504" t="s">
        <v>776</v>
      </c>
      <c r="AM438" s="504" t="s">
        <v>779</v>
      </c>
      <c r="AN438" s="504" t="s">
        <v>781</v>
      </c>
      <c r="AO438" s="504" t="str">
        <f>AJ438</f>
        <v>NINGBO, CHINA</v>
      </c>
      <c r="AP438" s="506"/>
      <c r="AQ438" s="506">
        <f>AH438</f>
        <v>45707</v>
      </c>
      <c r="AR438" s="504" t="str">
        <f>AK438</f>
        <v>SAVANNAH,GA</v>
      </c>
      <c r="AS438" s="506">
        <f>AI438</f>
        <v>45738</v>
      </c>
      <c r="AT438" s="636">
        <v>45743</v>
      </c>
      <c r="AU438" s="504" t="str">
        <f>AR438</f>
        <v>SAVANNAH,GA</v>
      </c>
      <c r="AV438" s="509">
        <f>AT438</f>
        <v>45743</v>
      </c>
      <c r="AW438" s="505">
        <f>VLOOKUP(AR:AR,Database!A:B,2,)</f>
        <v>4</v>
      </c>
      <c r="AX438" s="506">
        <f>AV438+AW438</f>
        <v>45747</v>
      </c>
      <c r="AY438" s="514" t="str">
        <f>Z438</f>
        <v>FREEDOM</v>
      </c>
      <c r="AZ438" s="506"/>
      <c r="BA438" s="506"/>
      <c r="BB438" s="506"/>
      <c r="BC438" s="506"/>
      <c r="BD438" s="506"/>
      <c r="BE438" s="504"/>
      <c r="BF438" s="504" t="str">
        <f>AL438</f>
        <v>ZIMUNGB1273384</v>
      </c>
      <c r="BG438" s="504" t="str">
        <f>AN438</f>
        <v>BSIU2718761</v>
      </c>
      <c r="BH438" s="506">
        <v>45702</v>
      </c>
      <c r="BI438" s="506">
        <v>45713</v>
      </c>
      <c r="BJ438" s="506">
        <v>45730</v>
      </c>
      <c r="BK438" s="506"/>
      <c r="BL438" s="506"/>
      <c r="BM438" s="506"/>
      <c r="BN438" s="504"/>
      <c r="BO438" s="506"/>
      <c r="BP438" s="511"/>
      <c r="BQ438" s="511"/>
      <c r="BR438" s="504"/>
      <c r="BS438" s="560"/>
      <c r="BT438" s="504"/>
      <c r="BU438" s="504"/>
      <c r="BV438" s="504"/>
      <c r="BW438" s="504">
        <f>U438</f>
        <v>120588877</v>
      </c>
      <c r="BX438" s="511">
        <f>V438</f>
        <v>0</v>
      </c>
      <c r="BY438" s="511">
        <f>W438</f>
        <v>2300</v>
      </c>
      <c r="BZ438" s="511">
        <f>BX438+BY438</f>
        <v>2300</v>
      </c>
      <c r="CA438" s="504"/>
      <c r="CB438" s="511"/>
      <c r="CC438" s="504"/>
      <c r="CD438" s="511"/>
      <c r="CE438" s="511"/>
      <c r="CF438" s="511">
        <f>CB438+CD438+CE438</f>
        <v>0</v>
      </c>
      <c r="CG438" s="528">
        <f>CF438-BZ438</f>
        <v>-2300</v>
      </c>
      <c r="CH438" s="510">
        <f>_xlfn.DAYS(BD438,BC438)+1</f>
        <v>1</v>
      </c>
    </row>
    <row r="439" spans="1:86" s="513" customFormat="1" ht="15.75" customHeight="1">
      <c r="A439" s="112">
        <v>40</v>
      </c>
      <c r="B439" s="575" t="s">
        <v>168</v>
      </c>
      <c r="C439" s="558">
        <v>4100009513</v>
      </c>
      <c r="D439" s="505" t="s">
        <v>199</v>
      </c>
      <c r="E439" s="505" t="str">
        <f>VLOOKUP(D:D,'Material code'!A:B,2,FALSE)</f>
        <v>前玻</v>
      </c>
      <c r="F439" s="505" t="str">
        <f>VLOOKUP(D:D,'Material code'!C:D,2,FALSE)</f>
        <v>福莱特，超白压花双镀膜半钢化，2272*1128*2mm</v>
      </c>
      <c r="G439" s="504">
        <f>AC439</f>
        <v>1430</v>
      </c>
      <c r="H439" s="504" t="str">
        <f>AD439</f>
        <v>PC</v>
      </c>
      <c r="I439" s="504" t="str">
        <f>AL439</f>
        <v>ZIMUNGB1273384</v>
      </c>
      <c r="J439" s="504">
        <v>1</v>
      </c>
      <c r="K439" s="504" t="str">
        <f>AN439</f>
        <v>ZIMU3187445</v>
      </c>
      <c r="L439" s="504" t="str">
        <f>AM439</f>
        <v>ZIMUNGB1273384A</v>
      </c>
      <c r="M439" s="504" t="str">
        <f>AO439</f>
        <v>NINGBO, CHINA</v>
      </c>
      <c r="N439" s="506">
        <f>AQ439</f>
        <v>45707</v>
      </c>
      <c r="O439" s="504" t="str">
        <f>AR439</f>
        <v>SAVANNAH,GA</v>
      </c>
      <c r="P439" s="506">
        <f>AT439</f>
        <v>45743</v>
      </c>
      <c r="Q439" s="506">
        <f>AX439</f>
        <v>45747</v>
      </c>
      <c r="R439" s="504" t="s">
        <v>79</v>
      </c>
      <c r="S439" s="504" t="s">
        <v>200</v>
      </c>
      <c r="T439" s="504">
        <v>20250215003</v>
      </c>
      <c r="U439" s="504">
        <v>120588877</v>
      </c>
      <c r="V439" s="511"/>
      <c r="W439" s="511">
        <v>2300</v>
      </c>
      <c r="X439" s="506"/>
      <c r="Y439" s="506"/>
      <c r="Z439" s="506" t="s">
        <v>118</v>
      </c>
      <c r="AA439" s="507" t="s">
        <v>171</v>
      </c>
      <c r="AB439" s="507"/>
      <c r="AC439" s="514">
        <v>1430</v>
      </c>
      <c r="AD439" s="504" t="s">
        <v>172</v>
      </c>
      <c r="AE439" s="504">
        <v>11</v>
      </c>
      <c r="AF439" s="504">
        <v>18876</v>
      </c>
      <c r="AG439" s="504">
        <v>14</v>
      </c>
      <c r="AH439" s="506">
        <v>45707</v>
      </c>
      <c r="AI439" s="506">
        <v>45738</v>
      </c>
      <c r="AJ439" s="504" t="s">
        <v>173</v>
      </c>
      <c r="AK439" s="504" t="s">
        <v>117</v>
      </c>
      <c r="AL439" s="555" t="s">
        <v>776</v>
      </c>
      <c r="AM439" s="515" t="s">
        <v>779</v>
      </c>
      <c r="AN439" s="515" t="s">
        <v>782</v>
      </c>
      <c r="AO439" s="515" t="str">
        <f>AJ439</f>
        <v>NINGBO, CHINA</v>
      </c>
      <c r="AP439" s="574"/>
      <c r="AQ439" s="574">
        <f>AH439</f>
        <v>45707</v>
      </c>
      <c r="AR439" s="515" t="str">
        <f>AK439</f>
        <v>SAVANNAH,GA</v>
      </c>
      <c r="AS439" s="574">
        <f>AI439</f>
        <v>45738</v>
      </c>
      <c r="AT439" s="636">
        <v>45743</v>
      </c>
      <c r="AU439" s="504" t="str">
        <f>AR439</f>
        <v>SAVANNAH,GA</v>
      </c>
      <c r="AV439" s="509">
        <f>AT439</f>
        <v>45743</v>
      </c>
      <c r="AW439" s="505">
        <f>VLOOKUP(AR:AR,Database!A:B,2,)</f>
        <v>4</v>
      </c>
      <c r="AX439" s="506">
        <f>AV439+AW439</f>
        <v>45747</v>
      </c>
      <c r="AY439" s="514" t="str">
        <f>Z439</f>
        <v>FREEDOM</v>
      </c>
      <c r="AZ439" s="506"/>
      <c r="BA439" s="506"/>
      <c r="BB439" s="506"/>
      <c r="BC439" s="506"/>
      <c r="BD439" s="506"/>
      <c r="BE439" s="504"/>
      <c r="BF439" s="504" t="str">
        <f>AL439</f>
        <v>ZIMUNGB1273384</v>
      </c>
      <c r="BG439" s="504" t="str">
        <f>AN439</f>
        <v>ZIMU3187445</v>
      </c>
      <c r="BH439" s="506">
        <v>45702</v>
      </c>
      <c r="BI439" s="506">
        <v>45713</v>
      </c>
      <c r="BJ439" s="506">
        <v>45730</v>
      </c>
      <c r="BK439" s="506"/>
      <c r="BL439" s="506"/>
      <c r="BM439" s="506"/>
      <c r="BN439" s="504"/>
      <c r="BO439" s="506"/>
      <c r="BP439" s="511"/>
      <c r="BQ439" s="511"/>
      <c r="BR439" s="504"/>
      <c r="BS439" s="560"/>
      <c r="BT439" s="504"/>
      <c r="BU439" s="504"/>
      <c r="BV439" s="504"/>
      <c r="BW439" s="504">
        <f>U439</f>
        <v>120588877</v>
      </c>
      <c r="BX439" s="511">
        <f>V439</f>
        <v>0</v>
      </c>
      <c r="BY439" s="511">
        <f>W439</f>
        <v>2300</v>
      </c>
      <c r="BZ439" s="511">
        <f>BX439+BY439</f>
        <v>2300</v>
      </c>
      <c r="CA439" s="504"/>
      <c r="CB439" s="511"/>
      <c r="CC439" s="504"/>
      <c r="CD439" s="511"/>
      <c r="CE439" s="511"/>
      <c r="CF439" s="511">
        <f>CB439+CD439+CE439</f>
        <v>0</v>
      </c>
      <c r="CG439" s="528">
        <f>CF439-BZ439</f>
        <v>-2300</v>
      </c>
      <c r="CH439" s="510">
        <f>_xlfn.DAYS(BD439,BC439)+1</f>
        <v>1</v>
      </c>
    </row>
    <row r="440" spans="1:86" s="513" customFormat="1" ht="15.75" customHeight="1">
      <c r="A440" s="112">
        <v>40</v>
      </c>
      <c r="B440" s="575" t="s">
        <v>168</v>
      </c>
      <c r="C440" s="558">
        <v>4100009513</v>
      </c>
      <c r="D440" s="505" t="s">
        <v>199</v>
      </c>
      <c r="E440" s="505" t="str">
        <f>VLOOKUP(D:D,'Material code'!A:B,2,FALSE)</f>
        <v>前玻</v>
      </c>
      <c r="F440" s="505" t="str">
        <f>VLOOKUP(D:D,'Material code'!C:D,2,FALSE)</f>
        <v>福莱特，超白压花双镀膜半钢化，2272*1128*2mm</v>
      </c>
      <c r="G440" s="504">
        <f>AC440</f>
        <v>1430</v>
      </c>
      <c r="H440" s="504" t="str">
        <f>AD440</f>
        <v>PC</v>
      </c>
      <c r="I440" s="504" t="str">
        <f>AL440</f>
        <v>ZIMUNGB1273384</v>
      </c>
      <c r="J440" s="504">
        <v>1</v>
      </c>
      <c r="K440" s="504" t="str">
        <f>AN440</f>
        <v>TRHU2924131</v>
      </c>
      <c r="L440" s="504" t="str">
        <f>AM440</f>
        <v>ZIMUNGB1273384A</v>
      </c>
      <c r="M440" s="504" t="str">
        <f>AO440</f>
        <v>NINGBO, CHINA</v>
      </c>
      <c r="N440" s="506">
        <f>AQ440</f>
        <v>45707</v>
      </c>
      <c r="O440" s="504" t="str">
        <f>AR440</f>
        <v>SAVANNAH,GA</v>
      </c>
      <c r="P440" s="506">
        <f>AT440</f>
        <v>45743</v>
      </c>
      <c r="Q440" s="506">
        <f>AX440</f>
        <v>45747</v>
      </c>
      <c r="R440" s="504" t="s">
        <v>79</v>
      </c>
      <c r="S440" s="504" t="s">
        <v>200</v>
      </c>
      <c r="T440" s="504">
        <v>20250215003</v>
      </c>
      <c r="U440" s="504">
        <v>120588877</v>
      </c>
      <c r="V440" s="511"/>
      <c r="W440" s="511">
        <v>2300</v>
      </c>
      <c r="X440" s="506"/>
      <c r="Y440" s="506"/>
      <c r="Z440" s="506" t="s">
        <v>118</v>
      </c>
      <c r="AA440" s="507" t="s">
        <v>171</v>
      </c>
      <c r="AB440" s="507"/>
      <c r="AC440" s="514">
        <v>1430</v>
      </c>
      <c r="AD440" s="504" t="s">
        <v>172</v>
      </c>
      <c r="AE440" s="504">
        <v>11</v>
      </c>
      <c r="AF440" s="504">
        <v>18876</v>
      </c>
      <c r="AG440" s="504">
        <v>14</v>
      </c>
      <c r="AH440" s="506">
        <v>45707</v>
      </c>
      <c r="AI440" s="506">
        <v>45738</v>
      </c>
      <c r="AJ440" s="504" t="s">
        <v>173</v>
      </c>
      <c r="AK440" s="504" t="s">
        <v>117</v>
      </c>
      <c r="AL440" s="555" t="s">
        <v>776</v>
      </c>
      <c r="AM440" s="515" t="s">
        <v>779</v>
      </c>
      <c r="AN440" s="515" t="s">
        <v>783</v>
      </c>
      <c r="AO440" s="515" t="str">
        <f>AJ440</f>
        <v>NINGBO, CHINA</v>
      </c>
      <c r="AP440" s="574"/>
      <c r="AQ440" s="574">
        <f>AH440</f>
        <v>45707</v>
      </c>
      <c r="AR440" s="515" t="str">
        <f>AK440</f>
        <v>SAVANNAH,GA</v>
      </c>
      <c r="AS440" s="574">
        <f>AI440</f>
        <v>45738</v>
      </c>
      <c r="AT440" s="636">
        <v>45743</v>
      </c>
      <c r="AU440" s="504" t="str">
        <f>AR440</f>
        <v>SAVANNAH,GA</v>
      </c>
      <c r="AV440" s="509">
        <f>AT440</f>
        <v>45743</v>
      </c>
      <c r="AW440" s="505">
        <f>VLOOKUP(AR:AR,Database!A:B,2,)</f>
        <v>4</v>
      </c>
      <c r="AX440" s="506">
        <f>AV440+AW440</f>
        <v>45747</v>
      </c>
      <c r="AY440" s="514" t="str">
        <f>Z440</f>
        <v>FREEDOM</v>
      </c>
      <c r="AZ440" s="506"/>
      <c r="BA440" s="506"/>
      <c r="BB440" s="506"/>
      <c r="BC440" s="506"/>
      <c r="BD440" s="506"/>
      <c r="BE440" s="504"/>
      <c r="BF440" s="504" t="str">
        <f>AL440</f>
        <v>ZIMUNGB1273384</v>
      </c>
      <c r="BG440" s="504" t="str">
        <f>AN440</f>
        <v>TRHU2924131</v>
      </c>
      <c r="BH440" s="506">
        <v>45702</v>
      </c>
      <c r="BI440" s="506">
        <v>45713</v>
      </c>
      <c r="BJ440" s="506">
        <v>45730</v>
      </c>
      <c r="BK440" s="506"/>
      <c r="BL440" s="506"/>
      <c r="BM440" s="506"/>
      <c r="BN440" s="504"/>
      <c r="BO440" s="506"/>
      <c r="BP440" s="511"/>
      <c r="BQ440" s="511"/>
      <c r="BR440" s="504"/>
      <c r="BS440" s="560"/>
      <c r="BT440" s="504"/>
      <c r="BU440" s="504"/>
      <c r="BV440" s="504"/>
      <c r="BW440" s="504">
        <f>U440</f>
        <v>120588877</v>
      </c>
      <c r="BX440" s="511">
        <f>V440</f>
        <v>0</v>
      </c>
      <c r="BY440" s="511">
        <f>W440</f>
        <v>2300</v>
      </c>
      <c r="BZ440" s="511">
        <f>BX440+BY440</f>
        <v>2300</v>
      </c>
      <c r="CA440" s="504"/>
      <c r="CB440" s="511"/>
      <c r="CC440" s="504"/>
      <c r="CD440" s="511"/>
      <c r="CE440" s="511"/>
      <c r="CF440" s="511">
        <f>CB440+CD440+CE440</f>
        <v>0</v>
      </c>
      <c r="CG440" s="528">
        <f>CF440-BZ440</f>
        <v>-2300</v>
      </c>
      <c r="CH440" s="510">
        <f>_xlfn.DAYS(BD440,BC440)+1</f>
        <v>1</v>
      </c>
    </row>
    <row r="441" spans="1:86" s="513" customFormat="1" ht="15.75" customHeight="1">
      <c r="A441" s="112">
        <v>40</v>
      </c>
      <c r="B441" s="575" t="s">
        <v>168</v>
      </c>
      <c r="C441" s="558">
        <v>4100009513</v>
      </c>
      <c r="D441" s="505" t="s">
        <v>199</v>
      </c>
      <c r="E441" s="505" t="str">
        <f>VLOOKUP(D:D,'Material code'!A:B,2,FALSE)</f>
        <v>前玻</v>
      </c>
      <c r="F441" s="505" t="str">
        <f>VLOOKUP(D:D,'Material code'!C:D,2,FALSE)</f>
        <v>福莱特，超白压花双镀膜半钢化，2272*1128*2mm</v>
      </c>
      <c r="G441" s="504">
        <f>AC441</f>
        <v>1430</v>
      </c>
      <c r="H441" s="504" t="str">
        <f>AD441</f>
        <v>PC</v>
      </c>
      <c r="I441" s="504" t="str">
        <f>AL441</f>
        <v>ZIMUNGB1273384</v>
      </c>
      <c r="J441" s="504">
        <v>1</v>
      </c>
      <c r="K441" s="504" t="str">
        <f>AN441</f>
        <v>TRHU2694173</v>
      </c>
      <c r="L441" s="504" t="str">
        <f>AM441</f>
        <v>ZIMUNGB1273384A</v>
      </c>
      <c r="M441" s="504" t="str">
        <f>AO441</f>
        <v>NINGBO, CHINA</v>
      </c>
      <c r="N441" s="506">
        <f>AQ441</f>
        <v>45707</v>
      </c>
      <c r="O441" s="504" t="str">
        <f>AR441</f>
        <v>SAVANNAH,GA</v>
      </c>
      <c r="P441" s="506">
        <f>AT441</f>
        <v>45743</v>
      </c>
      <c r="Q441" s="506">
        <f>AX441</f>
        <v>45747</v>
      </c>
      <c r="R441" s="504" t="s">
        <v>79</v>
      </c>
      <c r="S441" s="504" t="s">
        <v>200</v>
      </c>
      <c r="T441" s="504">
        <v>20250215003</v>
      </c>
      <c r="U441" s="504">
        <v>120588877</v>
      </c>
      <c r="V441" s="511"/>
      <c r="W441" s="511">
        <v>2300</v>
      </c>
      <c r="X441" s="506"/>
      <c r="Y441" s="506"/>
      <c r="Z441" s="506" t="s">
        <v>118</v>
      </c>
      <c r="AA441" s="507" t="s">
        <v>171</v>
      </c>
      <c r="AB441" s="507"/>
      <c r="AC441" s="514">
        <v>1430</v>
      </c>
      <c r="AD441" s="504" t="s">
        <v>172</v>
      </c>
      <c r="AE441" s="504">
        <v>11</v>
      </c>
      <c r="AF441" s="504">
        <v>18876</v>
      </c>
      <c r="AG441" s="504">
        <v>14</v>
      </c>
      <c r="AH441" s="506">
        <v>45707</v>
      </c>
      <c r="AI441" s="506">
        <v>45738</v>
      </c>
      <c r="AJ441" s="504" t="s">
        <v>173</v>
      </c>
      <c r="AK441" s="504" t="s">
        <v>117</v>
      </c>
      <c r="AL441" s="555" t="s">
        <v>776</v>
      </c>
      <c r="AM441" s="515" t="s">
        <v>779</v>
      </c>
      <c r="AN441" s="515" t="s">
        <v>784</v>
      </c>
      <c r="AO441" s="515" t="str">
        <f>AJ441</f>
        <v>NINGBO, CHINA</v>
      </c>
      <c r="AP441" s="574"/>
      <c r="AQ441" s="574">
        <f>AH441</f>
        <v>45707</v>
      </c>
      <c r="AR441" s="515" t="str">
        <f>AK441</f>
        <v>SAVANNAH,GA</v>
      </c>
      <c r="AS441" s="574">
        <f>AI441</f>
        <v>45738</v>
      </c>
      <c r="AT441" s="636">
        <v>45743</v>
      </c>
      <c r="AU441" s="504" t="str">
        <f>AR441</f>
        <v>SAVANNAH,GA</v>
      </c>
      <c r="AV441" s="509">
        <f>AT441</f>
        <v>45743</v>
      </c>
      <c r="AW441" s="505">
        <f>VLOOKUP(AR:AR,Database!A:B,2,)</f>
        <v>4</v>
      </c>
      <c r="AX441" s="506">
        <f>AV441+AW441</f>
        <v>45747</v>
      </c>
      <c r="AY441" s="514" t="str">
        <f>Z441</f>
        <v>FREEDOM</v>
      </c>
      <c r="AZ441" s="506"/>
      <c r="BA441" s="506"/>
      <c r="BB441" s="506"/>
      <c r="BC441" s="506"/>
      <c r="BD441" s="506"/>
      <c r="BE441" s="504"/>
      <c r="BF441" s="504" t="str">
        <f>AL441</f>
        <v>ZIMUNGB1273384</v>
      </c>
      <c r="BG441" s="504" t="str">
        <f>AN441</f>
        <v>TRHU2694173</v>
      </c>
      <c r="BH441" s="506">
        <v>45702</v>
      </c>
      <c r="BI441" s="506">
        <v>45713</v>
      </c>
      <c r="BJ441" s="506">
        <v>45730</v>
      </c>
      <c r="BK441" s="506"/>
      <c r="BL441" s="506"/>
      <c r="BM441" s="506"/>
      <c r="BN441" s="504"/>
      <c r="BO441" s="506"/>
      <c r="BP441" s="511"/>
      <c r="BQ441" s="511"/>
      <c r="BR441" s="504"/>
      <c r="BS441" s="560"/>
      <c r="BT441" s="504"/>
      <c r="BU441" s="504"/>
      <c r="BV441" s="504"/>
      <c r="BW441" s="504">
        <f>U441</f>
        <v>120588877</v>
      </c>
      <c r="BX441" s="511">
        <f>V441</f>
        <v>0</v>
      </c>
      <c r="BY441" s="511">
        <f>W441</f>
        <v>2300</v>
      </c>
      <c r="BZ441" s="511">
        <f>BX441+BY441</f>
        <v>2300</v>
      </c>
      <c r="CA441" s="504"/>
      <c r="CB441" s="511"/>
      <c r="CC441" s="504"/>
      <c r="CD441" s="511"/>
      <c r="CE441" s="511"/>
      <c r="CF441" s="511">
        <f>CB441+CD441+CE441</f>
        <v>0</v>
      </c>
      <c r="CG441" s="528">
        <f>CF441-BZ441</f>
        <v>-2300</v>
      </c>
      <c r="CH441" s="510">
        <f>_xlfn.DAYS(BD441,BC441)+1</f>
        <v>1</v>
      </c>
    </row>
    <row r="442" spans="1:86" s="513" customFormat="1" ht="15.75" customHeight="1">
      <c r="A442" s="112">
        <v>40</v>
      </c>
      <c r="B442" s="575" t="s">
        <v>168</v>
      </c>
      <c r="C442" s="558">
        <v>4100009513</v>
      </c>
      <c r="D442" s="505" t="s">
        <v>643</v>
      </c>
      <c r="E442" s="505" t="str">
        <f>VLOOKUP(D:D,'Material code'!A:B,2,FALSE)</f>
        <v>后玻</v>
      </c>
      <c r="F442" s="505" t="str">
        <f>VLOOKUP(D:D,'Material code'!C:D,2,FALSE)</f>
        <v>福莱特，压花半钢化白色全涂釉3孔，2272*1128*2mm，GL-14</v>
      </c>
      <c r="G442" s="504">
        <f>AC442</f>
        <v>1430</v>
      </c>
      <c r="H442" s="504" t="str">
        <f>AD442</f>
        <v>PC</v>
      </c>
      <c r="I442" s="504" t="str">
        <f>AL442</f>
        <v>ZIMUNGB1273384</v>
      </c>
      <c r="J442" s="504">
        <v>1</v>
      </c>
      <c r="K442" s="504" t="str">
        <f>AN442</f>
        <v>FCIU4121211</v>
      </c>
      <c r="L442" s="504" t="str">
        <f>AM442</f>
        <v>ZIMUNGB1273384B</v>
      </c>
      <c r="M442" s="504" t="str">
        <f>AO442</f>
        <v>NINGBO, CHINA</v>
      </c>
      <c r="N442" s="506">
        <f>AQ442</f>
        <v>45707</v>
      </c>
      <c r="O442" s="504" t="str">
        <f>AR442</f>
        <v>SAVANNAH,GA</v>
      </c>
      <c r="P442" s="506">
        <f>AT442</f>
        <v>45743</v>
      </c>
      <c r="Q442" s="506">
        <f>AX442</f>
        <v>45747</v>
      </c>
      <c r="R442" s="504" t="s">
        <v>79</v>
      </c>
      <c r="S442" s="504" t="s">
        <v>200</v>
      </c>
      <c r="T442" s="504">
        <v>20250215003</v>
      </c>
      <c r="U442" s="504">
        <v>120588877</v>
      </c>
      <c r="V442" s="511"/>
      <c r="W442" s="511">
        <v>2300</v>
      </c>
      <c r="X442" s="506"/>
      <c r="Y442" s="506"/>
      <c r="Z442" s="506" t="s">
        <v>118</v>
      </c>
      <c r="AA442" s="507" t="s">
        <v>171</v>
      </c>
      <c r="AB442" s="507"/>
      <c r="AC442" s="514">
        <v>1430</v>
      </c>
      <c r="AD442" s="504" t="s">
        <v>172</v>
      </c>
      <c r="AE442" s="504">
        <v>11</v>
      </c>
      <c r="AF442" s="504">
        <v>18876</v>
      </c>
      <c r="AG442" s="504">
        <v>14</v>
      </c>
      <c r="AH442" s="506">
        <v>45707</v>
      </c>
      <c r="AI442" s="506">
        <v>45738</v>
      </c>
      <c r="AJ442" s="504" t="s">
        <v>173</v>
      </c>
      <c r="AK442" s="504" t="s">
        <v>117</v>
      </c>
      <c r="AL442" s="555" t="s">
        <v>776</v>
      </c>
      <c r="AM442" s="515" t="s">
        <v>777</v>
      </c>
      <c r="AN442" s="515" t="s">
        <v>785</v>
      </c>
      <c r="AO442" s="515" t="str">
        <f>AJ442</f>
        <v>NINGBO, CHINA</v>
      </c>
      <c r="AP442" s="574"/>
      <c r="AQ442" s="574">
        <f>AH442</f>
        <v>45707</v>
      </c>
      <c r="AR442" s="515" t="str">
        <f>AK442</f>
        <v>SAVANNAH,GA</v>
      </c>
      <c r="AS442" s="574">
        <f>AI442</f>
        <v>45738</v>
      </c>
      <c r="AT442" s="636">
        <v>45743</v>
      </c>
      <c r="AU442" s="504" t="str">
        <f>AR442</f>
        <v>SAVANNAH,GA</v>
      </c>
      <c r="AV442" s="509">
        <f>AT442</f>
        <v>45743</v>
      </c>
      <c r="AW442" s="505">
        <f>VLOOKUP(AR:AR,Database!A:B,2,)</f>
        <v>4</v>
      </c>
      <c r="AX442" s="506">
        <f>AV442+AW442</f>
        <v>45747</v>
      </c>
      <c r="AY442" s="514" t="str">
        <f>Z442</f>
        <v>FREEDOM</v>
      </c>
      <c r="AZ442" s="506"/>
      <c r="BA442" s="506"/>
      <c r="BB442" s="506"/>
      <c r="BC442" s="506"/>
      <c r="BD442" s="506"/>
      <c r="BE442" s="504"/>
      <c r="BF442" s="504" t="str">
        <f>AL442</f>
        <v>ZIMUNGB1273384</v>
      </c>
      <c r="BG442" s="504" t="str">
        <f>AN442</f>
        <v>FCIU4121211</v>
      </c>
      <c r="BH442" s="506">
        <v>45702</v>
      </c>
      <c r="BI442" s="506">
        <v>45713</v>
      </c>
      <c r="BJ442" s="506">
        <v>45730</v>
      </c>
      <c r="BK442" s="506"/>
      <c r="BL442" s="506"/>
      <c r="BM442" s="506"/>
      <c r="BN442" s="504"/>
      <c r="BO442" s="506"/>
      <c r="BP442" s="511"/>
      <c r="BQ442" s="511"/>
      <c r="BR442" s="504"/>
      <c r="BS442" s="560"/>
      <c r="BT442" s="504"/>
      <c r="BU442" s="504"/>
      <c r="BV442" s="504"/>
      <c r="BW442" s="504">
        <f>U442</f>
        <v>120588877</v>
      </c>
      <c r="BX442" s="511">
        <f>V442</f>
        <v>0</v>
      </c>
      <c r="BY442" s="511">
        <f>W442</f>
        <v>2300</v>
      </c>
      <c r="BZ442" s="511">
        <f>BX442+BY442</f>
        <v>2300</v>
      </c>
      <c r="CA442" s="504"/>
      <c r="CB442" s="511"/>
      <c r="CC442" s="504"/>
      <c r="CD442" s="511"/>
      <c r="CE442" s="511"/>
      <c r="CF442" s="511">
        <f>CB442+CD442+CE442</f>
        <v>0</v>
      </c>
      <c r="CG442" s="528">
        <f>CF442-BZ442</f>
        <v>-2300</v>
      </c>
      <c r="CH442" s="510">
        <f>_xlfn.DAYS(BD442,BC442)+1</f>
        <v>1</v>
      </c>
    </row>
    <row r="443" spans="1:86" s="513" customFormat="1" ht="15.75" customHeight="1">
      <c r="A443" s="7">
        <v>42</v>
      </c>
      <c r="B443" s="631" t="s">
        <v>161</v>
      </c>
      <c r="C443" s="645">
        <v>4100009371</v>
      </c>
      <c r="D443" s="505" t="s">
        <v>786</v>
      </c>
      <c r="E443" s="505" t="str">
        <f>VLOOKUP(D:D,'Material code'!A:B,2,FALSE)</f>
        <v>PE薄膜</v>
      </c>
      <c r="F443" s="505" t="str">
        <f>VLOOKUP(D:D,'Material code'!C:D,2,FALSE)</f>
        <v>PE薄膜，2715*1530*0.05mm</v>
      </c>
      <c r="G443" s="597">
        <v>38229</v>
      </c>
      <c r="H443" s="507" t="s">
        <v>384</v>
      </c>
      <c r="I443" s="504" t="str">
        <f>AL443</f>
        <v>ZIMUBKK80382142</v>
      </c>
      <c r="J443" s="504">
        <v>1</v>
      </c>
      <c r="K443" s="504" t="str">
        <f>AN443</f>
        <v>ZCSU6627240</v>
      </c>
      <c r="L443" s="504" t="str">
        <f>AM443</f>
        <v>ZIMUBKK80382142</v>
      </c>
      <c r="M443" s="504" t="str">
        <f>AO443</f>
        <v>LAEM CHABANG, THAILAND</v>
      </c>
      <c r="N443" s="506">
        <f>AQ443</f>
        <v>45716</v>
      </c>
      <c r="O443" s="504" t="str">
        <f>AR443</f>
        <v>LOS ANGELES, CA</v>
      </c>
      <c r="P443" s="506">
        <f>AT443</f>
        <v>45741</v>
      </c>
      <c r="Q443" s="506">
        <f>AX443</f>
        <v>45747</v>
      </c>
      <c r="R443" s="504" t="s">
        <v>86</v>
      </c>
      <c r="S443" s="504">
        <v>40</v>
      </c>
      <c r="T443" s="514">
        <v>20250206002</v>
      </c>
      <c r="U443" s="514">
        <v>121526389</v>
      </c>
      <c r="V443" s="511"/>
      <c r="W443" s="511">
        <v>6150</v>
      </c>
      <c r="X443" s="300">
        <v>45708</v>
      </c>
      <c r="Y443" s="506"/>
      <c r="Z443" s="506"/>
      <c r="AA443" s="507" t="s">
        <v>787</v>
      </c>
      <c r="AB443" s="507"/>
      <c r="AC443" s="597">
        <v>38229</v>
      </c>
      <c r="AD443" s="507" t="s">
        <v>384</v>
      </c>
      <c r="AE443" s="504"/>
      <c r="AF443" s="504">
        <v>2028</v>
      </c>
      <c r="AG443" s="504"/>
      <c r="AH443" s="506">
        <v>45716</v>
      </c>
      <c r="AI443" s="506">
        <v>45741</v>
      </c>
      <c r="AJ443" s="504" t="s">
        <v>387</v>
      </c>
      <c r="AK443" s="504" t="s">
        <v>174</v>
      </c>
      <c r="AL443" s="555" t="s">
        <v>788</v>
      </c>
      <c r="AM443" s="515" t="s">
        <v>788</v>
      </c>
      <c r="AN443" s="515" t="s">
        <v>789</v>
      </c>
      <c r="AO443" s="515" t="str">
        <f>AJ443</f>
        <v>LAEM CHABANG, THAILAND</v>
      </c>
      <c r="AP443" s="574">
        <v>45712</v>
      </c>
      <c r="AQ443" s="574">
        <f>AH443</f>
        <v>45716</v>
      </c>
      <c r="AR443" s="515" t="str">
        <f>AK443</f>
        <v>LOS ANGELES, CA</v>
      </c>
      <c r="AS443" s="574">
        <f>AI443</f>
        <v>45741</v>
      </c>
      <c r="AT443" s="508">
        <f>AS443</f>
        <v>45741</v>
      </c>
      <c r="AU443" s="504" t="str">
        <f>AR443</f>
        <v>LOS ANGELES, CA</v>
      </c>
      <c r="AV443" s="509">
        <f>AT443</f>
        <v>45741</v>
      </c>
      <c r="AW443" s="505">
        <f>VLOOKUP(AR:AR,Database!A:B,2,)</f>
        <v>6</v>
      </c>
      <c r="AX443" s="506">
        <f>AV443+AW443</f>
        <v>45747</v>
      </c>
      <c r="AY443" s="514" t="s">
        <v>118</v>
      </c>
      <c r="AZ443" s="506"/>
      <c r="BA443" s="506"/>
      <c r="BB443" s="506"/>
      <c r="BC443" s="506"/>
      <c r="BD443" s="506"/>
      <c r="BE443" s="504"/>
      <c r="BF443" s="504" t="str">
        <f>AL443</f>
        <v>ZIMUBKK80382142</v>
      </c>
      <c r="BG443" s="504" t="str">
        <f>AN443</f>
        <v>ZCSU6627240</v>
      </c>
      <c r="BH443" s="506">
        <v>45715</v>
      </c>
      <c r="BI443" s="506">
        <v>45715</v>
      </c>
      <c r="BJ443" s="506"/>
      <c r="BK443" s="506"/>
      <c r="BL443" s="506"/>
      <c r="BM443" s="506"/>
      <c r="BN443" s="514"/>
      <c r="BO443" s="506"/>
      <c r="BP443" s="511"/>
      <c r="BQ443" s="511"/>
      <c r="BR443" s="514"/>
      <c r="BS443" s="560"/>
      <c r="BT443" s="504"/>
      <c r="BU443" s="504"/>
      <c r="BV443" s="504"/>
      <c r="BW443" s="504">
        <f>U443</f>
        <v>121526389</v>
      </c>
      <c r="BX443" s="511">
        <f>V443</f>
        <v>0</v>
      </c>
      <c r="BY443" s="511">
        <f>W443</f>
        <v>6150</v>
      </c>
      <c r="BZ443" s="511">
        <f>BX443+BY443</f>
        <v>6150</v>
      </c>
      <c r="CA443" s="504"/>
      <c r="CB443" s="511"/>
      <c r="CC443" s="504"/>
      <c r="CD443" s="511"/>
      <c r="CE443" s="511"/>
      <c r="CF443" s="511">
        <f>CB443+CD443+CE443</f>
        <v>0</v>
      </c>
      <c r="CG443" s="528">
        <f>CF443-BZ443</f>
        <v>-6150</v>
      </c>
      <c r="CH443" s="510">
        <f>_xlfn.DAYS(BD443,BC443)+1</f>
        <v>1</v>
      </c>
    </row>
    <row r="444" spans="1:86" s="513" customFormat="1" ht="15.75" customHeight="1">
      <c r="A444" s="7">
        <v>42</v>
      </c>
      <c r="B444" s="631" t="s">
        <v>161</v>
      </c>
      <c r="C444" s="645">
        <v>4100009371</v>
      </c>
      <c r="D444" s="505" t="s">
        <v>790</v>
      </c>
      <c r="E444" s="505" t="str">
        <f>VLOOKUP(D:D,'Material code'!A:B,2,FALSE)</f>
        <v>打包带</v>
      </c>
      <c r="F444" s="505" t="str">
        <f>VLOOKUP(D:D,'Material code'!C:D,2,FALSE)</f>
        <v>打包带，PET 16mm*1.0mm 20KG/卷</v>
      </c>
      <c r="G444" s="597">
        <v>14500</v>
      </c>
      <c r="H444" s="507" t="s">
        <v>490</v>
      </c>
      <c r="I444" s="504" t="str">
        <f>AL444</f>
        <v>ZIMUBKK80382142</v>
      </c>
      <c r="J444" s="504">
        <v>1</v>
      </c>
      <c r="K444" s="504" t="str">
        <f>AN444</f>
        <v>ZCSU6627240</v>
      </c>
      <c r="L444" s="504" t="str">
        <f>AM444</f>
        <v>ZIMUBKK80382142</v>
      </c>
      <c r="M444" s="504" t="str">
        <f>AO444</f>
        <v>LAEM CHABANG, THAILAND</v>
      </c>
      <c r="N444" s="506">
        <f>AQ444</f>
        <v>45716</v>
      </c>
      <c r="O444" s="504" t="str">
        <f>AR444</f>
        <v>LOS ANGELES, CA</v>
      </c>
      <c r="P444" s="506">
        <f>AT444</f>
        <v>45741</v>
      </c>
      <c r="Q444" s="506">
        <f>AX444</f>
        <v>45747</v>
      </c>
      <c r="R444" s="504" t="s">
        <v>86</v>
      </c>
      <c r="S444" s="504">
        <v>40</v>
      </c>
      <c r="T444" s="514">
        <v>20250206002</v>
      </c>
      <c r="U444" s="514">
        <v>121526389</v>
      </c>
      <c r="V444" s="511"/>
      <c r="W444" s="511">
        <v>6150</v>
      </c>
      <c r="X444" s="300">
        <v>45708</v>
      </c>
      <c r="Y444" s="506"/>
      <c r="Z444" s="506"/>
      <c r="AA444" s="507" t="s">
        <v>791</v>
      </c>
      <c r="AB444" s="507"/>
      <c r="AC444" s="597">
        <v>14500</v>
      </c>
      <c r="AD444" s="507" t="s">
        <v>490</v>
      </c>
      <c r="AE444" s="504"/>
      <c r="AF444" s="504">
        <v>14656</v>
      </c>
      <c r="AG444" s="504"/>
      <c r="AH444" s="506">
        <v>45716</v>
      </c>
      <c r="AI444" s="506">
        <v>45741</v>
      </c>
      <c r="AJ444" s="504" t="s">
        <v>387</v>
      </c>
      <c r="AK444" s="504" t="s">
        <v>174</v>
      </c>
      <c r="AL444" s="555" t="s">
        <v>788</v>
      </c>
      <c r="AM444" s="515" t="s">
        <v>788</v>
      </c>
      <c r="AN444" s="515" t="s">
        <v>789</v>
      </c>
      <c r="AO444" s="515" t="str">
        <f>AJ444</f>
        <v>LAEM CHABANG, THAILAND</v>
      </c>
      <c r="AP444" s="574">
        <v>45712</v>
      </c>
      <c r="AQ444" s="574">
        <f>AH444</f>
        <v>45716</v>
      </c>
      <c r="AR444" s="515" t="str">
        <f>AK444</f>
        <v>LOS ANGELES, CA</v>
      </c>
      <c r="AS444" s="574">
        <f>AI444</f>
        <v>45741</v>
      </c>
      <c r="AT444" s="508">
        <f>AS444</f>
        <v>45741</v>
      </c>
      <c r="AU444" s="504" t="str">
        <f>AR444</f>
        <v>LOS ANGELES, CA</v>
      </c>
      <c r="AV444" s="509">
        <f>AT444</f>
        <v>45741</v>
      </c>
      <c r="AW444" s="505">
        <f>VLOOKUP(AR:AR,Database!A:B,2,)</f>
        <v>6</v>
      </c>
      <c r="AX444" s="506">
        <f>AV444+AW444</f>
        <v>45747</v>
      </c>
      <c r="AY444" s="514" t="s">
        <v>118</v>
      </c>
      <c r="AZ444" s="506"/>
      <c r="BA444" s="506"/>
      <c r="BB444" s="506"/>
      <c r="BC444" s="506"/>
      <c r="BD444" s="506"/>
      <c r="BE444" s="504"/>
      <c r="BF444" s="504" t="str">
        <f>AL444</f>
        <v>ZIMUBKK80382142</v>
      </c>
      <c r="BG444" s="504" t="str">
        <f>AN444</f>
        <v>ZCSU6627240</v>
      </c>
      <c r="BH444" s="506">
        <v>45715</v>
      </c>
      <c r="BI444" s="506">
        <v>45715</v>
      </c>
      <c r="BJ444" s="506"/>
      <c r="BK444" s="506"/>
      <c r="BL444" s="506"/>
      <c r="BM444" s="506"/>
      <c r="BN444" s="514"/>
      <c r="BO444" s="506"/>
      <c r="BP444" s="511"/>
      <c r="BQ444" s="511"/>
      <c r="BR444" s="514"/>
      <c r="BS444" s="560"/>
      <c r="BT444" s="504"/>
      <c r="BU444" s="504"/>
      <c r="BV444" s="504"/>
      <c r="BW444" s="504">
        <f>U444</f>
        <v>121526389</v>
      </c>
      <c r="BX444" s="511">
        <f>V444</f>
        <v>0</v>
      </c>
      <c r="BY444" s="511">
        <f>W444</f>
        <v>6150</v>
      </c>
      <c r="BZ444" s="511">
        <f>BX444+BY444</f>
        <v>6150</v>
      </c>
      <c r="CA444" s="504"/>
      <c r="CB444" s="511"/>
      <c r="CC444" s="504"/>
      <c r="CD444" s="511"/>
      <c r="CE444" s="511"/>
      <c r="CF444" s="511">
        <f>CB444+CD444+CE444</f>
        <v>0</v>
      </c>
      <c r="CG444" s="528">
        <f>CF444-BZ444</f>
        <v>-6150</v>
      </c>
      <c r="CH444" s="510">
        <f>_xlfn.DAYS(BD444,BC444)+1</f>
        <v>1</v>
      </c>
    </row>
    <row r="445" spans="1:86" s="513" customFormat="1" ht="15.75" customHeight="1">
      <c r="A445" s="7">
        <v>42</v>
      </c>
      <c r="B445" s="631" t="s">
        <v>161</v>
      </c>
      <c r="C445" s="645">
        <v>4100009371</v>
      </c>
      <c r="D445" s="505" t="s">
        <v>792</v>
      </c>
      <c r="E445" s="505" t="str">
        <f>VLOOKUP(D:D,'Material code'!A:B,2,FALSE)</f>
        <v>缠绕膜</v>
      </c>
      <c r="F445" s="505" t="str">
        <f>VLOOKUP(D:D,'Material code'!C:D,2,FALSE)</f>
        <v>缠绕膜，5KG/卷，500mm*0.02mm</v>
      </c>
      <c r="G445" s="597">
        <v>3000</v>
      </c>
      <c r="H445" s="507" t="s">
        <v>490</v>
      </c>
      <c r="I445" s="504" t="str">
        <f>AL445</f>
        <v>ZIMUBKK80382142</v>
      </c>
      <c r="J445" s="504">
        <v>1</v>
      </c>
      <c r="K445" s="504" t="str">
        <f>AN445</f>
        <v>ZCSU6627240</v>
      </c>
      <c r="L445" s="504" t="str">
        <f>AM445</f>
        <v>ZIMUBKK80382142</v>
      </c>
      <c r="M445" s="504" t="str">
        <f>AO445</f>
        <v>LAEM CHABANG, THAILAND</v>
      </c>
      <c r="N445" s="506">
        <f>AQ445</f>
        <v>45716</v>
      </c>
      <c r="O445" s="504" t="str">
        <f>AR445</f>
        <v>LOS ANGELES, CA</v>
      </c>
      <c r="P445" s="506">
        <f>AT445</f>
        <v>45741</v>
      </c>
      <c r="Q445" s="506">
        <f>AX445</f>
        <v>45747</v>
      </c>
      <c r="R445" s="504" t="s">
        <v>86</v>
      </c>
      <c r="S445" s="504">
        <v>40</v>
      </c>
      <c r="T445" s="514">
        <v>20250206002</v>
      </c>
      <c r="U445" s="514">
        <v>121526389</v>
      </c>
      <c r="V445" s="511"/>
      <c r="W445" s="511">
        <v>6150</v>
      </c>
      <c r="X445" s="300">
        <v>45708</v>
      </c>
      <c r="Y445" s="506"/>
      <c r="Z445" s="506"/>
      <c r="AA445" s="507" t="s">
        <v>793</v>
      </c>
      <c r="AB445" s="507"/>
      <c r="AC445" s="597">
        <v>3000</v>
      </c>
      <c r="AD445" s="507" t="s">
        <v>490</v>
      </c>
      <c r="AE445" s="504"/>
      <c r="AF445" s="504">
        <v>3036</v>
      </c>
      <c r="AG445" s="504"/>
      <c r="AH445" s="506">
        <v>45716</v>
      </c>
      <c r="AI445" s="506">
        <v>45741</v>
      </c>
      <c r="AJ445" s="504" t="s">
        <v>387</v>
      </c>
      <c r="AK445" s="504" t="s">
        <v>174</v>
      </c>
      <c r="AL445" s="555" t="s">
        <v>788</v>
      </c>
      <c r="AM445" s="515" t="s">
        <v>788</v>
      </c>
      <c r="AN445" s="515" t="s">
        <v>789</v>
      </c>
      <c r="AO445" s="515" t="str">
        <f>AJ445</f>
        <v>LAEM CHABANG, THAILAND</v>
      </c>
      <c r="AP445" s="574">
        <v>45712</v>
      </c>
      <c r="AQ445" s="574">
        <f>AH445</f>
        <v>45716</v>
      </c>
      <c r="AR445" s="515" t="str">
        <f>AK445</f>
        <v>LOS ANGELES, CA</v>
      </c>
      <c r="AS445" s="574">
        <f>AI445</f>
        <v>45741</v>
      </c>
      <c r="AT445" s="508">
        <f>AS445</f>
        <v>45741</v>
      </c>
      <c r="AU445" s="504" t="str">
        <f>AR445</f>
        <v>LOS ANGELES, CA</v>
      </c>
      <c r="AV445" s="509">
        <f>AT445</f>
        <v>45741</v>
      </c>
      <c r="AW445" s="505">
        <f>VLOOKUP(AR:AR,Database!A:B,2,)</f>
        <v>6</v>
      </c>
      <c r="AX445" s="506">
        <f>AV445+AW445</f>
        <v>45747</v>
      </c>
      <c r="AY445" s="514" t="s">
        <v>118</v>
      </c>
      <c r="AZ445" s="506"/>
      <c r="BA445" s="506"/>
      <c r="BB445" s="506"/>
      <c r="BC445" s="506"/>
      <c r="BD445" s="506"/>
      <c r="BE445" s="504"/>
      <c r="BF445" s="504" t="str">
        <f>AL445</f>
        <v>ZIMUBKK80382142</v>
      </c>
      <c r="BG445" s="504" t="str">
        <f>AN445</f>
        <v>ZCSU6627240</v>
      </c>
      <c r="BH445" s="506">
        <v>45715</v>
      </c>
      <c r="BI445" s="506">
        <v>45715</v>
      </c>
      <c r="BJ445" s="506"/>
      <c r="BK445" s="506"/>
      <c r="BL445" s="506"/>
      <c r="BM445" s="506"/>
      <c r="BN445" s="514"/>
      <c r="BO445" s="506"/>
      <c r="BP445" s="511"/>
      <c r="BQ445" s="511"/>
      <c r="BR445" s="514"/>
      <c r="BS445" s="560"/>
      <c r="BT445" s="504"/>
      <c r="BU445" s="504"/>
      <c r="BV445" s="504"/>
      <c r="BW445" s="504">
        <f>U445</f>
        <v>121526389</v>
      </c>
      <c r="BX445" s="511">
        <f>V445</f>
        <v>0</v>
      </c>
      <c r="BY445" s="511">
        <f>W445</f>
        <v>6150</v>
      </c>
      <c r="BZ445" s="511">
        <f>BX445+BY445</f>
        <v>6150</v>
      </c>
      <c r="CA445" s="504"/>
      <c r="CB445" s="511"/>
      <c r="CC445" s="504"/>
      <c r="CD445" s="511"/>
      <c r="CE445" s="511"/>
      <c r="CF445" s="511">
        <f>CB445+CD445+CE445</f>
        <v>0</v>
      </c>
      <c r="CG445" s="528">
        <f>CF445-BZ445</f>
        <v>-6150</v>
      </c>
      <c r="CH445" s="510">
        <f>_xlfn.DAYS(BD445,BC445)+1</f>
        <v>1</v>
      </c>
    </row>
    <row r="446" spans="1:86" s="513" customFormat="1" ht="15.75" customHeight="1">
      <c r="A446" s="7">
        <v>42</v>
      </c>
      <c r="B446" s="631" t="s">
        <v>161</v>
      </c>
      <c r="C446" s="645">
        <v>4100009371</v>
      </c>
      <c r="D446" s="505" t="s">
        <v>162</v>
      </c>
      <c r="E446" s="505" t="str">
        <f>VLOOKUP(D:D,'Material code'!A:B,2,FALSE)</f>
        <v>自封袋</v>
      </c>
      <c r="F446" s="505" t="str">
        <f>VLOOKUP(D:D,'Material code'!C:D,2,FALSE)</f>
        <v>自封袋，350*250*0.05mm（自带双面胶带）</v>
      </c>
      <c r="G446" s="597">
        <v>10000</v>
      </c>
      <c r="H446" s="507" t="s">
        <v>141</v>
      </c>
      <c r="I446" s="504" t="str">
        <f>AL446</f>
        <v>ZIMUBKK80382142</v>
      </c>
      <c r="J446" s="504">
        <v>1</v>
      </c>
      <c r="K446" s="504" t="str">
        <f>AN446</f>
        <v>ZCSU6627240</v>
      </c>
      <c r="L446" s="504" t="str">
        <f>AM446</f>
        <v>ZIMUBKK80382142</v>
      </c>
      <c r="M446" s="504" t="str">
        <f>AO446</f>
        <v>LAEM CHABANG, THAILAND</v>
      </c>
      <c r="N446" s="506">
        <f>AQ446</f>
        <v>45716</v>
      </c>
      <c r="O446" s="504" t="str">
        <f>AR446</f>
        <v>LOS ANGELES, CA</v>
      </c>
      <c r="P446" s="506">
        <f>AT446</f>
        <v>45741</v>
      </c>
      <c r="Q446" s="506">
        <f>AX446</f>
        <v>45747</v>
      </c>
      <c r="R446" s="504" t="s">
        <v>86</v>
      </c>
      <c r="S446" s="504">
        <v>40</v>
      </c>
      <c r="T446" s="514">
        <v>20250206002</v>
      </c>
      <c r="U446" s="514">
        <v>121526389</v>
      </c>
      <c r="V446" s="511"/>
      <c r="W446" s="511">
        <v>6150</v>
      </c>
      <c r="X446" s="300">
        <v>45708</v>
      </c>
      <c r="Y446" s="506"/>
      <c r="Z446" s="506"/>
      <c r="AA446" s="507" t="s">
        <v>163</v>
      </c>
      <c r="AB446" s="507"/>
      <c r="AC446" s="597">
        <v>10000</v>
      </c>
      <c r="AD446" s="507" t="s">
        <v>141</v>
      </c>
      <c r="AE446" s="504"/>
      <c r="AF446" s="504">
        <v>92</v>
      </c>
      <c r="AG446" s="504"/>
      <c r="AH446" s="506">
        <v>45716</v>
      </c>
      <c r="AI446" s="506">
        <v>45741</v>
      </c>
      <c r="AJ446" s="504" t="s">
        <v>387</v>
      </c>
      <c r="AK446" s="504" t="s">
        <v>174</v>
      </c>
      <c r="AL446" s="555" t="s">
        <v>788</v>
      </c>
      <c r="AM446" s="515" t="s">
        <v>788</v>
      </c>
      <c r="AN446" s="515" t="s">
        <v>789</v>
      </c>
      <c r="AO446" s="515" t="str">
        <f>AJ446</f>
        <v>LAEM CHABANG, THAILAND</v>
      </c>
      <c r="AP446" s="574">
        <v>45712</v>
      </c>
      <c r="AQ446" s="574">
        <f>AH446</f>
        <v>45716</v>
      </c>
      <c r="AR446" s="515" t="str">
        <f>AK446</f>
        <v>LOS ANGELES, CA</v>
      </c>
      <c r="AS446" s="574">
        <f>AI446</f>
        <v>45741</v>
      </c>
      <c r="AT446" s="508">
        <f>AS446</f>
        <v>45741</v>
      </c>
      <c r="AU446" s="504" t="str">
        <f>AR446</f>
        <v>LOS ANGELES, CA</v>
      </c>
      <c r="AV446" s="509">
        <f>AT446</f>
        <v>45741</v>
      </c>
      <c r="AW446" s="505">
        <f>VLOOKUP(AR:AR,Database!A:B,2,)</f>
        <v>6</v>
      </c>
      <c r="AX446" s="506">
        <f>AV446+AW446</f>
        <v>45747</v>
      </c>
      <c r="AY446" s="514" t="s">
        <v>118</v>
      </c>
      <c r="AZ446" s="506"/>
      <c r="BA446" s="506"/>
      <c r="BB446" s="506"/>
      <c r="BC446" s="506"/>
      <c r="BD446" s="506"/>
      <c r="BE446" s="504"/>
      <c r="BF446" s="504" t="str">
        <f>AL446</f>
        <v>ZIMUBKK80382142</v>
      </c>
      <c r="BG446" s="504" t="str">
        <f>AN446</f>
        <v>ZCSU6627240</v>
      </c>
      <c r="BH446" s="506">
        <v>45715</v>
      </c>
      <c r="BI446" s="506">
        <v>45715</v>
      </c>
      <c r="BJ446" s="506"/>
      <c r="BK446" s="506"/>
      <c r="BL446" s="506"/>
      <c r="BM446" s="506"/>
      <c r="BN446" s="514"/>
      <c r="BO446" s="506"/>
      <c r="BP446" s="511"/>
      <c r="BQ446" s="511"/>
      <c r="BR446" s="514"/>
      <c r="BS446" s="560"/>
      <c r="BT446" s="504"/>
      <c r="BU446" s="504"/>
      <c r="BV446" s="504"/>
      <c r="BW446" s="504">
        <f>U446</f>
        <v>121526389</v>
      </c>
      <c r="BX446" s="511">
        <f>V446</f>
        <v>0</v>
      </c>
      <c r="BY446" s="511">
        <f>W446</f>
        <v>6150</v>
      </c>
      <c r="BZ446" s="511">
        <f>BX446+BY446</f>
        <v>6150</v>
      </c>
      <c r="CA446" s="504"/>
      <c r="CB446" s="511"/>
      <c r="CC446" s="504"/>
      <c r="CD446" s="511"/>
      <c r="CE446" s="511"/>
      <c r="CF446" s="511">
        <f>CB446+CD446+CE446</f>
        <v>0</v>
      </c>
      <c r="CG446" s="528">
        <f>CF446-BZ446</f>
        <v>-6150</v>
      </c>
      <c r="CH446" s="510">
        <f>_xlfn.DAYS(BD446,BC446)+1</f>
        <v>1</v>
      </c>
    </row>
    <row r="447" spans="1:86" s="513" customFormat="1" ht="15.75" customHeight="1">
      <c r="A447" s="112">
        <v>44</v>
      </c>
      <c r="B447" s="575" t="s">
        <v>106</v>
      </c>
      <c r="C447" s="558" t="s">
        <v>794</v>
      </c>
      <c r="D447" s="505" t="s">
        <v>356</v>
      </c>
      <c r="E447" s="505" t="str">
        <f>VLOOKUP(D:D,'Material code'!A:B,2,FALSE)</f>
        <v>互连条-A</v>
      </c>
      <c r="F447" s="505" t="str">
        <f>VLOOKUP(D:D,'Material code'!C:D,2,FALSE)</f>
        <v>国投，φ0.26mm，Sn60Pb40</v>
      </c>
      <c r="G447" s="504">
        <f>AC447</f>
        <v>14000</v>
      </c>
      <c r="H447" s="504" t="s">
        <v>145</v>
      </c>
      <c r="I447" s="504" t="str">
        <f>AL447</f>
        <v>OOLU2754760280</v>
      </c>
      <c r="J447" s="504">
        <v>1</v>
      </c>
      <c r="K447" s="504" t="str">
        <f>AN447</f>
        <v>TRHU5342710</v>
      </c>
      <c r="L447" s="504" t="str">
        <f>AM447</f>
        <v>BKK250043800</v>
      </c>
      <c r="M447" s="504" t="str">
        <f>AO447</f>
        <v>THAILAND</v>
      </c>
      <c r="N447" s="506">
        <f>AQ447</f>
        <v>45695</v>
      </c>
      <c r="O447" s="504" t="str">
        <f>AR447</f>
        <v>SAVANNAH,GA</v>
      </c>
      <c r="P447" s="506">
        <f>AT447</f>
        <v>45744</v>
      </c>
      <c r="Q447" s="506">
        <f>AX447</f>
        <v>45748</v>
      </c>
      <c r="R447" s="504" t="s">
        <v>79</v>
      </c>
      <c r="S447" s="504">
        <v>40</v>
      </c>
      <c r="T447" s="504">
        <v>20250213004</v>
      </c>
      <c r="U447" s="504">
        <v>120588877</v>
      </c>
      <c r="V447" s="511"/>
      <c r="W447" s="511">
        <v>2300</v>
      </c>
      <c r="X447" s="506"/>
      <c r="Y447" s="506"/>
      <c r="Z447" s="506"/>
      <c r="AA447" s="567" t="s">
        <v>795</v>
      </c>
      <c r="AB447" s="507"/>
      <c r="AC447" s="514">
        <v>14000</v>
      </c>
      <c r="AD447" s="504"/>
      <c r="AE447" s="504">
        <v>15</v>
      </c>
      <c r="AF447" s="504">
        <v>14901.9</v>
      </c>
      <c r="AG447" s="504">
        <v>9.9079999999999995</v>
      </c>
      <c r="AH447" s="506">
        <v>45695</v>
      </c>
      <c r="AI447" s="506">
        <v>45740</v>
      </c>
      <c r="AJ447" s="504" t="s">
        <v>358</v>
      </c>
      <c r="AK447" s="504" t="s">
        <v>117</v>
      </c>
      <c r="AL447" s="555" t="s">
        <v>796</v>
      </c>
      <c r="AM447" s="515" t="s">
        <v>797</v>
      </c>
      <c r="AN447" s="515" t="s">
        <v>798</v>
      </c>
      <c r="AO447" s="515" t="str">
        <f>AJ447</f>
        <v>THAILAND</v>
      </c>
      <c r="AP447" s="574"/>
      <c r="AQ447" s="574">
        <f>AH447</f>
        <v>45695</v>
      </c>
      <c r="AR447" s="515" t="str">
        <f>AK447</f>
        <v>SAVANNAH,GA</v>
      </c>
      <c r="AS447" s="574">
        <f>AI447</f>
        <v>45740</v>
      </c>
      <c r="AT447" s="636">
        <v>45744</v>
      </c>
      <c r="AU447" s="504" t="str">
        <f>AR447</f>
        <v>SAVANNAH,GA</v>
      </c>
      <c r="AV447" s="509">
        <f>AT447</f>
        <v>45744</v>
      </c>
      <c r="AW447" s="505">
        <f>VLOOKUP(AR:AR,Database!A:B,2,)</f>
        <v>4</v>
      </c>
      <c r="AX447" s="506">
        <f>AV447+AW447</f>
        <v>45748</v>
      </c>
      <c r="AY447" s="514" t="s">
        <v>118</v>
      </c>
      <c r="AZ447" s="506"/>
      <c r="BA447" s="506"/>
      <c r="BB447" s="506"/>
      <c r="BC447" s="506"/>
      <c r="BD447" s="506"/>
      <c r="BE447" s="504"/>
      <c r="BF447" s="504" t="str">
        <f>AL447</f>
        <v>OOLU2754760280</v>
      </c>
      <c r="BG447" s="504" t="str">
        <f>AN447</f>
        <v>TRHU5342710</v>
      </c>
      <c r="BH447" s="506">
        <v>45692</v>
      </c>
      <c r="BI447" s="506">
        <v>45692</v>
      </c>
      <c r="BJ447" s="506">
        <v>45734</v>
      </c>
      <c r="BK447" s="506"/>
      <c r="BL447" s="506"/>
      <c r="BM447" s="506"/>
      <c r="BN447" s="504"/>
      <c r="BO447" s="506"/>
      <c r="BP447" s="511"/>
      <c r="BQ447" s="511"/>
      <c r="BR447" s="504"/>
      <c r="BS447" s="560"/>
      <c r="BT447" s="504"/>
      <c r="BU447" s="504"/>
      <c r="BV447" s="504"/>
      <c r="BW447" s="504">
        <f>U447</f>
        <v>120588877</v>
      </c>
      <c r="BX447" s="511">
        <f>V447</f>
        <v>0</v>
      </c>
      <c r="BY447" s="511">
        <f>W447</f>
        <v>2300</v>
      </c>
      <c r="BZ447" s="511">
        <f>BX447+BY447</f>
        <v>2300</v>
      </c>
      <c r="CA447" s="504"/>
      <c r="CB447" s="511"/>
      <c r="CC447" s="504"/>
      <c r="CD447" s="511"/>
      <c r="CE447" s="511"/>
      <c r="CF447" s="511">
        <f>CB447+CD447+CE447</f>
        <v>0</v>
      </c>
      <c r="CG447" s="528">
        <f>CF447-BZ447</f>
        <v>-2300</v>
      </c>
      <c r="CH447" s="510">
        <f>_xlfn.DAYS(BD447,BC447)+1</f>
        <v>1</v>
      </c>
    </row>
    <row r="448" spans="1:86" s="513" customFormat="1" ht="15.75" customHeight="1">
      <c r="A448" s="112">
        <v>44</v>
      </c>
      <c r="B448" s="575" t="s">
        <v>106</v>
      </c>
      <c r="C448" s="558" t="s">
        <v>794</v>
      </c>
      <c r="D448" s="505" t="s">
        <v>363</v>
      </c>
      <c r="E448" s="505" t="str">
        <f>VLOOKUP(D:D,'Material code'!A:B,2,FALSE)</f>
        <v>汇流条-A</v>
      </c>
      <c r="F448" s="505" t="str">
        <f>VLOOKUP(D:D,'Material code'!C:D,2,FALSE)</f>
        <v>国投，0.35*6mm，Sn60Pb40</v>
      </c>
      <c r="G448" s="504">
        <f>AC448</f>
        <v>1500</v>
      </c>
      <c r="H448" s="504" t="s">
        <v>145</v>
      </c>
      <c r="I448" s="504" t="str">
        <f>AL448</f>
        <v>OOLU2754760280</v>
      </c>
      <c r="J448" s="504">
        <v>1</v>
      </c>
      <c r="K448" s="504" t="str">
        <f>AN448</f>
        <v>TRHU5342710</v>
      </c>
      <c r="L448" s="504" t="str">
        <f>AM448</f>
        <v>BKK250043800</v>
      </c>
      <c r="M448" s="504" t="str">
        <f>AO448</f>
        <v>THAILAND</v>
      </c>
      <c r="N448" s="506">
        <f>AQ448</f>
        <v>45695</v>
      </c>
      <c r="O448" s="504" t="str">
        <f>AR448</f>
        <v>SAVANNAH,GA</v>
      </c>
      <c r="P448" s="506">
        <f>AT448</f>
        <v>45744</v>
      </c>
      <c r="Q448" s="506">
        <f>AX448</f>
        <v>45748</v>
      </c>
      <c r="R448" s="504" t="s">
        <v>79</v>
      </c>
      <c r="S448" s="504">
        <v>40</v>
      </c>
      <c r="T448" s="504">
        <v>20250213004</v>
      </c>
      <c r="U448" s="504">
        <v>120588877</v>
      </c>
      <c r="V448" s="511"/>
      <c r="W448" s="511">
        <v>2300</v>
      </c>
      <c r="X448" s="506"/>
      <c r="Y448" s="506"/>
      <c r="Z448" s="506"/>
      <c r="AA448" s="567" t="s">
        <v>364</v>
      </c>
      <c r="AB448" s="507"/>
      <c r="AC448" s="514">
        <v>1500</v>
      </c>
      <c r="AD448" s="504"/>
      <c r="AE448" s="504">
        <v>2</v>
      </c>
      <c r="AF448" s="504">
        <v>1603.98</v>
      </c>
      <c r="AG448" s="504">
        <v>1.3779999999999999</v>
      </c>
      <c r="AH448" s="506">
        <v>45695</v>
      </c>
      <c r="AI448" s="506">
        <v>45740</v>
      </c>
      <c r="AJ448" s="504" t="s">
        <v>358</v>
      </c>
      <c r="AK448" s="504" t="s">
        <v>117</v>
      </c>
      <c r="AL448" s="555" t="s">
        <v>796</v>
      </c>
      <c r="AM448" s="515" t="s">
        <v>797</v>
      </c>
      <c r="AN448" s="515" t="s">
        <v>798</v>
      </c>
      <c r="AO448" s="515" t="str">
        <f>AJ448</f>
        <v>THAILAND</v>
      </c>
      <c r="AP448" s="574"/>
      <c r="AQ448" s="574">
        <f>AH448</f>
        <v>45695</v>
      </c>
      <c r="AR448" s="515" t="str">
        <f>AK448</f>
        <v>SAVANNAH,GA</v>
      </c>
      <c r="AS448" s="574">
        <f>AI448</f>
        <v>45740</v>
      </c>
      <c r="AT448" s="636">
        <v>45744</v>
      </c>
      <c r="AU448" s="504" t="str">
        <f>AR448</f>
        <v>SAVANNAH,GA</v>
      </c>
      <c r="AV448" s="509">
        <f>AT448</f>
        <v>45744</v>
      </c>
      <c r="AW448" s="505">
        <f>VLOOKUP(AR:AR,Database!A:B,2,)</f>
        <v>4</v>
      </c>
      <c r="AX448" s="506">
        <f>AV448+AW448</f>
        <v>45748</v>
      </c>
      <c r="AY448" s="514" t="s">
        <v>118</v>
      </c>
      <c r="AZ448" s="506"/>
      <c r="BA448" s="506"/>
      <c r="BB448" s="506"/>
      <c r="BC448" s="506"/>
      <c r="BD448" s="506"/>
      <c r="BE448" s="504"/>
      <c r="BF448" s="504" t="str">
        <f>AL448</f>
        <v>OOLU2754760280</v>
      </c>
      <c r="BG448" s="504" t="str">
        <f>AN448</f>
        <v>TRHU5342710</v>
      </c>
      <c r="BH448" s="506">
        <v>45692</v>
      </c>
      <c r="BI448" s="506">
        <v>45692</v>
      </c>
      <c r="BJ448" s="506">
        <v>45734</v>
      </c>
      <c r="BK448" s="506"/>
      <c r="BL448" s="506"/>
      <c r="BM448" s="506"/>
      <c r="BN448" s="504"/>
      <c r="BO448" s="506"/>
      <c r="BP448" s="511"/>
      <c r="BQ448" s="511"/>
      <c r="BR448" s="504"/>
      <c r="BS448" s="560"/>
      <c r="BT448" s="504"/>
      <c r="BU448" s="504"/>
      <c r="BV448" s="504"/>
      <c r="BW448" s="504">
        <f>U448</f>
        <v>120588877</v>
      </c>
      <c r="BX448" s="511">
        <f>V448</f>
        <v>0</v>
      </c>
      <c r="BY448" s="511">
        <f>W448</f>
        <v>2300</v>
      </c>
      <c r="BZ448" s="511">
        <f>BX448+BY448</f>
        <v>2300</v>
      </c>
      <c r="CA448" s="504"/>
      <c r="CB448" s="511"/>
      <c r="CC448" s="504"/>
      <c r="CD448" s="511"/>
      <c r="CE448" s="511"/>
      <c r="CF448" s="511">
        <f>CB448+CD448+CE448</f>
        <v>0</v>
      </c>
      <c r="CG448" s="528">
        <f>CF448-BZ448</f>
        <v>-2300</v>
      </c>
      <c r="CH448" s="510">
        <f>_xlfn.DAYS(BD448,BC448)+1</f>
        <v>1</v>
      </c>
    </row>
    <row r="449" spans="1:86" s="513" customFormat="1" ht="15.75" customHeight="1">
      <c r="A449" s="112">
        <v>44</v>
      </c>
      <c r="B449" s="575" t="s">
        <v>106</v>
      </c>
      <c r="C449" s="558" t="s">
        <v>794</v>
      </c>
      <c r="D449" s="505" t="s">
        <v>365</v>
      </c>
      <c r="E449" s="505" t="str">
        <f>VLOOKUP(D:D,'Material code'!A:B,2,FALSE)</f>
        <v>汇流条-A</v>
      </c>
      <c r="F449" s="505" t="str">
        <f>VLOOKUP(D:D,'Material code'!C:D,2,FALSE)</f>
        <v>国投，0.4*4，Sn60Pb40</v>
      </c>
      <c r="G449" s="504">
        <f>AC449</f>
        <v>2500</v>
      </c>
      <c r="H449" s="504" t="s">
        <v>145</v>
      </c>
      <c r="I449" s="504" t="str">
        <f>AL449</f>
        <v>OOLU2754760280</v>
      </c>
      <c r="J449" s="504">
        <v>1</v>
      </c>
      <c r="K449" s="504" t="str">
        <f>AN449</f>
        <v>TRHU5342710</v>
      </c>
      <c r="L449" s="504" t="str">
        <f>AM449</f>
        <v>BKK250043800</v>
      </c>
      <c r="M449" s="504" t="str">
        <f>AO449</f>
        <v>THAILAND</v>
      </c>
      <c r="N449" s="506">
        <f>AQ449</f>
        <v>45695</v>
      </c>
      <c r="O449" s="504" t="str">
        <f>AR449</f>
        <v>SAVANNAH,GA</v>
      </c>
      <c r="P449" s="506">
        <f>AT449</f>
        <v>45744</v>
      </c>
      <c r="Q449" s="506">
        <f>AX449</f>
        <v>45748</v>
      </c>
      <c r="R449" s="504" t="s">
        <v>79</v>
      </c>
      <c r="S449" s="504">
        <v>40</v>
      </c>
      <c r="T449" s="504">
        <v>20250213004</v>
      </c>
      <c r="U449" s="504">
        <v>120588877</v>
      </c>
      <c r="V449" s="511"/>
      <c r="W449" s="511">
        <v>2300</v>
      </c>
      <c r="X449" s="506"/>
      <c r="Y449" s="506"/>
      <c r="Z449" s="506"/>
      <c r="AA449" s="567" t="s">
        <v>366</v>
      </c>
      <c r="AB449" s="507"/>
      <c r="AC449" s="514">
        <v>2500</v>
      </c>
      <c r="AD449" s="504"/>
      <c r="AE449" s="504">
        <v>3</v>
      </c>
      <c r="AF449" s="504">
        <v>2657.35</v>
      </c>
      <c r="AG449" s="504">
        <v>2.157</v>
      </c>
      <c r="AH449" s="506">
        <v>45695</v>
      </c>
      <c r="AI449" s="506">
        <v>45740</v>
      </c>
      <c r="AJ449" s="504" t="s">
        <v>358</v>
      </c>
      <c r="AK449" s="504" t="s">
        <v>117</v>
      </c>
      <c r="AL449" s="555" t="s">
        <v>796</v>
      </c>
      <c r="AM449" s="515" t="s">
        <v>797</v>
      </c>
      <c r="AN449" s="515" t="s">
        <v>798</v>
      </c>
      <c r="AO449" s="515" t="str">
        <f>AJ449</f>
        <v>THAILAND</v>
      </c>
      <c r="AP449" s="574"/>
      <c r="AQ449" s="574">
        <f>AH449</f>
        <v>45695</v>
      </c>
      <c r="AR449" s="515" t="str">
        <f>AK449</f>
        <v>SAVANNAH,GA</v>
      </c>
      <c r="AS449" s="574">
        <f>AI449</f>
        <v>45740</v>
      </c>
      <c r="AT449" s="636">
        <v>45744</v>
      </c>
      <c r="AU449" s="504" t="str">
        <f>AR449</f>
        <v>SAVANNAH,GA</v>
      </c>
      <c r="AV449" s="509">
        <f>AT449</f>
        <v>45744</v>
      </c>
      <c r="AW449" s="505">
        <f>VLOOKUP(AR:AR,Database!A:B,2,)</f>
        <v>4</v>
      </c>
      <c r="AX449" s="506">
        <f>AV449+AW449</f>
        <v>45748</v>
      </c>
      <c r="AY449" s="514" t="s">
        <v>118</v>
      </c>
      <c r="AZ449" s="506"/>
      <c r="BA449" s="506"/>
      <c r="BB449" s="506"/>
      <c r="BC449" s="506"/>
      <c r="BD449" s="506"/>
      <c r="BE449" s="504"/>
      <c r="BF449" s="504" t="str">
        <f>AL449</f>
        <v>OOLU2754760280</v>
      </c>
      <c r="BG449" s="504" t="str">
        <f>AN449</f>
        <v>TRHU5342710</v>
      </c>
      <c r="BH449" s="506">
        <v>45692</v>
      </c>
      <c r="BI449" s="506">
        <v>45692</v>
      </c>
      <c r="BJ449" s="506">
        <v>45734</v>
      </c>
      <c r="BK449" s="506"/>
      <c r="BL449" s="506"/>
      <c r="BM449" s="506"/>
      <c r="BN449" s="504"/>
      <c r="BO449" s="506"/>
      <c r="BP449" s="511"/>
      <c r="BQ449" s="511"/>
      <c r="BR449" s="504"/>
      <c r="BS449" s="560"/>
      <c r="BT449" s="504"/>
      <c r="BU449" s="504"/>
      <c r="BV449" s="504"/>
      <c r="BW449" s="504">
        <f>U449</f>
        <v>120588877</v>
      </c>
      <c r="BX449" s="511">
        <f>V449</f>
        <v>0</v>
      </c>
      <c r="BY449" s="511">
        <f>W449</f>
        <v>2300</v>
      </c>
      <c r="BZ449" s="511">
        <f>BX449+BY449</f>
        <v>2300</v>
      </c>
      <c r="CA449" s="504"/>
      <c r="CB449" s="511"/>
      <c r="CC449" s="504"/>
      <c r="CD449" s="511"/>
      <c r="CE449" s="511"/>
      <c r="CF449" s="511">
        <f>CB449+CD449+CE449</f>
        <v>0</v>
      </c>
      <c r="CG449" s="528">
        <f>CF449-BZ449</f>
        <v>-2300</v>
      </c>
      <c r="CH449" s="510">
        <f>_xlfn.DAYS(BD449,BC449)+1</f>
        <v>1</v>
      </c>
    </row>
    <row r="450" spans="1:86" s="513" customFormat="1" ht="15.75" customHeight="1">
      <c r="A450" s="112">
        <v>41</v>
      </c>
      <c r="B450" s="599" t="s">
        <v>104</v>
      </c>
      <c r="C450" s="558">
        <v>4100009321</v>
      </c>
      <c r="D450" s="561" t="s">
        <v>383</v>
      </c>
      <c r="E450" s="505" t="str">
        <f>VLOOKUP(D:D,'Material code'!A:B,2,FALSE)</f>
        <v>前膜</v>
      </c>
      <c r="F450" s="505" t="str">
        <f>VLOOKUP(D:D,'Material code'!C:D,2,FALSE)</f>
        <v>福斯特，EP304，高透，宽幅1122mm，克重≥390g/㎡</v>
      </c>
      <c r="G450" s="524">
        <v>46046.879999999997</v>
      </c>
      <c r="H450" s="504" t="s">
        <v>384</v>
      </c>
      <c r="I450" s="504" t="str">
        <f>AL450</f>
        <v>TSYN320510026490</v>
      </c>
      <c r="J450" s="504">
        <v>1</v>
      </c>
      <c r="K450" s="504" t="str">
        <f>AN450</f>
        <v>FSCU5842525</v>
      </c>
      <c r="L450" s="504" t="str">
        <f>AM450</f>
        <v>ESBK15020014</v>
      </c>
      <c r="M450" s="504" t="str">
        <f>AO450</f>
        <v>LAEM CHABANG, THAILAND</v>
      </c>
      <c r="N450" s="506">
        <f>AQ450</f>
        <v>45709</v>
      </c>
      <c r="O450" s="504" t="str">
        <f>AR450</f>
        <v>LOS ANGELES, CA</v>
      </c>
      <c r="P450" s="506">
        <f>AT450</f>
        <v>45744</v>
      </c>
      <c r="Q450" s="506">
        <f>AX450</f>
        <v>45750</v>
      </c>
      <c r="R450" s="504" t="s">
        <v>86</v>
      </c>
      <c r="S450" s="504" t="s">
        <v>93</v>
      </c>
      <c r="T450" s="514">
        <v>20250118001</v>
      </c>
      <c r="U450" s="514"/>
      <c r="V450" s="511"/>
      <c r="W450" s="511"/>
      <c r="X450" s="506">
        <v>45706</v>
      </c>
      <c r="Y450" s="506"/>
      <c r="Z450" s="506"/>
      <c r="AA450" s="567" t="s">
        <v>799</v>
      </c>
      <c r="AB450" s="507"/>
      <c r="AC450" s="514"/>
      <c r="AD450" s="504"/>
      <c r="AE450" s="504">
        <v>108</v>
      </c>
      <c r="AF450" s="514">
        <v>19580</v>
      </c>
      <c r="AG450" s="504">
        <v>52</v>
      </c>
      <c r="AH450" s="506"/>
      <c r="AI450" s="506"/>
      <c r="AJ450" s="504" t="s">
        <v>387</v>
      </c>
      <c r="AK450" s="504" t="s">
        <v>174</v>
      </c>
      <c r="AL450" s="555" t="s">
        <v>800</v>
      </c>
      <c r="AM450" s="515" t="s">
        <v>801</v>
      </c>
      <c r="AN450" s="515" t="s">
        <v>802</v>
      </c>
      <c r="AO450" s="515" t="str">
        <f>AJ450</f>
        <v>LAEM CHABANG, THAILAND</v>
      </c>
      <c r="AP450" s="574">
        <v>45708</v>
      </c>
      <c r="AQ450" s="574">
        <v>45709</v>
      </c>
      <c r="AR450" s="515" t="str">
        <f>AK450</f>
        <v>LOS ANGELES, CA</v>
      </c>
      <c r="AS450" s="574">
        <v>45733</v>
      </c>
      <c r="AT450" s="636">
        <v>45744</v>
      </c>
      <c r="AU450" s="504" t="str">
        <f>AR450</f>
        <v>LOS ANGELES, CA</v>
      </c>
      <c r="AV450" s="509">
        <f>AT450</f>
        <v>45744</v>
      </c>
      <c r="AW450" s="505">
        <f>VLOOKUP(AR:AR,Database!A:B,2,)</f>
        <v>6</v>
      </c>
      <c r="AX450" s="506">
        <f>AV450+AW450</f>
        <v>45750</v>
      </c>
      <c r="AY450" s="504" t="s">
        <v>386</v>
      </c>
      <c r="AZ450" s="506"/>
      <c r="BA450" s="506"/>
      <c r="BB450" s="506"/>
      <c r="BC450" s="506"/>
      <c r="BD450" s="506"/>
      <c r="BE450" s="504"/>
      <c r="BF450" s="504" t="str">
        <f>AL450</f>
        <v>TSYN320510026490</v>
      </c>
      <c r="BG450" s="504" t="str">
        <f>AN450</f>
        <v>FSCU5842525</v>
      </c>
      <c r="BH450" s="506">
        <v>45713</v>
      </c>
      <c r="BI450" s="506">
        <v>45716</v>
      </c>
      <c r="BJ450" s="506"/>
      <c r="BK450" s="506"/>
      <c r="BL450" s="506"/>
      <c r="BM450" s="506"/>
      <c r="BN450" s="514"/>
      <c r="BO450" s="506"/>
      <c r="BP450" s="511"/>
      <c r="BQ450" s="511"/>
      <c r="BR450" s="514"/>
      <c r="BS450" s="560"/>
      <c r="BT450" s="504"/>
      <c r="BU450" s="504"/>
      <c r="BV450" s="504"/>
      <c r="BW450" s="504">
        <f>U450</f>
        <v>0</v>
      </c>
      <c r="BX450" s="511">
        <f>V450</f>
        <v>0</v>
      </c>
      <c r="BY450" s="511">
        <f>W450</f>
        <v>0</v>
      </c>
      <c r="BZ450" s="511">
        <f>BX450+BY450</f>
        <v>0</v>
      </c>
      <c r="CA450" s="504"/>
      <c r="CB450" s="511"/>
      <c r="CC450" s="504"/>
      <c r="CD450" s="511"/>
      <c r="CE450" s="511"/>
      <c r="CF450" s="511">
        <f>CB450+CD450+CE450</f>
        <v>0</v>
      </c>
      <c r="CG450" s="528">
        <f>CF450-BZ450</f>
        <v>0</v>
      </c>
      <c r="CH450" s="510">
        <f>_xlfn.DAYS(BD450,BC450)+1</f>
        <v>1</v>
      </c>
    </row>
    <row r="451" spans="1:86" s="513" customFormat="1" ht="15.75" customHeight="1">
      <c r="A451" s="112">
        <v>41</v>
      </c>
      <c r="B451" s="599" t="s">
        <v>104</v>
      </c>
      <c r="C451" s="558">
        <v>4100009321</v>
      </c>
      <c r="D451" s="561" t="s">
        <v>383</v>
      </c>
      <c r="E451" s="505" t="str">
        <f>VLOOKUP(D:D,'Material code'!A:B,2,FALSE)</f>
        <v>前膜</v>
      </c>
      <c r="F451" s="505" t="str">
        <f>VLOOKUP(D:D,'Material code'!C:D,2,FALSE)</f>
        <v>福斯特，EP304，高透，宽幅1122mm，克重≥390g/㎡</v>
      </c>
      <c r="G451" s="524">
        <v>46046.879999999997</v>
      </c>
      <c r="H451" s="504" t="s">
        <v>384</v>
      </c>
      <c r="I451" s="504" t="str">
        <f>AL451</f>
        <v>TSYN320510026490</v>
      </c>
      <c r="J451" s="504">
        <v>1</v>
      </c>
      <c r="K451" s="504" t="str">
        <f>AN451</f>
        <v>SZLU6012249</v>
      </c>
      <c r="L451" s="504" t="str">
        <f>AM451</f>
        <v>ESBK15020014</v>
      </c>
      <c r="M451" s="504" t="str">
        <f>AO451</f>
        <v>LAEM CHABANG, THAILAND</v>
      </c>
      <c r="N451" s="506">
        <f>AQ451</f>
        <v>45709</v>
      </c>
      <c r="O451" s="504" t="str">
        <f>AR451</f>
        <v>LOS ANGELES, CA</v>
      </c>
      <c r="P451" s="506">
        <f>AT451</f>
        <v>45744</v>
      </c>
      <c r="Q451" s="506">
        <f>AX451</f>
        <v>45750</v>
      </c>
      <c r="R451" s="504" t="s">
        <v>86</v>
      </c>
      <c r="S451" s="504" t="s">
        <v>93</v>
      </c>
      <c r="T451" s="514">
        <v>20250118001</v>
      </c>
      <c r="U451" s="514"/>
      <c r="V451" s="511"/>
      <c r="W451" s="511"/>
      <c r="X451" s="506">
        <v>45709</v>
      </c>
      <c r="Y451" s="506"/>
      <c r="Z451" s="506"/>
      <c r="AA451" s="567" t="s">
        <v>803</v>
      </c>
      <c r="AB451" s="507"/>
      <c r="AC451" s="514"/>
      <c r="AD451" s="504"/>
      <c r="AE451" s="504">
        <v>108</v>
      </c>
      <c r="AF451" s="514">
        <v>19850</v>
      </c>
      <c r="AG451" s="504">
        <v>52</v>
      </c>
      <c r="AH451" s="506"/>
      <c r="AI451" s="506"/>
      <c r="AJ451" s="504" t="s">
        <v>387</v>
      </c>
      <c r="AK451" s="504" t="s">
        <v>174</v>
      </c>
      <c r="AL451" s="555" t="s">
        <v>800</v>
      </c>
      <c r="AM451" s="515" t="s">
        <v>801</v>
      </c>
      <c r="AN451" s="515" t="s">
        <v>804</v>
      </c>
      <c r="AO451" s="515" t="str">
        <f>AJ451</f>
        <v>LAEM CHABANG, THAILAND</v>
      </c>
      <c r="AP451" s="574">
        <v>45708</v>
      </c>
      <c r="AQ451" s="574">
        <v>45709</v>
      </c>
      <c r="AR451" s="515" t="str">
        <f>AK451</f>
        <v>LOS ANGELES, CA</v>
      </c>
      <c r="AS451" s="574">
        <v>45733</v>
      </c>
      <c r="AT451" s="636">
        <v>45744</v>
      </c>
      <c r="AU451" s="504" t="str">
        <f>AR451</f>
        <v>LOS ANGELES, CA</v>
      </c>
      <c r="AV451" s="509">
        <f>AT451</f>
        <v>45744</v>
      </c>
      <c r="AW451" s="505">
        <f>VLOOKUP(AR:AR,Database!A:B,2,)</f>
        <v>6</v>
      </c>
      <c r="AX451" s="506">
        <f>AV451+AW451</f>
        <v>45750</v>
      </c>
      <c r="AY451" s="504" t="s">
        <v>386</v>
      </c>
      <c r="AZ451" s="506"/>
      <c r="BA451" s="506"/>
      <c r="BB451" s="506"/>
      <c r="BC451" s="506"/>
      <c r="BD451" s="506"/>
      <c r="BE451" s="504"/>
      <c r="BF451" s="504" t="str">
        <f>AL451</f>
        <v>TSYN320510026490</v>
      </c>
      <c r="BG451" s="504" t="str">
        <f>AN451</f>
        <v>SZLU6012249</v>
      </c>
      <c r="BH451" s="506">
        <v>45713</v>
      </c>
      <c r="BI451" s="506">
        <v>45716</v>
      </c>
      <c r="BJ451" s="506"/>
      <c r="BK451" s="506"/>
      <c r="BL451" s="506"/>
      <c r="BM451" s="506"/>
      <c r="BN451" s="514"/>
      <c r="BO451" s="506"/>
      <c r="BP451" s="511"/>
      <c r="BQ451" s="511"/>
      <c r="BR451" s="514"/>
      <c r="BS451" s="560"/>
      <c r="BT451" s="504"/>
      <c r="BU451" s="504"/>
      <c r="BV451" s="504"/>
      <c r="BW451" s="504">
        <f>U451</f>
        <v>0</v>
      </c>
      <c r="BX451" s="511">
        <f>V451</f>
        <v>0</v>
      </c>
      <c r="BY451" s="511">
        <f>W451</f>
        <v>0</v>
      </c>
      <c r="BZ451" s="511">
        <f>BX451+BY451</f>
        <v>0</v>
      </c>
      <c r="CA451" s="504"/>
      <c r="CB451" s="511"/>
      <c r="CC451" s="504"/>
      <c r="CD451" s="511"/>
      <c r="CE451" s="511"/>
      <c r="CF451" s="511">
        <f>CB451+CD451+CE451</f>
        <v>0</v>
      </c>
      <c r="CG451" s="528">
        <f>CF451-BZ451</f>
        <v>0</v>
      </c>
      <c r="CH451" s="510">
        <f>_xlfn.DAYS(BD451,BC451)+1</f>
        <v>1</v>
      </c>
    </row>
    <row r="452" spans="1:86" s="513" customFormat="1" ht="15.75" customHeight="1">
      <c r="A452" s="112">
        <v>41</v>
      </c>
      <c r="B452" s="599" t="s">
        <v>104</v>
      </c>
      <c r="C452" s="558">
        <v>4100009321</v>
      </c>
      <c r="D452" s="561" t="s">
        <v>392</v>
      </c>
      <c r="E452" s="505" t="str">
        <f>VLOOKUP(D:D,'Material code'!A:B,2,FALSE)</f>
        <v>后膜</v>
      </c>
      <c r="F452" s="505" t="str">
        <f>VLOOKUP(D:D,'Material code'!C:D,2,FALSE)</f>
        <v>福斯特，F406PS，高透，宽幅1122mm，克重≥410g/㎡</v>
      </c>
      <c r="G452" s="524">
        <v>48470.400000000001</v>
      </c>
      <c r="H452" s="504" t="s">
        <v>384</v>
      </c>
      <c r="I452" s="504" t="str">
        <f>AL452</f>
        <v>TSYN320510026490</v>
      </c>
      <c r="J452" s="504">
        <v>1</v>
      </c>
      <c r="K452" s="504" t="str">
        <f>AN452</f>
        <v>FSCU5842593</v>
      </c>
      <c r="L452" s="504" t="str">
        <f>AM452</f>
        <v>ESBK15020014</v>
      </c>
      <c r="M452" s="504" t="str">
        <f>AO452</f>
        <v>LAEM CHABANG, THAILAND</v>
      </c>
      <c r="N452" s="506">
        <f>AQ452</f>
        <v>45709</v>
      </c>
      <c r="O452" s="504" t="str">
        <f>AR452</f>
        <v>LOS ANGELES, CA</v>
      </c>
      <c r="P452" s="506">
        <f>AT452</f>
        <v>45744</v>
      </c>
      <c r="Q452" s="506">
        <f>AX452</f>
        <v>45750</v>
      </c>
      <c r="R452" s="504" t="s">
        <v>86</v>
      </c>
      <c r="S452" s="504" t="s">
        <v>93</v>
      </c>
      <c r="T452" s="514">
        <v>20250118001</v>
      </c>
      <c r="U452" s="514"/>
      <c r="V452" s="511"/>
      <c r="W452" s="511"/>
      <c r="X452" s="506">
        <v>45709</v>
      </c>
      <c r="Y452" s="506"/>
      <c r="Z452" s="506"/>
      <c r="AA452" s="567" t="s">
        <v>799</v>
      </c>
      <c r="AB452" s="507"/>
      <c r="AC452" s="514"/>
      <c r="AD452" s="504"/>
      <c r="AE452" s="504">
        <v>108</v>
      </c>
      <c r="AF452" s="514">
        <v>21500</v>
      </c>
      <c r="AG452" s="504">
        <v>52</v>
      </c>
      <c r="AH452" s="506"/>
      <c r="AI452" s="506"/>
      <c r="AJ452" s="504" t="s">
        <v>387</v>
      </c>
      <c r="AK452" s="504" t="s">
        <v>174</v>
      </c>
      <c r="AL452" s="555" t="s">
        <v>800</v>
      </c>
      <c r="AM452" s="515" t="s">
        <v>801</v>
      </c>
      <c r="AN452" s="515" t="s">
        <v>805</v>
      </c>
      <c r="AO452" s="515" t="str">
        <f>AJ452</f>
        <v>LAEM CHABANG, THAILAND</v>
      </c>
      <c r="AP452" s="574">
        <v>45708</v>
      </c>
      <c r="AQ452" s="574">
        <v>45709</v>
      </c>
      <c r="AR452" s="515" t="str">
        <f>AK452</f>
        <v>LOS ANGELES, CA</v>
      </c>
      <c r="AS452" s="574">
        <v>45733</v>
      </c>
      <c r="AT452" s="636">
        <v>45744</v>
      </c>
      <c r="AU452" s="504" t="str">
        <f>AR452</f>
        <v>LOS ANGELES, CA</v>
      </c>
      <c r="AV452" s="509">
        <f>AT452</f>
        <v>45744</v>
      </c>
      <c r="AW452" s="505">
        <f>VLOOKUP(AR:AR,Database!A:B,2,)</f>
        <v>6</v>
      </c>
      <c r="AX452" s="506">
        <f>AV452+AW452</f>
        <v>45750</v>
      </c>
      <c r="AY452" s="504" t="s">
        <v>386</v>
      </c>
      <c r="AZ452" s="506"/>
      <c r="BA452" s="506"/>
      <c r="BB452" s="506"/>
      <c r="BC452" s="506"/>
      <c r="BD452" s="506"/>
      <c r="BE452" s="504"/>
      <c r="BF452" s="504" t="str">
        <f>AL452</f>
        <v>TSYN320510026490</v>
      </c>
      <c r="BG452" s="504" t="str">
        <f>AN452</f>
        <v>FSCU5842593</v>
      </c>
      <c r="BH452" s="506">
        <v>45713</v>
      </c>
      <c r="BI452" s="506">
        <v>45716</v>
      </c>
      <c r="BJ452" s="506"/>
      <c r="BK452" s="506"/>
      <c r="BL452" s="506"/>
      <c r="BM452" s="506"/>
      <c r="BN452" s="514"/>
      <c r="BO452" s="506"/>
      <c r="BP452" s="511"/>
      <c r="BQ452" s="511"/>
      <c r="BR452" s="514"/>
      <c r="BS452" s="560"/>
      <c r="BT452" s="504"/>
      <c r="BU452" s="504"/>
      <c r="BV452" s="504"/>
      <c r="BW452" s="504">
        <f>U452</f>
        <v>0</v>
      </c>
      <c r="BX452" s="511">
        <f>V452</f>
        <v>0</v>
      </c>
      <c r="BY452" s="511">
        <f>W452</f>
        <v>0</v>
      </c>
      <c r="BZ452" s="511">
        <f>BX452+BY452</f>
        <v>0</v>
      </c>
      <c r="CA452" s="504"/>
      <c r="CB452" s="511"/>
      <c r="CC452" s="504"/>
      <c r="CD452" s="511"/>
      <c r="CE452" s="511"/>
      <c r="CF452" s="511">
        <f>CB452+CD452+CE452</f>
        <v>0</v>
      </c>
      <c r="CG452" s="528">
        <f>CF452-BZ452</f>
        <v>0</v>
      </c>
      <c r="CH452" s="510">
        <f>_xlfn.DAYS(BD452,BC452)+1</f>
        <v>1</v>
      </c>
    </row>
    <row r="453" spans="1:86" s="513" customFormat="1" ht="15.75" customHeight="1">
      <c r="A453" s="112">
        <v>41</v>
      </c>
      <c r="B453" s="599" t="s">
        <v>104</v>
      </c>
      <c r="C453" s="558">
        <v>4100009321</v>
      </c>
      <c r="D453" s="561" t="s">
        <v>392</v>
      </c>
      <c r="E453" s="505" t="str">
        <f>VLOOKUP(D:D,'Material code'!A:B,2,FALSE)</f>
        <v>后膜</v>
      </c>
      <c r="F453" s="505" t="str">
        <f>VLOOKUP(D:D,'Material code'!C:D,2,FALSE)</f>
        <v>福斯特，F406PS，高透，宽幅1122mm，克重≥410g/㎡</v>
      </c>
      <c r="G453" s="524">
        <v>48470.400000000001</v>
      </c>
      <c r="H453" s="504" t="s">
        <v>384</v>
      </c>
      <c r="I453" s="504" t="str">
        <f>AL453</f>
        <v>TSYN320510026490</v>
      </c>
      <c r="J453" s="504">
        <v>1</v>
      </c>
      <c r="K453" s="504" t="str">
        <f>AN453</f>
        <v>FSCU5877012</v>
      </c>
      <c r="L453" s="504" t="str">
        <f>AM453</f>
        <v>ESBK15020014</v>
      </c>
      <c r="M453" s="504" t="str">
        <f>AO453</f>
        <v>LAEM CHABANG, THAILAND</v>
      </c>
      <c r="N453" s="506">
        <f>AQ453</f>
        <v>45709</v>
      </c>
      <c r="O453" s="504" t="str">
        <f>AR453</f>
        <v>LOS ANGELES, CA</v>
      </c>
      <c r="P453" s="506">
        <f>AT453</f>
        <v>45744</v>
      </c>
      <c r="Q453" s="506">
        <f>AX453</f>
        <v>45750</v>
      </c>
      <c r="R453" s="504" t="s">
        <v>86</v>
      </c>
      <c r="S453" s="504" t="s">
        <v>93</v>
      </c>
      <c r="T453" s="562"/>
      <c r="U453" s="562"/>
      <c r="V453" s="563"/>
      <c r="W453" s="563"/>
      <c r="X453" s="506">
        <v>45714</v>
      </c>
      <c r="Y453" s="506"/>
      <c r="Z453" s="506"/>
      <c r="AA453" s="567" t="s">
        <v>500</v>
      </c>
      <c r="AB453" s="507"/>
      <c r="AC453" s="514"/>
      <c r="AD453" s="504"/>
      <c r="AE453" s="504">
        <v>108</v>
      </c>
      <c r="AF453" s="514">
        <v>21500</v>
      </c>
      <c r="AG453" s="504">
        <v>52</v>
      </c>
      <c r="AH453" s="506"/>
      <c r="AI453" s="506"/>
      <c r="AJ453" s="504" t="s">
        <v>387</v>
      </c>
      <c r="AK453" s="504" t="s">
        <v>174</v>
      </c>
      <c r="AL453" s="504" t="s">
        <v>800</v>
      </c>
      <c r="AM453" s="504" t="s">
        <v>801</v>
      </c>
      <c r="AN453" s="504" t="s">
        <v>806</v>
      </c>
      <c r="AO453" s="504" t="str">
        <f>AJ453</f>
        <v>LAEM CHABANG, THAILAND</v>
      </c>
      <c r="AP453" s="506">
        <v>45708</v>
      </c>
      <c r="AQ453" s="506">
        <v>45709</v>
      </c>
      <c r="AR453" s="504" t="str">
        <f>AK453</f>
        <v>LOS ANGELES, CA</v>
      </c>
      <c r="AS453" s="506">
        <v>45733</v>
      </c>
      <c r="AT453" s="636">
        <v>45744</v>
      </c>
      <c r="AU453" s="504" t="str">
        <f>AR453</f>
        <v>LOS ANGELES, CA</v>
      </c>
      <c r="AV453" s="509">
        <f>AT453</f>
        <v>45744</v>
      </c>
      <c r="AW453" s="505">
        <f>VLOOKUP(AR:AR,Database!A:B,2,)</f>
        <v>6</v>
      </c>
      <c r="AX453" s="506">
        <f>AV453+AW453</f>
        <v>45750</v>
      </c>
      <c r="AY453" s="504" t="s">
        <v>386</v>
      </c>
      <c r="AZ453" s="506"/>
      <c r="BA453" s="506"/>
      <c r="BB453" s="506"/>
      <c r="BC453" s="506"/>
      <c r="BD453" s="506"/>
      <c r="BE453" s="504"/>
      <c r="BF453" s="504" t="str">
        <f>AL453</f>
        <v>TSYN320510026490</v>
      </c>
      <c r="BG453" s="504" t="str">
        <f>AN453</f>
        <v>FSCU5877012</v>
      </c>
      <c r="BH453" s="506">
        <v>45713</v>
      </c>
      <c r="BI453" s="506">
        <v>45716</v>
      </c>
      <c r="BJ453" s="506"/>
      <c r="BK453" s="506"/>
      <c r="BL453" s="506"/>
      <c r="BM453" s="506"/>
      <c r="BN453" s="514"/>
      <c r="BO453" s="506"/>
      <c r="BP453" s="511"/>
      <c r="BQ453" s="511"/>
      <c r="BR453" s="514"/>
      <c r="BS453" s="560"/>
      <c r="BT453" s="504"/>
      <c r="BU453" s="504"/>
      <c r="BV453" s="504"/>
      <c r="BW453" s="504">
        <f>U453</f>
        <v>0</v>
      </c>
      <c r="BX453" s="511">
        <f>V453</f>
        <v>0</v>
      </c>
      <c r="BY453" s="511">
        <f>W453</f>
        <v>0</v>
      </c>
      <c r="BZ453" s="511">
        <f>BX453+BY453</f>
        <v>0</v>
      </c>
      <c r="CA453" s="504"/>
      <c r="CB453" s="511"/>
      <c r="CC453" s="504"/>
      <c r="CD453" s="511"/>
      <c r="CE453" s="511"/>
      <c r="CF453" s="511">
        <f>CB453+CD453+CE453</f>
        <v>0</v>
      </c>
      <c r="CG453" s="528">
        <f>CF453-BZ453</f>
        <v>0</v>
      </c>
      <c r="CH453" s="510">
        <f>_xlfn.DAYS(BD453,BC453)+1</f>
        <v>1</v>
      </c>
    </row>
    <row r="454" spans="1:86" s="513" customFormat="1" ht="15.75" customHeight="1">
      <c r="A454" s="112">
        <v>41</v>
      </c>
      <c r="B454" s="599" t="s">
        <v>104</v>
      </c>
      <c r="C454" s="558">
        <v>4100009321</v>
      </c>
      <c r="D454" s="561" t="s">
        <v>383</v>
      </c>
      <c r="E454" s="505" t="str">
        <f>VLOOKUP(D:D,'Material code'!A:B,2,FALSE)</f>
        <v>前膜</v>
      </c>
      <c r="F454" s="505" t="str">
        <f>VLOOKUP(D:D,'Material code'!C:D,2,FALSE)</f>
        <v>福斯特，EP304，高透，宽幅1122mm，克重≥390g/㎡</v>
      </c>
      <c r="G454" s="524">
        <v>46046.879999999997</v>
      </c>
      <c r="H454" s="504" t="s">
        <v>384</v>
      </c>
      <c r="I454" s="504" t="str">
        <f>AL454</f>
        <v>TSYN320510026513</v>
      </c>
      <c r="J454" s="504">
        <v>1</v>
      </c>
      <c r="K454" s="504" t="str">
        <f>AN454</f>
        <v>TSTU8502087</v>
      </c>
      <c r="L454" s="504" t="str">
        <f>AM454</f>
        <v>ESBK15020013</v>
      </c>
      <c r="M454" s="504" t="str">
        <f>AO454</f>
        <v>LAEM CHABANG, THAILAND</v>
      </c>
      <c r="N454" s="506">
        <f>AQ454</f>
        <v>45709</v>
      </c>
      <c r="O454" s="504" t="str">
        <f>AR454</f>
        <v>LOS ANGELES, CA</v>
      </c>
      <c r="P454" s="506">
        <f>AT454</f>
        <v>45744</v>
      </c>
      <c r="Q454" s="506">
        <f>AX454</f>
        <v>45750</v>
      </c>
      <c r="R454" s="504" t="s">
        <v>86</v>
      </c>
      <c r="S454" s="504" t="s">
        <v>93</v>
      </c>
      <c r="T454" s="514">
        <v>20250118001</v>
      </c>
      <c r="U454" s="514"/>
      <c r="V454" s="511"/>
      <c r="W454" s="511"/>
      <c r="X454" s="506">
        <v>45703</v>
      </c>
      <c r="Y454" s="506"/>
      <c r="Z454" s="506"/>
      <c r="AA454" s="567" t="s">
        <v>799</v>
      </c>
      <c r="AB454" s="507"/>
      <c r="AC454" s="514"/>
      <c r="AD454" s="504"/>
      <c r="AE454" s="504">
        <v>108</v>
      </c>
      <c r="AF454" s="514">
        <v>19580</v>
      </c>
      <c r="AG454" s="504">
        <v>52</v>
      </c>
      <c r="AH454" s="506"/>
      <c r="AI454" s="506"/>
      <c r="AJ454" s="504" t="s">
        <v>387</v>
      </c>
      <c r="AK454" s="504" t="s">
        <v>174</v>
      </c>
      <c r="AL454" s="504" t="s">
        <v>807</v>
      </c>
      <c r="AM454" s="504" t="s">
        <v>808</v>
      </c>
      <c r="AN454" s="504" t="s">
        <v>809</v>
      </c>
      <c r="AO454" s="504" t="str">
        <f>AJ454</f>
        <v>LAEM CHABANG, THAILAND</v>
      </c>
      <c r="AP454" s="506">
        <v>45708</v>
      </c>
      <c r="AQ454" s="506">
        <v>45709</v>
      </c>
      <c r="AR454" s="504" t="str">
        <f>AK454</f>
        <v>LOS ANGELES, CA</v>
      </c>
      <c r="AS454" s="506">
        <v>45733</v>
      </c>
      <c r="AT454" s="636">
        <v>45744</v>
      </c>
      <c r="AU454" s="504" t="str">
        <f>AR454</f>
        <v>LOS ANGELES, CA</v>
      </c>
      <c r="AV454" s="509">
        <f>AT454</f>
        <v>45744</v>
      </c>
      <c r="AW454" s="505">
        <f>VLOOKUP(AR:AR,Database!A:B,2,)</f>
        <v>6</v>
      </c>
      <c r="AX454" s="506">
        <f>AV454+AW454</f>
        <v>45750</v>
      </c>
      <c r="AY454" s="504" t="s">
        <v>386</v>
      </c>
      <c r="AZ454" s="506"/>
      <c r="BA454" s="506"/>
      <c r="BB454" s="506"/>
      <c r="BC454" s="506"/>
      <c r="BD454" s="506"/>
      <c r="BE454" s="504"/>
      <c r="BF454" s="504" t="str">
        <f>AL454</f>
        <v>TSYN320510026513</v>
      </c>
      <c r="BG454" s="504" t="str">
        <f>AN454</f>
        <v>TSTU8502087</v>
      </c>
      <c r="BH454" s="506">
        <v>45713</v>
      </c>
      <c r="BI454" s="506">
        <v>45716</v>
      </c>
      <c r="BJ454" s="506"/>
      <c r="BK454" s="506"/>
      <c r="BL454" s="506"/>
      <c r="BM454" s="506"/>
      <c r="BN454" s="514"/>
      <c r="BO454" s="506"/>
      <c r="BP454" s="511"/>
      <c r="BQ454" s="511"/>
      <c r="BR454" s="514"/>
      <c r="BS454" s="560"/>
      <c r="BT454" s="504"/>
      <c r="BU454" s="504"/>
      <c r="BV454" s="504"/>
      <c r="BW454" s="504">
        <f>U454</f>
        <v>0</v>
      </c>
      <c r="BX454" s="511">
        <f>V454</f>
        <v>0</v>
      </c>
      <c r="BY454" s="511">
        <f>W454</f>
        <v>0</v>
      </c>
      <c r="BZ454" s="511">
        <f>BX454+BY454</f>
        <v>0</v>
      </c>
      <c r="CA454" s="504"/>
      <c r="CB454" s="511"/>
      <c r="CC454" s="504"/>
      <c r="CD454" s="511"/>
      <c r="CE454" s="511"/>
      <c r="CF454" s="511">
        <f>CB454+CD454+CE454</f>
        <v>0</v>
      </c>
      <c r="CG454" s="528">
        <f>CF454-BZ454</f>
        <v>0</v>
      </c>
      <c r="CH454" s="510">
        <f>_xlfn.DAYS(BD454,BC454)+1</f>
        <v>1</v>
      </c>
    </row>
    <row r="455" spans="1:86" s="513" customFormat="1" ht="31.5" customHeight="1">
      <c r="A455" s="112">
        <v>41</v>
      </c>
      <c r="B455" s="599" t="s">
        <v>104</v>
      </c>
      <c r="C455" s="558">
        <v>4100009321</v>
      </c>
      <c r="D455" s="561" t="s">
        <v>392</v>
      </c>
      <c r="E455" s="505" t="str">
        <f>VLOOKUP(D:D,'Material code'!A:B,2,FALSE)</f>
        <v>后膜</v>
      </c>
      <c r="F455" s="505" t="str">
        <f>VLOOKUP(D:D,'Material code'!C:D,2,FALSE)</f>
        <v>福斯特，F406PS，高透，宽幅1122mm，克重≥410g/㎡</v>
      </c>
      <c r="G455" s="524">
        <v>48470.400000000001</v>
      </c>
      <c r="H455" s="504" t="s">
        <v>384</v>
      </c>
      <c r="I455" s="504" t="str">
        <f>AL455</f>
        <v>TSYN320510026513</v>
      </c>
      <c r="J455" s="504">
        <v>1</v>
      </c>
      <c r="K455" s="504" t="str">
        <f>AN455</f>
        <v>TSTU8509899</v>
      </c>
      <c r="L455" s="504" t="str">
        <f>AM455</f>
        <v>ESBK15020013</v>
      </c>
      <c r="M455" s="504" t="str">
        <f>AO455</f>
        <v>LAEM CHABANG, THAILAND</v>
      </c>
      <c r="N455" s="506">
        <f>AQ455</f>
        <v>45709</v>
      </c>
      <c r="O455" s="504" t="str">
        <f>AR455</f>
        <v>LOS ANGELES, CA</v>
      </c>
      <c r="P455" s="506">
        <f>AT455</f>
        <v>45744</v>
      </c>
      <c r="Q455" s="506">
        <f>AX455</f>
        <v>45750</v>
      </c>
      <c r="R455" s="504" t="s">
        <v>86</v>
      </c>
      <c r="S455" s="504" t="s">
        <v>93</v>
      </c>
      <c r="T455" s="514">
        <v>20250118001</v>
      </c>
      <c r="U455" s="514"/>
      <c r="V455" s="511"/>
      <c r="W455" s="511"/>
      <c r="X455" s="506">
        <v>45706</v>
      </c>
      <c r="Y455" s="506"/>
      <c r="Z455" s="506"/>
      <c r="AA455" s="567" t="s">
        <v>500</v>
      </c>
      <c r="AB455" s="507"/>
      <c r="AC455" s="514"/>
      <c r="AD455" s="504"/>
      <c r="AE455" s="504">
        <v>108</v>
      </c>
      <c r="AF455" s="514">
        <v>21500</v>
      </c>
      <c r="AG455" s="504">
        <v>52</v>
      </c>
      <c r="AH455" s="506"/>
      <c r="AI455" s="506"/>
      <c r="AJ455" s="504" t="s">
        <v>387</v>
      </c>
      <c r="AK455" s="504" t="s">
        <v>174</v>
      </c>
      <c r="AL455" s="504" t="s">
        <v>807</v>
      </c>
      <c r="AM455" s="504" t="s">
        <v>808</v>
      </c>
      <c r="AN455" s="504" t="s">
        <v>810</v>
      </c>
      <c r="AO455" s="504" t="str">
        <f>AJ455</f>
        <v>LAEM CHABANG, THAILAND</v>
      </c>
      <c r="AP455" s="506">
        <v>45708</v>
      </c>
      <c r="AQ455" s="506">
        <v>45709</v>
      </c>
      <c r="AR455" s="504" t="str">
        <f>AK455</f>
        <v>LOS ANGELES, CA</v>
      </c>
      <c r="AS455" s="506">
        <v>45733</v>
      </c>
      <c r="AT455" s="636">
        <v>45744</v>
      </c>
      <c r="AU455" s="504" t="str">
        <f>AR455</f>
        <v>LOS ANGELES, CA</v>
      </c>
      <c r="AV455" s="509">
        <f>AT455</f>
        <v>45744</v>
      </c>
      <c r="AW455" s="505">
        <f>VLOOKUP(AR:AR,Database!A:B,2,)</f>
        <v>6</v>
      </c>
      <c r="AX455" s="506">
        <f>AV455+AW455</f>
        <v>45750</v>
      </c>
      <c r="AY455" s="504" t="s">
        <v>386</v>
      </c>
      <c r="AZ455" s="506"/>
      <c r="BA455" s="506"/>
      <c r="BB455" s="506"/>
      <c r="BC455" s="506"/>
      <c r="BD455" s="506"/>
      <c r="BE455" s="504"/>
      <c r="BF455" s="504" t="str">
        <f>AL455</f>
        <v>TSYN320510026513</v>
      </c>
      <c r="BG455" s="504" t="str">
        <f>AN455</f>
        <v>TSTU8509899</v>
      </c>
      <c r="BH455" s="506">
        <v>45713</v>
      </c>
      <c r="BI455" s="506">
        <v>45716</v>
      </c>
      <c r="BJ455" s="506"/>
      <c r="BK455" s="506"/>
      <c r="BL455" s="506"/>
      <c r="BM455" s="506"/>
      <c r="BN455" s="514"/>
      <c r="BO455" s="506"/>
      <c r="BP455" s="511"/>
      <c r="BQ455" s="511"/>
      <c r="BR455" s="514"/>
      <c r="BS455" s="560"/>
      <c r="BT455" s="504"/>
      <c r="BU455" s="504"/>
      <c r="BV455" s="504"/>
      <c r="BW455" s="504">
        <f>U455</f>
        <v>0</v>
      </c>
      <c r="BX455" s="511">
        <f>V455</f>
        <v>0</v>
      </c>
      <c r="BY455" s="511">
        <f>W455</f>
        <v>0</v>
      </c>
      <c r="BZ455" s="511">
        <f>BX455+BY455</f>
        <v>0</v>
      </c>
      <c r="CA455" s="504"/>
      <c r="CB455" s="511"/>
      <c r="CC455" s="504"/>
      <c r="CD455" s="511"/>
      <c r="CE455" s="511"/>
      <c r="CF455" s="511">
        <f>CB455+CD455+CE455</f>
        <v>0</v>
      </c>
      <c r="CG455" s="528">
        <f>CF455-BZ455</f>
        <v>0</v>
      </c>
      <c r="CH455" s="510">
        <f>_xlfn.DAYS(BD455,BC455)+1</f>
        <v>1</v>
      </c>
    </row>
    <row r="456" spans="1:86" s="513" customFormat="1" ht="15.75" customHeight="1">
      <c r="A456" s="112">
        <v>43</v>
      </c>
      <c r="B456" s="575" t="s">
        <v>89</v>
      </c>
      <c r="C456" s="558" t="s">
        <v>811</v>
      </c>
      <c r="D456" s="561" t="s">
        <v>321</v>
      </c>
      <c r="E456" s="505" t="str">
        <f>VLOOKUP(D:D,'Material code'!A:B,2,FALSE)</f>
        <v>密封胶-桶胶-B</v>
      </c>
      <c r="F456" s="505" t="str">
        <f>VLOOKUP(D:D,'Material code'!C:D,2,FALSE)</f>
        <v>回天，HT-906Z，270KG，白色</v>
      </c>
      <c r="G456" s="504">
        <f>AC456</f>
        <v>17280</v>
      </c>
      <c r="H456" s="504" t="str">
        <f>AD456</f>
        <v>KG</v>
      </c>
      <c r="I456" s="504" t="str">
        <f>AL456</f>
        <v>OOLU2306241560</v>
      </c>
      <c r="J456" s="504">
        <v>1</v>
      </c>
      <c r="K456" s="504" t="str">
        <f>AN456</f>
        <v>OOCU6907617</v>
      </c>
      <c r="L456" s="504" t="str">
        <f>AM456</f>
        <v>PSAV25016072</v>
      </c>
      <c r="M456" s="504" t="str">
        <f>AO456</f>
        <v>SHANGHAI, CHINA</v>
      </c>
      <c r="N456" s="506">
        <f>AQ456</f>
        <v>45707</v>
      </c>
      <c r="O456" s="504" t="str">
        <f>AR456</f>
        <v>SAVANNAH,GA</v>
      </c>
      <c r="P456" s="506">
        <f>AT456</f>
        <v>45744</v>
      </c>
      <c r="Q456" s="506">
        <f>AX456</f>
        <v>45748</v>
      </c>
      <c r="R456" s="504" t="s">
        <v>79</v>
      </c>
      <c r="S456" s="504">
        <v>40</v>
      </c>
      <c r="T456" s="514"/>
      <c r="U456" s="514"/>
      <c r="V456" s="511"/>
      <c r="W456" s="511"/>
      <c r="X456" s="506">
        <v>45702</v>
      </c>
      <c r="Y456" s="506"/>
      <c r="Z456" s="506"/>
      <c r="AA456" s="507" t="s">
        <v>812</v>
      </c>
      <c r="AB456" s="507"/>
      <c r="AC456" s="514">
        <v>17280</v>
      </c>
      <c r="AD456" s="504" t="s">
        <v>490</v>
      </c>
      <c r="AE456" s="577" t="s">
        <v>813</v>
      </c>
      <c r="AF456" s="514" t="s">
        <v>814</v>
      </c>
      <c r="AG456" s="504" t="s">
        <v>815</v>
      </c>
      <c r="AH456" s="506">
        <v>45707</v>
      </c>
      <c r="AI456" s="506">
        <v>45740</v>
      </c>
      <c r="AJ456" s="504" t="s">
        <v>112</v>
      </c>
      <c r="AK456" s="504" t="s">
        <v>117</v>
      </c>
      <c r="AL456" s="504" t="s">
        <v>816</v>
      </c>
      <c r="AM456" s="504" t="s">
        <v>817</v>
      </c>
      <c r="AN456" s="504" t="s">
        <v>818</v>
      </c>
      <c r="AO456" s="504" t="str">
        <f>AJ456</f>
        <v>SHANGHAI, CHINA</v>
      </c>
      <c r="AP456" s="506">
        <v>45704</v>
      </c>
      <c r="AQ456" s="506">
        <f>AH456</f>
        <v>45707</v>
      </c>
      <c r="AR456" s="504" t="str">
        <f>AK456</f>
        <v>SAVANNAH,GA</v>
      </c>
      <c r="AS456" s="506">
        <f>AI456</f>
        <v>45740</v>
      </c>
      <c r="AT456" s="636">
        <v>45744</v>
      </c>
      <c r="AU456" s="504" t="str">
        <f>AR456</f>
        <v>SAVANNAH,GA</v>
      </c>
      <c r="AV456" s="509">
        <f>AT456</f>
        <v>45744</v>
      </c>
      <c r="AW456" s="505">
        <f>VLOOKUP(AR:AR,Database!A:B,2,)</f>
        <v>4</v>
      </c>
      <c r="AX456" s="506">
        <f>AV456+AW456</f>
        <v>45748</v>
      </c>
      <c r="AY456" s="504" t="s">
        <v>118</v>
      </c>
      <c r="AZ456" s="506"/>
      <c r="BA456" s="506"/>
      <c r="BB456" s="506"/>
      <c r="BC456" s="506"/>
      <c r="BD456" s="506"/>
      <c r="BE456" s="504"/>
      <c r="BF456" s="504" t="str">
        <f>AL456</f>
        <v>OOLU2306241560</v>
      </c>
      <c r="BG456" s="504" t="str">
        <f>AN456</f>
        <v>OOCU6907617</v>
      </c>
      <c r="BH456" s="506">
        <v>45705</v>
      </c>
      <c r="BI456" s="506">
        <v>45712</v>
      </c>
      <c r="BJ456" s="506"/>
      <c r="BK456" s="506"/>
      <c r="BL456" s="506"/>
      <c r="BM456" s="506"/>
      <c r="BN456" s="514"/>
      <c r="BO456" s="506"/>
      <c r="BP456" s="511"/>
      <c r="BQ456" s="511"/>
      <c r="BR456" s="514"/>
      <c r="BS456" s="560"/>
      <c r="BT456" s="504"/>
      <c r="BU456" s="504"/>
      <c r="BV456" s="504"/>
      <c r="BW456" s="504">
        <f>U456</f>
        <v>0</v>
      </c>
      <c r="BX456" s="511">
        <f>V456</f>
        <v>0</v>
      </c>
      <c r="BY456" s="511">
        <f>W456</f>
        <v>0</v>
      </c>
      <c r="BZ456" s="511">
        <f>BX456+BY456</f>
        <v>0</v>
      </c>
      <c r="CA456" s="504"/>
      <c r="CB456" s="511"/>
      <c r="CC456" s="504"/>
      <c r="CD456" s="511"/>
      <c r="CE456" s="511"/>
      <c r="CF456" s="511">
        <f>CB456+CD456+CE456</f>
        <v>0</v>
      </c>
      <c r="CG456" s="528">
        <f>CF456-BZ456</f>
        <v>0</v>
      </c>
      <c r="CH456" s="510">
        <f>_xlfn.DAYS(BD456,BC456)+1</f>
        <v>1</v>
      </c>
    </row>
    <row r="457" spans="1:86" s="513" customFormat="1" ht="15.75" customHeight="1">
      <c r="A457" s="112">
        <v>43</v>
      </c>
      <c r="B457" s="575" t="s">
        <v>89</v>
      </c>
      <c r="C457" s="558" t="s">
        <v>811</v>
      </c>
      <c r="D457" s="561" t="s">
        <v>331</v>
      </c>
      <c r="E457" s="505" t="str">
        <f>VLOOKUP(D:D,'Material code'!A:B,2,FALSE)</f>
        <v>A胶</v>
      </c>
      <c r="F457" s="505" t="str">
        <f>VLOOKUP(D:D,'Material code'!C:D,2,FALSE)</f>
        <v>回天，5299W-S，10KG，白色</v>
      </c>
      <c r="G457" s="504">
        <f>AC457</f>
        <v>1600</v>
      </c>
      <c r="H457" s="504" t="str">
        <f>AD457</f>
        <v>KG</v>
      </c>
      <c r="I457" s="504" t="str">
        <f>AL457</f>
        <v>OOLU2306241560</v>
      </c>
      <c r="J457" s="504">
        <v>1</v>
      </c>
      <c r="K457" s="504" t="str">
        <f>AN457</f>
        <v>OOCU6907617</v>
      </c>
      <c r="L457" s="504" t="str">
        <f>AM457</f>
        <v>PSAV25016072</v>
      </c>
      <c r="M457" s="504" t="str">
        <f>AO457</f>
        <v>SHANGHAI, CHINA</v>
      </c>
      <c r="N457" s="506">
        <f>AQ457</f>
        <v>45707</v>
      </c>
      <c r="O457" s="504" t="str">
        <f>AR457</f>
        <v>SAVANNAH,GA</v>
      </c>
      <c r="P457" s="506">
        <f>AT457</f>
        <v>45744</v>
      </c>
      <c r="Q457" s="506">
        <f>AX457</f>
        <v>45748</v>
      </c>
      <c r="R457" s="504" t="s">
        <v>79</v>
      </c>
      <c r="S457" s="504">
        <v>40</v>
      </c>
      <c r="T457" s="514"/>
      <c r="U457" s="514"/>
      <c r="V457" s="511"/>
      <c r="W457" s="511"/>
      <c r="X457" s="506">
        <v>45702</v>
      </c>
      <c r="Y457" s="506"/>
      <c r="Z457" s="506"/>
      <c r="AA457" s="507" t="s">
        <v>819</v>
      </c>
      <c r="AB457" s="507"/>
      <c r="AC457" s="514">
        <v>1600</v>
      </c>
      <c r="AD457" s="504" t="s">
        <v>490</v>
      </c>
      <c r="AE457" s="577"/>
      <c r="AF457" s="514"/>
      <c r="AG457" s="504"/>
      <c r="AH457" s="506">
        <v>45707</v>
      </c>
      <c r="AI457" s="506">
        <v>45740</v>
      </c>
      <c r="AJ457" s="504" t="s">
        <v>112</v>
      </c>
      <c r="AK457" s="504" t="s">
        <v>117</v>
      </c>
      <c r="AL457" s="504" t="s">
        <v>816</v>
      </c>
      <c r="AM457" s="504" t="s">
        <v>817</v>
      </c>
      <c r="AN457" s="504" t="s">
        <v>818</v>
      </c>
      <c r="AO457" s="504" t="str">
        <f>AJ457</f>
        <v>SHANGHAI, CHINA</v>
      </c>
      <c r="AP457" s="506">
        <v>45704</v>
      </c>
      <c r="AQ457" s="506">
        <f>AH457</f>
        <v>45707</v>
      </c>
      <c r="AR457" s="504" t="str">
        <f>AK457</f>
        <v>SAVANNAH,GA</v>
      </c>
      <c r="AS457" s="506">
        <f>AI457</f>
        <v>45740</v>
      </c>
      <c r="AT457" s="636">
        <v>45744</v>
      </c>
      <c r="AU457" s="504" t="str">
        <f>AR457</f>
        <v>SAVANNAH,GA</v>
      </c>
      <c r="AV457" s="509">
        <f>AT457</f>
        <v>45744</v>
      </c>
      <c r="AW457" s="505">
        <f>VLOOKUP(AR:AR,Database!A:B,2,)</f>
        <v>4</v>
      </c>
      <c r="AX457" s="506">
        <f>AV457+AW457</f>
        <v>45748</v>
      </c>
      <c r="AY457" s="504" t="s">
        <v>118</v>
      </c>
      <c r="AZ457" s="506"/>
      <c r="BA457" s="506"/>
      <c r="BB457" s="506"/>
      <c r="BC457" s="506"/>
      <c r="BD457" s="506"/>
      <c r="BE457" s="504"/>
      <c r="BF457" s="504" t="str">
        <f>AL457</f>
        <v>OOLU2306241560</v>
      </c>
      <c r="BG457" s="504" t="str">
        <f>AN457</f>
        <v>OOCU6907617</v>
      </c>
      <c r="BH457" s="506">
        <v>45705</v>
      </c>
      <c r="BI457" s="506">
        <v>45712</v>
      </c>
      <c r="BJ457" s="506"/>
      <c r="BK457" s="506"/>
      <c r="BL457" s="506"/>
      <c r="BM457" s="506"/>
      <c r="BN457" s="514"/>
      <c r="BO457" s="506"/>
      <c r="BP457" s="511"/>
      <c r="BQ457" s="511"/>
      <c r="BR457" s="514"/>
      <c r="BS457" s="560"/>
      <c r="BT457" s="504"/>
      <c r="BU457" s="504"/>
      <c r="BV457" s="504"/>
      <c r="BW457" s="504">
        <f>U457</f>
        <v>0</v>
      </c>
      <c r="BX457" s="511">
        <f>V457</f>
        <v>0</v>
      </c>
      <c r="BY457" s="511">
        <f>W457</f>
        <v>0</v>
      </c>
      <c r="BZ457" s="511">
        <f>BX457+BY457</f>
        <v>0</v>
      </c>
      <c r="CA457" s="504"/>
      <c r="CB457" s="511"/>
      <c r="CC457" s="504"/>
      <c r="CD457" s="511"/>
      <c r="CE457" s="511"/>
      <c r="CF457" s="511">
        <f>CB457+CD457+CE457</f>
        <v>0</v>
      </c>
      <c r="CG457" s="528">
        <f>CF457-BZ457</f>
        <v>0</v>
      </c>
      <c r="CH457" s="510">
        <f>_xlfn.DAYS(BD457,BC457)+1</f>
        <v>1</v>
      </c>
    </row>
    <row r="458" spans="1:86" s="513" customFormat="1" ht="15.75" customHeight="1">
      <c r="A458" s="112">
        <v>43</v>
      </c>
      <c r="B458" s="575" t="s">
        <v>89</v>
      </c>
      <c r="C458" s="558" t="s">
        <v>811</v>
      </c>
      <c r="D458" s="561" t="s">
        <v>333</v>
      </c>
      <c r="E458" s="505" t="str">
        <f>VLOOKUP(D:D,'Material code'!A:B,2,FALSE)</f>
        <v>B胶</v>
      </c>
      <c r="F458" s="505" t="str">
        <f>VLOOKUP(D:D,'Material code'!C:D,2,FALSE)</f>
        <v>回天，5299W-S，4KG，透明至浅黄色</v>
      </c>
      <c r="G458" s="504">
        <f>AC458</f>
        <v>300</v>
      </c>
      <c r="H458" s="504" t="str">
        <f>AD458</f>
        <v>KG</v>
      </c>
      <c r="I458" s="504" t="str">
        <f>AL458</f>
        <v>OOLU2306241560</v>
      </c>
      <c r="J458" s="504">
        <v>1</v>
      </c>
      <c r="K458" s="504" t="str">
        <f>AN458</f>
        <v>OOCU6907617</v>
      </c>
      <c r="L458" s="504" t="str">
        <f>AM458</f>
        <v>PSAV25016072</v>
      </c>
      <c r="M458" s="504" t="str">
        <f>AO458</f>
        <v>SHANGHAI, CHINA</v>
      </c>
      <c r="N458" s="506">
        <f>AQ458</f>
        <v>45707</v>
      </c>
      <c r="O458" s="504" t="str">
        <f>AR458</f>
        <v>SAVANNAH,GA</v>
      </c>
      <c r="P458" s="506">
        <f>AT458</f>
        <v>45744</v>
      </c>
      <c r="Q458" s="506">
        <f>AX458</f>
        <v>45748</v>
      </c>
      <c r="R458" s="504" t="s">
        <v>79</v>
      </c>
      <c r="S458" s="504">
        <v>40</v>
      </c>
      <c r="T458" s="514"/>
      <c r="U458" s="514"/>
      <c r="V458" s="511"/>
      <c r="W458" s="511"/>
      <c r="X458" s="506">
        <v>45702</v>
      </c>
      <c r="Y458" s="506"/>
      <c r="Z458" s="506"/>
      <c r="AA458" s="507" t="s">
        <v>820</v>
      </c>
      <c r="AB458" s="507"/>
      <c r="AC458" s="514">
        <v>300</v>
      </c>
      <c r="AD458" s="504" t="s">
        <v>490</v>
      </c>
      <c r="AE458" s="577"/>
      <c r="AF458" s="514"/>
      <c r="AG458" s="504"/>
      <c r="AH458" s="506">
        <v>45707</v>
      </c>
      <c r="AI458" s="506">
        <v>45740</v>
      </c>
      <c r="AJ458" s="504" t="s">
        <v>112</v>
      </c>
      <c r="AK458" s="504" t="s">
        <v>117</v>
      </c>
      <c r="AL458" s="504" t="s">
        <v>816</v>
      </c>
      <c r="AM458" s="504" t="s">
        <v>817</v>
      </c>
      <c r="AN458" s="504" t="s">
        <v>818</v>
      </c>
      <c r="AO458" s="504" t="str">
        <f>AJ458</f>
        <v>SHANGHAI, CHINA</v>
      </c>
      <c r="AP458" s="506">
        <v>45704</v>
      </c>
      <c r="AQ458" s="506">
        <f>AH458</f>
        <v>45707</v>
      </c>
      <c r="AR458" s="504" t="str">
        <f>AK458</f>
        <v>SAVANNAH,GA</v>
      </c>
      <c r="AS458" s="506">
        <f>AI458</f>
        <v>45740</v>
      </c>
      <c r="AT458" s="636">
        <v>45744</v>
      </c>
      <c r="AU458" s="504" t="str">
        <f>AR458</f>
        <v>SAVANNAH,GA</v>
      </c>
      <c r="AV458" s="509">
        <f>AT458</f>
        <v>45744</v>
      </c>
      <c r="AW458" s="505">
        <f>VLOOKUP(AR:AR,Database!A:B,2,)</f>
        <v>4</v>
      </c>
      <c r="AX458" s="506">
        <f>AV458+AW458</f>
        <v>45748</v>
      </c>
      <c r="AY458" s="504" t="s">
        <v>118</v>
      </c>
      <c r="AZ458" s="506"/>
      <c r="BA458" s="506"/>
      <c r="BB458" s="506"/>
      <c r="BC458" s="506"/>
      <c r="BD458" s="506"/>
      <c r="BE458" s="504"/>
      <c r="BF458" s="504" t="str">
        <f>AL458</f>
        <v>OOLU2306241560</v>
      </c>
      <c r="BG458" s="504" t="str">
        <f>AN458</f>
        <v>OOCU6907617</v>
      </c>
      <c r="BH458" s="506">
        <v>45705</v>
      </c>
      <c r="BI458" s="506">
        <v>45712</v>
      </c>
      <c r="BJ458" s="506"/>
      <c r="BK458" s="506"/>
      <c r="BL458" s="506"/>
      <c r="BM458" s="506"/>
      <c r="BN458" s="514"/>
      <c r="BO458" s="506"/>
      <c r="BP458" s="511"/>
      <c r="BQ458" s="511"/>
      <c r="BR458" s="514"/>
      <c r="BS458" s="560"/>
      <c r="BT458" s="504"/>
      <c r="BU458" s="504"/>
      <c r="BV458" s="504"/>
      <c r="BW458" s="504">
        <f>U458</f>
        <v>0</v>
      </c>
      <c r="BX458" s="511">
        <f>V458</f>
        <v>0</v>
      </c>
      <c r="BY458" s="511">
        <f>W458</f>
        <v>0</v>
      </c>
      <c r="BZ458" s="511">
        <f>BX458+BY458</f>
        <v>0</v>
      </c>
      <c r="CA458" s="504"/>
      <c r="CB458" s="511"/>
      <c r="CC458" s="504"/>
      <c r="CD458" s="511"/>
      <c r="CE458" s="511"/>
      <c r="CF458" s="511">
        <f>CB458+CD458+CE458</f>
        <v>0</v>
      </c>
      <c r="CG458" s="528">
        <f>CF458-BZ458</f>
        <v>0</v>
      </c>
      <c r="CH458" s="510">
        <f>_xlfn.DAYS(BD458,BC458)+1</f>
        <v>1</v>
      </c>
    </row>
    <row r="459" spans="1:86" s="513" customFormat="1" ht="15.75" customHeight="1">
      <c r="A459" s="255">
        <v>127</v>
      </c>
      <c r="B459" s="599"/>
      <c r="C459" s="558" t="s">
        <v>821</v>
      </c>
      <c r="D459" s="596"/>
      <c r="E459" s="516" t="e">
        <f>VLOOKUP(D:D,'Material code'!A:B,2)</f>
        <v>#N/A</v>
      </c>
      <c r="F459" s="505" t="e">
        <f>VLOOKUP(D:D,'Material code'!C:D,2)</f>
        <v>#N/A</v>
      </c>
      <c r="G459" s="504">
        <f>AC459</f>
        <v>0</v>
      </c>
      <c r="H459" s="504">
        <f>AD459</f>
        <v>0</v>
      </c>
      <c r="I459" s="504">
        <f>AL459</f>
        <v>0</v>
      </c>
      <c r="J459" s="504">
        <v>1</v>
      </c>
      <c r="K459" s="504">
        <f>AN459</f>
        <v>0</v>
      </c>
      <c r="L459" s="504">
        <f>AM459</f>
        <v>0</v>
      </c>
      <c r="M459" s="504">
        <f>AO459</f>
        <v>0</v>
      </c>
      <c r="N459" s="506">
        <f>AQ459</f>
        <v>45737</v>
      </c>
      <c r="O459" s="504">
        <f>AR459</f>
        <v>0</v>
      </c>
      <c r="P459" s="506">
        <f>AT459</f>
        <v>45744</v>
      </c>
      <c r="Q459" s="506" t="e">
        <f>AX459</f>
        <v>#N/A</v>
      </c>
      <c r="R459" s="504" t="s">
        <v>99</v>
      </c>
      <c r="S459" s="504" t="s">
        <v>100</v>
      </c>
      <c r="T459" s="514"/>
      <c r="U459" s="514"/>
      <c r="V459" s="511"/>
      <c r="W459" s="511"/>
      <c r="X459" s="506"/>
      <c r="Y459" s="506"/>
      <c r="Z459" s="514"/>
      <c r="AA459" s="567"/>
      <c r="AB459" s="507"/>
      <c r="AC459" s="514"/>
      <c r="AD459" s="504"/>
      <c r="AE459" s="514"/>
      <c r="AF459" s="514"/>
      <c r="AG459" s="514"/>
      <c r="AH459" s="569"/>
      <c r="AI459" s="579"/>
      <c r="AJ459" s="504"/>
      <c r="AK459" s="457"/>
      <c r="AL459" s="504"/>
      <c r="AM459" s="504"/>
      <c r="AN459" s="504"/>
      <c r="AO459" s="504">
        <f>AJ459</f>
        <v>0</v>
      </c>
      <c r="AP459" s="506"/>
      <c r="AQ459" s="506">
        <v>45737</v>
      </c>
      <c r="AR459" s="504">
        <f>AK459</f>
        <v>0</v>
      </c>
      <c r="AS459" s="506">
        <v>45744</v>
      </c>
      <c r="AT459" s="508">
        <f>AS459</f>
        <v>45744</v>
      </c>
      <c r="AU459" s="504">
        <f>AR459</f>
        <v>0</v>
      </c>
      <c r="AV459" s="571">
        <f>AT459</f>
        <v>45744</v>
      </c>
      <c r="AW459" s="505" t="e">
        <f>VLOOKUP(AR:AR,Database!A:B,2,)</f>
        <v>#N/A</v>
      </c>
      <c r="AX459" s="506" t="e">
        <f>AV459+AW459</f>
        <v>#N/A</v>
      </c>
      <c r="AY459" s="504">
        <f>Z459</f>
        <v>0</v>
      </c>
      <c r="AZ459" s="565"/>
      <c r="BA459" s="506"/>
      <c r="BB459" s="506"/>
      <c r="BC459" s="506"/>
      <c r="BD459" s="506"/>
      <c r="BE459" s="504"/>
      <c r="BF459" s="504">
        <f>AL459</f>
        <v>0</v>
      </c>
      <c r="BG459" s="504">
        <f>AN459</f>
        <v>0</v>
      </c>
      <c r="BH459" s="506"/>
      <c r="BI459" s="506"/>
      <c r="BJ459" s="506"/>
      <c r="BK459" s="506"/>
      <c r="BL459" s="506"/>
      <c r="BM459" s="572"/>
      <c r="BN459" s="514"/>
      <c r="BO459" s="506"/>
      <c r="BP459" s="511"/>
      <c r="BQ459" s="511"/>
      <c r="BR459" s="514"/>
      <c r="BS459" s="560"/>
      <c r="BT459" s="504"/>
      <c r="BU459" s="504"/>
      <c r="BV459" s="504"/>
      <c r="BW459" s="504">
        <f>U459</f>
        <v>0</v>
      </c>
      <c r="BX459" s="511">
        <f>V459</f>
        <v>0</v>
      </c>
      <c r="BY459" s="511">
        <f>W459</f>
        <v>0</v>
      </c>
      <c r="BZ459" s="511">
        <f>BX459+BY459</f>
        <v>0</v>
      </c>
      <c r="CA459" s="504"/>
      <c r="CB459" s="511"/>
      <c r="CC459" s="504"/>
      <c r="CD459" s="511"/>
      <c r="CE459" s="511"/>
      <c r="CF459" s="511">
        <f>CB459+CD459+CE459</f>
        <v>0</v>
      </c>
      <c r="CG459" s="528">
        <f>CF459-BZ459</f>
        <v>0</v>
      </c>
      <c r="CH459" s="510">
        <f>_xlfn.DAYS(BU459,BT459)+1</f>
        <v>1</v>
      </c>
    </row>
    <row r="460" spans="1:86" s="513" customFormat="1" ht="15.75" customHeight="1">
      <c r="A460" s="112">
        <v>45</v>
      </c>
      <c r="B460" s="599" t="s">
        <v>104</v>
      </c>
      <c r="C460" s="558">
        <v>4100009321</v>
      </c>
      <c r="D460" s="561" t="s">
        <v>383</v>
      </c>
      <c r="E460" s="505" t="str">
        <f>VLOOKUP(D:D,'Material code'!A:B,2,FALSE)</f>
        <v>前膜</v>
      </c>
      <c r="F460" s="505" t="str">
        <f>VLOOKUP(D:D,'Material code'!C:D,2,FALSE)</f>
        <v>福斯特，EP304，高透，宽幅1122mm，克重≥390g/㎡</v>
      </c>
      <c r="G460" s="524">
        <v>46046.879999999997</v>
      </c>
      <c r="H460" s="504" t="s">
        <v>384</v>
      </c>
      <c r="I460" s="504" t="str">
        <f>AL460</f>
        <v>YMJAW488071110</v>
      </c>
      <c r="J460" s="504">
        <v>1</v>
      </c>
      <c r="K460" s="504" t="str">
        <f>AN460</f>
        <v>SEKU9280950</v>
      </c>
      <c r="L460" s="504" t="str">
        <f>AM460</f>
        <v>ESBK15020025</v>
      </c>
      <c r="M460" s="504" t="str">
        <f>AO460</f>
        <v>LAEM CHABANG, THAILAND</v>
      </c>
      <c r="N460" s="506">
        <f>AQ460</f>
        <v>45719</v>
      </c>
      <c r="O460" s="504" t="str">
        <f>AR460</f>
        <v>LOS ANGELES, CA</v>
      </c>
      <c r="P460" s="506">
        <f>AT460</f>
        <v>45745</v>
      </c>
      <c r="Q460" s="506">
        <f>AX460</f>
        <v>45751</v>
      </c>
      <c r="R460" s="504" t="s">
        <v>86</v>
      </c>
      <c r="S460" s="504" t="s">
        <v>93</v>
      </c>
      <c r="T460" s="562">
        <v>20250118001</v>
      </c>
      <c r="U460" s="562"/>
      <c r="V460" s="563"/>
      <c r="W460" s="563">
        <v>4612.5</v>
      </c>
      <c r="X460" s="506">
        <v>45714</v>
      </c>
      <c r="Y460" s="506"/>
      <c r="Z460" s="506"/>
      <c r="AA460" s="567" t="s">
        <v>799</v>
      </c>
      <c r="AB460" s="507"/>
      <c r="AC460" s="514"/>
      <c r="AD460" s="504"/>
      <c r="AE460" s="504">
        <v>108</v>
      </c>
      <c r="AF460" s="514">
        <v>19580</v>
      </c>
      <c r="AG460" s="504">
        <v>52</v>
      </c>
      <c r="AH460" s="506"/>
      <c r="AI460" s="506"/>
      <c r="AJ460" s="504" t="s">
        <v>387</v>
      </c>
      <c r="AK460" s="504" t="s">
        <v>174</v>
      </c>
      <c r="AL460" s="504" t="s">
        <v>822</v>
      </c>
      <c r="AM460" s="504" t="s">
        <v>823</v>
      </c>
      <c r="AN460" s="504" t="s">
        <v>824</v>
      </c>
      <c r="AO460" s="504" t="str">
        <f>AJ460</f>
        <v>LAEM CHABANG, THAILAND</v>
      </c>
      <c r="AP460" s="506">
        <v>45713</v>
      </c>
      <c r="AQ460" s="506">
        <v>45719</v>
      </c>
      <c r="AR460" s="504" t="str">
        <f>AK460</f>
        <v>LOS ANGELES, CA</v>
      </c>
      <c r="AS460" s="506">
        <v>45742</v>
      </c>
      <c r="AT460" s="636">
        <v>45745</v>
      </c>
      <c r="AU460" s="504" t="str">
        <f>AR460</f>
        <v>LOS ANGELES, CA</v>
      </c>
      <c r="AV460" s="509">
        <f>AT460</f>
        <v>45745</v>
      </c>
      <c r="AW460" s="505">
        <f>VLOOKUP(AR:AR,Database!A:B,2,)</f>
        <v>6</v>
      </c>
      <c r="AX460" s="506">
        <f>AV460+AW460</f>
        <v>45751</v>
      </c>
      <c r="AY460" s="504" t="s">
        <v>386</v>
      </c>
      <c r="AZ460" s="506"/>
      <c r="BA460" s="506"/>
      <c r="BB460" s="506"/>
      <c r="BC460" s="506"/>
      <c r="BD460" s="506"/>
      <c r="BE460" s="504"/>
      <c r="BF460" s="504" t="str">
        <f>AL460</f>
        <v>YMJAW488071110</v>
      </c>
      <c r="BG460" s="504" t="str">
        <f>AN460</f>
        <v>SEKU9280950</v>
      </c>
      <c r="BH460" s="506">
        <v>45720</v>
      </c>
      <c r="BI460" s="506">
        <v>45722</v>
      </c>
      <c r="BJ460" s="506"/>
      <c r="BK460" s="506"/>
      <c r="BL460" s="506"/>
      <c r="BM460" s="506"/>
      <c r="BN460" s="514"/>
      <c r="BO460" s="506"/>
      <c r="BP460" s="511"/>
      <c r="BQ460" s="511"/>
      <c r="BR460" s="514"/>
      <c r="BS460" s="560"/>
      <c r="BT460" s="504"/>
      <c r="BU460" s="504"/>
      <c r="BV460" s="504"/>
      <c r="BW460" s="504">
        <f>U460</f>
        <v>0</v>
      </c>
      <c r="BX460" s="511">
        <f>V460</f>
        <v>0</v>
      </c>
      <c r="BY460" s="511">
        <f>W460</f>
        <v>4612.5</v>
      </c>
      <c r="BZ460" s="511">
        <f>BX460+BY460</f>
        <v>4612.5</v>
      </c>
      <c r="CA460" s="504"/>
      <c r="CB460" s="511">
        <v>17125</v>
      </c>
      <c r="CC460" s="504"/>
      <c r="CD460" s="511"/>
      <c r="CE460" s="511"/>
      <c r="CF460" s="511">
        <f>CB460+CD460+CE460</f>
        <v>17125</v>
      </c>
      <c r="CG460" s="528">
        <f>CF460-BZ460</f>
        <v>12512.5</v>
      </c>
      <c r="CH460" s="510">
        <f>_xlfn.DAYS(BD460,BC460)+1</f>
        <v>1</v>
      </c>
    </row>
    <row r="461" spans="1:86" s="513" customFormat="1" ht="15.75" customHeight="1">
      <c r="A461" s="112">
        <v>45</v>
      </c>
      <c r="B461" s="599" t="s">
        <v>104</v>
      </c>
      <c r="C461" s="558">
        <v>4100009321</v>
      </c>
      <c r="D461" s="561" t="s">
        <v>383</v>
      </c>
      <c r="E461" s="505" t="str">
        <f>VLOOKUP(D:D,'Material code'!A:B,2,FALSE)</f>
        <v>前膜</v>
      </c>
      <c r="F461" s="505" t="str">
        <f>VLOOKUP(D:D,'Material code'!C:D,2,FALSE)</f>
        <v>福斯特，EP304，高透，宽幅1122mm，克重≥390g/㎡</v>
      </c>
      <c r="G461" s="524">
        <v>46046.879999999997</v>
      </c>
      <c r="H461" s="504" t="s">
        <v>384</v>
      </c>
      <c r="I461" s="504" t="str">
        <f>AL461</f>
        <v>YMJAW488071110</v>
      </c>
      <c r="J461" s="504">
        <v>1</v>
      </c>
      <c r="K461" s="504" t="str">
        <f>AN461</f>
        <v>SEKU9323456</v>
      </c>
      <c r="L461" s="504" t="str">
        <f>AM461</f>
        <v>ESBK15020025</v>
      </c>
      <c r="M461" s="504" t="str">
        <f>AO461</f>
        <v>LAEM CHABANG, THAILAND</v>
      </c>
      <c r="N461" s="506">
        <f>AQ461</f>
        <v>45719</v>
      </c>
      <c r="O461" s="504" t="str">
        <f>AR461</f>
        <v>LOS ANGELES, CA</v>
      </c>
      <c r="P461" s="506">
        <f>AT461</f>
        <v>45745</v>
      </c>
      <c r="Q461" s="506">
        <f>AX461</f>
        <v>45751</v>
      </c>
      <c r="R461" s="504" t="s">
        <v>86</v>
      </c>
      <c r="S461" s="504" t="s">
        <v>93</v>
      </c>
      <c r="T461" s="562">
        <v>20250118001</v>
      </c>
      <c r="U461" s="562"/>
      <c r="V461" s="563"/>
      <c r="W461" s="563">
        <v>4612.5</v>
      </c>
      <c r="X461" s="506">
        <v>45719</v>
      </c>
      <c r="Y461" s="506"/>
      <c r="Z461" s="506"/>
      <c r="AA461" s="567" t="s">
        <v>500</v>
      </c>
      <c r="AB461" s="507"/>
      <c r="AC461" s="514"/>
      <c r="AD461" s="504"/>
      <c r="AE461" s="504">
        <v>108</v>
      </c>
      <c r="AF461" s="514">
        <v>19580</v>
      </c>
      <c r="AG461" s="504">
        <v>52</v>
      </c>
      <c r="AH461" s="506"/>
      <c r="AI461" s="506"/>
      <c r="AJ461" s="504" t="s">
        <v>387</v>
      </c>
      <c r="AK461" s="504" t="s">
        <v>174</v>
      </c>
      <c r="AL461" s="504" t="s">
        <v>822</v>
      </c>
      <c r="AM461" s="504" t="s">
        <v>823</v>
      </c>
      <c r="AN461" s="504" t="s">
        <v>825</v>
      </c>
      <c r="AO461" s="504" t="str">
        <f>AJ461</f>
        <v>LAEM CHABANG, THAILAND</v>
      </c>
      <c r="AP461" s="506">
        <v>45713</v>
      </c>
      <c r="AQ461" s="506">
        <v>45719</v>
      </c>
      <c r="AR461" s="504" t="str">
        <f>AK461</f>
        <v>LOS ANGELES, CA</v>
      </c>
      <c r="AS461" s="506">
        <v>45742</v>
      </c>
      <c r="AT461" s="636">
        <v>45745</v>
      </c>
      <c r="AU461" s="504" t="str">
        <f>AR461</f>
        <v>LOS ANGELES, CA</v>
      </c>
      <c r="AV461" s="509">
        <f>AT461</f>
        <v>45745</v>
      </c>
      <c r="AW461" s="505">
        <f>VLOOKUP(AR:AR,Database!A:B,2,)</f>
        <v>6</v>
      </c>
      <c r="AX461" s="506">
        <f>AV461+AW461</f>
        <v>45751</v>
      </c>
      <c r="AY461" s="504" t="s">
        <v>386</v>
      </c>
      <c r="AZ461" s="506"/>
      <c r="BA461" s="506"/>
      <c r="BB461" s="506"/>
      <c r="BC461" s="506"/>
      <c r="BD461" s="506"/>
      <c r="BE461" s="504"/>
      <c r="BF461" s="504" t="str">
        <f>AL461</f>
        <v>YMJAW488071110</v>
      </c>
      <c r="BG461" s="504" t="str">
        <f>AN461</f>
        <v>SEKU9323456</v>
      </c>
      <c r="BH461" s="506">
        <v>45720</v>
      </c>
      <c r="BI461" s="506">
        <v>45722</v>
      </c>
      <c r="BJ461" s="506"/>
      <c r="BK461" s="506"/>
      <c r="BL461" s="506"/>
      <c r="BM461" s="506"/>
      <c r="BN461" s="514"/>
      <c r="BO461" s="506"/>
      <c r="BP461" s="511"/>
      <c r="BQ461" s="511"/>
      <c r="BR461" s="514"/>
      <c r="BS461" s="560"/>
      <c r="BT461" s="504"/>
      <c r="BU461" s="504"/>
      <c r="BV461" s="504"/>
      <c r="BW461" s="504">
        <f>U461</f>
        <v>0</v>
      </c>
      <c r="BX461" s="511">
        <f>V461</f>
        <v>0</v>
      </c>
      <c r="BY461" s="511">
        <f>W461</f>
        <v>4612.5</v>
      </c>
      <c r="BZ461" s="511">
        <f>BX461+BY461</f>
        <v>4612.5</v>
      </c>
      <c r="CA461" s="504"/>
      <c r="CB461" s="511">
        <v>17125</v>
      </c>
      <c r="CC461" s="504"/>
      <c r="CD461" s="511"/>
      <c r="CE461" s="511"/>
      <c r="CF461" s="511">
        <f>CB461+CD461+CE461</f>
        <v>17125</v>
      </c>
      <c r="CG461" s="528">
        <f>CF461-BZ461</f>
        <v>12512.5</v>
      </c>
      <c r="CH461" s="510">
        <f>_xlfn.DAYS(BD461,BC461)+1</f>
        <v>1</v>
      </c>
    </row>
    <row r="462" spans="1:86" s="513" customFormat="1" ht="15.75" customHeight="1">
      <c r="A462" s="112">
        <v>45</v>
      </c>
      <c r="B462" s="599" t="s">
        <v>104</v>
      </c>
      <c r="C462" s="558">
        <v>4100009321</v>
      </c>
      <c r="D462" s="561" t="s">
        <v>392</v>
      </c>
      <c r="E462" s="505" t="str">
        <f>VLOOKUP(D:D,'Material code'!A:B,2,FALSE)</f>
        <v>后膜</v>
      </c>
      <c r="F462" s="505" t="str">
        <f>VLOOKUP(D:D,'Material code'!C:D,2,FALSE)</f>
        <v>福斯特，F406PS，高透，宽幅1122mm，克重≥410g/㎡</v>
      </c>
      <c r="G462" s="524">
        <v>48470.400000000001</v>
      </c>
      <c r="H462" s="504" t="s">
        <v>384</v>
      </c>
      <c r="I462" s="504" t="str">
        <f>AL462</f>
        <v>YMJAW488071110</v>
      </c>
      <c r="J462" s="504">
        <v>1</v>
      </c>
      <c r="K462" s="504" t="str">
        <f>AN462</f>
        <v>SEKU9334698</v>
      </c>
      <c r="L462" s="504" t="str">
        <f>AM462</f>
        <v>ESBK15020025</v>
      </c>
      <c r="M462" s="504" t="str">
        <f>AO462</f>
        <v>LAEM CHABANG, THAILAND</v>
      </c>
      <c r="N462" s="506">
        <f>AQ462</f>
        <v>45719</v>
      </c>
      <c r="O462" s="504" t="str">
        <f>AR462</f>
        <v>LOS ANGELES, CA</v>
      </c>
      <c r="P462" s="506">
        <f>AT462</f>
        <v>45745</v>
      </c>
      <c r="Q462" s="506">
        <f>AX462</f>
        <v>45751</v>
      </c>
      <c r="R462" s="504" t="s">
        <v>86</v>
      </c>
      <c r="S462" s="504" t="s">
        <v>93</v>
      </c>
      <c r="T462" s="562">
        <v>20250118001</v>
      </c>
      <c r="U462" s="562"/>
      <c r="V462" s="563"/>
      <c r="W462" s="563">
        <v>4612.5</v>
      </c>
      <c r="X462" s="506">
        <v>45719</v>
      </c>
      <c r="Y462" s="506"/>
      <c r="Z462" s="506"/>
      <c r="AA462" s="567" t="s">
        <v>799</v>
      </c>
      <c r="AB462" s="507"/>
      <c r="AC462" s="514"/>
      <c r="AD462" s="504"/>
      <c r="AE462" s="504">
        <v>108</v>
      </c>
      <c r="AF462" s="514">
        <v>21500</v>
      </c>
      <c r="AG462" s="504">
        <v>52</v>
      </c>
      <c r="AH462" s="506"/>
      <c r="AI462" s="506"/>
      <c r="AJ462" s="504" t="s">
        <v>387</v>
      </c>
      <c r="AK462" s="504" t="s">
        <v>174</v>
      </c>
      <c r="AL462" s="504" t="s">
        <v>822</v>
      </c>
      <c r="AM462" s="504" t="s">
        <v>823</v>
      </c>
      <c r="AN462" s="504" t="s">
        <v>826</v>
      </c>
      <c r="AO462" s="504" t="str">
        <f>AJ462</f>
        <v>LAEM CHABANG, THAILAND</v>
      </c>
      <c r="AP462" s="506">
        <v>45713</v>
      </c>
      <c r="AQ462" s="506">
        <v>45719</v>
      </c>
      <c r="AR462" s="504" t="str">
        <f>AK462</f>
        <v>LOS ANGELES, CA</v>
      </c>
      <c r="AS462" s="506">
        <v>45742</v>
      </c>
      <c r="AT462" s="636">
        <v>45745</v>
      </c>
      <c r="AU462" s="504" t="str">
        <f>AR462</f>
        <v>LOS ANGELES, CA</v>
      </c>
      <c r="AV462" s="509">
        <f>AT462</f>
        <v>45745</v>
      </c>
      <c r="AW462" s="505">
        <f>VLOOKUP(AR:AR,Database!A:B,2,)</f>
        <v>6</v>
      </c>
      <c r="AX462" s="506">
        <f>AV462+AW462</f>
        <v>45751</v>
      </c>
      <c r="AY462" s="504" t="s">
        <v>386</v>
      </c>
      <c r="AZ462" s="506"/>
      <c r="BA462" s="506"/>
      <c r="BB462" s="506"/>
      <c r="BC462" s="506"/>
      <c r="BD462" s="506"/>
      <c r="BE462" s="504"/>
      <c r="BF462" s="504" t="str">
        <f>AL462</f>
        <v>YMJAW488071110</v>
      </c>
      <c r="BG462" s="504" t="str">
        <f>AN462</f>
        <v>SEKU9334698</v>
      </c>
      <c r="BH462" s="506">
        <v>45720</v>
      </c>
      <c r="BI462" s="506">
        <v>45722</v>
      </c>
      <c r="BJ462" s="506"/>
      <c r="BK462" s="506"/>
      <c r="BL462" s="506"/>
      <c r="BM462" s="506"/>
      <c r="BN462" s="514"/>
      <c r="BO462" s="506"/>
      <c r="BP462" s="511"/>
      <c r="BQ462" s="511"/>
      <c r="BR462" s="514"/>
      <c r="BS462" s="560"/>
      <c r="BT462" s="504"/>
      <c r="BU462" s="504"/>
      <c r="BV462" s="504"/>
      <c r="BW462" s="504">
        <f>U462</f>
        <v>0</v>
      </c>
      <c r="BX462" s="511">
        <f>V462</f>
        <v>0</v>
      </c>
      <c r="BY462" s="511">
        <f>W462</f>
        <v>4612.5</v>
      </c>
      <c r="BZ462" s="511">
        <f>BX462+BY462</f>
        <v>4612.5</v>
      </c>
      <c r="CA462" s="504"/>
      <c r="CB462" s="511">
        <v>17125</v>
      </c>
      <c r="CC462" s="504"/>
      <c r="CD462" s="511"/>
      <c r="CE462" s="511"/>
      <c r="CF462" s="511">
        <f>CB462+CD462+CE462</f>
        <v>17125</v>
      </c>
      <c r="CG462" s="528">
        <f>CF462-BZ462</f>
        <v>12512.5</v>
      </c>
      <c r="CH462" s="510">
        <f>_xlfn.DAYS(BD462,BC462)+1</f>
        <v>1</v>
      </c>
    </row>
    <row r="463" spans="1:86" s="513" customFormat="1" ht="17.25" customHeight="1">
      <c r="A463" s="112">
        <v>45</v>
      </c>
      <c r="B463" s="599" t="s">
        <v>104</v>
      </c>
      <c r="C463" s="575">
        <v>4100009321</v>
      </c>
      <c r="D463" s="561" t="s">
        <v>392</v>
      </c>
      <c r="E463" s="505" t="str">
        <f>VLOOKUP(D:D,'Material code'!A:B,2,FALSE)</f>
        <v>后膜</v>
      </c>
      <c r="F463" s="505" t="str">
        <f>VLOOKUP(D:D,'Material code'!C:D,2,FALSE)</f>
        <v>福斯特，F406PS，高透，宽幅1122mm，克重≥410g/㎡</v>
      </c>
      <c r="G463" s="524">
        <v>48470.400000000001</v>
      </c>
      <c r="H463" s="504" t="s">
        <v>384</v>
      </c>
      <c r="I463" s="504" t="str">
        <f>AL463</f>
        <v>YMJAW488071110</v>
      </c>
      <c r="J463" s="504">
        <v>1</v>
      </c>
      <c r="K463" s="504" t="str">
        <f>AN463</f>
        <v>SEKU9274270</v>
      </c>
      <c r="L463" s="504" t="str">
        <f>AM463</f>
        <v>ESBK15020025</v>
      </c>
      <c r="M463" s="504" t="str">
        <f>AO463</f>
        <v>LAEM CHABANG, THAILAND</v>
      </c>
      <c r="N463" s="506">
        <f>AQ463</f>
        <v>45719</v>
      </c>
      <c r="O463" s="504" t="str">
        <f>AR463</f>
        <v>LOS ANGELES, CA</v>
      </c>
      <c r="P463" s="506">
        <f>AT463</f>
        <v>45745</v>
      </c>
      <c r="Q463" s="506">
        <f>AX463</f>
        <v>45751</v>
      </c>
      <c r="R463" s="504" t="s">
        <v>86</v>
      </c>
      <c r="S463" s="504" t="s">
        <v>93</v>
      </c>
      <c r="T463" s="565">
        <v>20250118001</v>
      </c>
      <c r="U463" s="565"/>
      <c r="V463" s="563"/>
      <c r="W463" s="563">
        <v>4612.5</v>
      </c>
      <c r="X463" s="506">
        <v>45719</v>
      </c>
      <c r="Y463" s="506"/>
      <c r="Z463" s="506"/>
      <c r="AA463" s="567" t="s">
        <v>799</v>
      </c>
      <c r="AB463" s="507"/>
      <c r="AC463" s="514"/>
      <c r="AD463" s="504"/>
      <c r="AE463" s="504">
        <v>108</v>
      </c>
      <c r="AF463" s="504">
        <v>21500</v>
      </c>
      <c r="AG463" s="504">
        <v>52</v>
      </c>
      <c r="AH463" s="506"/>
      <c r="AI463" s="506"/>
      <c r="AJ463" s="504" t="s">
        <v>387</v>
      </c>
      <c r="AK463" s="504" t="s">
        <v>174</v>
      </c>
      <c r="AL463" s="504" t="s">
        <v>822</v>
      </c>
      <c r="AM463" s="504" t="s">
        <v>823</v>
      </c>
      <c r="AN463" s="504" t="s">
        <v>827</v>
      </c>
      <c r="AO463" s="504" t="str">
        <f>AJ463</f>
        <v>LAEM CHABANG, THAILAND</v>
      </c>
      <c r="AP463" s="506">
        <v>45713</v>
      </c>
      <c r="AQ463" s="506">
        <v>45719</v>
      </c>
      <c r="AR463" s="504" t="str">
        <f>AK463</f>
        <v>LOS ANGELES, CA</v>
      </c>
      <c r="AS463" s="506">
        <v>45742</v>
      </c>
      <c r="AT463" s="636">
        <v>45745</v>
      </c>
      <c r="AU463" s="504" t="str">
        <f>AR463</f>
        <v>LOS ANGELES, CA</v>
      </c>
      <c r="AV463" s="509">
        <f>AT463</f>
        <v>45745</v>
      </c>
      <c r="AW463" s="505">
        <f>VLOOKUP(AR:AR,Database!A:B,2,)</f>
        <v>6</v>
      </c>
      <c r="AX463" s="506">
        <f>AV463+AW463</f>
        <v>45751</v>
      </c>
      <c r="AY463" s="504" t="s">
        <v>386</v>
      </c>
      <c r="AZ463" s="506"/>
      <c r="BA463" s="506"/>
      <c r="BB463" s="506"/>
      <c r="BC463" s="506"/>
      <c r="BD463" s="506"/>
      <c r="BE463" s="504"/>
      <c r="BF463" s="504" t="str">
        <f>AL463</f>
        <v>YMJAW488071110</v>
      </c>
      <c r="BG463" s="504" t="str">
        <f>AN463</f>
        <v>SEKU9274270</v>
      </c>
      <c r="BH463" s="506">
        <v>45720</v>
      </c>
      <c r="BI463" s="506">
        <v>45722</v>
      </c>
      <c r="BJ463" s="506"/>
      <c r="BK463" s="506"/>
      <c r="BL463" s="506"/>
      <c r="BM463" s="506"/>
      <c r="BN463" s="504"/>
      <c r="BO463" s="506"/>
      <c r="BP463" s="511"/>
      <c r="BQ463" s="511"/>
      <c r="BR463" s="504"/>
      <c r="BS463" s="560"/>
      <c r="BT463" s="504"/>
      <c r="BU463" s="504"/>
      <c r="BV463" s="504"/>
      <c r="BW463" s="504">
        <f>U463</f>
        <v>0</v>
      </c>
      <c r="BX463" s="511">
        <f>V463</f>
        <v>0</v>
      </c>
      <c r="BY463" s="511">
        <f>W463</f>
        <v>4612.5</v>
      </c>
      <c r="BZ463" s="511">
        <f>BX463+BY463</f>
        <v>4612.5</v>
      </c>
      <c r="CA463" s="504"/>
      <c r="CB463" s="511">
        <v>17125</v>
      </c>
      <c r="CC463" s="504"/>
      <c r="CD463" s="511"/>
      <c r="CE463" s="511"/>
      <c r="CF463" s="511">
        <f>CB463+CD463+CE463</f>
        <v>17125</v>
      </c>
      <c r="CG463" s="528">
        <f>CF463-BZ463</f>
        <v>12512.5</v>
      </c>
      <c r="CH463" s="510">
        <f>_xlfn.DAYS(BD463,BC463)+1</f>
        <v>1</v>
      </c>
    </row>
    <row r="464" spans="1:86" s="513" customFormat="1" ht="15.75" customHeight="1">
      <c r="A464" s="112">
        <v>46</v>
      </c>
      <c r="B464" s="600" t="s">
        <v>828</v>
      </c>
      <c r="C464" s="568">
        <v>4100009702</v>
      </c>
      <c r="D464" s="578" t="s">
        <v>247</v>
      </c>
      <c r="E464" s="505" t="str">
        <f>VLOOKUP(D:D,'Material code'!A:B,2,FALSE)</f>
        <v>定位胶带</v>
      </c>
      <c r="F464" s="505" t="str">
        <f>VLOOKUP(D:D,'Material code'!C:D,2,FALSE)</f>
        <v>融智，10mm*100m，D60F6-x（x=2），厚度85μm/L</v>
      </c>
      <c r="G464" s="504">
        <f>AC464</f>
        <v>150000</v>
      </c>
      <c r="H464" s="504" t="str">
        <f>AD464</f>
        <v>M</v>
      </c>
      <c r="I464" s="504" t="str">
        <f>AL464</f>
        <v>EGLV142500209840</v>
      </c>
      <c r="J464" s="504">
        <v>1</v>
      </c>
      <c r="K464" s="504" t="str">
        <f>AN464</f>
        <v>TGBU6921420</v>
      </c>
      <c r="L464" s="504" t="str">
        <f>AM464</f>
        <v>DFREEHHSE5023066Y/HHSE5023066</v>
      </c>
      <c r="M464" s="504" t="str">
        <f>AO464</f>
        <v>SHANGHAI,CHINA</v>
      </c>
      <c r="N464" s="506">
        <f>AQ464</f>
        <v>45715</v>
      </c>
      <c r="O464" s="504" t="str">
        <f>AR464</f>
        <v>NEW YORK CITY, NY</v>
      </c>
      <c r="P464" s="506">
        <f>AT464</f>
        <v>45746</v>
      </c>
      <c r="Q464" s="506">
        <f>AX464</f>
        <v>45759</v>
      </c>
      <c r="R464" s="567" t="s">
        <v>79</v>
      </c>
      <c r="S464" s="504" t="s">
        <v>109</v>
      </c>
      <c r="T464" s="504">
        <v>20250306002</v>
      </c>
      <c r="U464" s="504"/>
      <c r="V464" s="511"/>
      <c r="W464" s="511"/>
      <c r="X464" s="506"/>
      <c r="Y464" s="506"/>
      <c r="Z464" s="506"/>
      <c r="AA464" s="567" t="s">
        <v>248</v>
      </c>
      <c r="AB464" s="507"/>
      <c r="AC464" s="514">
        <v>150000</v>
      </c>
      <c r="AD464" s="504" t="s">
        <v>124</v>
      </c>
      <c r="AE464" s="504">
        <v>10</v>
      </c>
      <c r="AF464" s="504">
        <v>183</v>
      </c>
      <c r="AG464" s="504">
        <v>0.71</v>
      </c>
      <c r="AH464" s="506"/>
      <c r="AI464" s="506"/>
      <c r="AJ464" s="504" t="s">
        <v>112</v>
      </c>
      <c r="AK464" s="504" t="s">
        <v>117</v>
      </c>
      <c r="AL464" s="567" t="s">
        <v>829</v>
      </c>
      <c r="AM464" s="578" t="s">
        <v>830</v>
      </c>
      <c r="AN464" s="504" t="s">
        <v>831</v>
      </c>
      <c r="AO464" s="504" t="s">
        <v>166</v>
      </c>
      <c r="AP464" s="506">
        <v>45714</v>
      </c>
      <c r="AQ464" s="506">
        <v>45715</v>
      </c>
      <c r="AR464" s="504" t="s">
        <v>113</v>
      </c>
      <c r="AS464" s="506">
        <v>45743</v>
      </c>
      <c r="AT464" s="508">
        <v>45746</v>
      </c>
      <c r="AU464" s="504" t="s">
        <v>117</v>
      </c>
      <c r="AV464" s="509">
        <v>45754</v>
      </c>
      <c r="AW464" s="505">
        <f>VLOOKUP(AR:AR,Database!A:B,2,)</f>
        <v>5</v>
      </c>
      <c r="AX464" s="506">
        <f>AV464+AW464</f>
        <v>45759</v>
      </c>
      <c r="AY464" s="514">
        <f>Z464</f>
        <v>0</v>
      </c>
      <c r="AZ464" s="506"/>
      <c r="BA464" s="506"/>
      <c r="BB464" s="506"/>
      <c r="BC464" s="506"/>
      <c r="BD464" s="506"/>
      <c r="BE464" s="504"/>
      <c r="BF464" s="504" t="str">
        <f>AL464</f>
        <v>EGLV142500209840</v>
      </c>
      <c r="BG464" s="504" t="str">
        <f>AN464</f>
        <v>TGBU6921420</v>
      </c>
      <c r="BH464" s="506">
        <v>45712</v>
      </c>
      <c r="BI464" s="579">
        <v>45708</v>
      </c>
      <c r="BJ464" s="506"/>
      <c r="BK464" s="506"/>
      <c r="BL464" s="506"/>
      <c r="BM464" s="506"/>
      <c r="BN464" s="504"/>
      <c r="BO464" s="506"/>
      <c r="BP464" s="511"/>
      <c r="BQ464" s="511"/>
      <c r="BR464" s="504"/>
      <c r="BS464" s="560"/>
      <c r="BT464" s="504"/>
      <c r="BU464" s="504"/>
      <c r="BV464" s="504"/>
      <c r="BW464" s="504">
        <f>U464</f>
        <v>0</v>
      </c>
      <c r="BX464" s="511">
        <f>V464</f>
        <v>0</v>
      </c>
      <c r="BY464" s="511">
        <f>W464</f>
        <v>0</v>
      </c>
      <c r="BZ464" s="511">
        <f>BX464+BY464</f>
        <v>0</v>
      </c>
      <c r="CA464" s="504"/>
      <c r="CB464" s="511"/>
      <c r="CC464" s="504"/>
      <c r="CD464" s="511"/>
      <c r="CE464" s="511"/>
      <c r="CF464" s="511">
        <f>CB464+CD464+CE464</f>
        <v>0</v>
      </c>
      <c r="CG464" s="528">
        <f>CF464-BZ464</f>
        <v>0</v>
      </c>
      <c r="CH464" s="510">
        <f>_xlfn.DAYS(BD464,BC464)+1</f>
        <v>1</v>
      </c>
    </row>
    <row r="465" spans="1:86" s="513" customFormat="1" ht="15.75" customHeight="1">
      <c r="A465" s="112">
        <v>48</v>
      </c>
      <c r="B465" s="575" t="s">
        <v>168</v>
      </c>
      <c r="C465" s="558">
        <v>4100009512</v>
      </c>
      <c r="D465" s="505" t="s">
        <v>643</v>
      </c>
      <c r="E465" s="505" t="str">
        <f>VLOOKUP(D:D,'Material code'!A:B,2,FALSE)</f>
        <v>后玻</v>
      </c>
      <c r="F465" s="505" t="str">
        <f>VLOOKUP(D:D,'Material code'!C:D,2,FALSE)</f>
        <v>福莱特，压花半钢化白色全涂釉3孔，2272*1128*2mm，GL-14</v>
      </c>
      <c r="G465" s="504">
        <f>AC465</f>
        <v>1365</v>
      </c>
      <c r="H465" s="504" t="str">
        <f>AD465</f>
        <v>PC</v>
      </c>
      <c r="I465" s="504" t="str">
        <f>AL465</f>
        <v>COSU6409819920</v>
      </c>
      <c r="J465" s="504">
        <v>1</v>
      </c>
      <c r="K465" s="504" t="str">
        <f>AN465</f>
        <v>BMOU1654712</v>
      </c>
      <c r="L465" s="504">
        <f>AM465</f>
        <v>0</v>
      </c>
      <c r="M465" s="504" t="str">
        <f>AO465</f>
        <v>HAIPHONG, VIETNAM</v>
      </c>
      <c r="N465" s="506">
        <f>AQ465</f>
        <v>45704</v>
      </c>
      <c r="O465" s="504" t="str">
        <f>AR465</f>
        <v>SAVANNAH,GA</v>
      </c>
      <c r="P465" s="506">
        <f>AT465</f>
        <v>45747</v>
      </c>
      <c r="Q465" s="506">
        <f>AX465</f>
        <v>45751</v>
      </c>
      <c r="R465" s="504" t="s">
        <v>79</v>
      </c>
      <c r="S465" s="504" t="s">
        <v>832</v>
      </c>
      <c r="T465" s="504"/>
      <c r="U465" s="504"/>
      <c r="V465" s="511"/>
      <c r="W465" s="511"/>
      <c r="X465" s="506"/>
      <c r="Y465" s="506"/>
      <c r="Z465" s="506" t="s">
        <v>118</v>
      </c>
      <c r="AA465" s="507" t="s">
        <v>171</v>
      </c>
      <c r="AB465" s="507"/>
      <c r="AC465" s="514">
        <v>1365</v>
      </c>
      <c r="AD465" s="504" t="s">
        <v>172</v>
      </c>
      <c r="AE465" s="504">
        <v>11</v>
      </c>
      <c r="AF465" s="504">
        <v>18876</v>
      </c>
      <c r="AG465" s="504">
        <v>18.37</v>
      </c>
      <c r="AH465" s="506">
        <v>45704</v>
      </c>
      <c r="AI465" s="506">
        <v>45745</v>
      </c>
      <c r="AJ465" s="504" t="s">
        <v>97</v>
      </c>
      <c r="AK465" s="504" t="s">
        <v>117</v>
      </c>
      <c r="AL465" s="504" t="s">
        <v>833</v>
      </c>
      <c r="AM465" s="504"/>
      <c r="AN465" s="504" t="s">
        <v>834</v>
      </c>
      <c r="AO465" s="504" t="str">
        <f>AJ465</f>
        <v>HAIPHONG, VIETNAM</v>
      </c>
      <c r="AP465" s="506"/>
      <c r="AQ465" s="506">
        <f>AH465</f>
        <v>45704</v>
      </c>
      <c r="AR465" s="504" t="str">
        <f>AK465</f>
        <v>SAVANNAH,GA</v>
      </c>
      <c r="AS465" s="506">
        <f>AI465</f>
        <v>45745</v>
      </c>
      <c r="AT465" s="636">
        <v>45747</v>
      </c>
      <c r="AU465" s="504" t="str">
        <f>AR465</f>
        <v>SAVANNAH,GA</v>
      </c>
      <c r="AV465" s="509">
        <f>AT465</f>
        <v>45747</v>
      </c>
      <c r="AW465" s="505">
        <f>VLOOKUP(AR:AR,Database!A:B,2,)</f>
        <v>4</v>
      </c>
      <c r="AX465" s="506">
        <f>AV465+AW465</f>
        <v>45751</v>
      </c>
      <c r="AY465" s="514" t="str">
        <f>Z465</f>
        <v>FREEDOM</v>
      </c>
      <c r="AZ465" s="506"/>
      <c r="BA465" s="506"/>
      <c r="BB465" s="506"/>
      <c r="BC465" s="506"/>
      <c r="BD465" s="506"/>
      <c r="BE465" s="504"/>
      <c r="BF465" s="504" t="str">
        <f>AL465</f>
        <v>COSU6409819920</v>
      </c>
      <c r="BG465" s="504" t="str">
        <f>AN465</f>
        <v>BMOU1654712</v>
      </c>
      <c r="BH465" s="506">
        <v>45702</v>
      </c>
      <c r="BI465" s="506">
        <v>45707</v>
      </c>
      <c r="BJ465" s="506"/>
      <c r="BK465" s="506"/>
      <c r="BL465" s="506"/>
      <c r="BM465" s="506"/>
      <c r="BN465" s="504"/>
      <c r="BO465" s="506"/>
      <c r="BP465" s="511"/>
      <c r="BQ465" s="511"/>
      <c r="BR465" s="504"/>
      <c r="BS465" s="560"/>
      <c r="BT465" s="504"/>
      <c r="BU465" s="504"/>
      <c r="BV465" s="504"/>
      <c r="BW465" s="504">
        <f>U465</f>
        <v>0</v>
      </c>
      <c r="BX465" s="511">
        <f>V465</f>
        <v>0</v>
      </c>
      <c r="BY465" s="511">
        <f>W465</f>
        <v>0</v>
      </c>
      <c r="BZ465" s="511">
        <f>BX465+BY465</f>
        <v>0</v>
      </c>
      <c r="CA465" s="504"/>
      <c r="CB465" s="511"/>
      <c r="CC465" s="504"/>
      <c r="CD465" s="511"/>
      <c r="CE465" s="511"/>
      <c r="CF465" s="511">
        <f>CB465+CD465+CE465</f>
        <v>0</v>
      </c>
      <c r="CG465" s="528">
        <f>CF465-BZ465</f>
        <v>0</v>
      </c>
      <c r="CH465" s="510">
        <f>_xlfn.DAYS(BD465,BC465)+1</f>
        <v>1</v>
      </c>
    </row>
    <row r="466" spans="1:86" s="513" customFormat="1" ht="47.25" customHeight="1">
      <c r="A466" s="112">
        <v>48</v>
      </c>
      <c r="B466" s="575" t="s">
        <v>168</v>
      </c>
      <c r="C466" s="558">
        <v>4100009512</v>
      </c>
      <c r="D466" s="505" t="s">
        <v>643</v>
      </c>
      <c r="E466" s="505" t="str">
        <f>VLOOKUP(D:D,'Material code'!A:B,2,FALSE)</f>
        <v>后玻</v>
      </c>
      <c r="F466" s="505" t="str">
        <f>VLOOKUP(D:D,'Material code'!C:D,2,FALSE)</f>
        <v>福莱特，压花半钢化白色全涂釉3孔，2272*1128*2mm，GL-14</v>
      </c>
      <c r="G466" s="504">
        <f>AC466</f>
        <v>1365</v>
      </c>
      <c r="H466" s="504" t="str">
        <f>AD466</f>
        <v>PC</v>
      </c>
      <c r="I466" s="504" t="str">
        <f>AL466</f>
        <v>COSU6409819920</v>
      </c>
      <c r="J466" s="504">
        <v>1</v>
      </c>
      <c r="K466" s="504" t="str">
        <f>AN466</f>
        <v>CSNU1978108</v>
      </c>
      <c r="L466" s="504">
        <f>AM466</f>
        <v>0</v>
      </c>
      <c r="M466" s="504" t="str">
        <f>AO466</f>
        <v>HAIPHONG, VIETNAM</v>
      </c>
      <c r="N466" s="506">
        <f>AQ466</f>
        <v>45704</v>
      </c>
      <c r="O466" s="504" t="str">
        <f>AR466</f>
        <v>SAVANNAH,GA</v>
      </c>
      <c r="P466" s="506">
        <f>AT466</f>
        <v>45747</v>
      </c>
      <c r="Q466" s="506">
        <f>AX466</f>
        <v>45751</v>
      </c>
      <c r="R466" s="504" t="s">
        <v>79</v>
      </c>
      <c r="S466" s="504" t="s">
        <v>832</v>
      </c>
      <c r="T466" s="504"/>
      <c r="U466" s="504"/>
      <c r="V466" s="511"/>
      <c r="W466" s="511"/>
      <c r="X466" s="506"/>
      <c r="Y466" s="506"/>
      <c r="Z466" s="506" t="s">
        <v>118</v>
      </c>
      <c r="AA466" s="507" t="s">
        <v>171</v>
      </c>
      <c r="AB466" s="507"/>
      <c r="AC466" s="514">
        <v>1365</v>
      </c>
      <c r="AD466" s="504" t="s">
        <v>172</v>
      </c>
      <c r="AE466" s="504">
        <v>11</v>
      </c>
      <c r="AF466" s="504">
        <v>18876</v>
      </c>
      <c r="AG466" s="504">
        <v>18.37</v>
      </c>
      <c r="AH466" s="506">
        <v>45704</v>
      </c>
      <c r="AI466" s="506">
        <v>45745</v>
      </c>
      <c r="AJ466" s="504" t="s">
        <v>97</v>
      </c>
      <c r="AK466" s="504" t="s">
        <v>117</v>
      </c>
      <c r="AL466" s="504" t="s">
        <v>833</v>
      </c>
      <c r="AM466" s="504"/>
      <c r="AN466" s="504" t="s">
        <v>835</v>
      </c>
      <c r="AO466" s="504" t="str">
        <f>AJ466</f>
        <v>HAIPHONG, VIETNAM</v>
      </c>
      <c r="AP466" s="506"/>
      <c r="AQ466" s="506">
        <f>AH466</f>
        <v>45704</v>
      </c>
      <c r="AR466" s="504" t="str">
        <f>AK466</f>
        <v>SAVANNAH,GA</v>
      </c>
      <c r="AS466" s="506">
        <f>AI466</f>
        <v>45745</v>
      </c>
      <c r="AT466" s="636">
        <v>45747</v>
      </c>
      <c r="AU466" s="504" t="str">
        <f>AR466</f>
        <v>SAVANNAH,GA</v>
      </c>
      <c r="AV466" s="509">
        <f>AT466</f>
        <v>45747</v>
      </c>
      <c r="AW466" s="505">
        <f>VLOOKUP(AR:AR,Database!A:B,2,)</f>
        <v>4</v>
      </c>
      <c r="AX466" s="506">
        <f>AV466+AW466</f>
        <v>45751</v>
      </c>
      <c r="AY466" s="514" t="str">
        <f>Z466</f>
        <v>FREEDOM</v>
      </c>
      <c r="AZ466" s="506"/>
      <c r="BA466" s="506"/>
      <c r="BB466" s="506"/>
      <c r="BC466" s="506"/>
      <c r="BD466" s="506"/>
      <c r="BE466" s="504"/>
      <c r="BF466" s="504" t="str">
        <f>AL466</f>
        <v>COSU6409819920</v>
      </c>
      <c r="BG466" s="504" t="str">
        <f>AN466</f>
        <v>CSNU1978108</v>
      </c>
      <c r="BH466" s="506">
        <v>45702</v>
      </c>
      <c r="BI466" s="506">
        <v>45707</v>
      </c>
      <c r="BJ466" s="506"/>
      <c r="BK466" s="506"/>
      <c r="BL466" s="506"/>
      <c r="BM466" s="506"/>
      <c r="BN466" s="504"/>
      <c r="BO466" s="506"/>
      <c r="BP466" s="511"/>
      <c r="BQ466" s="511"/>
      <c r="BR466" s="504"/>
      <c r="BS466" s="560"/>
      <c r="BT466" s="504"/>
      <c r="BU466" s="504"/>
      <c r="BV466" s="504"/>
      <c r="BW466" s="504">
        <f>U466</f>
        <v>0</v>
      </c>
      <c r="BX466" s="511">
        <f>V466</f>
        <v>0</v>
      </c>
      <c r="BY466" s="511">
        <f>W466</f>
        <v>0</v>
      </c>
      <c r="BZ466" s="511">
        <f>BX466+BY466</f>
        <v>0</v>
      </c>
      <c r="CA466" s="504"/>
      <c r="CB466" s="511"/>
      <c r="CC466" s="504"/>
      <c r="CD466" s="511"/>
      <c r="CE466" s="511"/>
      <c r="CF466" s="511">
        <f>CB466+CD466+CE466</f>
        <v>0</v>
      </c>
      <c r="CG466" s="528">
        <f>CF466-BZ466</f>
        <v>0</v>
      </c>
      <c r="CH466" s="510">
        <f>_xlfn.DAYS(BD466,BC466)+1</f>
        <v>1</v>
      </c>
    </row>
    <row r="467" spans="1:86" s="513" customFormat="1" ht="47.25" customHeight="1">
      <c r="A467" s="112">
        <v>48</v>
      </c>
      <c r="B467" s="575" t="s">
        <v>168</v>
      </c>
      <c r="C467" s="558">
        <v>4100009512</v>
      </c>
      <c r="D467" s="505" t="s">
        <v>643</v>
      </c>
      <c r="E467" s="505" t="str">
        <f>VLOOKUP(D:D,'Material code'!A:B,2,FALSE)</f>
        <v>后玻</v>
      </c>
      <c r="F467" s="505" t="str">
        <f>VLOOKUP(D:D,'Material code'!C:D,2,FALSE)</f>
        <v>福莱特，压花半钢化白色全涂釉3孔，2272*1128*2mm，GL-14</v>
      </c>
      <c r="G467" s="504">
        <f>AC467</f>
        <v>1365</v>
      </c>
      <c r="H467" s="504" t="str">
        <f>AD467</f>
        <v>PC</v>
      </c>
      <c r="I467" s="504" t="str">
        <f>AL467</f>
        <v>COSU6409819920</v>
      </c>
      <c r="J467" s="504">
        <v>1</v>
      </c>
      <c r="K467" s="504" t="str">
        <f>AN467</f>
        <v>FCIU5244015</v>
      </c>
      <c r="L467" s="504">
        <f>AM467</f>
        <v>0</v>
      </c>
      <c r="M467" s="504" t="str">
        <f>AO467</f>
        <v>HAIPHONG, VIETNAM</v>
      </c>
      <c r="N467" s="506">
        <f>AQ467</f>
        <v>45704</v>
      </c>
      <c r="O467" s="504" t="str">
        <f>AR467</f>
        <v>SAVANNAH,GA</v>
      </c>
      <c r="P467" s="506">
        <f>AT467</f>
        <v>45747</v>
      </c>
      <c r="Q467" s="506">
        <f>AX467</f>
        <v>45751</v>
      </c>
      <c r="R467" s="504" t="s">
        <v>79</v>
      </c>
      <c r="S467" s="504" t="s">
        <v>832</v>
      </c>
      <c r="T467" s="504"/>
      <c r="U467" s="504"/>
      <c r="V467" s="511"/>
      <c r="W467" s="511"/>
      <c r="X467" s="506"/>
      <c r="Y467" s="506"/>
      <c r="Z467" s="506" t="s">
        <v>118</v>
      </c>
      <c r="AA467" s="507" t="s">
        <v>171</v>
      </c>
      <c r="AB467" s="507"/>
      <c r="AC467" s="514">
        <v>1365</v>
      </c>
      <c r="AD467" s="504" t="s">
        <v>172</v>
      </c>
      <c r="AE467" s="504">
        <v>9</v>
      </c>
      <c r="AF467" s="504">
        <v>15444</v>
      </c>
      <c r="AG467" s="504">
        <v>15.05</v>
      </c>
      <c r="AH467" s="506">
        <v>45704</v>
      </c>
      <c r="AI467" s="506">
        <v>45745</v>
      </c>
      <c r="AJ467" s="504" t="s">
        <v>97</v>
      </c>
      <c r="AK467" s="504" t="s">
        <v>117</v>
      </c>
      <c r="AL467" s="504" t="s">
        <v>833</v>
      </c>
      <c r="AM467" s="504"/>
      <c r="AN467" s="504" t="s">
        <v>836</v>
      </c>
      <c r="AO467" s="504" t="str">
        <f>AJ467</f>
        <v>HAIPHONG, VIETNAM</v>
      </c>
      <c r="AP467" s="506"/>
      <c r="AQ467" s="506">
        <f>AH467</f>
        <v>45704</v>
      </c>
      <c r="AR467" s="504" t="str">
        <f>AK467</f>
        <v>SAVANNAH,GA</v>
      </c>
      <c r="AS467" s="506">
        <f>AI467</f>
        <v>45745</v>
      </c>
      <c r="AT467" s="636">
        <v>45747</v>
      </c>
      <c r="AU467" s="504" t="str">
        <f>AR467</f>
        <v>SAVANNAH,GA</v>
      </c>
      <c r="AV467" s="509">
        <f>AT467</f>
        <v>45747</v>
      </c>
      <c r="AW467" s="505">
        <f>VLOOKUP(AR:AR,Database!A:B,2,)</f>
        <v>4</v>
      </c>
      <c r="AX467" s="506">
        <f>AV467+AW467</f>
        <v>45751</v>
      </c>
      <c r="AY467" s="514" t="str">
        <f>Z467</f>
        <v>FREEDOM</v>
      </c>
      <c r="AZ467" s="506"/>
      <c r="BA467" s="506"/>
      <c r="BB467" s="506"/>
      <c r="BC467" s="506"/>
      <c r="BD467" s="506"/>
      <c r="BE467" s="504"/>
      <c r="BF467" s="504" t="str">
        <f>AL467</f>
        <v>COSU6409819920</v>
      </c>
      <c r="BG467" s="504" t="str">
        <f>AN467</f>
        <v>FCIU5244015</v>
      </c>
      <c r="BH467" s="506">
        <v>45702</v>
      </c>
      <c r="BI467" s="506">
        <v>45707</v>
      </c>
      <c r="BJ467" s="506"/>
      <c r="BK467" s="506"/>
      <c r="BL467" s="506"/>
      <c r="BM467" s="506"/>
      <c r="BN467" s="504"/>
      <c r="BO467" s="506"/>
      <c r="BP467" s="511"/>
      <c r="BQ467" s="511"/>
      <c r="BR467" s="504"/>
      <c r="BS467" s="560"/>
      <c r="BT467" s="504"/>
      <c r="BU467" s="504"/>
      <c r="BV467" s="504"/>
      <c r="BW467" s="504">
        <f>U467</f>
        <v>0</v>
      </c>
      <c r="BX467" s="511">
        <f>V467</f>
        <v>0</v>
      </c>
      <c r="BY467" s="511">
        <f>W467</f>
        <v>0</v>
      </c>
      <c r="BZ467" s="511">
        <f>BX467+BY467</f>
        <v>0</v>
      </c>
      <c r="CA467" s="504"/>
      <c r="CB467" s="511"/>
      <c r="CC467" s="504"/>
      <c r="CD467" s="511"/>
      <c r="CE467" s="511"/>
      <c r="CF467" s="511">
        <f>CB467+CD467+CE467</f>
        <v>0</v>
      </c>
      <c r="CG467" s="528">
        <f>CF467-BZ467</f>
        <v>0</v>
      </c>
      <c r="CH467" s="510">
        <f>_xlfn.DAYS(BD467,BC467)+1</f>
        <v>1</v>
      </c>
    </row>
    <row r="468" spans="1:86" s="513" customFormat="1" ht="47.25" customHeight="1">
      <c r="A468" s="112">
        <v>48</v>
      </c>
      <c r="B468" s="575" t="s">
        <v>168</v>
      </c>
      <c r="C468" s="558">
        <v>4100009512</v>
      </c>
      <c r="D468" s="505" t="s">
        <v>643</v>
      </c>
      <c r="E468" s="505" t="str">
        <f>VLOOKUP(D:D,'Material code'!A:B,2,FALSE)</f>
        <v>后玻</v>
      </c>
      <c r="F468" s="505" t="str">
        <f>VLOOKUP(D:D,'Material code'!C:D,2,FALSE)</f>
        <v>福莱特，压花半钢化白色全涂釉3孔，2272*1128*2mm，GL-14</v>
      </c>
      <c r="G468" s="504">
        <f>AC468</f>
        <v>1365</v>
      </c>
      <c r="H468" s="504" t="str">
        <f>AD468</f>
        <v>PC</v>
      </c>
      <c r="I468" s="504" t="str">
        <f>AL468</f>
        <v>COSU6409819920</v>
      </c>
      <c r="J468" s="504">
        <v>1</v>
      </c>
      <c r="K468" s="504" t="str">
        <f>AN468</f>
        <v>OOCU0437096</v>
      </c>
      <c r="L468" s="504">
        <f>AM468</f>
        <v>0</v>
      </c>
      <c r="M468" s="504" t="str">
        <f>AO468</f>
        <v>HAIPHONG, VIETNAM</v>
      </c>
      <c r="N468" s="506">
        <f>AQ468</f>
        <v>45704</v>
      </c>
      <c r="O468" s="504" t="str">
        <f>AR468</f>
        <v>SAVANNAH,GA</v>
      </c>
      <c r="P468" s="506">
        <f>AT468</f>
        <v>45747</v>
      </c>
      <c r="Q468" s="506">
        <f>AX468</f>
        <v>45751</v>
      </c>
      <c r="R468" s="504" t="s">
        <v>79</v>
      </c>
      <c r="S468" s="504" t="s">
        <v>832</v>
      </c>
      <c r="T468" s="504"/>
      <c r="U468" s="504"/>
      <c r="V468" s="511"/>
      <c r="W468" s="511"/>
      <c r="X468" s="506"/>
      <c r="Y468" s="506"/>
      <c r="Z468" s="506" t="s">
        <v>118</v>
      </c>
      <c r="AA468" s="507" t="s">
        <v>171</v>
      </c>
      <c r="AB468" s="507"/>
      <c r="AC468" s="514">
        <v>1365</v>
      </c>
      <c r="AD468" s="504" t="s">
        <v>172</v>
      </c>
      <c r="AE468" s="504">
        <v>11</v>
      </c>
      <c r="AF468" s="504">
        <v>18876</v>
      </c>
      <c r="AG468" s="504">
        <v>18.37</v>
      </c>
      <c r="AH468" s="506">
        <v>45704</v>
      </c>
      <c r="AI468" s="506">
        <v>45745</v>
      </c>
      <c r="AJ468" s="504" t="s">
        <v>97</v>
      </c>
      <c r="AK468" s="504" t="s">
        <v>117</v>
      </c>
      <c r="AL468" s="504" t="s">
        <v>833</v>
      </c>
      <c r="AM468" s="504"/>
      <c r="AN468" s="504" t="s">
        <v>837</v>
      </c>
      <c r="AO468" s="504" t="str">
        <f>AJ468</f>
        <v>HAIPHONG, VIETNAM</v>
      </c>
      <c r="AP468" s="506"/>
      <c r="AQ468" s="506">
        <f>AH468</f>
        <v>45704</v>
      </c>
      <c r="AR468" s="504" t="str">
        <f>AK468</f>
        <v>SAVANNAH,GA</v>
      </c>
      <c r="AS468" s="506">
        <f>AI468</f>
        <v>45745</v>
      </c>
      <c r="AT468" s="636">
        <v>45747</v>
      </c>
      <c r="AU468" s="504" t="str">
        <f>AR468</f>
        <v>SAVANNAH,GA</v>
      </c>
      <c r="AV468" s="509">
        <f>AT468</f>
        <v>45747</v>
      </c>
      <c r="AW468" s="505">
        <f>VLOOKUP(AR:AR,Database!A:B,2,)</f>
        <v>4</v>
      </c>
      <c r="AX468" s="506">
        <f>AV468+AW468</f>
        <v>45751</v>
      </c>
      <c r="AY468" s="514" t="str">
        <f>Z468</f>
        <v>FREEDOM</v>
      </c>
      <c r="AZ468" s="506"/>
      <c r="BA468" s="506"/>
      <c r="BB468" s="506"/>
      <c r="BC468" s="506"/>
      <c r="BD468" s="506"/>
      <c r="BE468" s="504"/>
      <c r="BF468" s="504" t="str">
        <f>AL468</f>
        <v>COSU6409819920</v>
      </c>
      <c r="BG468" s="504" t="str">
        <f>AN468</f>
        <v>OOCU0437096</v>
      </c>
      <c r="BH468" s="506">
        <v>45702</v>
      </c>
      <c r="BI468" s="506">
        <v>45707</v>
      </c>
      <c r="BJ468" s="506"/>
      <c r="BK468" s="506"/>
      <c r="BL468" s="506"/>
      <c r="BM468" s="506"/>
      <c r="BN468" s="504"/>
      <c r="BO468" s="506"/>
      <c r="BP468" s="511"/>
      <c r="BQ468" s="511"/>
      <c r="BR468" s="504"/>
      <c r="BS468" s="560"/>
      <c r="BT468" s="504"/>
      <c r="BU468" s="504"/>
      <c r="BV468" s="504"/>
      <c r="BW468" s="504">
        <f>U468</f>
        <v>0</v>
      </c>
      <c r="BX468" s="511">
        <f>V468</f>
        <v>0</v>
      </c>
      <c r="BY468" s="511">
        <f>W468</f>
        <v>0</v>
      </c>
      <c r="BZ468" s="511">
        <f>BX468+BY468</f>
        <v>0</v>
      </c>
      <c r="CA468" s="504"/>
      <c r="CB468" s="511"/>
      <c r="CC468" s="504"/>
      <c r="CD468" s="511"/>
      <c r="CE468" s="511"/>
      <c r="CF468" s="511">
        <f>CB468+CD468+CE468</f>
        <v>0</v>
      </c>
      <c r="CG468" s="528">
        <f>CF468-BZ468</f>
        <v>0</v>
      </c>
      <c r="CH468" s="510">
        <f>_xlfn.DAYS(BD468,BC468)+1</f>
        <v>1</v>
      </c>
    </row>
    <row r="469" spans="1:86" s="513" customFormat="1" ht="47.25" customHeight="1">
      <c r="A469" s="112">
        <v>56</v>
      </c>
      <c r="B469" s="599" t="s">
        <v>85</v>
      </c>
      <c r="C469" s="531">
        <v>4100009333</v>
      </c>
      <c r="D469" s="505" t="s">
        <v>838</v>
      </c>
      <c r="E469" s="505" t="str">
        <f>VLOOKUP(D:D,'Material code'!A:B,2,FALSE)</f>
        <v>装纸箱</v>
      </c>
      <c r="F469" s="505" t="str">
        <f>VLOOKUP(D:D,'Material code'!C:D,2,FALSE)</f>
        <v>5层瓦楞，内径2286*1100*1135mm，润阳英文，8-144，PA-13</v>
      </c>
      <c r="G469" s="504">
        <f>AC469</f>
        <v>6224</v>
      </c>
      <c r="H469" s="504">
        <f>AD469</f>
        <v>0</v>
      </c>
      <c r="I469" s="504" t="str">
        <f>AL469</f>
        <v>YMJAE492317487</v>
      </c>
      <c r="J469" s="504">
        <v>1</v>
      </c>
      <c r="K469" s="504" t="str">
        <f>AN469</f>
        <v>BMOU6146967</v>
      </c>
      <c r="L469" s="504" t="str">
        <f>AM469</f>
        <v>PSGN15010061</v>
      </c>
      <c r="M469" s="504" t="str">
        <f>AO469</f>
        <v>HAIPHONG, VIETNAM</v>
      </c>
      <c r="N469" s="506">
        <f>AQ469</f>
        <v>45697</v>
      </c>
      <c r="O469" s="504" t="str">
        <f>AR469</f>
        <v>SAVANNAH,GA</v>
      </c>
      <c r="P469" s="506">
        <f>AT469</f>
        <v>45748</v>
      </c>
      <c r="Q469" s="506">
        <f>AX469</f>
        <v>45752</v>
      </c>
      <c r="R469" s="504" t="s">
        <v>86</v>
      </c>
      <c r="S469" s="504" t="s">
        <v>839</v>
      </c>
      <c r="T469" s="514">
        <v>20250122003</v>
      </c>
      <c r="U469" s="514" t="s">
        <v>840</v>
      </c>
      <c r="V469" s="511"/>
      <c r="W469" s="511"/>
      <c r="X469" s="506">
        <v>45678</v>
      </c>
      <c r="Y469" s="506"/>
      <c r="Z469" s="506"/>
      <c r="AA469" s="507" t="s">
        <v>841</v>
      </c>
      <c r="AB469" s="507" t="s">
        <v>842</v>
      </c>
      <c r="AC469" s="514">
        <v>6224</v>
      </c>
      <c r="AD469" s="504"/>
      <c r="AE469" s="504">
        <v>7</v>
      </c>
      <c r="AF469" s="514">
        <v>58375</v>
      </c>
      <c r="AG469" s="504">
        <v>65.84</v>
      </c>
      <c r="AH469" s="579">
        <v>45697</v>
      </c>
      <c r="AI469" s="569">
        <v>45746</v>
      </c>
      <c r="AJ469" s="504" t="s">
        <v>97</v>
      </c>
      <c r="AK469" s="504" t="s">
        <v>117</v>
      </c>
      <c r="AL469" s="504" t="s">
        <v>843</v>
      </c>
      <c r="AM469" s="504" t="s">
        <v>844</v>
      </c>
      <c r="AN469" s="504" t="s">
        <v>845</v>
      </c>
      <c r="AO469" s="504" t="str">
        <f>AJ469</f>
        <v>HAIPHONG, VIETNAM</v>
      </c>
      <c r="AP469" s="506"/>
      <c r="AQ469" s="506">
        <f>AH469</f>
        <v>45697</v>
      </c>
      <c r="AR469" s="504" t="str">
        <f>AK469</f>
        <v>SAVANNAH,GA</v>
      </c>
      <c r="AS469" s="506">
        <f>AI469</f>
        <v>45746</v>
      </c>
      <c r="AT469" s="636">
        <v>45748</v>
      </c>
      <c r="AU469" s="504" t="str">
        <f>AR469</f>
        <v>SAVANNAH,GA</v>
      </c>
      <c r="AV469" s="509">
        <f>AT469</f>
        <v>45748</v>
      </c>
      <c r="AW469" s="505">
        <f>VLOOKUP(AR:AR,Database!A:B,2,)</f>
        <v>4</v>
      </c>
      <c r="AX469" s="506">
        <f>AV469+AW469</f>
        <v>45752</v>
      </c>
      <c r="AY469" s="504" t="s">
        <v>389</v>
      </c>
      <c r="AZ469" s="506"/>
      <c r="BA469" s="506"/>
      <c r="BB469" s="506"/>
      <c r="BC469" s="506"/>
      <c r="BD469" s="506"/>
      <c r="BE469" s="504"/>
      <c r="BF469" s="504" t="str">
        <f>AL469</f>
        <v>YMJAE492317487</v>
      </c>
      <c r="BG469" s="504" t="str">
        <f>AN469</f>
        <v>BMOU6146967</v>
      </c>
      <c r="BH469" s="506">
        <v>45700</v>
      </c>
      <c r="BI469" s="506">
        <v>45702</v>
      </c>
      <c r="BJ469" s="506"/>
      <c r="BK469" s="506"/>
      <c r="BL469" s="506"/>
      <c r="BM469" s="572"/>
      <c r="BN469" s="514"/>
      <c r="BO469" s="506"/>
      <c r="BP469" s="511"/>
      <c r="BQ469" s="511"/>
      <c r="BR469" s="514"/>
      <c r="BS469" s="560"/>
      <c r="BT469" s="504"/>
      <c r="BU469" s="504"/>
      <c r="BV469" s="504"/>
      <c r="BW469" s="504" t="str">
        <f>U469</f>
        <v>USMA2502012</v>
      </c>
      <c r="BX469" s="511">
        <f>V469</f>
        <v>0</v>
      </c>
      <c r="BY469" s="511">
        <f>W469</f>
        <v>0</v>
      </c>
      <c r="BZ469" s="511">
        <f>BX469+BY469</f>
        <v>0</v>
      </c>
      <c r="CA469" s="504"/>
      <c r="CB469" s="511"/>
      <c r="CC469" s="504"/>
      <c r="CD469" s="511"/>
      <c r="CE469" s="511"/>
      <c r="CF469" s="511">
        <f>CB469+CD469+CE469</f>
        <v>0</v>
      </c>
      <c r="CG469" s="528">
        <f>CF469-BZ469</f>
        <v>0</v>
      </c>
      <c r="CH469" s="510">
        <f>_xlfn.DAYS(BD469,BC469)+1</f>
        <v>1</v>
      </c>
    </row>
    <row r="470" spans="1:86" s="513" customFormat="1" ht="47.25" customHeight="1">
      <c r="A470" s="112">
        <v>56</v>
      </c>
      <c r="B470" s="599" t="s">
        <v>85</v>
      </c>
      <c r="C470" s="531">
        <v>4100009333</v>
      </c>
      <c r="D470" s="505" t="s">
        <v>846</v>
      </c>
      <c r="E470" s="505" t="str">
        <f>VLOOKUP(D:D,'Material code'!A:B,2,FALSE)</f>
        <v>围箱上盖</v>
      </c>
      <c r="F470" s="505" t="str">
        <f>VLOOKUP(D:D,'Material code'!C:D,2,FALSE)</f>
        <v>围箱上盖，3层瓦楞，2301*1115*95mm，8-144版型</v>
      </c>
      <c r="G470" s="504">
        <f>AC470</f>
        <v>9600</v>
      </c>
      <c r="H470" s="504">
        <f>AD470</f>
        <v>0</v>
      </c>
      <c r="I470" s="504" t="str">
        <f>AL470</f>
        <v>YMJAE492317487</v>
      </c>
      <c r="J470" s="504">
        <v>1</v>
      </c>
      <c r="K470" s="504" t="str">
        <f>AN470</f>
        <v>CAIU7995207</v>
      </c>
      <c r="L470" s="504" t="str">
        <f>AM470</f>
        <v>PSGN15010062</v>
      </c>
      <c r="M470" s="504" t="str">
        <f>AO470</f>
        <v>HAIPHONG, VIETNAM</v>
      </c>
      <c r="N470" s="506">
        <f>AQ470</f>
        <v>45697</v>
      </c>
      <c r="O470" s="504" t="str">
        <f>AR470</f>
        <v>SAVANNAH,GA</v>
      </c>
      <c r="P470" s="506">
        <f>AT470</f>
        <v>45748</v>
      </c>
      <c r="Q470" s="506">
        <f>AX470</f>
        <v>45752</v>
      </c>
      <c r="R470" s="504" t="s">
        <v>86</v>
      </c>
      <c r="S470" s="504" t="s">
        <v>839</v>
      </c>
      <c r="T470" s="514">
        <v>20250122003</v>
      </c>
      <c r="U470" s="514"/>
      <c r="V470" s="511"/>
      <c r="W470" s="511"/>
      <c r="X470" s="506">
        <v>45678</v>
      </c>
      <c r="Y470" s="506"/>
      <c r="Z470" s="506"/>
      <c r="AA470" s="507" t="s">
        <v>841</v>
      </c>
      <c r="AB470" s="507" t="s">
        <v>847</v>
      </c>
      <c r="AC470" s="514">
        <v>9600</v>
      </c>
      <c r="AD470" s="504"/>
      <c r="AE470" s="504">
        <v>13</v>
      </c>
      <c r="AF470" s="514">
        <v>15900</v>
      </c>
      <c r="AG470" s="504">
        <v>61.38</v>
      </c>
      <c r="AH470" s="579">
        <v>45697</v>
      </c>
      <c r="AI470" s="569">
        <v>45746</v>
      </c>
      <c r="AJ470" s="504" t="s">
        <v>97</v>
      </c>
      <c r="AK470" s="504" t="s">
        <v>117</v>
      </c>
      <c r="AL470" s="504" t="s">
        <v>843</v>
      </c>
      <c r="AM470" s="504" t="s">
        <v>848</v>
      </c>
      <c r="AN470" s="504" t="s">
        <v>849</v>
      </c>
      <c r="AO470" s="504" t="str">
        <f>AJ470</f>
        <v>HAIPHONG, VIETNAM</v>
      </c>
      <c r="AP470" s="506"/>
      <c r="AQ470" s="506">
        <f>AH470</f>
        <v>45697</v>
      </c>
      <c r="AR470" s="504" t="str">
        <f>AK470</f>
        <v>SAVANNAH,GA</v>
      </c>
      <c r="AS470" s="506">
        <f>AI470</f>
        <v>45746</v>
      </c>
      <c r="AT470" s="636">
        <v>45748</v>
      </c>
      <c r="AU470" s="504" t="str">
        <f>AR470</f>
        <v>SAVANNAH,GA</v>
      </c>
      <c r="AV470" s="509">
        <f>AT470</f>
        <v>45748</v>
      </c>
      <c r="AW470" s="505">
        <f>VLOOKUP(AR:AR,Database!A:B,2,)</f>
        <v>4</v>
      </c>
      <c r="AX470" s="506">
        <f>AV470+AW470</f>
        <v>45752</v>
      </c>
      <c r="AY470" s="504" t="s">
        <v>389</v>
      </c>
      <c r="AZ470" s="506"/>
      <c r="BA470" s="506"/>
      <c r="BB470" s="506"/>
      <c r="BC470" s="506"/>
      <c r="BD470" s="506"/>
      <c r="BE470" s="504"/>
      <c r="BF470" s="504" t="str">
        <f>AL470</f>
        <v>YMJAE492317487</v>
      </c>
      <c r="BG470" s="504" t="str">
        <f>AN470</f>
        <v>CAIU7995207</v>
      </c>
      <c r="BH470" s="506">
        <v>45701</v>
      </c>
      <c r="BI470" s="506">
        <v>45702</v>
      </c>
      <c r="BJ470" s="506"/>
      <c r="BK470" s="506"/>
      <c r="BL470" s="506"/>
      <c r="BM470" s="572"/>
      <c r="BN470" s="514"/>
      <c r="BO470" s="506"/>
      <c r="BP470" s="511"/>
      <c r="BQ470" s="511"/>
      <c r="BR470" s="514"/>
      <c r="BS470" s="560"/>
      <c r="BT470" s="504"/>
      <c r="BU470" s="504"/>
      <c r="BV470" s="504"/>
      <c r="BW470" s="504">
        <f>U470</f>
        <v>0</v>
      </c>
      <c r="BX470" s="511">
        <f>V470</f>
        <v>0</v>
      </c>
      <c r="BY470" s="511">
        <f>W470</f>
        <v>0</v>
      </c>
      <c r="BZ470" s="511">
        <f>BX470+BY470</f>
        <v>0</v>
      </c>
      <c r="CA470" s="504"/>
      <c r="CB470" s="511"/>
      <c r="CC470" s="504"/>
      <c r="CD470" s="511"/>
      <c r="CE470" s="511"/>
      <c r="CF470" s="511">
        <f>CB470+CD470+CE470</f>
        <v>0</v>
      </c>
      <c r="CG470" s="528">
        <f>CF470-BZ470</f>
        <v>0</v>
      </c>
      <c r="CH470" s="510">
        <f>_xlfn.DAYS(BD470,BC470)+1</f>
        <v>1</v>
      </c>
    </row>
    <row r="471" spans="1:86" s="513" customFormat="1" ht="47.25" customHeight="1">
      <c r="A471" s="112">
        <v>56</v>
      </c>
      <c r="B471" s="599" t="s">
        <v>85</v>
      </c>
      <c r="C471" s="531">
        <v>4100009333</v>
      </c>
      <c r="D471" s="505" t="s">
        <v>624</v>
      </c>
      <c r="E471" s="505" t="str">
        <f>VLOOKUP(D:D,'Material code'!A:B,2,FALSE)</f>
        <v>底垫板</v>
      </c>
      <c r="F471" s="505" t="str">
        <f>VLOOKUP(D:D,'Material code'!C:D,2,FALSE)</f>
        <v>下底板，3层瓦楞，2286*1095mm，8-144版型</v>
      </c>
      <c r="G471" s="504">
        <f>AC471</f>
        <v>6500</v>
      </c>
      <c r="H471" s="504">
        <f>AD471</f>
        <v>0</v>
      </c>
      <c r="I471" s="504" t="str">
        <f>AL471</f>
        <v>YMJAE492317487</v>
      </c>
      <c r="J471" s="504">
        <v>1</v>
      </c>
      <c r="K471" s="504" t="str">
        <f>AN471</f>
        <v>DRYU9769160</v>
      </c>
      <c r="L471" s="504" t="str">
        <f>AM471</f>
        <v>PSGN15010063</v>
      </c>
      <c r="M471" s="504" t="str">
        <f>AO471</f>
        <v>HAIPHONG, VIETNAM</v>
      </c>
      <c r="N471" s="506">
        <f>AQ471</f>
        <v>45697</v>
      </c>
      <c r="O471" s="504" t="str">
        <f>AR471</f>
        <v>SAVANNAH,GA</v>
      </c>
      <c r="P471" s="506">
        <f>AT471</f>
        <v>45748</v>
      </c>
      <c r="Q471" s="506">
        <f>AX471</f>
        <v>45752</v>
      </c>
      <c r="R471" s="504" t="s">
        <v>86</v>
      </c>
      <c r="S471" s="504" t="s">
        <v>839</v>
      </c>
      <c r="T471" s="514">
        <v>20250122003</v>
      </c>
      <c r="U471" s="514"/>
      <c r="V471" s="511"/>
      <c r="W471" s="511"/>
      <c r="X471" s="506">
        <v>45678</v>
      </c>
      <c r="Y471" s="506"/>
      <c r="Z471" s="506"/>
      <c r="AA471" s="507" t="s">
        <v>850</v>
      </c>
      <c r="AB471" s="507" t="s">
        <v>851</v>
      </c>
      <c r="AC471" s="514">
        <v>6500</v>
      </c>
      <c r="AD471" s="504"/>
      <c r="AE471" s="504">
        <v>7</v>
      </c>
      <c r="AF471" s="514">
        <v>8086</v>
      </c>
      <c r="AG471" s="504">
        <v>65.84</v>
      </c>
      <c r="AH471" s="579">
        <v>45697</v>
      </c>
      <c r="AI471" s="569">
        <v>45746</v>
      </c>
      <c r="AJ471" s="504" t="s">
        <v>97</v>
      </c>
      <c r="AK471" s="504" t="s">
        <v>117</v>
      </c>
      <c r="AL471" s="504" t="s">
        <v>843</v>
      </c>
      <c r="AM471" s="504" t="s">
        <v>852</v>
      </c>
      <c r="AN471" s="504" t="s">
        <v>853</v>
      </c>
      <c r="AO471" s="504" t="str">
        <f>AJ471</f>
        <v>HAIPHONG, VIETNAM</v>
      </c>
      <c r="AP471" s="506"/>
      <c r="AQ471" s="506">
        <f>AH471</f>
        <v>45697</v>
      </c>
      <c r="AR471" s="504" t="str">
        <f>AK471</f>
        <v>SAVANNAH,GA</v>
      </c>
      <c r="AS471" s="506">
        <f>AI471</f>
        <v>45746</v>
      </c>
      <c r="AT471" s="636">
        <v>45748</v>
      </c>
      <c r="AU471" s="504" t="str">
        <f>AR471</f>
        <v>SAVANNAH,GA</v>
      </c>
      <c r="AV471" s="509">
        <f>AT471</f>
        <v>45748</v>
      </c>
      <c r="AW471" s="505">
        <f>VLOOKUP(AR:AR,Database!A:B,2,)</f>
        <v>4</v>
      </c>
      <c r="AX471" s="506">
        <f>AV471+AW471</f>
        <v>45752</v>
      </c>
      <c r="AY471" s="504" t="s">
        <v>389</v>
      </c>
      <c r="AZ471" s="506"/>
      <c r="BA471" s="506"/>
      <c r="BB471" s="506"/>
      <c r="BC471" s="506"/>
      <c r="BD471" s="506"/>
      <c r="BE471" s="504"/>
      <c r="BF471" s="504" t="str">
        <f>AL471</f>
        <v>YMJAE492317487</v>
      </c>
      <c r="BG471" s="504" t="str">
        <f>AN471</f>
        <v>DRYU9769160</v>
      </c>
      <c r="BH471" s="506">
        <v>45702</v>
      </c>
      <c r="BI471" s="506">
        <v>45702</v>
      </c>
      <c r="BJ471" s="506"/>
      <c r="BK471" s="506"/>
      <c r="BL471" s="506"/>
      <c r="BM471" s="572"/>
      <c r="BN471" s="514"/>
      <c r="BO471" s="506"/>
      <c r="BP471" s="511"/>
      <c r="BQ471" s="511"/>
      <c r="BR471" s="514"/>
      <c r="BS471" s="560"/>
      <c r="BT471" s="504"/>
      <c r="BU471" s="504"/>
      <c r="BV471" s="504"/>
      <c r="BW471" s="504">
        <f>U471</f>
        <v>0</v>
      </c>
      <c r="BX471" s="511">
        <f>V471</f>
        <v>0</v>
      </c>
      <c r="BY471" s="511">
        <f>W471</f>
        <v>0</v>
      </c>
      <c r="BZ471" s="511">
        <f>BX471+BY471</f>
        <v>0</v>
      </c>
      <c r="CA471" s="504"/>
      <c r="CB471" s="511"/>
      <c r="CC471" s="504"/>
      <c r="CD471" s="511"/>
      <c r="CE471" s="511"/>
      <c r="CF471" s="511">
        <f>CB471+CD471+CE471</f>
        <v>0</v>
      </c>
      <c r="CG471" s="528">
        <f>CF471-BZ471</f>
        <v>0</v>
      </c>
      <c r="CH471" s="510">
        <f>_xlfn.DAYS(BD471,BC471)+1</f>
        <v>1</v>
      </c>
    </row>
    <row r="472" spans="1:86" s="513" customFormat="1" ht="47.25" customHeight="1">
      <c r="A472" s="112">
        <v>56</v>
      </c>
      <c r="B472" s="599" t="s">
        <v>85</v>
      </c>
      <c r="C472" s="531">
        <v>4100009333</v>
      </c>
      <c r="D472" s="505" t="s">
        <v>190</v>
      </c>
      <c r="E472" s="505" t="str">
        <f>VLOOKUP(D:D,'Material code'!A:B,2,FALSE)</f>
        <v>纸质护角</v>
      </c>
      <c r="F472" s="505" t="str">
        <f>VLOOKUP(D:D,'Material code'!C:D,2,FALSE)</f>
        <v>B35，C30/33，C15/18边框纸护角，RY-DWG-PC-03</v>
      </c>
      <c r="G472" s="504">
        <f>AC472</f>
        <v>630000</v>
      </c>
      <c r="H472" s="504">
        <f>AD472</f>
        <v>0</v>
      </c>
      <c r="I472" s="504" t="str">
        <f>AL472</f>
        <v>YMJAE492317487</v>
      </c>
      <c r="J472" s="504">
        <v>1</v>
      </c>
      <c r="K472" s="504" t="str">
        <f>AN472</f>
        <v>FFAU1324429</v>
      </c>
      <c r="L472" s="504" t="str">
        <f>AM472</f>
        <v>PSGN15010064</v>
      </c>
      <c r="M472" s="504" t="str">
        <f>AO472</f>
        <v>HAIPHONG, VIETNAM</v>
      </c>
      <c r="N472" s="506">
        <f>AQ472</f>
        <v>45697</v>
      </c>
      <c r="O472" s="504" t="str">
        <f>AR472</f>
        <v>SAVANNAH,GA</v>
      </c>
      <c r="P472" s="506">
        <f>AT472</f>
        <v>45748</v>
      </c>
      <c r="Q472" s="506">
        <f>AX472</f>
        <v>45752</v>
      </c>
      <c r="R472" s="504" t="s">
        <v>86</v>
      </c>
      <c r="S472" s="504" t="s">
        <v>839</v>
      </c>
      <c r="T472" s="514">
        <v>20250122003</v>
      </c>
      <c r="U472" s="514"/>
      <c r="V472" s="511"/>
      <c r="W472" s="511"/>
      <c r="X472" s="506">
        <v>45678</v>
      </c>
      <c r="Y472" s="506"/>
      <c r="Z472" s="506"/>
      <c r="AA472" s="507" t="s">
        <v>850</v>
      </c>
      <c r="AB472" s="507" t="s">
        <v>854</v>
      </c>
      <c r="AC472" s="514">
        <v>630000</v>
      </c>
      <c r="AD472" s="504"/>
      <c r="AE472" s="504">
        <v>10</v>
      </c>
      <c r="AF472" s="514">
        <v>4212</v>
      </c>
      <c r="AG472" s="504">
        <v>49.36</v>
      </c>
      <c r="AH472" s="579">
        <v>45697</v>
      </c>
      <c r="AI472" s="569">
        <v>45746</v>
      </c>
      <c r="AJ472" s="504" t="s">
        <v>97</v>
      </c>
      <c r="AK472" s="504" t="s">
        <v>117</v>
      </c>
      <c r="AL472" s="504" t="s">
        <v>843</v>
      </c>
      <c r="AM472" s="504" t="s">
        <v>855</v>
      </c>
      <c r="AN472" s="504" t="s">
        <v>856</v>
      </c>
      <c r="AO472" s="504" t="str">
        <f>AJ472</f>
        <v>HAIPHONG, VIETNAM</v>
      </c>
      <c r="AP472" s="506"/>
      <c r="AQ472" s="506">
        <f>AH472</f>
        <v>45697</v>
      </c>
      <c r="AR472" s="504" t="str">
        <f>AK472</f>
        <v>SAVANNAH,GA</v>
      </c>
      <c r="AS472" s="506">
        <f>AI472</f>
        <v>45746</v>
      </c>
      <c r="AT472" s="636">
        <v>45748</v>
      </c>
      <c r="AU472" s="504" t="str">
        <f>AR472</f>
        <v>SAVANNAH,GA</v>
      </c>
      <c r="AV472" s="509">
        <f>AT472</f>
        <v>45748</v>
      </c>
      <c r="AW472" s="505">
        <f>VLOOKUP(AR:AR,Database!A:B,2,)</f>
        <v>4</v>
      </c>
      <c r="AX472" s="506">
        <f>AV472+AW472</f>
        <v>45752</v>
      </c>
      <c r="AY472" s="504" t="s">
        <v>389</v>
      </c>
      <c r="AZ472" s="506"/>
      <c r="BA472" s="506"/>
      <c r="BB472" s="506"/>
      <c r="BC472" s="506"/>
      <c r="BD472" s="506"/>
      <c r="BE472" s="504"/>
      <c r="BF472" s="504" t="str">
        <f>AL472</f>
        <v>YMJAE492317487</v>
      </c>
      <c r="BG472" s="504" t="str">
        <f>AN472</f>
        <v>FFAU1324429</v>
      </c>
      <c r="BH472" s="506">
        <v>45703</v>
      </c>
      <c r="BI472" s="506">
        <v>45702</v>
      </c>
      <c r="BJ472" s="506"/>
      <c r="BK472" s="506"/>
      <c r="BL472" s="506"/>
      <c r="BM472" s="572"/>
      <c r="BN472" s="514"/>
      <c r="BO472" s="506"/>
      <c r="BP472" s="511"/>
      <c r="BQ472" s="511"/>
      <c r="BR472" s="514"/>
      <c r="BS472" s="560"/>
      <c r="BT472" s="504"/>
      <c r="BU472" s="504"/>
      <c r="BV472" s="504"/>
      <c r="BW472" s="504">
        <f>U472</f>
        <v>0</v>
      </c>
      <c r="BX472" s="511">
        <f>V472</f>
        <v>0</v>
      </c>
      <c r="BY472" s="511">
        <f>W472</f>
        <v>0</v>
      </c>
      <c r="BZ472" s="511">
        <f>BX472+BY472</f>
        <v>0</v>
      </c>
      <c r="CA472" s="504"/>
      <c r="CB472" s="511"/>
      <c r="CC472" s="504"/>
      <c r="CD472" s="511"/>
      <c r="CE472" s="511"/>
      <c r="CF472" s="511">
        <f>CB472+CD472+CE472</f>
        <v>0</v>
      </c>
      <c r="CG472" s="528">
        <f>CF472-BZ472</f>
        <v>0</v>
      </c>
      <c r="CH472" s="510">
        <f>_xlfn.DAYS(BD472,BC472)+1</f>
        <v>1</v>
      </c>
    </row>
    <row r="473" spans="1:86" s="513" customFormat="1" ht="47.25" customHeight="1">
      <c r="A473" s="112">
        <v>56</v>
      </c>
      <c r="B473" s="599" t="s">
        <v>85</v>
      </c>
      <c r="C473" s="531">
        <v>4100009333</v>
      </c>
      <c r="D473" s="505" t="s">
        <v>622</v>
      </c>
      <c r="E473" s="505" t="str">
        <f>VLOOKUP(D:D,'Material code'!A:B,2,FALSE)</f>
        <v>L型内护楞</v>
      </c>
      <c r="F473" s="505" t="str">
        <f>VLOOKUP(D:D,'Material code'!C:D,2,FALSE)</f>
        <v>L型护楞，1130*40*40*5mm</v>
      </c>
      <c r="G473" s="504">
        <f>AC473</f>
        <v>36000</v>
      </c>
      <c r="H473" s="504">
        <f>AD473</f>
        <v>0</v>
      </c>
      <c r="I473" s="504" t="str">
        <f>AL473</f>
        <v>YMJAE492317487</v>
      </c>
      <c r="J473" s="504">
        <v>1</v>
      </c>
      <c r="K473" s="504" t="str">
        <f>AN473</f>
        <v>SEGU5300817</v>
      </c>
      <c r="L473" s="504" t="str">
        <f>AM473</f>
        <v>PSGN15010065</v>
      </c>
      <c r="M473" s="504" t="str">
        <f>AO473</f>
        <v>HAIPHONG, VIETNAM</v>
      </c>
      <c r="N473" s="506">
        <f>AQ473</f>
        <v>45697</v>
      </c>
      <c r="O473" s="504" t="str">
        <f>AR473</f>
        <v>SAVANNAH,GA</v>
      </c>
      <c r="P473" s="506">
        <f>AT473</f>
        <v>45748</v>
      </c>
      <c r="Q473" s="506">
        <f>AX473</f>
        <v>45752</v>
      </c>
      <c r="R473" s="504" t="s">
        <v>86</v>
      </c>
      <c r="S473" s="504" t="s">
        <v>839</v>
      </c>
      <c r="T473" s="514">
        <v>20250122003</v>
      </c>
      <c r="U473" s="514"/>
      <c r="V473" s="511"/>
      <c r="W473" s="511"/>
      <c r="X473" s="506">
        <v>45678</v>
      </c>
      <c r="Y473" s="506"/>
      <c r="Z473" s="506"/>
      <c r="AA473" s="507" t="s">
        <v>857</v>
      </c>
      <c r="AB473" s="507" t="s">
        <v>858</v>
      </c>
      <c r="AC473" s="514">
        <v>36000</v>
      </c>
      <c r="AD473" s="504"/>
      <c r="AE473" s="504">
        <v>7</v>
      </c>
      <c r="AF473" s="514">
        <v>10908</v>
      </c>
      <c r="AG473" s="504">
        <v>65.84</v>
      </c>
      <c r="AH473" s="579">
        <v>45697</v>
      </c>
      <c r="AI473" s="569">
        <v>45746</v>
      </c>
      <c r="AJ473" s="504" t="s">
        <v>97</v>
      </c>
      <c r="AK473" s="504" t="s">
        <v>117</v>
      </c>
      <c r="AL473" s="504" t="s">
        <v>843</v>
      </c>
      <c r="AM473" s="504" t="s">
        <v>859</v>
      </c>
      <c r="AN473" s="504" t="s">
        <v>860</v>
      </c>
      <c r="AO473" s="504" t="str">
        <f>AJ473</f>
        <v>HAIPHONG, VIETNAM</v>
      </c>
      <c r="AP473" s="506"/>
      <c r="AQ473" s="506">
        <f>AH473</f>
        <v>45697</v>
      </c>
      <c r="AR473" s="504" t="str">
        <f>AK473</f>
        <v>SAVANNAH,GA</v>
      </c>
      <c r="AS473" s="506">
        <f>AI473</f>
        <v>45746</v>
      </c>
      <c r="AT473" s="636">
        <v>45748</v>
      </c>
      <c r="AU473" s="504" t="str">
        <f>AR473</f>
        <v>SAVANNAH,GA</v>
      </c>
      <c r="AV473" s="509">
        <f>AT473</f>
        <v>45748</v>
      </c>
      <c r="AW473" s="505">
        <f>VLOOKUP(AR:AR,Database!A:B,2,)</f>
        <v>4</v>
      </c>
      <c r="AX473" s="506">
        <f>AV473+AW473</f>
        <v>45752</v>
      </c>
      <c r="AY473" s="504" t="s">
        <v>389</v>
      </c>
      <c r="AZ473" s="506"/>
      <c r="BA473" s="506"/>
      <c r="BB473" s="506"/>
      <c r="BC473" s="506"/>
      <c r="BD473" s="506"/>
      <c r="BE473" s="504"/>
      <c r="BF473" s="504" t="str">
        <f>AL473</f>
        <v>YMJAE492317487</v>
      </c>
      <c r="BG473" s="504" t="str">
        <f>AN473</f>
        <v>SEGU5300817</v>
      </c>
      <c r="BH473" s="506">
        <v>45704</v>
      </c>
      <c r="BI473" s="506">
        <v>45702</v>
      </c>
      <c r="BJ473" s="506"/>
      <c r="BK473" s="506"/>
      <c r="BL473" s="506"/>
      <c r="BM473" s="572"/>
      <c r="BN473" s="514"/>
      <c r="BO473" s="506"/>
      <c r="BP473" s="511"/>
      <c r="BQ473" s="511"/>
      <c r="BR473" s="514"/>
      <c r="BS473" s="560"/>
      <c r="BT473" s="504"/>
      <c r="BU473" s="504"/>
      <c r="BV473" s="504"/>
      <c r="BW473" s="504">
        <f>U473</f>
        <v>0</v>
      </c>
      <c r="BX473" s="511">
        <f>V473</f>
        <v>0</v>
      </c>
      <c r="BY473" s="511">
        <f>W473</f>
        <v>0</v>
      </c>
      <c r="BZ473" s="511">
        <f>BX473+BY473</f>
        <v>0</v>
      </c>
      <c r="CA473" s="504"/>
      <c r="CB473" s="511"/>
      <c r="CC473" s="504"/>
      <c r="CD473" s="511"/>
      <c r="CE473" s="511"/>
      <c r="CF473" s="511">
        <f>CB473+CD473+CE473</f>
        <v>0</v>
      </c>
      <c r="CG473" s="528">
        <f>CF473-BZ473</f>
        <v>0</v>
      </c>
      <c r="CH473" s="510">
        <f>_xlfn.DAYS(BD473,BC473)+1</f>
        <v>1</v>
      </c>
    </row>
    <row r="474" spans="1:86" s="513" customFormat="1" ht="47.25" customHeight="1">
      <c r="A474" s="112">
        <v>56</v>
      </c>
      <c r="B474" s="599" t="s">
        <v>85</v>
      </c>
      <c r="C474" s="531">
        <v>4100009333</v>
      </c>
      <c r="D474" s="505" t="s">
        <v>615</v>
      </c>
      <c r="E474" s="505" t="str">
        <f>VLOOKUP(D:D,'Material code'!A:B,2,FALSE)</f>
        <v>打包护角</v>
      </c>
      <c r="F474" s="505" t="str">
        <f>VLOOKUP(D:D,'Material code'!C:D,2,FALSE)</f>
        <v>打包护角，35*35*5*80</v>
      </c>
      <c r="G474" s="504">
        <f>AC474</f>
        <v>90000</v>
      </c>
      <c r="H474" s="504">
        <f>AD474</f>
        <v>0</v>
      </c>
      <c r="I474" s="504" t="str">
        <f>AL474</f>
        <v>YMJAE492317487</v>
      </c>
      <c r="J474" s="504">
        <v>1</v>
      </c>
      <c r="K474" s="504" t="str">
        <f>AN474</f>
        <v>TGBU5418257</v>
      </c>
      <c r="L474" s="504" t="str">
        <f>AM474</f>
        <v>PSGN15010066</v>
      </c>
      <c r="M474" s="504" t="str">
        <f>AO474</f>
        <v>HAIPHONG, VIETNAM</v>
      </c>
      <c r="N474" s="506">
        <f>AQ474</f>
        <v>45697</v>
      </c>
      <c r="O474" s="504" t="str">
        <f>AR474</f>
        <v>SAVANNAH,GA</v>
      </c>
      <c r="P474" s="506">
        <f>AT474</f>
        <v>45748</v>
      </c>
      <c r="Q474" s="506">
        <f>AX474</f>
        <v>45752</v>
      </c>
      <c r="R474" s="504" t="s">
        <v>86</v>
      </c>
      <c r="S474" s="504" t="s">
        <v>839</v>
      </c>
      <c r="T474" s="514">
        <v>20250122003</v>
      </c>
      <c r="U474" s="514"/>
      <c r="V474" s="511"/>
      <c r="W474" s="511"/>
      <c r="X474" s="506">
        <v>45678</v>
      </c>
      <c r="Y474" s="506"/>
      <c r="Z474" s="506"/>
      <c r="AA474" s="507" t="s">
        <v>857</v>
      </c>
      <c r="AB474" s="507" t="s">
        <v>861</v>
      </c>
      <c r="AC474" s="514">
        <v>90000</v>
      </c>
      <c r="AD474" s="504"/>
      <c r="AE474" s="504">
        <v>7</v>
      </c>
      <c r="AF474" s="514">
        <v>1476</v>
      </c>
      <c r="AG474" s="504">
        <v>64.64</v>
      </c>
      <c r="AH474" s="579">
        <v>45697</v>
      </c>
      <c r="AI474" s="569">
        <v>45746</v>
      </c>
      <c r="AJ474" s="504" t="s">
        <v>97</v>
      </c>
      <c r="AK474" s="504" t="s">
        <v>117</v>
      </c>
      <c r="AL474" s="504" t="s">
        <v>843</v>
      </c>
      <c r="AM474" s="504" t="s">
        <v>862</v>
      </c>
      <c r="AN474" s="504" t="s">
        <v>863</v>
      </c>
      <c r="AO474" s="504" t="str">
        <f>AJ474</f>
        <v>HAIPHONG, VIETNAM</v>
      </c>
      <c r="AP474" s="506"/>
      <c r="AQ474" s="506">
        <f>AH474</f>
        <v>45697</v>
      </c>
      <c r="AR474" s="504" t="str">
        <f>AK474</f>
        <v>SAVANNAH,GA</v>
      </c>
      <c r="AS474" s="506">
        <f>AI474</f>
        <v>45746</v>
      </c>
      <c r="AT474" s="636">
        <v>45748</v>
      </c>
      <c r="AU474" s="504" t="str">
        <f>AR474</f>
        <v>SAVANNAH,GA</v>
      </c>
      <c r="AV474" s="509">
        <f>AT474</f>
        <v>45748</v>
      </c>
      <c r="AW474" s="505">
        <f>VLOOKUP(AR:AR,Database!A:B,2,)</f>
        <v>4</v>
      </c>
      <c r="AX474" s="506">
        <f>AV474+AW474</f>
        <v>45752</v>
      </c>
      <c r="AY474" s="504" t="s">
        <v>389</v>
      </c>
      <c r="AZ474" s="506"/>
      <c r="BA474" s="506"/>
      <c r="BB474" s="506"/>
      <c r="BC474" s="506"/>
      <c r="BD474" s="506"/>
      <c r="BE474" s="504"/>
      <c r="BF474" s="504" t="str">
        <f>AL474</f>
        <v>YMJAE492317487</v>
      </c>
      <c r="BG474" s="504" t="str">
        <f>AN474</f>
        <v>TGBU5418257</v>
      </c>
      <c r="BH474" s="506">
        <v>45705</v>
      </c>
      <c r="BI474" s="506">
        <v>45702</v>
      </c>
      <c r="BJ474" s="506"/>
      <c r="BK474" s="506"/>
      <c r="BL474" s="506"/>
      <c r="BM474" s="572"/>
      <c r="BN474" s="514"/>
      <c r="BO474" s="506"/>
      <c r="BP474" s="511"/>
      <c r="BQ474" s="511"/>
      <c r="BR474" s="514"/>
      <c r="BS474" s="560"/>
      <c r="BT474" s="504"/>
      <c r="BU474" s="504"/>
      <c r="BV474" s="504"/>
      <c r="BW474" s="504">
        <f>U474</f>
        <v>0</v>
      </c>
      <c r="BX474" s="511">
        <f>V474</f>
        <v>0</v>
      </c>
      <c r="BY474" s="511">
        <f>W474</f>
        <v>0</v>
      </c>
      <c r="BZ474" s="511">
        <f>BX474+BY474</f>
        <v>0</v>
      </c>
      <c r="CA474" s="504"/>
      <c r="CB474" s="511"/>
      <c r="CC474" s="504"/>
      <c r="CD474" s="511"/>
      <c r="CE474" s="511"/>
      <c r="CF474" s="511">
        <f>CB474+CD474+CE474</f>
        <v>0</v>
      </c>
      <c r="CG474" s="528">
        <f>CF474-BZ474</f>
        <v>0</v>
      </c>
      <c r="CH474" s="510">
        <f>_xlfn.DAYS(BD474,BC474)+1</f>
        <v>1</v>
      </c>
    </row>
    <row r="475" spans="1:86" s="513" customFormat="1" ht="47.25" customHeight="1">
      <c r="A475" s="112">
        <v>56</v>
      </c>
      <c r="B475" s="599" t="s">
        <v>85</v>
      </c>
      <c r="C475" s="531">
        <v>4100009333</v>
      </c>
      <c r="D475" s="561"/>
      <c r="E475" s="505" t="e">
        <f>VLOOKUP(D:D,'Material code'!A:B,2,FALSE)</f>
        <v>#N/A</v>
      </c>
      <c r="F475" s="505" t="e">
        <f>VLOOKUP(D:D,'Material code'!C:D,2,FALSE)</f>
        <v>#N/A</v>
      </c>
      <c r="G475" s="504">
        <f>AC475</f>
        <v>0</v>
      </c>
      <c r="H475" s="504">
        <f>AD475</f>
        <v>0</v>
      </c>
      <c r="I475" s="504" t="str">
        <f>AL475</f>
        <v>YMJAE492317487</v>
      </c>
      <c r="J475" s="504">
        <v>1</v>
      </c>
      <c r="K475" s="504" t="str">
        <f>AN475</f>
        <v>YMLU8839812</v>
      </c>
      <c r="L475" s="504" t="str">
        <f>AM475</f>
        <v>PSGN15010067</v>
      </c>
      <c r="M475" s="504" t="str">
        <f>AO475</f>
        <v>HAIPHONG, VIETNAM</v>
      </c>
      <c r="N475" s="506">
        <f>AQ475</f>
        <v>45697</v>
      </c>
      <c r="O475" s="504" t="str">
        <f>AR475</f>
        <v>SAVANNAH,GA</v>
      </c>
      <c r="P475" s="506">
        <f>AT475</f>
        <v>45748</v>
      </c>
      <c r="Q475" s="506">
        <f>AX475</f>
        <v>45752</v>
      </c>
      <c r="R475" s="504" t="s">
        <v>86</v>
      </c>
      <c r="S475" s="504" t="s">
        <v>839</v>
      </c>
      <c r="T475" s="514">
        <v>20250122003</v>
      </c>
      <c r="U475" s="514"/>
      <c r="V475" s="511"/>
      <c r="W475" s="511"/>
      <c r="X475" s="506">
        <v>45678</v>
      </c>
      <c r="Y475" s="506"/>
      <c r="Z475" s="506"/>
      <c r="AA475" s="507"/>
      <c r="AB475" s="507"/>
      <c r="AC475" s="514"/>
      <c r="AD475" s="504"/>
      <c r="AE475" s="504">
        <v>7</v>
      </c>
      <c r="AF475" s="514">
        <v>9260.7000000000007</v>
      </c>
      <c r="AG475" s="504">
        <v>65.84</v>
      </c>
      <c r="AH475" s="579">
        <v>45697</v>
      </c>
      <c r="AI475" s="569">
        <v>45746</v>
      </c>
      <c r="AJ475" s="504" t="s">
        <v>97</v>
      </c>
      <c r="AK475" s="504" t="s">
        <v>117</v>
      </c>
      <c r="AL475" s="504" t="s">
        <v>843</v>
      </c>
      <c r="AM475" s="504" t="s">
        <v>864</v>
      </c>
      <c r="AN475" s="504" t="s">
        <v>865</v>
      </c>
      <c r="AO475" s="504" t="str">
        <f>AJ475</f>
        <v>HAIPHONG, VIETNAM</v>
      </c>
      <c r="AP475" s="506"/>
      <c r="AQ475" s="506">
        <f>AH475</f>
        <v>45697</v>
      </c>
      <c r="AR475" s="504" t="str">
        <f>AK475</f>
        <v>SAVANNAH,GA</v>
      </c>
      <c r="AS475" s="506">
        <f>AI475</f>
        <v>45746</v>
      </c>
      <c r="AT475" s="636">
        <v>45748</v>
      </c>
      <c r="AU475" s="504" t="str">
        <f>AR475</f>
        <v>SAVANNAH,GA</v>
      </c>
      <c r="AV475" s="509">
        <f>AT475</f>
        <v>45748</v>
      </c>
      <c r="AW475" s="505">
        <f>VLOOKUP(AR:AR,Database!A:B,2,)</f>
        <v>4</v>
      </c>
      <c r="AX475" s="506">
        <f>AV475+AW475</f>
        <v>45752</v>
      </c>
      <c r="AY475" s="504" t="s">
        <v>389</v>
      </c>
      <c r="AZ475" s="506"/>
      <c r="BA475" s="506"/>
      <c r="BB475" s="506"/>
      <c r="BC475" s="506"/>
      <c r="BD475" s="506"/>
      <c r="BE475" s="504"/>
      <c r="BF475" s="504" t="str">
        <f>AL475</f>
        <v>YMJAE492317487</v>
      </c>
      <c r="BG475" s="504" t="str">
        <f>AN475</f>
        <v>YMLU8839812</v>
      </c>
      <c r="BH475" s="506">
        <v>45706</v>
      </c>
      <c r="BI475" s="506">
        <v>45702</v>
      </c>
      <c r="BJ475" s="506"/>
      <c r="BK475" s="506"/>
      <c r="BL475" s="506"/>
      <c r="BM475" s="572"/>
      <c r="BN475" s="514"/>
      <c r="BO475" s="506"/>
      <c r="BP475" s="511"/>
      <c r="BQ475" s="511"/>
      <c r="BR475" s="514"/>
      <c r="BS475" s="560"/>
      <c r="BT475" s="504"/>
      <c r="BU475" s="504"/>
      <c r="BV475" s="504"/>
      <c r="BW475" s="504">
        <f>U475</f>
        <v>0</v>
      </c>
      <c r="BX475" s="511">
        <f>V475</f>
        <v>0</v>
      </c>
      <c r="BY475" s="511">
        <f>W475</f>
        <v>0</v>
      </c>
      <c r="BZ475" s="511">
        <f>BX475+BY475</f>
        <v>0</v>
      </c>
      <c r="CA475" s="504"/>
      <c r="CB475" s="511"/>
      <c r="CC475" s="504"/>
      <c r="CD475" s="511"/>
      <c r="CE475" s="511"/>
      <c r="CF475" s="511">
        <f>CB475+CD475+CE475</f>
        <v>0</v>
      </c>
      <c r="CG475" s="528">
        <f>CF475-BZ475</f>
        <v>0</v>
      </c>
      <c r="CH475" s="510">
        <f>_xlfn.DAYS(BD475,BC475)+1</f>
        <v>1</v>
      </c>
    </row>
    <row r="476" spans="1:86" s="513" customFormat="1" ht="15.75" customHeight="1">
      <c r="A476" s="112">
        <v>56</v>
      </c>
      <c r="B476" s="599" t="s">
        <v>85</v>
      </c>
      <c r="C476" s="531">
        <v>4100009333</v>
      </c>
      <c r="D476" s="561"/>
      <c r="E476" s="505" t="e">
        <f>VLOOKUP(D:D,'Material code'!A:B,2,FALSE)</f>
        <v>#N/A</v>
      </c>
      <c r="F476" s="505" t="e">
        <f>VLOOKUP(D:D,'Material code'!C:D,2,FALSE)</f>
        <v>#N/A</v>
      </c>
      <c r="G476" s="504">
        <f>AC476</f>
        <v>0</v>
      </c>
      <c r="H476" s="504">
        <f>AD476</f>
        <v>0</v>
      </c>
      <c r="I476" s="504" t="str">
        <f>AL476</f>
        <v>YMJAE492317487</v>
      </c>
      <c r="J476" s="504">
        <v>1</v>
      </c>
      <c r="K476" s="504" t="str">
        <f>AN476</f>
        <v>YMMU6197933</v>
      </c>
      <c r="L476" s="504" t="str">
        <f>AM476</f>
        <v>PSGN15010068</v>
      </c>
      <c r="M476" s="504" t="str">
        <f>AO476</f>
        <v>HAIPHONG, VIETNAM</v>
      </c>
      <c r="N476" s="506">
        <f>AQ476</f>
        <v>45697</v>
      </c>
      <c r="O476" s="504" t="str">
        <f>AR476</f>
        <v>SAVANNAH,GA</v>
      </c>
      <c r="P476" s="506">
        <f>AT476</f>
        <v>45748</v>
      </c>
      <c r="Q476" s="506">
        <f>AX476</f>
        <v>45752</v>
      </c>
      <c r="R476" s="504" t="s">
        <v>86</v>
      </c>
      <c r="S476" s="504" t="s">
        <v>839</v>
      </c>
      <c r="T476" s="514">
        <v>20250122003</v>
      </c>
      <c r="U476" s="514"/>
      <c r="V476" s="511"/>
      <c r="W476" s="511"/>
      <c r="X476" s="506">
        <v>45678</v>
      </c>
      <c r="Y476" s="506"/>
      <c r="Z476" s="506"/>
      <c r="AA476" s="507"/>
      <c r="AB476" s="507"/>
      <c r="AC476" s="514"/>
      <c r="AD476" s="504"/>
      <c r="AE476" s="504">
        <v>4</v>
      </c>
      <c r="AF476" s="514">
        <v>6171.4</v>
      </c>
      <c r="AG476" s="504">
        <v>42.84</v>
      </c>
      <c r="AH476" s="579">
        <v>45697</v>
      </c>
      <c r="AI476" s="569">
        <v>45746</v>
      </c>
      <c r="AJ476" s="504" t="s">
        <v>97</v>
      </c>
      <c r="AK476" s="504" t="s">
        <v>117</v>
      </c>
      <c r="AL476" s="504" t="s">
        <v>843</v>
      </c>
      <c r="AM476" s="504" t="s">
        <v>866</v>
      </c>
      <c r="AN476" s="504" t="s">
        <v>867</v>
      </c>
      <c r="AO476" s="504" t="str">
        <f>AJ476</f>
        <v>HAIPHONG, VIETNAM</v>
      </c>
      <c r="AP476" s="506"/>
      <c r="AQ476" s="506">
        <f>AH476</f>
        <v>45697</v>
      </c>
      <c r="AR476" s="504" t="str">
        <f>AK476</f>
        <v>SAVANNAH,GA</v>
      </c>
      <c r="AS476" s="506">
        <f>AI476</f>
        <v>45746</v>
      </c>
      <c r="AT476" s="636">
        <v>45748</v>
      </c>
      <c r="AU476" s="504" t="str">
        <f>AR476</f>
        <v>SAVANNAH,GA</v>
      </c>
      <c r="AV476" s="509">
        <f>AT476</f>
        <v>45748</v>
      </c>
      <c r="AW476" s="505">
        <f>VLOOKUP(AR:AR,Database!A:B,2,)</f>
        <v>4</v>
      </c>
      <c r="AX476" s="506">
        <f>AV476+AW476</f>
        <v>45752</v>
      </c>
      <c r="AY476" s="504" t="s">
        <v>389</v>
      </c>
      <c r="AZ476" s="506"/>
      <c r="BA476" s="506"/>
      <c r="BB476" s="506"/>
      <c r="BC476" s="506"/>
      <c r="BD476" s="506"/>
      <c r="BE476" s="504"/>
      <c r="BF476" s="504" t="str">
        <f>AL476</f>
        <v>YMJAE492317487</v>
      </c>
      <c r="BG476" s="504" t="str">
        <f>AN476</f>
        <v>YMMU6197933</v>
      </c>
      <c r="BH476" s="506">
        <v>45707</v>
      </c>
      <c r="BI476" s="506">
        <v>45702</v>
      </c>
      <c r="BJ476" s="506"/>
      <c r="BK476" s="506"/>
      <c r="BL476" s="506"/>
      <c r="BM476" s="572"/>
      <c r="BN476" s="514"/>
      <c r="BO476" s="506"/>
      <c r="BP476" s="511"/>
      <c r="BQ476" s="511"/>
      <c r="BR476" s="514"/>
      <c r="BS476" s="560"/>
      <c r="BT476" s="504"/>
      <c r="BU476" s="504"/>
      <c r="BV476" s="504"/>
      <c r="BW476" s="504">
        <f>U476</f>
        <v>0</v>
      </c>
      <c r="BX476" s="511">
        <f>V476</f>
        <v>0</v>
      </c>
      <c r="BY476" s="511">
        <f>W476</f>
        <v>0</v>
      </c>
      <c r="BZ476" s="511">
        <f>BX476+BY476</f>
        <v>0</v>
      </c>
      <c r="CA476" s="504"/>
      <c r="CB476" s="511"/>
      <c r="CC476" s="504"/>
      <c r="CD476" s="511"/>
      <c r="CE476" s="511"/>
      <c r="CF476" s="511">
        <f>CB476+CD476+CE476</f>
        <v>0</v>
      </c>
      <c r="CG476" s="528">
        <f>CF476-BZ476</f>
        <v>0</v>
      </c>
      <c r="CH476" s="510">
        <f>_xlfn.DAYS(BD476,BC476)+1</f>
        <v>1</v>
      </c>
    </row>
    <row r="477" spans="1:86" s="513" customFormat="1" ht="15.75" customHeight="1">
      <c r="A477" s="112">
        <v>56</v>
      </c>
      <c r="B477" s="599" t="s">
        <v>85</v>
      </c>
      <c r="C477" s="531">
        <v>4100009333</v>
      </c>
      <c r="D477" s="561"/>
      <c r="E477" s="505" t="e">
        <f>VLOOKUP(D:D,'Material code'!A:B,2,FALSE)</f>
        <v>#N/A</v>
      </c>
      <c r="F477" s="505" t="e">
        <f>VLOOKUP(D:D,'Material code'!C:D,2,FALSE)</f>
        <v>#N/A</v>
      </c>
      <c r="G477" s="504">
        <f>AC477</f>
        <v>0</v>
      </c>
      <c r="H477" s="504">
        <f>AD477</f>
        <v>0</v>
      </c>
      <c r="I477" s="504" t="str">
        <f>AL477</f>
        <v>YMJAE492317487</v>
      </c>
      <c r="J477" s="504">
        <v>1</v>
      </c>
      <c r="K477" s="504" t="str">
        <f>AN477</f>
        <v>YMMU6339663</v>
      </c>
      <c r="L477" s="504" t="str">
        <f>AM477</f>
        <v>PSGN15010069</v>
      </c>
      <c r="M477" s="504" t="str">
        <f>AO477</f>
        <v>HAIPHONG, VIETNAM</v>
      </c>
      <c r="N477" s="506">
        <f>AQ477</f>
        <v>45697</v>
      </c>
      <c r="O477" s="504" t="str">
        <f>AR477</f>
        <v>SAVANNAH,GA</v>
      </c>
      <c r="P477" s="506">
        <f>AT477</f>
        <v>45748</v>
      </c>
      <c r="Q477" s="506">
        <f>AX477</f>
        <v>45752</v>
      </c>
      <c r="R477" s="504" t="s">
        <v>86</v>
      </c>
      <c r="S477" s="504" t="s">
        <v>839</v>
      </c>
      <c r="T477" s="514">
        <v>20250122003</v>
      </c>
      <c r="U477" s="514"/>
      <c r="V477" s="511"/>
      <c r="W477" s="511"/>
      <c r="X477" s="506">
        <v>45678</v>
      </c>
      <c r="Y477" s="506"/>
      <c r="Z477" s="506"/>
      <c r="AA477" s="507"/>
      <c r="AB477" s="507"/>
      <c r="AC477" s="514"/>
      <c r="AD477" s="504"/>
      <c r="AE477" s="504">
        <v>7</v>
      </c>
      <c r="AF477" s="514">
        <v>9260.7000000000007</v>
      </c>
      <c r="AG477" s="504">
        <v>65.84</v>
      </c>
      <c r="AH477" s="579">
        <v>45697</v>
      </c>
      <c r="AI477" s="569">
        <v>45746</v>
      </c>
      <c r="AJ477" s="504" t="s">
        <v>97</v>
      </c>
      <c r="AK477" s="504" t="s">
        <v>117</v>
      </c>
      <c r="AL477" s="504" t="s">
        <v>843</v>
      </c>
      <c r="AM477" s="504" t="s">
        <v>868</v>
      </c>
      <c r="AN477" s="504" t="s">
        <v>869</v>
      </c>
      <c r="AO477" s="504" t="str">
        <f>AJ477</f>
        <v>HAIPHONG, VIETNAM</v>
      </c>
      <c r="AP477" s="506"/>
      <c r="AQ477" s="506">
        <f>AH477</f>
        <v>45697</v>
      </c>
      <c r="AR477" s="504" t="str">
        <f>AK477</f>
        <v>SAVANNAH,GA</v>
      </c>
      <c r="AS477" s="506">
        <f>AI477</f>
        <v>45746</v>
      </c>
      <c r="AT477" s="636">
        <v>45748</v>
      </c>
      <c r="AU477" s="504" t="str">
        <f>AR477</f>
        <v>SAVANNAH,GA</v>
      </c>
      <c r="AV477" s="509">
        <f>AT477</f>
        <v>45748</v>
      </c>
      <c r="AW477" s="505">
        <f>VLOOKUP(AR:AR,Database!A:B,2,)</f>
        <v>4</v>
      </c>
      <c r="AX477" s="506">
        <f>AV477+AW477</f>
        <v>45752</v>
      </c>
      <c r="AY477" s="504" t="s">
        <v>389</v>
      </c>
      <c r="AZ477" s="506"/>
      <c r="BA477" s="506"/>
      <c r="BB477" s="506"/>
      <c r="BC477" s="506"/>
      <c r="BD477" s="506"/>
      <c r="BE477" s="504"/>
      <c r="BF477" s="504" t="str">
        <f>AL477</f>
        <v>YMJAE492317487</v>
      </c>
      <c r="BG477" s="504" t="str">
        <f>AN477</f>
        <v>YMMU6339663</v>
      </c>
      <c r="BH477" s="506">
        <v>45708</v>
      </c>
      <c r="BI477" s="506">
        <v>45702</v>
      </c>
      <c r="BJ477" s="506"/>
      <c r="BK477" s="506"/>
      <c r="BL477" s="506"/>
      <c r="BM477" s="572"/>
      <c r="BN477" s="514"/>
      <c r="BO477" s="506"/>
      <c r="BP477" s="511"/>
      <c r="BQ477" s="511"/>
      <c r="BR477" s="514"/>
      <c r="BS477" s="560"/>
      <c r="BT477" s="504"/>
      <c r="BU477" s="504"/>
      <c r="BV477" s="504"/>
      <c r="BW477" s="504">
        <f>U477</f>
        <v>0</v>
      </c>
      <c r="BX477" s="511">
        <f>V477</f>
        <v>0</v>
      </c>
      <c r="BY477" s="511">
        <f>W477</f>
        <v>0</v>
      </c>
      <c r="BZ477" s="511">
        <f>BX477+BY477</f>
        <v>0</v>
      </c>
      <c r="CA477" s="504"/>
      <c r="CB477" s="511"/>
      <c r="CC477" s="504"/>
      <c r="CD477" s="511"/>
      <c r="CE477" s="511"/>
      <c r="CF477" s="511">
        <f>CB477+CD477+CE477</f>
        <v>0</v>
      </c>
      <c r="CG477" s="528">
        <f>CF477-BZ477</f>
        <v>0</v>
      </c>
      <c r="CH477" s="510">
        <f>_xlfn.DAYS(BD477,BC477)+1</f>
        <v>1</v>
      </c>
    </row>
    <row r="478" spans="1:86" s="513" customFormat="1" ht="15.75" customHeight="1">
      <c r="A478" s="112">
        <v>56</v>
      </c>
      <c r="B478" s="599" t="s">
        <v>85</v>
      </c>
      <c r="C478" s="531">
        <v>4100009333</v>
      </c>
      <c r="D478" s="561"/>
      <c r="E478" s="505" t="e">
        <f>VLOOKUP(D:D,'Material code'!A:B,2,FALSE)</f>
        <v>#N/A</v>
      </c>
      <c r="F478" s="505" t="e">
        <f>VLOOKUP(D:D,'Material code'!C:D,2,FALSE)</f>
        <v>#N/A</v>
      </c>
      <c r="G478" s="504">
        <f>AC478</f>
        <v>0</v>
      </c>
      <c r="H478" s="504">
        <f>AD478</f>
        <v>0</v>
      </c>
      <c r="I478" s="504" t="str">
        <f>AL478</f>
        <v>YMJAE492317487</v>
      </c>
      <c r="J478" s="504">
        <v>1</v>
      </c>
      <c r="K478" s="504" t="str">
        <f>AN478</f>
        <v>YMMU6584399</v>
      </c>
      <c r="L478" s="504" t="str">
        <f>AM478</f>
        <v>PSGN15010070</v>
      </c>
      <c r="M478" s="504" t="str">
        <f>AO478</f>
        <v>HAIPHONG, VIETNAM</v>
      </c>
      <c r="N478" s="506">
        <f>AQ478</f>
        <v>45697</v>
      </c>
      <c r="O478" s="504" t="str">
        <f>AR478</f>
        <v>SAVANNAH,GA</v>
      </c>
      <c r="P478" s="506">
        <f>AT478</f>
        <v>45748</v>
      </c>
      <c r="Q478" s="506">
        <f>AX478</f>
        <v>45752</v>
      </c>
      <c r="R478" s="504" t="s">
        <v>86</v>
      </c>
      <c r="S478" s="504" t="s">
        <v>839</v>
      </c>
      <c r="T478" s="514">
        <v>20250122003</v>
      </c>
      <c r="U478" s="514"/>
      <c r="V478" s="511"/>
      <c r="W478" s="511"/>
      <c r="X478" s="506">
        <v>45678</v>
      </c>
      <c r="Y478" s="506"/>
      <c r="Z478" s="506"/>
      <c r="AA478" s="507"/>
      <c r="AB478" s="507"/>
      <c r="AC478" s="514"/>
      <c r="AD478" s="504"/>
      <c r="AE478" s="504">
        <v>7</v>
      </c>
      <c r="AF478" s="514">
        <v>9260.7000000000007</v>
      </c>
      <c r="AG478" s="504">
        <v>65.84</v>
      </c>
      <c r="AH478" s="579">
        <v>45697</v>
      </c>
      <c r="AI478" s="569">
        <v>45746</v>
      </c>
      <c r="AJ478" s="504" t="s">
        <v>97</v>
      </c>
      <c r="AK478" s="504" t="s">
        <v>117</v>
      </c>
      <c r="AL478" s="504" t="s">
        <v>843</v>
      </c>
      <c r="AM478" s="504" t="s">
        <v>870</v>
      </c>
      <c r="AN478" s="504" t="s">
        <v>871</v>
      </c>
      <c r="AO478" s="504" t="str">
        <f>AJ478</f>
        <v>HAIPHONG, VIETNAM</v>
      </c>
      <c r="AP478" s="506"/>
      <c r="AQ478" s="506">
        <f>AH478</f>
        <v>45697</v>
      </c>
      <c r="AR478" s="504" t="str">
        <f>AK478</f>
        <v>SAVANNAH,GA</v>
      </c>
      <c r="AS478" s="506">
        <f>AI478</f>
        <v>45746</v>
      </c>
      <c r="AT478" s="636">
        <v>45748</v>
      </c>
      <c r="AU478" s="504" t="str">
        <f>AR478</f>
        <v>SAVANNAH,GA</v>
      </c>
      <c r="AV478" s="509">
        <f>AT478</f>
        <v>45748</v>
      </c>
      <c r="AW478" s="505">
        <f>VLOOKUP(AR:AR,Database!A:B,2,)</f>
        <v>4</v>
      </c>
      <c r="AX478" s="506">
        <f>AV478+AW478</f>
        <v>45752</v>
      </c>
      <c r="AY478" s="504" t="s">
        <v>389</v>
      </c>
      <c r="AZ478" s="506"/>
      <c r="BA478" s="506"/>
      <c r="BB478" s="506"/>
      <c r="BC478" s="506"/>
      <c r="BD478" s="506"/>
      <c r="BE478" s="504"/>
      <c r="BF478" s="504" t="str">
        <f>AL478</f>
        <v>YMJAE492317487</v>
      </c>
      <c r="BG478" s="504" t="str">
        <f>AN478</f>
        <v>YMMU6584399</v>
      </c>
      <c r="BH478" s="506">
        <v>45709</v>
      </c>
      <c r="BI478" s="506">
        <v>45702</v>
      </c>
      <c r="BJ478" s="506"/>
      <c r="BK478" s="506"/>
      <c r="BL478" s="506"/>
      <c r="BM478" s="572"/>
      <c r="BN478" s="514"/>
      <c r="BO478" s="506"/>
      <c r="BP478" s="511"/>
      <c r="BQ478" s="511"/>
      <c r="BR478" s="514"/>
      <c r="BS478" s="560"/>
      <c r="BT478" s="504"/>
      <c r="BU478" s="504"/>
      <c r="BV478" s="504"/>
      <c r="BW478" s="504">
        <f>U478</f>
        <v>0</v>
      </c>
      <c r="BX478" s="511">
        <f>V478</f>
        <v>0</v>
      </c>
      <c r="BY478" s="511">
        <f>W478</f>
        <v>0</v>
      </c>
      <c r="BZ478" s="511">
        <f>BX478+BY478</f>
        <v>0</v>
      </c>
      <c r="CA478" s="504"/>
      <c r="CB478" s="511"/>
      <c r="CC478" s="504"/>
      <c r="CD478" s="511"/>
      <c r="CE478" s="511"/>
      <c r="CF478" s="511">
        <f>CB478+CD478+CE478</f>
        <v>0</v>
      </c>
      <c r="CG478" s="528">
        <f>CF478-BZ478</f>
        <v>0</v>
      </c>
      <c r="CH478" s="510">
        <f>_xlfn.DAYS(BD478,BC478)+1</f>
        <v>1</v>
      </c>
    </row>
    <row r="479" spans="1:86" s="513" customFormat="1" ht="15.75" customHeight="1">
      <c r="A479" s="112">
        <v>56</v>
      </c>
      <c r="B479" s="599" t="s">
        <v>85</v>
      </c>
      <c r="C479" s="531">
        <v>4100009333</v>
      </c>
      <c r="D479" s="505" t="s">
        <v>838</v>
      </c>
      <c r="E479" s="505" t="str">
        <f>VLOOKUP(D:D,'Material code'!A:B,2,FALSE)</f>
        <v>装纸箱</v>
      </c>
      <c r="F479" s="505" t="str">
        <f>VLOOKUP(D:D,'Material code'!C:D,2,FALSE)</f>
        <v>5层瓦楞，内径2286*1100*1135mm，润阳英文，8-144，PA-13</v>
      </c>
      <c r="G479" s="504">
        <f>AC479</f>
        <v>1776</v>
      </c>
      <c r="H479" s="504">
        <f>AD479</f>
        <v>0</v>
      </c>
      <c r="I479" s="504" t="str">
        <f>AL479</f>
        <v>YMJAE492317525</v>
      </c>
      <c r="J479" s="504">
        <v>1</v>
      </c>
      <c r="K479" s="504" t="str">
        <f>AN479</f>
        <v>BMOU6283018</v>
      </c>
      <c r="L479" s="504" t="str">
        <f>AM479</f>
        <v>PSGN15020023</v>
      </c>
      <c r="M479" s="504" t="str">
        <f>AO479</f>
        <v>HAIPHONG, VIETNAM</v>
      </c>
      <c r="N479" s="506">
        <f>AQ479</f>
        <v>45697</v>
      </c>
      <c r="O479" s="504" t="str">
        <f>AR479</f>
        <v>SAVANNAH,GA</v>
      </c>
      <c r="P479" s="506">
        <f>AT479</f>
        <v>45748</v>
      </c>
      <c r="Q479" s="506">
        <f>AX479</f>
        <v>45752</v>
      </c>
      <c r="R479" s="504" t="s">
        <v>86</v>
      </c>
      <c r="S479" s="504" t="s">
        <v>839</v>
      </c>
      <c r="T479" s="514">
        <v>20250122003</v>
      </c>
      <c r="U479" s="514"/>
      <c r="V479" s="511"/>
      <c r="W479" s="511"/>
      <c r="X479" s="506">
        <v>45678</v>
      </c>
      <c r="Y479" s="506"/>
      <c r="Z479" s="506"/>
      <c r="AA479" s="507" t="s">
        <v>841</v>
      </c>
      <c r="AB479" s="507" t="s">
        <v>842</v>
      </c>
      <c r="AC479" s="514">
        <v>1776</v>
      </c>
      <c r="AD479" s="504"/>
      <c r="AE479" s="504">
        <v>7</v>
      </c>
      <c r="AF479" s="514">
        <v>9260.7000000000007</v>
      </c>
      <c r="AG479" s="504">
        <v>65.84</v>
      </c>
      <c r="AH479" s="579">
        <v>45697</v>
      </c>
      <c r="AI479" s="569">
        <v>45746</v>
      </c>
      <c r="AJ479" s="504" t="s">
        <v>97</v>
      </c>
      <c r="AK479" s="504" t="s">
        <v>117</v>
      </c>
      <c r="AL479" s="504" t="s">
        <v>872</v>
      </c>
      <c r="AM479" s="504" t="s">
        <v>873</v>
      </c>
      <c r="AN479" s="504" t="s">
        <v>874</v>
      </c>
      <c r="AO479" s="504" t="str">
        <f>AJ479</f>
        <v>HAIPHONG, VIETNAM</v>
      </c>
      <c r="AP479" s="506"/>
      <c r="AQ479" s="506">
        <f>AH479</f>
        <v>45697</v>
      </c>
      <c r="AR479" s="504" t="str">
        <f>AK479</f>
        <v>SAVANNAH,GA</v>
      </c>
      <c r="AS479" s="506">
        <f>AI479</f>
        <v>45746</v>
      </c>
      <c r="AT479" s="636">
        <v>45748</v>
      </c>
      <c r="AU479" s="504" t="str">
        <f>AR479</f>
        <v>SAVANNAH,GA</v>
      </c>
      <c r="AV479" s="509">
        <f>AT479</f>
        <v>45748</v>
      </c>
      <c r="AW479" s="505">
        <f>VLOOKUP(AR:AR,Database!A:B,2,)</f>
        <v>4</v>
      </c>
      <c r="AX479" s="506">
        <f>AV479+AW479</f>
        <v>45752</v>
      </c>
      <c r="AY479" s="504" t="s">
        <v>389</v>
      </c>
      <c r="AZ479" s="506"/>
      <c r="BA479" s="506"/>
      <c r="BB479" s="506"/>
      <c r="BC479" s="506"/>
      <c r="BD479" s="506"/>
      <c r="BE479" s="504"/>
      <c r="BF479" s="504" t="str">
        <f>AL479</f>
        <v>YMJAE492317525</v>
      </c>
      <c r="BG479" s="504" t="str">
        <f>AN479</f>
        <v>BMOU6283018</v>
      </c>
      <c r="BH479" s="506">
        <v>45710</v>
      </c>
      <c r="BI479" s="506">
        <v>45702</v>
      </c>
      <c r="BJ479" s="506"/>
      <c r="BK479" s="506"/>
      <c r="BL479" s="506"/>
      <c r="BM479" s="572"/>
      <c r="BN479" s="514"/>
      <c r="BO479" s="506"/>
      <c r="BP479" s="511"/>
      <c r="BQ479" s="511"/>
      <c r="BR479" s="514"/>
      <c r="BS479" s="560"/>
      <c r="BT479" s="504"/>
      <c r="BU479" s="504"/>
      <c r="BV479" s="504"/>
      <c r="BW479" s="504">
        <f>U479</f>
        <v>0</v>
      </c>
      <c r="BX479" s="511">
        <f>V479</f>
        <v>0</v>
      </c>
      <c r="BY479" s="511">
        <f>W479</f>
        <v>0</v>
      </c>
      <c r="BZ479" s="511">
        <f>BX479+BY479</f>
        <v>0</v>
      </c>
      <c r="CA479" s="504"/>
      <c r="CB479" s="511"/>
      <c r="CC479" s="504"/>
      <c r="CD479" s="511"/>
      <c r="CE479" s="511"/>
      <c r="CF479" s="511">
        <f>CB479+CD479+CE479</f>
        <v>0</v>
      </c>
      <c r="CG479" s="528">
        <f>CF479-BZ479</f>
        <v>0</v>
      </c>
      <c r="CH479" s="510">
        <f>_xlfn.DAYS(BD479,BC479)+1</f>
        <v>1</v>
      </c>
    </row>
    <row r="480" spans="1:86" s="513" customFormat="1" ht="15.75" customHeight="1">
      <c r="A480" s="112">
        <v>56</v>
      </c>
      <c r="B480" s="599" t="s">
        <v>85</v>
      </c>
      <c r="C480" s="531">
        <v>4100009333</v>
      </c>
      <c r="D480" s="505" t="s">
        <v>624</v>
      </c>
      <c r="E480" s="505" t="str">
        <f>VLOOKUP(D:D,'Material code'!A:B,2,FALSE)</f>
        <v>底垫板</v>
      </c>
      <c r="F480" s="505" t="str">
        <f>VLOOKUP(D:D,'Material code'!C:D,2,FALSE)</f>
        <v>下底板，3层瓦楞，2286*1095mm，8-144版型</v>
      </c>
      <c r="G480" s="504">
        <f>AC480</f>
        <v>1500</v>
      </c>
      <c r="H480" s="504">
        <f>AD480</f>
        <v>0</v>
      </c>
      <c r="I480" s="504" t="str">
        <f>AL480</f>
        <v>YMJAE492317525</v>
      </c>
      <c r="J480" s="504">
        <v>1</v>
      </c>
      <c r="K480" s="504" t="str">
        <f>AN480</f>
        <v>YMLU8902860</v>
      </c>
      <c r="L480" s="504" t="str">
        <f>AM480</f>
        <v>PSGN15020023</v>
      </c>
      <c r="M480" s="504" t="str">
        <f>AO480</f>
        <v>HAIPHONG, VIETNAM</v>
      </c>
      <c r="N480" s="506">
        <f>AQ480</f>
        <v>45697</v>
      </c>
      <c r="O480" s="504" t="str">
        <f>AR480</f>
        <v>SAVANNAH,GA</v>
      </c>
      <c r="P480" s="506">
        <f>AT480</f>
        <v>45748</v>
      </c>
      <c r="Q480" s="506">
        <f>AX480</f>
        <v>45752</v>
      </c>
      <c r="R480" s="504" t="s">
        <v>86</v>
      </c>
      <c r="S480" s="504" t="s">
        <v>839</v>
      </c>
      <c r="T480" s="514">
        <v>20250122003</v>
      </c>
      <c r="U480" s="514"/>
      <c r="V480" s="511"/>
      <c r="W480" s="511"/>
      <c r="X480" s="506">
        <v>45678</v>
      </c>
      <c r="Y480" s="506"/>
      <c r="Z480" s="506"/>
      <c r="AA480" s="507" t="s">
        <v>850</v>
      </c>
      <c r="AB480" s="507" t="s">
        <v>851</v>
      </c>
      <c r="AC480" s="514">
        <v>1500</v>
      </c>
      <c r="AD480" s="504"/>
      <c r="AE480" s="504">
        <v>7</v>
      </c>
      <c r="AF480" s="514">
        <v>9260.7000000000007</v>
      </c>
      <c r="AG480" s="504">
        <v>65.84</v>
      </c>
      <c r="AH480" s="579">
        <v>45697</v>
      </c>
      <c r="AI480" s="569">
        <v>45746</v>
      </c>
      <c r="AJ480" s="504" t="s">
        <v>97</v>
      </c>
      <c r="AK480" s="504" t="s">
        <v>117</v>
      </c>
      <c r="AL480" s="504" t="s">
        <v>872</v>
      </c>
      <c r="AM480" s="504" t="s">
        <v>873</v>
      </c>
      <c r="AN480" s="504" t="s">
        <v>875</v>
      </c>
      <c r="AO480" s="504" t="str">
        <f>AJ480</f>
        <v>HAIPHONG, VIETNAM</v>
      </c>
      <c r="AP480" s="506"/>
      <c r="AQ480" s="506">
        <f>AH480</f>
        <v>45697</v>
      </c>
      <c r="AR480" s="504" t="str">
        <f>AK480</f>
        <v>SAVANNAH,GA</v>
      </c>
      <c r="AS480" s="506">
        <f>AI480</f>
        <v>45746</v>
      </c>
      <c r="AT480" s="636">
        <v>45748</v>
      </c>
      <c r="AU480" s="504" t="str">
        <f>AR480</f>
        <v>SAVANNAH,GA</v>
      </c>
      <c r="AV480" s="509">
        <f>AT480</f>
        <v>45748</v>
      </c>
      <c r="AW480" s="505">
        <f>VLOOKUP(AR:AR,Database!A:B,2,)</f>
        <v>4</v>
      </c>
      <c r="AX480" s="506">
        <f>AV480+AW480</f>
        <v>45752</v>
      </c>
      <c r="AY480" s="504" t="s">
        <v>389</v>
      </c>
      <c r="AZ480" s="506"/>
      <c r="BA480" s="506"/>
      <c r="BB480" s="506"/>
      <c r="BC480" s="506"/>
      <c r="BD480" s="506"/>
      <c r="BE480" s="504"/>
      <c r="BF480" s="504" t="str">
        <f>AL480</f>
        <v>YMJAE492317525</v>
      </c>
      <c r="BG480" s="504" t="str">
        <f>AN480</f>
        <v>YMLU8902860</v>
      </c>
      <c r="BH480" s="506">
        <v>45711</v>
      </c>
      <c r="BI480" s="506">
        <v>45702</v>
      </c>
      <c r="BJ480" s="506"/>
      <c r="BK480" s="506"/>
      <c r="BL480" s="506"/>
      <c r="BM480" s="572"/>
      <c r="BN480" s="514"/>
      <c r="BO480" s="506"/>
      <c r="BP480" s="511"/>
      <c r="BQ480" s="511"/>
      <c r="BR480" s="514"/>
      <c r="BS480" s="560"/>
      <c r="BT480" s="504"/>
      <c r="BU480" s="504"/>
      <c r="BV480" s="504"/>
      <c r="BW480" s="504">
        <f>U480</f>
        <v>0</v>
      </c>
      <c r="BX480" s="511">
        <f>V480</f>
        <v>0</v>
      </c>
      <c r="BY480" s="511">
        <f>W480</f>
        <v>0</v>
      </c>
      <c r="BZ480" s="511">
        <f>BX480+BY480</f>
        <v>0</v>
      </c>
      <c r="CA480" s="504"/>
      <c r="CB480" s="511"/>
      <c r="CC480" s="504"/>
      <c r="CD480" s="511"/>
      <c r="CE480" s="511"/>
      <c r="CF480" s="511">
        <f>CB480+CD480+CE480</f>
        <v>0</v>
      </c>
      <c r="CG480" s="528">
        <f>CF480-BZ480</f>
        <v>0</v>
      </c>
      <c r="CH480" s="510">
        <f>_xlfn.DAYS(BD480,BC480)+1</f>
        <v>1</v>
      </c>
    </row>
    <row r="481" spans="1:86" s="513" customFormat="1" ht="15.75" customHeight="1">
      <c r="A481" s="112">
        <v>70</v>
      </c>
      <c r="B481" s="575" t="s">
        <v>104</v>
      </c>
      <c r="C481" s="531">
        <v>4100009507</v>
      </c>
      <c r="D481" s="577" t="s">
        <v>383</v>
      </c>
      <c r="E481" s="505" t="str">
        <f>VLOOKUP(D:D,'Material code'!A:B,2,FALSE)</f>
        <v>前膜</v>
      </c>
      <c r="F481" s="505" t="str">
        <f>VLOOKUP(D:D,'Material code'!C:D,2,FALSE)</f>
        <v>福斯特，EP304，高透，宽幅1122mm，克重≥390g/㎡</v>
      </c>
      <c r="G481" s="524">
        <v>46046.879999999997</v>
      </c>
      <c r="H481" s="504" t="s">
        <v>384</v>
      </c>
      <c r="I481" s="504" t="str">
        <f>AL481</f>
        <v>COSU6411277470</v>
      </c>
      <c r="J481" s="504">
        <v>1</v>
      </c>
      <c r="K481" s="504" t="str">
        <f>AN481</f>
        <v>OTPU6000483</v>
      </c>
      <c r="L481" s="504" t="str">
        <f>AM481</f>
        <v>SHYT250201008</v>
      </c>
      <c r="M481" s="504" t="str">
        <f>AO481</f>
        <v>LAEM CHABANG, THAILAND</v>
      </c>
      <c r="N481" s="506">
        <f>AQ481</f>
        <v>45725</v>
      </c>
      <c r="O481" s="504" t="str">
        <f>AR481</f>
        <v>LOS ANGELES, CA</v>
      </c>
      <c r="P481" s="506">
        <f>AT481</f>
        <v>45748</v>
      </c>
      <c r="Q481" s="506">
        <f>AX481</f>
        <v>45754</v>
      </c>
      <c r="R481" s="504" t="s">
        <v>86</v>
      </c>
      <c r="S481" s="504" t="s">
        <v>93</v>
      </c>
      <c r="T481" s="565">
        <v>20250118001</v>
      </c>
      <c r="U481" s="562"/>
      <c r="V481" s="563"/>
      <c r="W481" s="564"/>
      <c r="X481" s="564">
        <v>45711</v>
      </c>
      <c r="Y481" s="506"/>
      <c r="Z481" s="506" t="s">
        <v>876</v>
      </c>
      <c r="AA481" s="613"/>
      <c r="AB481" s="507"/>
      <c r="AC481" s="514"/>
      <c r="AD481" s="504"/>
      <c r="AE481" s="504"/>
      <c r="AF481" s="514"/>
      <c r="AG481" s="504"/>
      <c r="AH481" s="506">
        <v>45721</v>
      </c>
      <c r="AI481" s="506">
        <v>45743</v>
      </c>
      <c r="AJ481" s="504"/>
      <c r="AK481" s="504"/>
      <c r="AL481" s="504" t="s">
        <v>877</v>
      </c>
      <c r="AM481" s="504" t="s">
        <v>878</v>
      </c>
      <c r="AN481" s="504" t="s">
        <v>879</v>
      </c>
      <c r="AO481" s="504" t="s">
        <v>387</v>
      </c>
      <c r="AP481" s="506">
        <v>45723</v>
      </c>
      <c r="AQ481" s="506">
        <v>45725</v>
      </c>
      <c r="AR481" s="504" t="s">
        <v>174</v>
      </c>
      <c r="AS481" s="506">
        <v>45746</v>
      </c>
      <c r="AT481" s="508">
        <v>45748</v>
      </c>
      <c r="AU481" s="506" t="s">
        <v>174</v>
      </c>
      <c r="AV481" s="509">
        <f>AT481</f>
        <v>45748</v>
      </c>
      <c r="AW481" s="505">
        <f>VLOOKUP(AR:AR,Database!A:B,2,)</f>
        <v>6</v>
      </c>
      <c r="AX481" s="506">
        <f>AV481+AW481</f>
        <v>45754</v>
      </c>
      <c r="AY481" s="514" t="s">
        <v>880</v>
      </c>
      <c r="AZ481" s="506"/>
      <c r="BA481" s="506"/>
      <c r="BB481" s="506"/>
      <c r="BC481" s="506"/>
      <c r="BD481" s="506"/>
      <c r="BE481" s="504"/>
      <c r="BF481" s="504" t="str">
        <f>AL481</f>
        <v>COSU6411277470</v>
      </c>
      <c r="BG481" s="504" t="str">
        <f>AN481</f>
        <v>OTPU6000483</v>
      </c>
      <c r="BH481" s="506">
        <v>45723</v>
      </c>
      <c r="BI481" s="506" t="s">
        <v>881</v>
      </c>
      <c r="BJ481" s="506"/>
      <c r="BK481" s="506"/>
      <c r="BL481" s="506"/>
      <c r="BM481" s="506"/>
      <c r="BN481" s="514"/>
      <c r="BO481" s="506"/>
      <c r="BP481" s="511"/>
      <c r="BQ481" s="511"/>
      <c r="BR481" s="514"/>
      <c r="BS481" s="560"/>
      <c r="BT481" s="504"/>
      <c r="BU481" s="504"/>
      <c r="BV481" s="504"/>
      <c r="BW481" s="504">
        <f>U481</f>
        <v>0</v>
      </c>
      <c r="BX481" s="511">
        <f>V481</f>
        <v>0</v>
      </c>
      <c r="BY481" s="511">
        <f>W481</f>
        <v>0</v>
      </c>
      <c r="BZ481" s="511">
        <f>BX481+BY481</f>
        <v>0</v>
      </c>
      <c r="CA481" s="504"/>
      <c r="CB481" s="511"/>
      <c r="CC481" s="504"/>
      <c r="CD481" s="511"/>
      <c r="CE481" s="511"/>
      <c r="CF481" s="511">
        <f>CB481+CD481+CE481</f>
        <v>0</v>
      </c>
      <c r="CG481" s="528">
        <f>CF481-BZ481</f>
        <v>0</v>
      </c>
      <c r="CH481" s="510">
        <f>_xlfn.DAYS(BD481,BC481)+1</f>
        <v>1</v>
      </c>
    </row>
    <row r="482" spans="1:86" s="513" customFormat="1" ht="15.75" customHeight="1">
      <c r="A482" s="112">
        <v>70</v>
      </c>
      <c r="B482" s="575" t="s">
        <v>104</v>
      </c>
      <c r="C482" s="531">
        <v>4100009507</v>
      </c>
      <c r="D482" s="577" t="s">
        <v>383</v>
      </c>
      <c r="E482" s="505" t="str">
        <f>VLOOKUP(D:D,'Material code'!A:B,2,FALSE)</f>
        <v>前膜</v>
      </c>
      <c r="F482" s="505" t="str">
        <f>VLOOKUP(D:D,'Material code'!C:D,2,FALSE)</f>
        <v>福斯特，EP304，高透，宽幅1122mm，克重≥390g/㎡</v>
      </c>
      <c r="G482" s="524">
        <v>46046.879999999997</v>
      </c>
      <c r="H482" s="504" t="s">
        <v>384</v>
      </c>
      <c r="I482" s="504" t="str">
        <f>AL482</f>
        <v>COSU6411277470</v>
      </c>
      <c r="J482" s="504">
        <v>1</v>
      </c>
      <c r="K482" s="504" t="str">
        <f>AN482</f>
        <v>SEGU9583021</v>
      </c>
      <c r="L482" s="504" t="str">
        <f>AM482</f>
        <v>SHYT250201008</v>
      </c>
      <c r="M482" s="504" t="str">
        <f>AO482</f>
        <v>LAEM CHABANG, THAILAND</v>
      </c>
      <c r="N482" s="506">
        <f>AQ482</f>
        <v>45725</v>
      </c>
      <c r="O482" s="504" t="str">
        <f>AR482</f>
        <v>LOS ANGELES, CA</v>
      </c>
      <c r="P482" s="506">
        <f>AT482</f>
        <v>45748</v>
      </c>
      <c r="Q482" s="506">
        <f>AX482</f>
        <v>45754</v>
      </c>
      <c r="R482" s="504" t="s">
        <v>86</v>
      </c>
      <c r="S482" s="504" t="s">
        <v>93</v>
      </c>
      <c r="T482" s="565">
        <v>20250118001</v>
      </c>
      <c r="U482" s="562"/>
      <c r="V482" s="563"/>
      <c r="W482" s="564"/>
      <c r="X482" s="564">
        <v>45711</v>
      </c>
      <c r="Y482" s="506"/>
      <c r="Z482" s="506" t="s">
        <v>876</v>
      </c>
      <c r="AA482" s="613"/>
      <c r="AB482" s="507"/>
      <c r="AC482" s="514"/>
      <c r="AD482" s="504"/>
      <c r="AE482" s="504"/>
      <c r="AF482" s="514"/>
      <c r="AG482" s="504"/>
      <c r="AH482" s="506">
        <v>45721</v>
      </c>
      <c r="AI482" s="506">
        <v>45743</v>
      </c>
      <c r="AJ482" s="504"/>
      <c r="AK482" s="504"/>
      <c r="AL482" s="504" t="s">
        <v>877</v>
      </c>
      <c r="AM482" s="504" t="s">
        <v>878</v>
      </c>
      <c r="AN482" s="504" t="s">
        <v>882</v>
      </c>
      <c r="AO482" s="504" t="s">
        <v>387</v>
      </c>
      <c r="AP482" s="506">
        <v>45723</v>
      </c>
      <c r="AQ482" s="506">
        <v>45725</v>
      </c>
      <c r="AR482" s="504" t="s">
        <v>174</v>
      </c>
      <c r="AS482" s="506">
        <v>45746</v>
      </c>
      <c r="AT482" s="508">
        <v>45748</v>
      </c>
      <c r="AU482" s="506" t="s">
        <v>174</v>
      </c>
      <c r="AV482" s="509">
        <f>AT482</f>
        <v>45748</v>
      </c>
      <c r="AW482" s="505">
        <f>VLOOKUP(AR:AR,Database!A:B,2,)</f>
        <v>6</v>
      </c>
      <c r="AX482" s="506">
        <f>AV482+AW482</f>
        <v>45754</v>
      </c>
      <c r="AY482" s="514" t="s">
        <v>880</v>
      </c>
      <c r="AZ482" s="506"/>
      <c r="BA482" s="506"/>
      <c r="BB482" s="506"/>
      <c r="BC482" s="506"/>
      <c r="BD482" s="506"/>
      <c r="BE482" s="504"/>
      <c r="BF482" s="504" t="str">
        <f>AL482</f>
        <v>COSU6411277470</v>
      </c>
      <c r="BG482" s="504" t="str">
        <f>AN482</f>
        <v>SEGU9583021</v>
      </c>
      <c r="BH482" s="506">
        <v>45723</v>
      </c>
      <c r="BI482" s="506" t="s">
        <v>881</v>
      </c>
      <c r="BJ482" s="506"/>
      <c r="BK482" s="506"/>
      <c r="BL482" s="506"/>
      <c r="BM482" s="506"/>
      <c r="BN482" s="514"/>
      <c r="BO482" s="506"/>
      <c r="BP482" s="511"/>
      <c r="BQ482" s="511"/>
      <c r="BR482" s="514"/>
      <c r="BS482" s="560"/>
      <c r="BT482" s="504"/>
      <c r="BU482" s="504"/>
      <c r="BV482" s="504"/>
      <c r="BW482" s="504">
        <f>U482</f>
        <v>0</v>
      </c>
      <c r="BX482" s="511">
        <f>V482</f>
        <v>0</v>
      </c>
      <c r="BY482" s="511">
        <f>W482</f>
        <v>0</v>
      </c>
      <c r="BZ482" s="511">
        <f>BX482+BY482</f>
        <v>0</v>
      </c>
      <c r="CA482" s="504"/>
      <c r="CB482" s="511"/>
      <c r="CC482" s="504"/>
      <c r="CD482" s="511"/>
      <c r="CE482" s="511"/>
      <c r="CF482" s="511">
        <f>CB482+CD482+CE482</f>
        <v>0</v>
      </c>
      <c r="CG482" s="528">
        <f>CF482-BZ482</f>
        <v>0</v>
      </c>
      <c r="CH482" s="510">
        <f>_xlfn.DAYS(BD482,BC482)+1</f>
        <v>1</v>
      </c>
    </row>
    <row r="483" spans="1:86" s="513" customFormat="1" ht="15.75" customHeight="1">
      <c r="A483" s="112">
        <v>70</v>
      </c>
      <c r="B483" s="575" t="s">
        <v>104</v>
      </c>
      <c r="C483" s="531">
        <v>4100009507</v>
      </c>
      <c r="D483" s="577" t="s">
        <v>383</v>
      </c>
      <c r="E483" s="505" t="str">
        <f>VLOOKUP(D:D,'Material code'!A:B,2,FALSE)</f>
        <v>前膜</v>
      </c>
      <c r="F483" s="505" t="str">
        <f>VLOOKUP(D:D,'Material code'!C:D,2,FALSE)</f>
        <v>福斯特，EP304，高透，宽幅1122mm，克重≥390g/㎡</v>
      </c>
      <c r="G483" s="524">
        <v>46046.879999999997</v>
      </c>
      <c r="H483" s="504" t="s">
        <v>384</v>
      </c>
      <c r="I483" s="504" t="str">
        <f>AL483</f>
        <v>COSU6411277470</v>
      </c>
      <c r="J483" s="504">
        <v>1</v>
      </c>
      <c r="K483" s="504" t="str">
        <f>AN483</f>
        <v>SZLU9219034</v>
      </c>
      <c r="L483" s="504" t="str">
        <f>AM483</f>
        <v>SHYT250201008</v>
      </c>
      <c r="M483" s="504" t="str">
        <f>AO483</f>
        <v>LAEM CHABANG, THAILAND</v>
      </c>
      <c r="N483" s="506">
        <f>AQ483</f>
        <v>45725</v>
      </c>
      <c r="O483" s="504" t="str">
        <f>AR483</f>
        <v>LOS ANGELES, CA</v>
      </c>
      <c r="P483" s="506">
        <f>AT483</f>
        <v>45748</v>
      </c>
      <c r="Q483" s="506">
        <f>AX483</f>
        <v>45754</v>
      </c>
      <c r="R483" s="504" t="s">
        <v>86</v>
      </c>
      <c r="S483" s="504" t="s">
        <v>93</v>
      </c>
      <c r="T483" s="565">
        <v>20250118001</v>
      </c>
      <c r="U483" s="562"/>
      <c r="V483" s="563"/>
      <c r="W483" s="564"/>
      <c r="X483" s="564">
        <v>45711</v>
      </c>
      <c r="Y483" s="506"/>
      <c r="Z483" s="506" t="s">
        <v>876</v>
      </c>
      <c r="AA483" s="613"/>
      <c r="AB483" s="507"/>
      <c r="AC483" s="514"/>
      <c r="AD483" s="504"/>
      <c r="AE483" s="504"/>
      <c r="AF483" s="514"/>
      <c r="AG483" s="504"/>
      <c r="AH483" s="506">
        <v>45721</v>
      </c>
      <c r="AI483" s="506">
        <v>45743</v>
      </c>
      <c r="AJ483" s="504"/>
      <c r="AK483" s="504"/>
      <c r="AL483" s="504" t="s">
        <v>877</v>
      </c>
      <c r="AM483" s="504" t="s">
        <v>878</v>
      </c>
      <c r="AN483" s="504" t="s">
        <v>883</v>
      </c>
      <c r="AO483" s="504" t="s">
        <v>387</v>
      </c>
      <c r="AP483" s="506">
        <v>45723</v>
      </c>
      <c r="AQ483" s="506">
        <v>45725</v>
      </c>
      <c r="AR483" s="504" t="s">
        <v>174</v>
      </c>
      <c r="AS483" s="506">
        <v>45746</v>
      </c>
      <c r="AT483" s="508">
        <v>45748</v>
      </c>
      <c r="AU483" s="506" t="s">
        <v>174</v>
      </c>
      <c r="AV483" s="509">
        <f>AT483</f>
        <v>45748</v>
      </c>
      <c r="AW483" s="505">
        <f>VLOOKUP(AR:AR,Database!A:B,2,)</f>
        <v>6</v>
      </c>
      <c r="AX483" s="506">
        <f>AV483+AW483</f>
        <v>45754</v>
      </c>
      <c r="AY483" s="514" t="s">
        <v>880</v>
      </c>
      <c r="AZ483" s="506"/>
      <c r="BA483" s="506"/>
      <c r="BB483" s="506"/>
      <c r="BC483" s="506"/>
      <c r="BD483" s="506"/>
      <c r="BE483" s="504"/>
      <c r="BF483" s="504" t="str">
        <f>AL483</f>
        <v>COSU6411277470</v>
      </c>
      <c r="BG483" s="504" t="str">
        <f>AN483</f>
        <v>SZLU9219034</v>
      </c>
      <c r="BH483" s="506">
        <v>45723</v>
      </c>
      <c r="BI483" s="506" t="s">
        <v>881</v>
      </c>
      <c r="BJ483" s="506"/>
      <c r="BK483" s="506"/>
      <c r="BL483" s="506"/>
      <c r="BM483" s="506"/>
      <c r="BN483" s="514"/>
      <c r="BO483" s="506"/>
      <c r="BP483" s="511"/>
      <c r="BQ483" s="511"/>
      <c r="BR483" s="514"/>
      <c r="BS483" s="560"/>
      <c r="BT483" s="504"/>
      <c r="BU483" s="504"/>
      <c r="BV483" s="504"/>
      <c r="BW483" s="504">
        <f>U483</f>
        <v>0</v>
      </c>
      <c r="BX483" s="511">
        <f>V483</f>
        <v>0</v>
      </c>
      <c r="BY483" s="511">
        <f>W483</f>
        <v>0</v>
      </c>
      <c r="BZ483" s="511">
        <f>BX483+BY483</f>
        <v>0</v>
      </c>
      <c r="CA483" s="504"/>
      <c r="CB483" s="511"/>
      <c r="CC483" s="504"/>
      <c r="CD483" s="511"/>
      <c r="CE483" s="511"/>
      <c r="CF483" s="511">
        <f>CB483+CD483+CE483</f>
        <v>0</v>
      </c>
      <c r="CG483" s="528">
        <f>CF483-BZ483</f>
        <v>0</v>
      </c>
      <c r="CH483" s="510">
        <f>_xlfn.DAYS(BD483,BC483)+1</f>
        <v>1</v>
      </c>
    </row>
    <row r="484" spans="1:86" s="513" customFormat="1" ht="31.5" customHeight="1">
      <c r="A484" s="112">
        <v>70</v>
      </c>
      <c r="B484" s="575" t="s">
        <v>104</v>
      </c>
      <c r="C484" s="531">
        <v>4100009507</v>
      </c>
      <c r="D484" s="577" t="s">
        <v>392</v>
      </c>
      <c r="E484" s="505" t="str">
        <f>VLOOKUP(D:D,'Material code'!A:B,2,FALSE)</f>
        <v>后膜</v>
      </c>
      <c r="F484" s="505" t="str">
        <f>VLOOKUP(D:D,'Material code'!C:D,2,FALSE)</f>
        <v>福斯特，F406PS，高透，宽幅1122mm，克重≥410g/㎡</v>
      </c>
      <c r="G484" s="524">
        <v>48470.400000000001</v>
      </c>
      <c r="H484" s="504" t="s">
        <v>384</v>
      </c>
      <c r="I484" s="504" t="str">
        <f>AL484</f>
        <v>COSU6411277470</v>
      </c>
      <c r="J484" s="504">
        <v>1</v>
      </c>
      <c r="K484" s="504" t="str">
        <f>AN484</f>
        <v>SZLU9400778</v>
      </c>
      <c r="L484" s="504" t="str">
        <f>AM484</f>
        <v>SHYT250201008</v>
      </c>
      <c r="M484" s="504" t="str">
        <f>AO484</f>
        <v>LAEM CHABANG, THAILAND</v>
      </c>
      <c r="N484" s="506">
        <f>AQ484</f>
        <v>45725</v>
      </c>
      <c r="O484" s="504" t="str">
        <f>AR484</f>
        <v>LOS ANGELES, CA</v>
      </c>
      <c r="P484" s="506">
        <f>AT484</f>
        <v>45748</v>
      </c>
      <c r="Q484" s="506">
        <f>AX484</f>
        <v>45754</v>
      </c>
      <c r="R484" s="504" t="s">
        <v>86</v>
      </c>
      <c r="S484" s="504" t="s">
        <v>93</v>
      </c>
      <c r="T484" s="565">
        <v>20250118001</v>
      </c>
      <c r="U484" s="562"/>
      <c r="V484" s="563"/>
      <c r="W484" s="564"/>
      <c r="X484" s="564">
        <v>45711</v>
      </c>
      <c r="Y484" s="506"/>
      <c r="Z484" s="506" t="s">
        <v>876</v>
      </c>
      <c r="AA484" s="613"/>
      <c r="AB484" s="507"/>
      <c r="AC484" s="514"/>
      <c r="AD484" s="504"/>
      <c r="AE484" s="504"/>
      <c r="AF484" s="514"/>
      <c r="AG484" s="504"/>
      <c r="AH484" s="506">
        <v>45721</v>
      </c>
      <c r="AI484" s="506">
        <v>45743</v>
      </c>
      <c r="AJ484" s="504"/>
      <c r="AK484" s="504"/>
      <c r="AL484" s="504" t="s">
        <v>877</v>
      </c>
      <c r="AM484" s="504" t="s">
        <v>878</v>
      </c>
      <c r="AN484" s="504" t="s">
        <v>884</v>
      </c>
      <c r="AO484" s="504" t="s">
        <v>387</v>
      </c>
      <c r="AP484" s="506">
        <v>45723</v>
      </c>
      <c r="AQ484" s="506">
        <v>45725</v>
      </c>
      <c r="AR484" s="504" t="s">
        <v>174</v>
      </c>
      <c r="AS484" s="506">
        <v>45746</v>
      </c>
      <c r="AT484" s="508">
        <v>45748</v>
      </c>
      <c r="AU484" s="506" t="s">
        <v>174</v>
      </c>
      <c r="AV484" s="509">
        <f>AT484</f>
        <v>45748</v>
      </c>
      <c r="AW484" s="505">
        <f>VLOOKUP(AR:AR,Database!A:B,2,)</f>
        <v>6</v>
      </c>
      <c r="AX484" s="506">
        <f>AV484+AW484</f>
        <v>45754</v>
      </c>
      <c r="AY484" s="514" t="s">
        <v>880</v>
      </c>
      <c r="AZ484" s="506"/>
      <c r="BA484" s="506"/>
      <c r="BB484" s="506"/>
      <c r="BC484" s="506"/>
      <c r="BD484" s="506"/>
      <c r="BE484" s="504"/>
      <c r="BF484" s="504" t="str">
        <f>AL484</f>
        <v>COSU6411277470</v>
      </c>
      <c r="BG484" s="504" t="str">
        <f>AN484</f>
        <v>SZLU9400778</v>
      </c>
      <c r="BH484" s="506">
        <v>45723</v>
      </c>
      <c r="BI484" s="506" t="s">
        <v>881</v>
      </c>
      <c r="BJ484" s="506"/>
      <c r="BK484" s="506"/>
      <c r="BL484" s="506"/>
      <c r="BM484" s="506"/>
      <c r="BN484" s="514"/>
      <c r="BO484" s="506"/>
      <c r="BP484" s="511"/>
      <c r="BQ484" s="511"/>
      <c r="BR484" s="514"/>
      <c r="BS484" s="560"/>
      <c r="BT484" s="504"/>
      <c r="BU484" s="504"/>
      <c r="BV484" s="504"/>
      <c r="BW484" s="504">
        <f>U484</f>
        <v>0</v>
      </c>
      <c r="BX484" s="511">
        <f>V484</f>
        <v>0</v>
      </c>
      <c r="BY484" s="511">
        <f>W484</f>
        <v>0</v>
      </c>
      <c r="BZ484" s="511">
        <f>BX484+BY484</f>
        <v>0</v>
      </c>
      <c r="CA484" s="504"/>
      <c r="CB484" s="511"/>
      <c r="CC484" s="504"/>
      <c r="CD484" s="511"/>
      <c r="CE484" s="511"/>
      <c r="CF484" s="511">
        <f>CB484+CD484+CE484</f>
        <v>0</v>
      </c>
      <c r="CG484" s="528">
        <f>CF484-BZ484</f>
        <v>0</v>
      </c>
      <c r="CH484" s="510">
        <f>_xlfn.DAYS(BD484,BC484)+1</f>
        <v>1</v>
      </c>
    </row>
    <row r="485" spans="1:86" s="513" customFormat="1" ht="31.5" customHeight="1">
      <c r="A485" s="112">
        <v>70</v>
      </c>
      <c r="B485" s="575" t="s">
        <v>104</v>
      </c>
      <c r="C485" s="531">
        <v>4100009507</v>
      </c>
      <c r="D485" s="577" t="s">
        <v>392</v>
      </c>
      <c r="E485" s="505" t="str">
        <f>VLOOKUP(D:D,'Material code'!A:B,2,FALSE)</f>
        <v>后膜</v>
      </c>
      <c r="F485" s="505" t="str">
        <f>VLOOKUP(D:D,'Material code'!C:D,2,FALSE)</f>
        <v>福斯特，F406PS，高透，宽幅1122mm，克重≥410g/㎡</v>
      </c>
      <c r="G485" s="524">
        <v>48470.400000000001</v>
      </c>
      <c r="H485" s="504" t="s">
        <v>384</v>
      </c>
      <c r="I485" s="504" t="str">
        <f>AL485</f>
        <v>COSU6411277470</v>
      </c>
      <c r="J485" s="504">
        <v>1</v>
      </c>
      <c r="K485" s="504" t="str">
        <f>AN485</f>
        <v>TEMU9329501</v>
      </c>
      <c r="L485" s="504" t="str">
        <f>AM485</f>
        <v>SHYT250201008</v>
      </c>
      <c r="M485" s="504" t="str">
        <f>AO485</f>
        <v>LAEM CHABANG, THAILAND</v>
      </c>
      <c r="N485" s="506">
        <f>AQ485</f>
        <v>45725</v>
      </c>
      <c r="O485" s="504" t="str">
        <f>AR485</f>
        <v>LOS ANGELES, CA</v>
      </c>
      <c r="P485" s="506">
        <f>AT485</f>
        <v>45748</v>
      </c>
      <c r="Q485" s="506">
        <f>AX485</f>
        <v>45754</v>
      </c>
      <c r="R485" s="504" t="s">
        <v>86</v>
      </c>
      <c r="S485" s="504" t="s">
        <v>93</v>
      </c>
      <c r="T485" s="565">
        <v>20250118001</v>
      </c>
      <c r="U485" s="562"/>
      <c r="V485" s="563"/>
      <c r="W485" s="564"/>
      <c r="X485" s="564">
        <v>45711</v>
      </c>
      <c r="Y485" s="506"/>
      <c r="Z485" s="506" t="s">
        <v>876</v>
      </c>
      <c r="AA485" s="613"/>
      <c r="AB485" s="507"/>
      <c r="AC485" s="514"/>
      <c r="AD485" s="504"/>
      <c r="AE485" s="504"/>
      <c r="AF485" s="514"/>
      <c r="AG485" s="504"/>
      <c r="AH485" s="506">
        <v>45721</v>
      </c>
      <c r="AI485" s="506">
        <v>45743</v>
      </c>
      <c r="AJ485" s="504"/>
      <c r="AK485" s="504"/>
      <c r="AL485" s="504" t="s">
        <v>877</v>
      </c>
      <c r="AM485" s="504" t="s">
        <v>878</v>
      </c>
      <c r="AN485" s="504" t="s">
        <v>885</v>
      </c>
      <c r="AO485" s="504" t="s">
        <v>387</v>
      </c>
      <c r="AP485" s="506">
        <v>45723</v>
      </c>
      <c r="AQ485" s="506">
        <v>45725</v>
      </c>
      <c r="AR485" s="504" t="s">
        <v>174</v>
      </c>
      <c r="AS485" s="506">
        <v>45746</v>
      </c>
      <c r="AT485" s="508">
        <v>45748</v>
      </c>
      <c r="AU485" s="506" t="s">
        <v>174</v>
      </c>
      <c r="AV485" s="509">
        <f>AT485</f>
        <v>45748</v>
      </c>
      <c r="AW485" s="505">
        <f>VLOOKUP(AR:AR,Database!A:B,2,)</f>
        <v>6</v>
      </c>
      <c r="AX485" s="506">
        <f>AV485+AW485</f>
        <v>45754</v>
      </c>
      <c r="AY485" s="514" t="s">
        <v>880</v>
      </c>
      <c r="AZ485" s="506"/>
      <c r="BA485" s="506"/>
      <c r="BB485" s="506"/>
      <c r="BC485" s="506"/>
      <c r="BD485" s="506"/>
      <c r="BE485" s="504"/>
      <c r="BF485" s="504" t="str">
        <f>AL485</f>
        <v>COSU6411277470</v>
      </c>
      <c r="BG485" s="504" t="str">
        <f>AN485</f>
        <v>TEMU9329501</v>
      </c>
      <c r="BH485" s="506">
        <v>45723</v>
      </c>
      <c r="BI485" s="506" t="s">
        <v>881</v>
      </c>
      <c r="BJ485" s="506"/>
      <c r="BK485" s="506"/>
      <c r="BL485" s="506"/>
      <c r="BM485" s="506"/>
      <c r="BN485" s="514"/>
      <c r="BO485" s="506"/>
      <c r="BP485" s="511"/>
      <c r="BQ485" s="511"/>
      <c r="BR485" s="514"/>
      <c r="BS485" s="560"/>
      <c r="BT485" s="504"/>
      <c r="BU485" s="504"/>
      <c r="BV485" s="504"/>
      <c r="BW485" s="504">
        <f>U485</f>
        <v>0</v>
      </c>
      <c r="BX485" s="511">
        <f>V485</f>
        <v>0</v>
      </c>
      <c r="BY485" s="511">
        <f>W485</f>
        <v>0</v>
      </c>
      <c r="BZ485" s="511">
        <f>BX485+BY485</f>
        <v>0</v>
      </c>
      <c r="CA485" s="504"/>
      <c r="CB485" s="511"/>
      <c r="CC485" s="504"/>
      <c r="CD485" s="511"/>
      <c r="CE485" s="511"/>
      <c r="CF485" s="511">
        <f>CB485+CD485+CE485</f>
        <v>0</v>
      </c>
      <c r="CG485" s="528">
        <f>CF485-BZ485</f>
        <v>0</v>
      </c>
      <c r="CH485" s="510">
        <f>_xlfn.DAYS(BD485,BC485)+1</f>
        <v>1</v>
      </c>
    </row>
    <row r="486" spans="1:86" s="513" customFormat="1" ht="15.75" customHeight="1">
      <c r="A486" s="112">
        <v>70</v>
      </c>
      <c r="B486" s="575" t="s">
        <v>104</v>
      </c>
      <c r="C486" s="531">
        <v>4100009507</v>
      </c>
      <c r="D486" s="577" t="s">
        <v>392</v>
      </c>
      <c r="E486" s="505" t="str">
        <f>VLOOKUP(D:D,'Material code'!A:B,2,FALSE)</f>
        <v>后膜</v>
      </c>
      <c r="F486" s="505" t="str">
        <f>VLOOKUP(D:D,'Material code'!C:D,2,FALSE)</f>
        <v>福斯特，F406PS，高透，宽幅1122mm，克重≥410g/㎡</v>
      </c>
      <c r="G486" s="524">
        <v>48470.400000000001</v>
      </c>
      <c r="H486" s="504" t="s">
        <v>384</v>
      </c>
      <c r="I486" s="504" t="str">
        <f>AL486</f>
        <v>COSU6411277470</v>
      </c>
      <c r="J486" s="504">
        <v>1</v>
      </c>
      <c r="K486" s="504" t="str">
        <f>AN486</f>
        <v>TEMU9424068</v>
      </c>
      <c r="L486" s="504" t="str">
        <f>AM486</f>
        <v>SHYT250201008</v>
      </c>
      <c r="M486" s="504" t="str">
        <f>AO486</f>
        <v>LAEM CHABANG, THAILAND</v>
      </c>
      <c r="N486" s="506">
        <f>AQ486</f>
        <v>45725</v>
      </c>
      <c r="O486" s="504" t="str">
        <f>AR486</f>
        <v>LOS ANGELES, CA</v>
      </c>
      <c r="P486" s="506">
        <f>AT486</f>
        <v>45748</v>
      </c>
      <c r="Q486" s="506">
        <f>AX486</f>
        <v>45754</v>
      </c>
      <c r="R486" s="504" t="s">
        <v>86</v>
      </c>
      <c r="S486" s="504" t="s">
        <v>93</v>
      </c>
      <c r="T486" s="565">
        <v>20250118001</v>
      </c>
      <c r="U486" s="562"/>
      <c r="V486" s="563"/>
      <c r="W486" s="564"/>
      <c r="X486" s="564">
        <v>45711</v>
      </c>
      <c r="Y486" s="506"/>
      <c r="Z486" s="506" t="s">
        <v>876</v>
      </c>
      <c r="AA486" s="613"/>
      <c r="AB486" s="507"/>
      <c r="AC486" s="514"/>
      <c r="AD486" s="504"/>
      <c r="AE486" s="504"/>
      <c r="AF486" s="514"/>
      <c r="AG486" s="504"/>
      <c r="AH486" s="506">
        <v>45721</v>
      </c>
      <c r="AI486" s="506">
        <v>45743</v>
      </c>
      <c r="AJ486" s="504"/>
      <c r="AK486" s="504"/>
      <c r="AL486" s="504" t="s">
        <v>877</v>
      </c>
      <c r="AM486" s="504" t="s">
        <v>878</v>
      </c>
      <c r="AN486" s="504" t="s">
        <v>886</v>
      </c>
      <c r="AO486" s="504" t="s">
        <v>387</v>
      </c>
      <c r="AP486" s="506">
        <v>45723</v>
      </c>
      <c r="AQ486" s="506">
        <v>45725</v>
      </c>
      <c r="AR486" s="504" t="s">
        <v>174</v>
      </c>
      <c r="AS486" s="506">
        <v>45746</v>
      </c>
      <c r="AT486" s="508">
        <v>45748</v>
      </c>
      <c r="AU486" s="506" t="s">
        <v>174</v>
      </c>
      <c r="AV486" s="509">
        <f>AT486</f>
        <v>45748</v>
      </c>
      <c r="AW486" s="505">
        <f>VLOOKUP(AR:AR,Database!A:B,2,)</f>
        <v>6</v>
      </c>
      <c r="AX486" s="506">
        <f>AV486+AW486</f>
        <v>45754</v>
      </c>
      <c r="AY486" s="514" t="s">
        <v>880</v>
      </c>
      <c r="AZ486" s="506"/>
      <c r="BA486" s="506"/>
      <c r="BB486" s="506"/>
      <c r="BC486" s="506"/>
      <c r="BD486" s="506"/>
      <c r="BE486" s="504"/>
      <c r="BF486" s="504" t="str">
        <f>AL486</f>
        <v>COSU6411277470</v>
      </c>
      <c r="BG486" s="504" t="str">
        <f>AN486</f>
        <v>TEMU9424068</v>
      </c>
      <c r="BH486" s="506">
        <v>45723</v>
      </c>
      <c r="BI486" s="506" t="s">
        <v>881</v>
      </c>
      <c r="BJ486" s="506"/>
      <c r="BK486" s="506"/>
      <c r="BL486" s="506"/>
      <c r="BM486" s="506"/>
      <c r="BN486" s="514"/>
      <c r="BO486" s="506"/>
      <c r="BP486" s="511"/>
      <c r="BQ486" s="511"/>
      <c r="BR486" s="514"/>
      <c r="BS486" s="560"/>
      <c r="BT486" s="504"/>
      <c r="BU486" s="504"/>
      <c r="BV486" s="504"/>
      <c r="BW486" s="504">
        <f>U486</f>
        <v>0</v>
      </c>
      <c r="BX486" s="511">
        <f>V486</f>
        <v>0</v>
      </c>
      <c r="BY486" s="511">
        <f>W486</f>
        <v>0</v>
      </c>
      <c r="BZ486" s="511">
        <f>BX486+BY486</f>
        <v>0</v>
      </c>
      <c r="CA486" s="504"/>
      <c r="CB486" s="511"/>
      <c r="CC486" s="504"/>
      <c r="CD486" s="511"/>
      <c r="CE486" s="511"/>
      <c r="CF486" s="511">
        <f>CB486+CD486+CE486</f>
        <v>0</v>
      </c>
      <c r="CG486" s="528">
        <f>CF486-BZ486</f>
        <v>0</v>
      </c>
      <c r="CH486" s="510">
        <f>_xlfn.DAYS(BD486,BC486)+1</f>
        <v>1</v>
      </c>
    </row>
    <row r="487" spans="1:86" s="513" customFormat="1" ht="15.75" customHeight="1">
      <c r="A487" s="112">
        <v>85</v>
      </c>
      <c r="B487" s="575" t="s">
        <v>91</v>
      </c>
      <c r="C487" s="531">
        <v>4100009578</v>
      </c>
      <c r="D487" s="505" t="s">
        <v>383</v>
      </c>
      <c r="E487" s="505" t="str">
        <f>VLOOKUP(D:D,'Material code'!A:B,2,FALSE)</f>
        <v>前膜</v>
      </c>
      <c r="F487" s="505" t="str">
        <f>VLOOKUP(D:D,'Material code'!C:D,2,FALSE)</f>
        <v>福斯特，EP304，高透，宽幅1122mm，克重≥390g/㎡</v>
      </c>
      <c r="G487" s="504">
        <f>AC487</f>
        <v>41199.839999999997</v>
      </c>
      <c r="H487" s="504" t="str">
        <f>AD487</f>
        <v>m2</v>
      </c>
      <c r="I487" s="504" t="str">
        <f>AL487</f>
        <v>YMJAW491337618</v>
      </c>
      <c r="J487" s="504">
        <v>1</v>
      </c>
      <c r="K487" s="504" t="str">
        <f>AN487</f>
        <v>YMLU5493433</v>
      </c>
      <c r="L487" s="504" t="str">
        <f>AM487</f>
        <v>PSGN15020045</v>
      </c>
      <c r="M487" s="504" t="str">
        <f>AO487</f>
        <v>HAIPHONG, VIETNAM</v>
      </c>
      <c r="N487" s="506">
        <f>AQ487</f>
        <v>45719</v>
      </c>
      <c r="O487" s="504" t="str">
        <f>AR487</f>
        <v>LOS ANGELES, CA</v>
      </c>
      <c r="P487" s="506">
        <f>AT487</f>
        <v>45748</v>
      </c>
      <c r="Q487" s="506">
        <f>AX487</f>
        <v>45754</v>
      </c>
      <c r="R487" s="504" t="s">
        <v>86</v>
      </c>
      <c r="S487" s="504" t="s">
        <v>93</v>
      </c>
      <c r="T487" s="565">
        <v>20250118001</v>
      </c>
      <c r="U487" s="504"/>
      <c r="V487" s="511"/>
      <c r="W487" s="511"/>
      <c r="X487" s="506">
        <v>45716</v>
      </c>
      <c r="Y487" s="506"/>
      <c r="Z487" s="506"/>
      <c r="AA487" s="507" t="s">
        <v>887</v>
      </c>
      <c r="AB487" s="507"/>
      <c r="AC487" s="524">
        <v>41199.839999999997</v>
      </c>
      <c r="AD487" s="504" t="s">
        <v>384</v>
      </c>
      <c r="AE487" s="504">
        <v>54</v>
      </c>
      <c r="AF487" s="504">
        <v>18586</v>
      </c>
      <c r="AG487" s="504">
        <v>49.9</v>
      </c>
      <c r="AH487" s="506">
        <v>45719</v>
      </c>
      <c r="AI487" s="506">
        <v>45745</v>
      </c>
      <c r="AJ487" s="504" t="s">
        <v>97</v>
      </c>
      <c r="AK487" s="504" t="s">
        <v>174</v>
      </c>
      <c r="AL487" s="504" t="s">
        <v>888</v>
      </c>
      <c r="AM487" s="504" t="s">
        <v>889</v>
      </c>
      <c r="AN487" s="504" t="s">
        <v>890</v>
      </c>
      <c r="AO487" s="504" t="str">
        <f>AJ487</f>
        <v>HAIPHONG, VIETNAM</v>
      </c>
      <c r="AP487" s="506">
        <v>45716</v>
      </c>
      <c r="AQ487" s="506">
        <v>45719</v>
      </c>
      <c r="AR487" s="504" t="str">
        <f>AK487</f>
        <v>LOS ANGELES, CA</v>
      </c>
      <c r="AS487" s="580">
        <v>45743</v>
      </c>
      <c r="AT487" s="636">
        <v>45748</v>
      </c>
      <c r="AU487" s="504" t="str">
        <f>AR487</f>
        <v>LOS ANGELES, CA</v>
      </c>
      <c r="AV487" s="509">
        <f>AT487</f>
        <v>45748</v>
      </c>
      <c r="AW487" s="505">
        <f>VLOOKUP(AR:AR,Database!A:B,2,)</f>
        <v>6</v>
      </c>
      <c r="AX487" s="506">
        <f>AV487+AW487</f>
        <v>45754</v>
      </c>
      <c r="AY487" s="504" t="s">
        <v>386</v>
      </c>
      <c r="AZ487" s="506"/>
      <c r="BA487" s="506"/>
      <c r="BB487" s="506"/>
      <c r="BC487" s="506"/>
      <c r="BD487" s="506"/>
      <c r="BE487" s="504"/>
      <c r="BF487" s="504" t="str">
        <f>AL487</f>
        <v>YMJAW491337618</v>
      </c>
      <c r="BG487" s="504" t="str">
        <f>AN487</f>
        <v>YMLU5493433</v>
      </c>
      <c r="BH487" s="506">
        <v>45716</v>
      </c>
      <c r="BI487" s="506">
        <v>45719</v>
      </c>
      <c r="BJ487" s="506"/>
      <c r="BK487" s="506"/>
      <c r="BL487" s="506"/>
      <c r="BM487" s="506"/>
      <c r="BN487" s="504"/>
      <c r="BO487" s="506"/>
      <c r="BP487" s="511"/>
      <c r="BQ487" s="511"/>
      <c r="BR487" s="504"/>
      <c r="BS487" s="560"/>
      <c r="BT487" s="504"/>
      <c r="BU487" s="504"/>
      <c r="BV487" s="504"/>
      <c r="BW487" s="504">
        <f>U487</f>
        <v>0</v>
      </c>
      <c r="BX487" s="511">
        <f>V487</f>
        <v>0</v>
      </c>
      <c r="BY487" s="511">
        <f>W487</f>
        <v>0</v>
      </c>
      <c r="BZ487" s="511">
        <f>BX487+BY487</f>
        <v>0</v>
      </c>
      <c r="CA487" s="504"/>
      <c r="CB487" s="511"/>
      <c r="CC487" s="504"/>
      <c r="CD487" s="511"/>
      <c r="CE487" s="511"/>
      <c r="CF487" s="511">
        <f>CB487+CD487+CE487</f>
        <v>0</v>
      </c>
      <c r="CG487" s="528">
        <f>CF487-BZ487</f>
        <v>0</v>
      </c>
      <c r="CH487" s="510">
        <f>_xlfn.DAYS(BD487,BC487)+1</f>
        <v>1</v>
      </c>
    </row>
    <row r="488" spans="1:86" s="513" customFormat="1" ht="15.75" customHeight="1">
      <c r="A488" s="112">
        <v>85</v>
      </c>
      <c r="B488" s="575" t="s">
        <v>91</v>
      </c>
      <c r="C488" s="531">
        <v>4100009578</v>
      </c>
      <c r="D488" s="505" t="s">
        <v>383</v>
      </c>
      <c r="E488" s="505" t="str">
        <f>VLOOKUP(D:D,'Material code'!A:B,2,FALSE)</f>
        <v>前膜</v>
      </c>
      <c r="F488" s="505" t="str">
        <f>VLOOKUP(D:D,'Material code'!C:D,2,FALSE)</f>
        <v>福斯特，EP304，高透，宽幅1122mm，克重≥390g/㎡</v>
      </c>
      <c r="G488" s="504">
        <f>AC488</f>
        <v>41199.839999999997</v>
      </c>
      <c r="H488" s="504" t="str">
        <f>AD488</f>
        <v>m2</v>
      </c>
      <c r="I488" s="504" t="str">
        <f>AL488</f>
        <v>YMJAW491337618</v>
      </c>
      <c r="J488" s="504">
        <v>1</v>
      </c>
      <c r="K488" s="504" t="str">
        <f>AN488</f>
        <v>SEKU9277387</v>
      </c>
      <c r="L488" s="504" t="str">
        <f>AM488</f>
        <v>PSGN15020045</v>
      </c>
      <c r="M488" s="504" t="str">
        <f>AO488</f>
        <v>HAIPHONG, VIETNAM</v>
      </c>
      <c r="N488" s="506">
        <f>AQ488</f>
        <v>45719</v>
      </c>
      <c r="O488" s="504" t="str">
        <f>AR488</f>
        <v>LOS ANGELES, CA</v>
      </c>
      <c r="P488" s="506">
        <f>AT488</f>
        <v>45748</v>
      </c>
      <c r="Q488" s="506">
        <f>AX488</f>
        <v>45754</v>
      </c>
      <c r="R488" s="504" t="s">
        <v>86</v>
      </c>
      <c r="S488" s="504" t="s">
        <v>93</v>
      </c>
      <c r="T488" s="565">
        <v>20250118001</v>
      </c>
      <c r="U488" s="504"/>
      <c r="V488" s="511"/>
      <c r="W488" s="511"/>
      <c r="X488" s="506">
        <v>45716</v>
      </c>
      <c r="Y488" s="506"/>
      <c r="Z488" s="506"/>
      <c r="AA488" s="507" t="s">
        <v>887</v>
      </c>
      <c r="AB488" s="507"/>
      <c r="AC488" s="524">
        <v>41199.839999999997</v>
      </c>
      <c r="AD488" s="504" t="s">
        <v>384</v>
      </c>
      <c r="AE488" s="504">
        <v>54</v>
      </c>
      <c r="AF488" s="504">
        <v>18586</v>
      </c>
      <c r="AG488" s="504">
        <v>49.9</v>
      </c>
      <c r="AH488" s="506">
        <v>45719</v>
      </c>
      <c r="AI488" s="506">
        <v>45745</v>
      </c>
      <c r="AJ488" s="504" t="s">
        <v>97</v>
      </c>
      <c r="AK488" s="504" t="s">
        <v>174</v>
      </c>
      <c r="AL488" s="504" t="s">
        <v>888</v>
      </c>
      <c r="AM488" s="504" t="s">
        <v>889</v>
      </c>
      <c r="AN488" s="504" t="s">
        <v>891</v>
      </c>
      <c r="AO488" s="504" t="str">
        <f>AJ488</f>
        <v>HAIPHONG, VIETNAM</v>
      </c>
      <c r="AP488" s="506">
        <v>45716</v>
      </c>
      <c r="AQ488" s="506">
        <v>45719</v>
      </c>
      <c r="AR488" s="504" t="str">
        <f>AK488</f>
        <v>LOS ANGELES, CA</v>
      </c>
      <c r="AS488" s="506">
        <v>45743</v>
      </c>
      <c r="AT488" s="636">
        <v>45748</v>
      </c>
      <c r="AU488" s="504" t="str">
        <f>AR488</f>
        <v>LOS ANGELES, CA</v>
      </c>
      <c r="AV488" s="509">
        <f>AT488</f>
        <v>45748</v>
      </c>
      <c r="AW488" s="505">
        <f>VLOOKUP(AR:AR,Database!A:B,2,)</f>
        <v>6</v>
      </c>
      <c r="AX488" s="506">
        <f>AV488+AW488</f>
        <v>45754</v>
      </c>
      <c r="AY488" s="504" t="s">
        <v>386</v>
      </c>
      <c r="AZ488" s="506"/>
      <c r="BA488" s="506"/>
      <c r="BB488" s="506"/>
      <c r="BC488" s="506"/>
      <c r="BD488" s="506"/>
      <c r="BE488" s="504"/>
      <c r="BF488" s="504" t="str">
        <f>AL488</f>
        <v>YMJAW491337618</v>
      </c>
      <c r="BG488" s="504" t="str">
        <f>AN488</f>
        <v>SEKU9277387</v>
      </c>
      <c r="BH488" s="506">
        <v>45716</v>
      </c>
      <c r="BI488" s="506">
        <v>45719</v>
      </c>
      <c r="BJ488" s="506"/>
      <c r="BK488" s="506"/>
      <c r="BL488" s="506"/>
      <c r="BM488" s="506"/>
      <c r="BN488" s="504"/>
      <c r="BO488" s="506"/>
      <c r="BP488" s="511"/>
      <c r="BQ488" s="511"/>
      <c r="BR488" s="504"/>
      <c r="BS488" s="560"/>
      <c r="BT488" s="504"/>
      <c r="BU488" s="504"/>
      <c r="BV488" s="504"/>
      <c r="BW488" s="504">
        <f>U488</f>
        <v>0</v>
      </c>
      <c r="BX488" s="511">
        <f>V488</f>
        <v>0</v>
      </c>
      <c r="BY488" s="511">
        <f>W488</f>
        <v>0</v>
      </c>
      <c r="BZ488" s="511">
        <f>BX488+BY488</f>
        <v>0</v>
      </c>
      <c r="CA488" s="504"/>
      <c r="CB488" s="511"/>
      <c r="CC488" s="504"/>
      <c r="CD488" s="511"/>
      <c r="CE488" s="511"/>
      <c r="CF488" s="511">
        <f>CB488+CD488+CE488</f>
        <v>0</v>
      </c>
      <c r="CG488" s="528">
        <f>CF488-BZ488</f>
        <v>0</v>
      </c>
      <c r="CH488" s="510">
        <f>_xlfn.DAYS(BD488,BC488)+1</f>
        <v>1</v>
      </c>
    </row>
    <row r="489" spans="1:86" s="513" customFormat="1" ht="15.75" customHeight="1">
      <c r="A489" s="112">
        <v>85</v>
      </c>
      <c r="B489" s="575" t="s">
        <v>91</v>
      </c>
      <c r="C489" s="531">
        <v>4100009578</v>
      </c>
      <c r="D489" s="505" t="s">
        <v>383</v>
      </c>
      <c r="E489" s="505" t="str">
        <f>VLOOKUP(D:D,'Material code'!A:B,2,FALSE)</f>
        <v>前膜</v>
      </c>
      <c r="F489" s="505" t="str">
        <f>VLOOKUP(D:D,'Material code'!C:D,2,FALSE)</f>
        <v>福斯特，EP304，高透，宽幅1122mm，克重≥390g/㎡</v>
      </c>
      <c r="G489" s="504">
        <f>AC489</f>
        <v>41199.839999999997</v>
      </c>
      <c r="H489" s="504" t="str">
        <f>AD489</f>
        <v>m2</v>
      </c>
      <c r="I489" s="504" t="str">
        <f>AL489</f>
        <v>YMJAW491337618</v>
      </c>
      <c r="J489" s="504">
        <v>1</v>
      </c>
      <c r="K489" s="504" t="str">
        <f>AN489</f>
        <v>YMLU5423014</v>
      </c>
      <c r="L489" s="504" t="str">
        <f>AM489</f>
        <v>PSGN15020045</v>
      </c>
      <c r="M489" s="504" t="str">
        <f>AO489</f>
        <v>HAIPHONG, VIETNAM</v>
      </c>
      <c r="N489" s="506">
        <f>AQ489</f>
        <v>45719</v>
      </c>
      <c r="O489" s="504" t="str">
        <f>AR489</f>
        <v>LOS ANGELES, CA</v>
      </c>
      <c r="P489" s="506">
        <f>AT489</f>
        <v>45748</v>
      </c>
      <c r="Q489" s="506">
        <f>AX489</f>
        <v>45754</v>
      </c>
      <c r="R489" s="504" t="s">
        <v>86</v>
      </c>
      <c r="S489" s="504" t="s">
        <v>93</v>
      </c>
      <c r="T489" s="565">
        <v>20250118001</v>
      </c>
      <c r="U489" s="504"/>
      <c r="V489" s="511"/>
      <c r="W489" s="511"/>
      <c r="X489" s="506">
        <v>45716</v>
      </c>
      <c r="Y489" s="506"/>
      <c r="Z489" s="506"/>
      <c r="AA489" s="507" t="s">
        <v>887</v>
      </c>
      <c r="AB489" s="507"/>
      <c r="AC489" s="524">
        <v>41199.839999999997</v>
      </c>
      <c r="AD489" s="504" t="s">
        <v>384</v>
      </c>
      <c r="AE489" s="504">
        <v>54</v>
      </c>
      <c r="AF489" s="504">
        <v>18586</v>
      </c>
      <c r="AG489" s="504">
        <v>49.9</v>
      </c>
      <c r="AH489" s="506">
        <v>45719</v>
      </c>
      <c r="AI489" s="506">
        <v>45745</v>
      </c>
      <c r="AJ489" s="504" t="s">
        <v>97</v>
      </c>
      <c r="AK489" s="504" t="s">
        <v>174</v>
      </c>
      <c r="AL489" s="504" t="s">
        <v>888</v>
      </c>
      <c r="AM489" s="504" t="s">
        <v>889</v>
      </c>
      <c r="AN489" s="504" t="s">
        <v>892</v>
      </c>
      <c r="AO489" s="504" t="str">
        <f>AJ489</f>
        <v>HAIPHONG, VIETNAM</v>
      </c>
      <c r="AP489" s="506">
        <v>45716</v>
      </c>
      <c r="AQ489" s="506">
        <v>45719</v>
      </c>
      <c r="AR489" s="504" t="str">
        <f>AK489</f>
        <v>LOS ANGELES, CA</v>
      </c>
      <c r="AS489" s="506">
        <v>45743</v>
      </c>
      <c r="AT489" s="636">
        <v>45748</v>
      </c>
      <c r="AU489" s="504" t="str">
        <f>AR489</f>
        <v>LOS ANGELES, CA</v>
      </c>
      <c r="AV489" s="509">
        <f>AT489</f>
        <v>45748</v>
      </c>
      <c r="AW489" s="505">
        <f>VLOOKUP(AR:AR,Database!A:B,2,)</f>
        <v>6</v>
      </c>
      <c r="AX489" s="506">
        <f>AV489+AW489</f>
        <v>45754</v>
      </c>
      <c r="AY489" s="504" t="s">
        <v>386</v>
      </c>
      <c r="AZ489" s="506"/>
      <c r="BA489" s="506"/>
      <c r="BB489" s="506"/>
      <c r="BC489" s="506"/>
      <c r="BD489" s="506"/>
      <c r="BE489" s="504"/>
      <c r="BF489" s="504" t="str">
        <f>AL489</f>
        <v>YMJAW491337618</v>
      </c>
      <c r="BG489" s="504" t="str">
        <f>AN489</f>
        <v>YMLU5423014</v>
      </c>
      <c r="BH489" s="506">
        <v>45716</v>
      </c>
      <c r="BI489" s="506">
        <v>45719</v>
      </c>
      <c r="BJ489" s="506"/>
      <c r="BK489" s="506"/>
      <c r="BL489" s="506"/>
      <c r="BM489" s="506"/>
      <c r="BN489" s="504"/>
      <c r="BO489" s="506"/>
      <c r="BP489" s="511"/>
      <c r="BQ489" s="511"/>
      <c r="BR489" s="504"/>
      <c r="BS489" s="560"/>
      <c r="BT489" s="504"/>
      <c r="BU489" s="504"/>
      <c r="BV489" s="504"/>
      <c r="BW489" s="504">
        <f>U489</f>
        <v>0</v>
      </c>
      <c r="BX489" s="511">
        <f>V489</f>
        <v>0</v>
      </c>
      <c r="BY489" s="511">
        <f>W489</f>
        <v>0</v>
      </c>
      <c r="BZ489" s="511">
        <f>BX489+BY489</f>
        <v>0</v>
      </c>
      <c r="CA489" s="504"/>
      <c r="CB489" s="511"/>
      <c r="CC489" s="504"/>
      <c r="CD489" s="511"/>
      <c r="CE489" s="511"/>
      <c r="CF489" s="511">
        <f>CB489+CD489+CE489</f>
        <v>0</v>
      </c>
      <c r="CG489" s="528">
        <f>CF489-BZ489</f>
        <v>0</v>
      </c>
      <c r="CH489" s="510">
        <f>_xlfn.DAYS(BD489,BC489)+1</f>
        <v>1</v>
      </c>
    </row>
    <row r="490" spans="1:86" s="513" customFormat="1" ht="15.75" customHeight="1">
      <c r="A490" s="112">
        <v>85</v>
      </c>
      <c r="B490" s="575" t="s">
        <v>91</v>
      </c>
      <c r="C490" s="531">
        <v>4100009578</v>
      </c>
      <c r="D490" s="505" t="s">
        <v>392</v>
      </c>
      <c r="E490" s="505" t="str">
        <f>VLOOKUP(D:D,'Material code'!A:B,2,FALSE)</f>
        <v>后膜</v>
      </c>
      <c r="F490" s="505" t="str">
        <f>VLOOKUP(D:D,'Material code'!C:D,2,FALSE)</f>
        <v>福斯特，F406PS，高透，宽幅1122mm，克重≥410g/㎡</v>
      </c>
      <c r="G490" s="504">
        <f>AC490</f>
        <v>41199.839999999997</v>
      </c>
      <c r="H490" s="504" t="str">
        <f>AD490</f>
        <v>m2</v>
      </c>
      <c r="I490" s="504" t="str">
        <f>AL490</f>
        <v>YMJAW491337618</v>
      </c>
      <c r="J490" s="504">
        <v>1</v>
      </c>
      <c r="K490" s="504" t="str">
        <f>AN490</f>
        <v>SEKU9337399</v>
      </c>
      <c r="L490" s="504" t="str">
        <f>AM490</f>
        <v>PSGN15020045</v>
      </c>
      <c r="M490" s="504" t="str">
        <f>AO490</f>
        <v>HAIPHONG, VIETNAM</v>
      </c>
      <c r="N490" s="506">
        <f>AQ490</f>
        <v>45719</v>
      </c>
      <c r="O490" s="504" t="str">
        <f>AR490</f>
        <v>LOS ANGELES, CA</v>
      </c>
      <c r="P490" s="506">
        <f>AT490</f>
        <v>45748</v>
      </c>
      <c r="Q490" s="506">
        <f>AX490</f>
        <v>45754</v>
      </c>
      <c r="R490" s="504" t="s">
        <v>86</v>
      </c>
      <c r="S490" s="504" t="s">
        <v>93</v>
      </c>
      <c r="T490" s="565">
        <v>20250118001</v>
      </c>
      <c r="U490" s="504"/>
      <c r="V490" s="511"/>
      <c r="W490" s="511"/>
      <c r="X490" s="506">
        <v>45716</v>
      </c>
      <c r="Y490" s="506"/>
      <c r="Z490" s="506"/>
      <c r="AA490" s="507" t="s">
        <v>893</v>
      </c>
      <c r="AB490" s="507"/>
      <c r="AC490" s="524">
        <v>41199.839999999997</v>
      </c>
      <c r="AD490" s="504" t="s">
        <v>384</v>
      </c>
      <c r="AE490" s="504">
        <v>54</v>
      </c>
      <c r="AF490" s="504">
        <v>18586</v>
      </c>
      <c r="AG490" s="504">
        <v>49.9</v>
      </c>
      <c r="AH490" s="506">
        <v>45719</v>
      </c>
      <c r="AI490" s="506">
        <v>45745</v>
      </c>
      <c r="AJ490" s="504" t="s">
        <v>97</v>
      </c>
      <c r="AK490" s="504" t="s">
        <v>174</v>
      </c>
      <c r="AL490" s="504" t="s">
        <v>888</v>
      </c>
      <c r="AM490" s="504" t="s">
        <v>889</v>
      </c>
      <c r="AN490" s="504" t="s">
        <v>894</v>
      </c>
      <c r="AO490" s="504" t="str">
        <f>AJ490</f>
        <v>HAIPHONG, VIETNAM</v>
      </c>
      <c r="AP490" s="506">
        <v>45716</v>
      </c>
      <c r="AQ490" s="506">
        <v>45719</v>
      </c>
      <c r="AR490" s="504" t="str">
        <f>AK490</f>
        <v>LOS ANGELES, CA</v>
      </c>
      <c r="AS490" s="506">
        <v>45743</v>
      </c>
      <c r="AT490" s="636">
        <v>45748</v>
      </c>
      <c r="AU490" s="504" t="str">
        <f>AR490</f>
        <v>LOS ANGELES, CA</v>
      </c>
      <c r="AV490" s="509">
        <f>AT490</f>
        <v>45748</v>
      </c>
      <c r="AW490" s="505">
        <f>VLOOKUP(AR:AR,Database!A:B,2,)</f>
        <v>6</v>
      </c>
      <c r="AX490" s="506">
        <f>AV490+AW490</f>
        <v>45754</v>
      </c>
      <c r="AY490" s="504" t="s">
        <v>386</v>
      </c>
      <c r="AZ490" s="506"/>
      <c r="BA490" s="506"/>
      <c r="BB490" s="506"/>
      <c r="BC490" s="506"/>
      <c r="BD490" s="506"/>
      <c r="BE490" s="504"/>
      <c r="BF490" s="504" t="str">
        <f>AL490</f>
        <v>YMJAW491337618</v>
      </c>
      <c r="BG490" s="504" t="str">
        <f>AN490</f>
        <v>SEKU9337399</v>
      </c>
      <c r="BH490" s="506">
        <v>45716</v>
      </c>
      <c r="BI490" s="506">
        <v>45719</v>
      </c>
      <c r="BJ490" s="506"/>
      <c r="BK490" s="506"/>
      <c r="BL490" s="506"/>
      <c r="BM490" s="506"/>
      <c r="BN490" s="504"/>
      <c r="BO490" s="506"/>
      <c r="BP490" s="511"/>
      <c r="BQ490" s="511"/>
      <c r="BR490" s="504"/>
      <c r="BS490" s="560"/>
      <c r="BT490" s="504"/>
      <c r="BU490" s="504"/>
      <c r="BV490" s="504"/>
      <c r="BW490" s="504">
        <f>U490</f>
        <v>0</v>
      </c>
      <c r="BX490" s="511">
        <f>V490</f>
        <v>0</v>
      </c>
      <c r="BY490" s="511">
        <f>W490</f>
        <v>0</v>
      </c>
      <c r="BZ490" s="511">
        <f>BX490+BY490</f>
        <v>0</v>
      </c>
      <c r="CA490" s="504"/>
      <c r="CB490" s="511"/>
      <c r="CC490" s="504"/>
      <c r="CD490" s="511"/>
      <c r="CE490" s="511"/>
      <c r="CF490" s="511">
        <f>CB490+CD490+CE490</f>
        <v>0</v>
      </c>
      <c r="CG490" s="528">
        <f>CF490-BZ490</f>
        <v>0</v>
      </c>
      <c r="CH490" s="510">
        <f>_xlfn.DAYS(BD490,BC490)+1</f>
        <v>1</v>
      </c>
    </row>
    <row r="491" spans="1:86" s="513" customFormat="1" ht="15.75" customHeight="1">
      <c r="A491" s="112">
        <v>85</v>
      </c>
      <c r="B491" s="575" t="s">
        <v>91</v>
      </c>
      <c r="C491" s="531">
        <v>4100009578</v>
      </c>
      <c r="D491" s="505" t="s">
        <v>392</v>
      </c>
      <c r="E491" s="505" t="str">
        <f>VLOOKUP(D:D,'Material code'!A:B,2,FALSE)</f>
        <v>后膜</v>
      </c>
      <c r="F491" s="505" t="str">
        <f>VLOOKUP(D:D,'Material code'!C:D,2,FALSE)</f>
        <v>福斯特，F406PS，高透，宽幅1122mm，克重≥410g/㎡</v>
      </c>
      <c r="G491" s="504">
        <f>AC491</f>
        <v>41199.839999999997</v>
      </c>
      <c r="H491" s="504" t="str">
        <f>AD491</f>
        <v>m2</v>
      </c>
      <c r="I491" s="504" t="str">
        <f>AL491</f>
        <v>YMJAW491337618</v>
      </c>
      <c r="J491" s="504">
        <v>1</v>
      </c>
      <c r="K491" s="504" t="str">
        <f>AN491</f>
        <v>OTPU6471122</v>
      </c>
      <c r="L491" s="504" t="str">
        <f>AM491</f>
        <v>PSGN15020045</v>
      </c>
      <c r="M491" s="504" t="str">
        <f>AO491</f>
        <v>HAIPHONG, VIETNAM</v>
      </c>
      <c r="N491" s="506">
        <f>AQ491</f>
        <v>45719</v>
      </c>
      <c r="O491" s="504" t="str">
        <f>AR491</f>
        <v>LOS ANGELES, CA</v>
      </c>
      <c r="P491" s="506">
        <f>AT491</f>
        <v>45748</v>
      </c>
      <c r="Q491" s="506">
        <f>AX491</f>
        <v>45754</v>
      </c>
      <c r="R491" s="504" t="s">
        <v>86</v>
      </c>
      <c r="S491" s="504" t="s">
        <v>93</v>
      </c>
      <c r="T491" s="565">
        <v>20250118001</v>
      </c>
      <c r="U491" s="504"/>
      <c r="V491" s="511"/>
      <c r="W491" s="511"/>
      <c r="X491" s="506">
        <v>45716</v>
      </c>
      <c r="Y491" s="506"/>
      <c r="Z491" s="506"/>
      <c r="AA491" s="507" t="s">
        <v>893</v>
      </c>
      <c r="AB491" s="507"/>
      <c r="AC491" s="524">
        <v>41199.839999999997</v>
      </c>
      <c r="AD491" s="504" t="s">
        <v>384</v>
      </c>
      <c r="AE491" s="504">
        <v>54</v>
      </c>
      <c r="AF491" s="504">
        <v>18586</v>
      </c>
      <c r="AG491" s="504">
        <v>49.9</v>
      </c>
      <c r="AH491" s="506">
        <v>45719</v>
      </c>
      <c r="AI491" s="506">
        <v>45745</v>
      </c>
      <c r="AJ491" s="504" t="s">
        <v>97</v>
      </c>
      <c r="AK491" s="504" t="s">
        <v>174</v>
      </c>
      <c r="AL491" s="504" t="s">
        <v>888</v>
      </c>
      <c r="AM491" s="504" t="s">
        <v>889</v>
      </c>
      <c r="AN491" s="504" t="s">
        <v>895</v>
      </c>
      <c r="AO491" s="504" t="str">
        <f>AJ491</f>
        <v>HAIPHONG, VIETNAM</v>
      </c>
      <c r="AP491" s="506">
        <v>45716</v>
      </c>
      <c r="AQ491" s="506">
        <v>45719</v>
      </c>
      <c r="AR491" s="504" t="str">
        <f>AK491</f>
        <v>LOS ANGELES, CA</v>
      </c>
      <c r="AS491" s="506">
        <v>45743</v>
      </c>
      <c r="AT491" s="636">
        <v>45748</v>
      </c>
      <c r="AU491" s="504" t="str">
        <f>AR491</f>
        <v>LOS ANGELES, CA</v>
      </c>
      <c r="AV491" s="509">
        <f>AT491</f>
        <v>45748</v>
      </c>
      <c r="AW491" s="505">
        <f>VLOOKUP(AR:AR,Database!A:B,2,)</f>
        <v>6</v>
      </c>
      <c r="AX491" s="506">
        <f>AV491+AW491</f>
        <v>45754</v>
      </c>
      <c r="AY491" s="504" t="s">
        <v>386</v>
      </c>
      <c r="AZ491" s="506"/>
      <c r="BA491" s="506"/>
      <c r="BB491" s="506"/>
      <c r="BC491" s="506"/>
      <c r="BD491" s="506"/>
      <c r="BE491" s="504"/>
      <c r="BF491" s="504" t="str">
        <f>AL491</f>
        <v>YMJAW491337618</v>
      </c>
      <c r="BG491" s="504" t="str">
        <f>AN491</f>
        <v>OTPU6471122</v>
      </c>
      <c r="BH491" s="506">
        <v>45716</v>
      </c>
      <c r="BI491" s="506">
        <v>45719</v>
      </c>
      <c r="BJ491" s="506"/>
      <c r="BK491" s="506"/>
      <c r="BL491" s="506"/>
      <c r="BM491" s="506"/>
      <c r="BN491" s="504"/>
      <c r="BO491" s="506"/>
      <c r="BP491" s="511"/>
      <c r="BQ491" s="511"/>
      <c r="BR491" s="504"/>
      <c r="BS491" s="560"/>
      <c r="BT491" s="504"/>
      <c r="BU491" s="504"/>
      <c r="BV491" s="504"/>
      <c r="BW491" s="504">
        <f>U491</f>
        <v>0</v>
      </c>
      <c r="BX491" s="511">
        <f>V491</f>
        <v>0</v>
      </c>
      <c r="BY491" s="511">
        <f>W491</f>
        <v>0</v>
      </c>
      <c r="BZ491" s="511">
        <f>BX491+BY491</f>
        <v>0</v>
      </c>
      <c r="CA491" s="504"/>
      <c r="CB491" s="511"/>
      <c r="CC491" s="504"/>
      <c r="CD491" s="511"/>
      <c r="CE491" s="511"/>
      <c r="CF491" s="511">
        <f>CB491+CD491+CE491</f>
        <v>0</v>
      </c>
      <c r="CG491" s="528">
        <f>CF491-BZ491</f>
        <v>0</v>
      </c>
      <c r="CH491" s="510">
        <f>_xlfn.DAYS(BD491,BC491)+1</f>
        <v>1</v>
      </c>
    </row>
    <row r="492" spans="1:86" s="513" customFormat="1" ht="15.75" customHeight="1">
      <c r="A492" s="112">
        <v>85</v>
      </c>
      <c r="B492" s="575" t="s">
        <v>91</v>
      </c>
      <c r="C492" s="531">
        <v>4100009578</v>
      </c>
      <c r="D492" s="505" t="s">
        <v>392</v>
      </c>
      <c r="E492" s="505" t="str">
        <f>VLOOKUP(D:D,'Material code'!A:B,2,FALSE)</f>
        <v>后膜</v>
      </c>
      <c r="F492" s="505" t="str">
        <f>VLOOKUP(D:D,'Material code'!C:D,2,FALSE)</f>
        <v>福斯特，F406PS，高透，宽幅1122mm，克重≥410g/㎡</v>
      </c>
      <c r="G492" s="504">
        <f>AC492</f>
        <v>41199.839999999997</v>
      </c>
      <c r="H492" s="504" t="str">
        <f>AD492</f>
        <v>m2</v>
      </c>
      <c r="I492" s="504" t="str">
        <f>AL492</f>
        <v>YMJAW491337618</v>
      </c>
      <c r="J492" s="504">
        <v>1</v>
      </c>
      <c r="K492" s="504" t="str">
        <f>AN492</f>
        <v>OTPU6485471</v>
      </c>
      <c r="L492" s="504" t="str">
        <f>AM492</f>
        <v>PSGN15020045</v>
      </c>
      <c r="M492" s="504" t="str">
        <f>AO492</f>
        <v>HAIPHONG, VIETNAM</v>
      </c>
      <c r="N492" s="506">
        <f>AQ492</f>
        <v>45719</v>
      </c>
      <c r="O492" s="504" t="str">
        <f>AR492</f>
        <v>LOS ANGELES, CA</v>
      </c>
      <c r="P492" s="506">
        <f>AT492</f>
        <v>45748</v>
      </c>
      <c r="Q492" s="506">
        <f>AX492</f>
        <v>45754</v>
      </c>
      <c r="R492" s="504" t="s">
        <v>86</v>
      </c>
      <c r="S492" s="504" t="s">
        <v>93</v>
      </c>
      <c r="T492" s="565">
        <v>20250118001</v>
      </c>
      <c r="U492" s="504"/>
      <c r="V492" s="511"/>
      <c r="W492" s="511"/>
      <c r="X492" s="506">
        <v>45716</v>
      </c>
      <c r="Y492" s="506"/>
      <c r="Z492" s="506"/>
      <c r="AA492" s="507" t="s">
        <v>893</v>
      </c>
      <c r="AB492" s="507"/>
      <c r="AC492" s="524">
        <v>41199.839999999997</v>
      </c>
      <c r="AD492" s="504" t="s">
        <v>384</v>
      </c>
      <c r="AE492" s="504">
        <v>54</v>
      </c>
      <c r="AF492" s="504">
        <v>18586</v>
      </c>
      <c r="AG492" s="504">
        <v>49.9</v>
      </c>
      <c r="AH492" s="506">
        <v>45719</v>
      </c>
      <c r="AI492" s="506">
        <v>45745</v>
      </c>
      <c r="AJ492" s="504" t="s">
        <v>97</v>
      </c>
      <c r="AK492" s="504" t="s">
        <v>174</v>
      </c>
      <c r="AL492" s="504" t="s">
        <v>888</v>
      </c>
      <c r="AM492" s="504" t="s">
        <v>889</v>
      </c>
      <c r="AN492" s="504" t="s">
        <v>896</v>
      </c>
      <c r="AO492" s="504" t="str">
        <f>AJ492</f>
        <v>HAIPHONG, VIETNAM</v>
      </c>
      <c r="AP492" s="506">
        <v>45716</v>
      </c>
      <c r="AQ492" s="506">
        <v>45719</v>
      </c>
      <c r="AR492" s="504" t="str">
        <f>AK492</f>
        <v>LOS ANGELES, CA</v>
      </c>
      <c r="AS492" s="506">
        <v>45743</v>
      </c>
      <c r="AT492" s="636">
        <v>45748</v>
      </c>
      <c r="AU492" s="504" t="str">
        <f>AR492</f>
        <v>LOS ANGELES, CA</v>
      </c>
      <c r="AV492" s="509">
        <f>AT492</f>
        <v>45748</v>
      </c>
      <c r="AW492" s="505">
        <f>VLOOKUP(AR:AR,Database!A:B,2,)</f>
        <v>6</v>
      </c>
      <c r="AX492" s="506">
        <f>AV492+AW492</f>
        <v>45754</v>
      </c>
      <c r="AY492" s="504" t="s">
        <v>386</v>
      </c>
      <c r="AZ492" s="506"/>
      <c r="BA492" s="506"/>
      <c r="BB492" s="506"/>
      <c r="BC492" s="506"/>
      <c r="BD492" s="506"/>
      <c r="BE492" s="504"/>
      <c r="BF492" s="504" t="str">
        <f>AL492</f>
        <v>YMJAW491337618</v>
      </c>
      <c r="BG492" s="504" t="str">
        <f>AN492</f>
        <v>OTPU6485471</v>
      </c>
      <c r="BH492" s="506">
        <v>45716</v>
      </c>
      <c r="BI492" s="506">
        <v>45719</v>
      </c>
      <c r="BJ492" s="506"/>
      <c r="BK492" s="506"/>
      <c r="BL492" s="506"/>
      <c r="BM492" s="506"/>
      <c r="BN492" s="504"/>
      <c r="BO492" s="506"/>
      <c r="BP492" s="511"/>
      <c r="BQ492" s="511"/>
      <c r="BR492" s="504"/>
      <c r="BS492" s="512"/>
      <c r="BT492" s="504"/>
      <c r="BU492" s="504"/>
      <c r="BV492" s="504"/>
      <c r="BW492" s="504">
        <f>U492</f>
        <v>0</v>
      </c>
      <c r="BX492" s="511">
        <f>V492</f>
        <v>0</v>
      </c>
      <c r="BY492" s="511">
        <f>W492</f>
        <v>0</v>
      </c>
      <c r="BZ492" s="511">
        <f>BX492+BY492</f>
        <v>0</v>
      </c>
      <c r="CA492" s="504"/>
      <c r="CB492" s="511"/>
      <c r="CC492" s="504"/>
      <c r="CD492" s="511"/>
      <c r="CE492" s="511"/>
      <c r="CF492" s="511">
        <f>CB492+CD492+CE492</f>
        <v>0</v>
      </c>
      <c r="CG492" s="528">
        <f>CF492-BZ492</f>
        <v>0</v>
      </c>
      <c r="CH492" s="510">
        <f>_xlfn.DAYS(BD492,BC492)+1</f>
        <v>1</v>
      </c>
    </row>
    <row r="493" spans="1:86" s="513" customFormat="1" ht="31.5" customHeight="1">
      <c r="A493" s="255">
        <v>106</v>
      </c>
      <c r="B493" s="599" t="s">
        <v>104</v>
      </c>
      <c r="C493" s="575">
        <v>4100010056</v>
      </c>
      <c r="D493" s="577" t="s">
        <v>383</v>
      </c>
      <c r="E493" s="505" t="str">
        <f>VLOOKUP(D:D,'Material code'!A:B,2,FALSE)</f>
        <v>前膜</v>
      </c>
      <c r="F493" s="505" t="str">
        <f>VLOOKUP(D:D,'Material code'!C:D,2,FALSE)</f>
        <v>福斯特，EP304，高透，宽幅1122mm，克重≥390g/㎡</v>
      </c>
      <c r="G493" s="524">
        <v>44853.072</v>
      </c>
      <c r="H493" s="504" t="s">
        <v>384</v>
      </c>
      <c r="I493" s="504" t="str">
        <f>AL493</f>
        <v>ZIMUBKK80384375</v>
      </c>
      <c r="J493" s="504">
        <v>1</v>
      </c>
      <c r="K493" s="504" t="str">
        <f>AN493</f>
        <v>GMOU9012101</v>
      </c>
      <c r="L493" s="504" t="str">
        <f>AM493</f>
        <v>ESBK15030003</v>
      </c>
      <c r="M493" s="504" t="str">
        <f>AO493</f>
        <v>LAEM CHABANG, THAILAND</v>
      </c>
      <c r="N493" s="506">
        <f>AQ493</f>
        <v>45725</v>
      </c>
      <c r="O493" s="504" t="str">
        <f>AR493</f>
        <v>LOS ANGELES, CA</v>
      </c>
      <c r="P493" s="506">
        <f>AT493</f>
        <v>45748</v>
      </c>
      <c r="Q493" s="506">
        <f>AX493</f>
        <v>45754</v>
      </c>
      <c r="R493" s="504" t="s">
        <v>86</v>
      </c>
      <c r="S493" s="504" t="s">
        <v>93</v>
      </c>
      <c r="T493" s="504"/>
      <c r="U493" s="504"/>
      <c r="V493" s="511"/>
      <c r="W493" s="511"/>
      <c r="X493" s="506"/>
      <c r="Y493" s="506"/>
      <c r="Z493" s="504"/>
      <c r="AA493" s="567"/>
      <c r="AB493" s="507"/>
      <c r="AC493" s="504"/>
      <c r="AD493" s="504"/>
      <c r="AE493" s="504"/>
      <c r="AF493" s="504"/>
      <c r="AG493" s="504"/>
      <c r="AH493" s="569"/>
      <c r="AI493" s="579"/>
      <c r="AJ493" s="504"/>
      <c r="AK493" s="457"/>
      <c r="AL493" s="504" t="s">
        <v>897</v>
      </c>
      <c r="AM493" s="504" t="s">
        <v>898</v>
      </c>
      <c r="AN493" s="504" t="s">
        <v>899</v>
      </c>
      <c r="AO493" s="504" t="s">
        <v>387</v>
      </c>
      <c r="AP493" s="506"/>
      <c r="AQ493" s="506">
        <v>45725</v>
      </c>
      <c r="AR493" s="504" t="s">
        <v>174</v>
      </c>
      <c r="AS493" s="506">
        <v>45748</v>
      </c>
      <c r="AT493" s="508">
        <f>AS493</f>
        <v>45748</v>
      </c>
      <c r="AU493" s="504" t="str">
        <f>AR493</f>
        <v>LOS ANGELES, CA</v>
      </c>
      <c r="AV493" s="571">
        <f>AT493</f>
        <v>45748</v>
      </c>
      <c r="AW493" s="505">
        <f>VLOOKUP(AR:AR,Database!A:B,2,)</f>
        <v>6</v>
      </c>
      <c r="AX493" s="506">
        <f>AV493+AW493</f>
        <v>45754</v>
      </c>
      <c r="AY493" s="504" t="s">
        <v>389</v>
      </c>
      <c r="AZ493" s="565"/>
      <c r="BA493" s="506"/>
      <c r="BB493" s="506"/>
      <c r="BC493" s="506"/>
      <c r="BD493" s="506"/>
      <c r="BE493" s="504"/>
      <c r="BF493" s="504" t="str">
        <f>AL493</f>
        <v>ZIMUBKK80384375</v>
      </c>
      <c r="BG493" s="504" t="str">
        <f>AN493</f>
        <v>GMOU9012101</v>
      </c>
      <c r="BH493" s="506">
        <v>45727</v>
      </c>
      <c r="BI493" s="506">
        <v>45729</v>
      </c>
      <c r="BJ493" s="506"/>
      <c r="BK493" s="506"/>
      <c r="BL493" s="506"/>
      <c r="BM493" s="572"/>
      <c r="BN493" s="504"/>
      <c r="BO493" s="506"/>
      <c r="BP493" s="511"/>
      <c r="BQ493" s="511"/>
      <c r="BR493" s="504"/>
      <c r="BS493" s="512"/>
      <c r="BT493" s="504"/>
      <c r="BU493" s="504"/>
      <c r="BV493" s="504"/>
      <c r="BW493" s="504">
        <f>U493</f>
        <v>0</v>
      </c>
      <c r="BX493" s="511">
        <f>V493</f>
        <v>0</v>
      </c>
      <c r="BY493" s="511">
        <f>W493</f>
        <v>0</v>
      </c>
      <c r="BZ493" s="511">
        <f>BX493+BY493</f>
        <v>0</v>
      </c>
      <c r="CA493" s="504"/>
      <c r="CB493" s="511"/>
      <c r="CC493" s="504"/>
      <c r="CD493" s="511"/>
      <c r="CE493" s="511"/>
      <c r="CF493" s="511">
        <f>CB493+CD493+CE493</f>
        <v>0</v>
      </c>
      <c r="CG493" s="528">
        <f>CF493-BZ493</f>
        <v>0</v>
      </c>
      <c r="CH493" s="510">
        <f>_xlfn.DAYS(BU493,BT493)+1</f>
        <v>1</v>
      </c>
    </row>
    <row r="494" spans="1:86" s="513" customFormat="1" ht="15.75" customHeight="1">
      <c r="A494" s="255">
        <v>106</v>
      </c>
      <c r="B494" s="599" t="s">
        <v>104</v>
      </c>
      <c r="C494" s="575">
        <v>4100010056</v>
      </c>
      <c r="D494" s="577" t="s">
        <v>383</v>
      </c>
      <c r="E494" s="505" t="str">
        <f>VLOOKUP(D:D,'Material code'!A:B,2,FALSE)</f>
        <v>前膜</v>
      </c>
      <c r="F494" s="505" t="str">
        <f>VLOOKUP(D:D,'Material code'!C:D,2,FALSE)</f>
        <v>福斯特，EP304，高透，宽幅1122mm，克重≥390g/㎡</v>
      </c>
      <c r="G494" s="524">
        <v>44853.072</v>
      </c>
      <c r="H494" s="504" t="s">
        <v>384</v>
      </c>
      <c r="I494" s="504" t="str">
        <f>AL494</f>
        <v>ZIMUBKK80384375</v>
      </c>
      <c r="J494" s="504">
        <v>1</v>
      </c>
      <c r="K494" s="504" t="str">
        <f>AN494</f>
        <v>GMOU9012230</v>
      </c>
      <c r="L494" s="504" t="str">
        <f>AM494</f>
        <v>ESBK15030003</v>
      </c>
      <c r="M494" s="504" t="str">
        <f>AO494</f>
        <v>LAEM CHABANG, THAILAND</v>
      </c>
      <c r="N494" s="506">
        <f>AQ494</f>
        <v>45725</v>
      </c>
      <c r="O494" s="504" t="str">
        <f>AR494</f>
        <v>LOS ANGELES, CA</v>
      </c>
      <c r="P494" s="506">
        <f>AT494</f>
        <v>45748</v>
      </c>
      <c r="Q494" s="506">
        <f>AX494</f>
        <v>45754</v>
      </c>
      <c r="R494" s="504" t="s">
        <v>86</v>
      </c>
      <c r="S494" s="504" t="s">
        <v>93</v>
      </c>
      <c r="T494" s="504"/>
      <c r="U494" s="504"/>
      <c r="V494" s="511"/>
      <c r="W494" s="511"/>
      <c r="X494" s="506"/>
      <c r="Y494" s="506"/>
      <c r="Z494" s="504"/>
      <c r="AA494" s="567"/>
      <c r="AB494" s="507"/>
      <c r="AC494" s="504"/>
      <c r="AD494" s="504"/>
      <c r="AE494" s="504"/>
      <c r="AF494" s="504"/>
      <c r="AG494" s="504"/>
      <c r="AH494" s="569"/>
      <c r="AI494" s="579"/>
      <c r="AJ494" s="504"/>
      <c r="AK494" s="457"/>
      <c r="AL494" s="504" t="s">
        <v>897</v>
      </c>
      <c r="AM494" s="504" t="s">
        <v>898</v>
      </c>
      <c r="AN494" s="504" t="s">
        <v>900</v>
      </c>
      <c r="AO494" s="504" t="s">
        <v>387</v>
      </c>
      <c r="AP494" s="506"/>
      <c r="AQ494" s="506">
        <v>45725</v>
      </c>
      <c r="AR494" s="504" t="s">
        <v>174</v>
      </c>
      <c r="AS494" s="506">
        <v>45748</v>
      </c>
      <c r="AT494" s="508">
        <f>AS494</f>
        <v>45748</v>
      </c>
      <c r="AU494" s="504" t="str">
        <f>AR494</f>
        <v>LOS ANGELES, CA</v>
      </c>
      <c r="AV494" s="571">
        <f>AT494</f>
        <v>45748</v>
      </c>
      <c r="AW494" s="505">
        <f>VLOOKUP(AR:AR,Database!A:B,2,)</f>
        <v>6</v>
      </c>
      <c r="AX494" s="506">
        <f>AV494+AW494</f>
        <v>45754</v>
      </c>
      <c r="AY494" s="504" t="s">
        <v>389</v>
      </c>
      <c r="AZ494" s="565"/>
      <c r="BA494" s="506"/>
      <c r="BB494" s="506"/>
      <c r="BC494" s="506"/>
      <c r="BD494" s="506"/>
      <c r="BE494" s="504"/>
      <c r="BF494" s="504" t="str">
        <f>AL494</f>
        <v>ZIMUBKK80384375</v>
      </c>
      <c r="BG494" s="504" t="str">
        <f>AN494</f>
        <v>GMOU9012230</v>
      </c>
      <c r="BH494" s="506">
        <v>45727</v>
      </c>
      <c r="BI494" s="506">
        <v>45729</v>
      </c>
      <c r="BJ494" s="506"/>
      <c r="BK494" s="506"/>
      <c r="BL494" s="506"/>
      <c r="BM494" s="572"/>
      <c r="BN494" s="504"/>
      <c r="BO494" s="506"/>
      <c r="BP494" s="511"/>
      <c r="BQ494" s="511"/>
      <c r="BR494" s="504"/>
      <c r="BS494" s="512"/>
      <c r="BT494" s="504"/>
      <c r="BU494" s="504"/>
      <c r="BV494" s="504"/>
      <c r="BW494" s="504">
        <f>U494</f>
        <v>0</v>
      </c>
      <c r="BX494" s="511">
        <f>V494</f>
        <v>0</v>
      </c>
      <c r="BY494" s="511">
        <f>W494</f>
        <v>0</v>
      </c>
      <c r="BZ494" s="511">
        <f>BX494+BY494</f>
        <v>0</v>
      </c>
      <c r="CA494" s="504"/>
      <c r="CB494" s="511"/>
      <c r="CC494" s="504"/>
      <c r="CD494" s="511"/>
      <c r="CE494" s="511"/>
      <c r="CF494" s="511">
        <f>CB494+CD494+CE494</f>
        <v>0</v>
      </c>
      <c r="CG494" s="528">
        <f>CF494-BZ494</f>
        <v>0</v>
      </c>
      <c r="CH494" s="510">
        <f>_xlfn.DAYS(BU494,BT494)+1</f>
        <v>1</v>
      </c>
    </row>
    <row r="495" spans="1:86" s="513" customFormat="1" ht="15.75" customHeight="1">
      <c r="A495" s="255">
        <v>106</v>
      </c>
      <c r="B495" s="599" t="s">
        <v>104</v>
      </c>
      <c r="C495" s="575">
        <v>4100010056</v>
      </c>
      <c r="D495" s="577" t="s">
        <v>383</v>
      </c>
      <c r="E495" s="505" t="str">
        <f>VLOOKUP(D:D,'Material code'!A:B,2,FALSE)</f>
        <v>前膜</v>
      </c>
      <c r="F495" s="505" t="str">
        <f>VLOOKUP(D:D,'Material code'!C:D,2,FALSE)</f>
        <v>福斯特，EP304，高透，宽幅1122mm，克重≥390g/㎡</v>
      </c>
      <c r="G495" s="524">
        <v>44853.072</v>
      </c>
      <c r="H495" s="504" t="s">
        <v>384</v>
      </c>
      <c r="I495" s="504" t="str">
        <f>AL495</f>
        <v>ZIMUBKK80384375</v>
      </c>
      <c r="J495" s="504">
        <v>1</v>
      </c>
      <c r="K495" s="504" t="str">
        <f>AN495</f>
        <v>GMOU9025496</v>
      </c>
      <c r="L495" s="504" t="str">
        <f>AM495</f>
        <v>ESBK15030003</v>
      </c>
      <c r="M495" s="504" t="str">
        <f>AO495</f>
        <v>LAEM CHABANG, THAILAND</v>
      </c>
      <c r="N495" s="506">
        <f>AQ495</f>
        <v>45725</v>
      </c>
      <c r="O495" s="504" t="str">
        <f>AR495</f>
        <v>LOS ANGELES, CA</v>
      </c>
      <c r="P495" s="506">
        <f>AT495</f>
        <v>45748</v>
      </c>
      <c r="Q495" s="506">
        <f>AX495</f>
        <v>45754</v>
      </c>
      <c r="R495" s="504" t="s">
        <v>86</v>
      </c>
      <c r="S495" s="504" t="s">
        <v>93</v>
      </c>
      <c r="T495" s="504"/>
      <c r="U495" s="504"/>
      <c r="V495" s="511"/>
      <c r="W495" s="511"/>
      <c r="X495" s="506"/>
      <c r="Y495" s="506"/>
      <c r="Z495" s="504"/>
      <c r="AA495" s="567"/>
      <c r="AB495" s="507"/>
      <c r="AC495" s="504"/>
      <c r="AD495" s="504"/>
      <c r="AE495" s="504"/>
      <c r="AF495" s="504"/>
      <c r="AG495" s="504"/>
      <c r="AH495" s="569"/>
      <c r="AI495" s="579"/>
      <c r="AJ495" s="504"/>
      <c r="AK495" s="457"/>
      <c r="AL495" s="504" t="s">
        <v>897</v>
      </c>
      <c r="AM495" s="504" t="s">
        <v>898</v>
      </c>
      <c r="AN495" s="504" t="s">
        <v>901</v>
      </c>
      <c r="AO495" s="504" t="s">
        <v>387</v>
      </c>
      <c r="AP495" s="506"/>
      <c r="AQ495" s="506">
        <v>45725</v>
      </c>
      <c r="AR495" s="504" t="s">
        <v>174</v>
      </c>
      <c r="AS495" s="506">
        <v>45748</v>
      </c>
      <c r="AT495" s="508">
        <f>AS495</f>
        <v>45748</v>
      </c>
      <c r="AU495" s="504" t="str">
        <f>AR495</f>
        <v>LOS ANGELES, CA</v>
      </c>
      <c r="AV495" s="571">
        <f>AT495</f>
        <v>45748</v>
      </c>
      <c r="AW495" s="505">
        <f>VLOOKUP(AR:AR,Database!A:B,2,)</f>
        <v>6</v>
      </c>
      <c r="AX495" s="506">
        <f>AV495+AW495</f>
        <v>45754</v>
      </c>
      <c r="AY495" s="504" t="s">
        <v>389</v>
      </c>
      <c r="AZ495" s="565"/>
      <c r="BA495" s="506"/>
      <c r="BB495" s="506"/>
      <c r="BC495" s="506"/>
      <c r="BD495" s="506"/>
      <c r="BE495" s="504"/>
      <c r="BF495" s="504" t="str">
        <f>AL495</f>
        <v>ZIMUBKK80384375</v>
      </c>
      <c r="BG495" s="504" t="str">
        <f>AN495</f>
        <v>GMOU9025496</v>
      </c>
      <c r="BH495" s="506">
        <v>45727</v>
      </c>
      <c r="BI495" s="506">
        <v>45729</v>
      </c>
      <c r="BJ495" s="506"/>
      <c r="BK495" s="506"/>
      <c r="BL495" s="506"/>
      <c r="BM495" s="572"/>
      <c r="BN495" s="504"/>
      <c r="BO495" s="506"/>
      <c r="BP495" s="511"/>
      <c r="BQ495" s="511"/>
      <c r="BR495" s="504"/>
      <c r="BS495" s="512"/>
      <c r="BT495" s="504"/>
      <c r="BU495" s="504"/>
      <c r="BV495" s="504"/>
      <c r="BW495" s="504">
        <f>U495</f>
        <v>0</v>
      </c>
      <c r="BX495" s="511">
        <f>V495</f>
        <v>0</v>
      </c>
      <c r="BY495" s="511">
        <f>W495</f>
        <v>0</v>
      </c>
      <c r="BZ495" s="511">
        <f>BX495+BY495</f>
        <v>0</v>
      </c>
      <c r="CA495" s="504"/>
      <c r="CB495" s="511"/>
      <c r="CC495" s="504"/>
      <c r="CD495" s="511"/>
      <c r="CE495" s="511"/>
      <c r="CF495" s="511">
        <f>CB495+CD495+CE495</f>
        <v>0</v>
      </c>
      <c r="CG495" s="528">
        <f>CF495-BZ495</f>
        <v>0</v>
      </c>
      <c r="CH495" s="510">
        <f>_xlfn.DAYS(BU495,BT495)+1</f>
        <v>1</v>
      </c>
    </row>
    <row r="496" spans="1:86" s="513" customFormat="1" ht="15.75" customHeight="1">
      <c r="A496" s="255">
        <v>106</v>
      </c>
      <c r="B496" s="599" t="s">
        <v>104</v>
      </c>
      <c r="C496" s="575">
        <v>4100010056</v>
      </c>
      <c r="D496" s="577" t="s">
        <v>383</v>
      </c>
      <c r="E496" s="505" t="str">
        <f>VLOOKUP(D:D,'Material code'!A:B,2,FALSE)</f>
        <v>前膜</v>
      </c>
      <c r="F496" s="505" t="str">
        <f>VLOOKUP(D:D,'Material code'!C:D,2,FALSE)</f>
        <v>福斯特，EP304，高透，宽幅1122mm，克重≥390g/㎡</v>
      </c>
      <c r="G496" s="524">
        <v>44853.072</v>
      </c>
      <c r="H496" s="504" t="s">
        <v>384</v>
      </c>
      <c r="I496" s="504" t="str">
        <f>AL496</f>
        <v>ZIMUBKK80384375</v>
      </c>
      <c r="J496" s="504">
        <v>1</v>
      </c>
      <c r="K496" s="504" t="str">
        <f>AN496</f>
        <v>GMOU9020180</v>
      </c>
      <c r="L496" s="504" t="str">
        <f>AM496</f>
        <v>ESBK15030003</v>
      </c>
      <c r="M496" s="504" t="str">
        <f>AO496</f>
        <v>LAEM CHABANG, THAILAND</v>
      </c>
      <c r="N496" s="506">
        <f>AQ496</f>
        <v>45725</v>
      </c>
      <c r="O496" s="504" t="str">
        <f>AR496</f>
        <v>LOS ANGELES, CA</v>
      </c>
      <c r="P496" s="506">
        <f>AT496</f>
        <v>45748</v>
      </c>
      <c r="Q496" s="506">
        <f>AX496</f>
        <v>45754</v>
      </c>
      <c r="R496" s="504" t="s">
        <v>86</v>
      </c>
      <c r="S496" s="504" t="s">
        <v>93</v>
      </c>
      <c r="T496" s="504"/>
      <c r="U496" s="504"/>
      <c r="V496" s="511"/>
      <c r="W496" s="511"/>
      <c r="X496" s="506"/>
      <c r="Y496" s="506"/>
      <c r="Z496" s="504"/>
      <c r="AA496" s="567"/>
      <c r="AB496" s="507"/>
      <c r="AC496" s="504"/>
      <c r="AD496" s="504"/>
      <c r="AE496" s="504"/>
      <c r="AF496" s="504"/>
      <c r="AG496" s="504"/>
      <c r="AH496" s="569"/>
      <c r="AI496" s="579"/>
      <c r="AJ496" s="504"/>
      <c r="AK496" s="457"/>
      <c r="AL496" s="504" t="s">
        <v>897</v>
      </c>
      <c r="AM496" s="504" t="s">
        <v>898</v>
      </c>
      <c r="AN496" s="504" t="s">
        <v>902</v>
      </c>
      <c r="AO496" s="504" t="s">
        <v>387</v>
      </c>
      <c r="AP496" s="506"/>
      <c r="AQ496" s="506">
        <v>45725</v>
      </c>
      <c r="AR496" s="504" t="s">
        <v>174</v>
      </c>
      <c r="AS496" s="506">
        <v>45748</v>
      </c>
      <c r="AT496" s="508">
        <f>AS496</f>
        <v>45748</v>
      </c>
      <c r="AU496" s="504" t="str">
        <f>AR496</f>
        <v>LOS ANGELES, CA</v>
      </c>
      <c r="AV496" s="571">
        <f>AT496</f>
        <v>45748</v>
      </c>
      <c r="AW496" s="505">
        <f>VLOOKUP(AR:AR,Database!A:B,2,)</f>
        <v>6</v>
      </c>
      <c r="AX496" s="506">
        <f>AV496+AW496</f>
        <v>45754</v>
      </c>
      <c r="AY496" s="504" t="s">
        <v>389</v>
      </c>
      <c r="AZ496" s="565"/>
      <c r="BA496" s="506"/>
      <c r="BB496" s="506"/>
      <c r="BC496" s="506"/>
      <c r="BD496" s="506"/>
      <c r="BE496" s="504"/>
      <c r="BF496" s="504" t="str">
        <f>AL496</f>
        <v>ZIMUBKK80384375</v>
      </c>
      <c r="BG496" s="504" t="str">
        <f>AN496</f>
        <v>GMOU9020180</v>
      </c>
      <c r="BH496" s="506">
        <v>45727</v>
      </c>
      <c r="BI496" s="506">
        <v>45729</v>
      </c>
      <c r="BJ496" s="506"/>
      <c r="BK496" s="506"/>
      <c r="BL496" s="506"/>
      <c r="BM496" s="572"/>
      <c r="BN496" s="504"/>
      <c r="BO496" s="506"/>
      <c r="BP496" s="511"/>
      <c r="BQ496" s="511"/>
      <c r="BR496" s="504"/>
      <c r="BS496" s="512"/>
      <c r="BT496" s="504"/>
      <c r="BU496" s="504"/>
      <c r="BV496" s="504"/>
      <c r="BW496" s="504">
        <f>U496</f>
        <v>0</v>
      </c>
      <c r="BX496" s="511">
        <f>V496</f>
        <v>0</v>
      </c>
      <c r="BY496" s="511">
        <f>W496</f>
        <v>0</v>
      </c>
      <c r="BZ496" s="511">
        <f>BX496+BY496</f>
        <v>0</v>
      </c>
      <c r="CA496" s="504"/>
      <c r="CB496" s="511"/>
      <c r="CC496" s="504"/>
      <c r="CD496" s="511"/>
      <c r="CE496" s="511"/>
      <c r="CF496" s="511">
        <f>CB496+CD496+CE496</f>
        <v>0</v>
      </c>
      <c r="CG496" s="528">
        <f>CF496-BZ496</f>
        <v>0</v>
      </c>
      <c r="CH496" s="510">
        <f>_xlfn.DAYS(BU496,BT496)+1</f>
        <v>1</v>
      </c>
    </row>
    <row r="497" spans="1:86" s="513" customFormat="1" ht="15.75" customHeight="1">
      <c r="A497" s="255">
        <v>106</v>
      </c>
      <c r="B497" s="599" t="s">
        <v>104</v>
      </c>
      <c r="C497" s="575">
        <v>4100010056</v>
      </c>
      <c r="D497" s="577" t="s">
        <v>383</v>
      </c>
      <c r="E497" s="505" t="str">
        <f>VLOOKUP(D:D,'Material code'!A:B,2,FALSE)</f>
        <v>前膜</v>
      </c>
      <c r="F497" s="505" t="str">
        <f>VLOOKUP(D:D,'Material code'!C:D,2,FALSE)</f>
        <v>福斯特，EP304，高透，宽幅1122mm，克重≥390g/㎡</v>
      </c>
      <c r="G497" s="524">
        <v>44853.072</v>
      </c>
      <c r="H497" s="504" t="s">
        <v>384</v>
      </c>
      <c r="I497" s="504" t="str">
        <f>AL497</f>
        <v>ZIMUBKK80384375</v>
      </c>
      <c r="J497" s="504">
        <v>1</v>
      </c>
      <c r="K497" s="504" t="str">
        <f>AN497</f>
        <v>GMOU9019030</v>
      </c>
      <c r="L497" s="504" t="str">
        <f>AM497</f>
        <v>ESBK15030003</v>
      </c>
      <c r="M497" s="504" t="str">
        <f>AO497</f>
        <v>LAEM CHABANG, THAILAND</v>
      </c>
      <c r="N497" s="506">
        <f>AQ497</f>
        <v>45725</v>
      </c>
      <c r="O497" s="504" t="str">
        <f>AR497</f>
        <v>LOS ANGELES, CA</v>
      </c>
      <c r="P497" s="506">
        <f>AT497</f>
        <v>45748</v>
      </c>
      <c r="Q497" s="506">
        <f>AX497</f>
        <v>45754</v>
      </c>
      <c r="R497" s="504" t="s">
        <v>86</v>
      </c>
      <c r="S497" s="504" t="s">
        <v>93</v>
      </c>
      <c r="T497" s="504"/>
      <c r="U497" s="504"/>
      <c r="V497" s="511"/>
      <c r="W497" s="511"/>
      <c r="X497" s="506"/>
      <c r="Y497" s="506"/>
      <c r="Z497" s="504"/>
      <c r="AA497" s="567"/>
      <c r="AB497" s="507"/>
      <c r="AC497" s="504"/>
      <c r="AD497" s="504"/>
      <c r="AE497" s="504"/>
      <c r="AF497" s="504"/>
      <c r="AG497" s="504"/>
      <c r="AH497" s="569"/>
      <c r="AI497" s="579"/>
      <c r="AJ497" s="504"/>
      <c r="AK497" s="457"/>
      <c r="AL497" s="504" t="s">
        <v>897</v>
      </c>
      <c r="AM497" s="504" t="s">
        <v>898</v>
      </c>
      <c r="AN497" s="504" t="s">
        <v>903</v>
      </c>
      <c r="AO497" s="504" t="s">
        <v>387</v>
      </c>
      <c r="AP497" s="506"/>
      <c r="AQ497" s="506">
        <v>45725</v>
      </c>
      <c r="AR497" s="504" t="s">
        <v>174</v>
      </c>
      <c r="AS497" s="506">
        <v>45748</v>
      </c>
      <c r="AT497" s="508">
        <f>AS497</f>
        <v>45748</v>
      </c>
      <c r="AU497" s="504" t="str">
        <f>AR497</f>
        <v>LOS ANGELES, CA</v>
      </c>
      <c r="AV497" s="571">
        <f>AT497</f>
        <v>45748</v>
      </c>
      <c r="AW497" s="505">
        <f>VLOOKUP(AR:AR,Database!A:B,2,)</f>
        <v>6</v>
      </c>
      <c r="AX497" s="506">
        <f>AV497+AW497</f>
        <v>45754</v>
      </c>
      <c r="AY497" s="504" t="s">
        <v>389</v>
      </c>
      <c r="AZ497" s="565"/>
      <c r="BA497" s="506"/>
      <c r="BB497" s="506"/>
      <c r="BC497" s="506"/>
      <c r="BD497" s="506"/>
      <c r="BE497" s="504"/>
      <c r="BF497" s="504" t="str">
        <f>AL497</f>
        <v>ZIMUBKK80384375</v>
      </c>
      <c r="BG497" s="504" t="str">
        <f>AN497</f>
        <v>GMOU9019030</v>
      </c>
      <c r="BH497" s="506">
        <v>45727</v>
      </c>
      <c r="BI497" s="506">
        <v>45729</v>
      </c>
      <c r="BJ497" s="506"/>
      <c r="BK497" s="506"/>
      <c r="BL497" s="506"/>
      <c r="BM497" s="572"/>
      <c r="BN497" s="504"/>
      <c r="BO497" s="506"/>
      <c r="BP497" s="511"/>
      <c r="BQ497" s="511"/>
      <c r="BR497" s="504"/>
      <c r="BS497" s="512"/>
      <c r="BT497" s="504"/>
      <c r="BU497" s="504"/>
      <c r="BV497" s="504"/>
      <c r="BW497" s="504">
        <f>U497</f>
        <v>0</v>
      </c>
      <c r="BX497" s="511">
        <f>V497</f>
        <v>0</v>
      </c>
      <c r="BY497" s="511">
        <f>W497</f>
        <v>0</v>
      </c>
      <c r="BZ497" s="511">
        <f>BX497+BY497</f>
        <v>0</v>
      </c>
      <c r="CA497" s="504"/>
      <c r="CB497" s="511"/>
      <c r="CC497" s="504"/>
      <c r="CD497" s="511"/>
      <c r="CE497" s="511"/>
      <c r="CF497" s="511">
        <f>CB497+CD497+CE497</f>
        <v>0</v>
      </c>
      <c r="CG497" s="528">
        <f>CF497-BZ497</f>
        <v>0</v>
      </c>
      <c r="CH497" s="510">
        <f>_xlfn.DAYS(BU497,BT497)+1</f>
        <v>1</v>
      </c>
    </row>
    <row r="498" spans="1:86" s="513" customFormat="1" ht="15.75" customHeight="1">
      <c r="A498" s="255">
        <v>106</v>
      </c>
      <c r="B498" s="599" t="s">
        <v>104</v>
      </c>
      <c r="C498" s="575">
        <v>4100010056</v>
      </c>
      <c r="D498" s="577" t="s">
        <v>392</v>
      </c>
      <c r="E498" s="505" t="str">
        <f>VLOOKUP(D:D,'Material code'!A:B,2,FALSE)</f>
        <v>后膜</v>
      </c>
      <c r="F498" s="505" t="str">
        <f>VLOOKUP(D:D,'Material code'!C:D,2,FALSE)</f>
        <v>福斯特，F406PS，高透，宽幅1122mm，克重≥410g/㎡</v>
      </c>
      <c r="G498" s="524">
        <v>48246</v>
      </c>
      <c r="H498" s="504" t="s">
        <v>384</v>
      </c>
      <c r="I498" s="504" t="str">
        <f>AL498</f>
        <v>ZIMUBKK80384375</v>
      </c>
      <c r="J498" s="504">
        <v>1</v>
      </c>
      <c r="K498" s="504" t="str">
        <f>AN498</f>
        <v>GMOU9008605</v>
      </c>
      <c r="L498" s="504" t="str">
        <f>AM498</f>
        <v>ESBK15030003</v>
      </c>
      <c r="M498" s="504" t="str">
        <f>AO498</f>
        <v>LAEM CHABANG, THAILAND</v>
      </c>
      <c r="N498" s="506">
        <f>AQ498</f>
        <v>45725</v>
      </c>
      <c r="O498" s="504" t="str">
        <f>AR498</f>
        <v>LOS ANGELES, CA</v>
      </c>
      <c r="P498" s="506">
        <f>AT498</f>
        <v>45748</v>
      </c>
      <c r="Q498" s="506">
        <f>AX498</f>
        <v>45754</v>
      </c>
      <c r="R498" s="504" t="s">
        <v>86</v>
      </c>
      <c r="S498" s="504" t="s">
        <v>93</v>
      </c>
      <c r="T498" s="504"/>
      <c r="U498" s="504"/>
      <c r="V498" s="511"/>
      <c r="W498" s="511"/>
      <c r="X498" s="506"/>
      <c r="Y498" s="506"/>
      <c r="Z498" s="504"/>
      <c r="AA498" s="567"/>
      <c r="AB498" s="507"/>
      <c r="AC498" s="504"/>
      <c r="AD498" s="504"/>
      <c r="AE498" s="504"/>
      <c r="AF498" s="504"/>
      <c r="AG498" s="504"/>
      <c r="AH498" s="569"/>
      <c r="AI498" s="579"/>
      <c r="AJ498" s="504"/>
      <c r="AK498" s="457"/>
      <c r="AL498" s="504" t="s">
        <v>897</v>
      </c>
      <c r="AM498" s="504" t="s">
        <v>898</v>
      </c>
      <c r="AN498" s="504" t="s">
        <v>904</v>
      </c>
      <c r="AO498" s="504" t="s">
        <v>387</v>
      </c>
      <c r="AP498" s="506"/>
      <c r="AQ498" s="506">
        <v>45725</v>
      </c>
      <c r="AR498" s="504" t="s">
        <v>174</v>
      </c>
      <c r="AS498" s="506">
        <v>45748</v>
      </c>
      <c r="AT498" s="508">
        <f>AS498</f>
        <v>45748</v>
      </c>
      <c r="AU498" s="504" t="str">
        <f>AR498</f>
        <v>LOS ANGELES, CA</v>
      </c>
      <c r="AV498" s="571">
        <f>AT498</f>
        <v>45748</v>
      </c>
      <c r="AW498" s="505">
        <f>VLOOKUP(AR:AR,Database!A:B,2,)</f>
        <v>6</v>
      </c>
      <c r="AX498" s="506">
        <f>AV498+AW498</f>
        <v>45754</v>
      </c>
      <c r="AY498" s="504" t="s">
        <v>389</v>
      </c>
      <c r="AZ498" s="565"/>
      <c r="BA498" s="506"/>
      <c r="BB498" s="506"/>
      <c r="BC498" s="506"/>
      <c r="BD498" s="506"/>
      <c r="BE498" s="504"/>
      <c r="BF498" s="504" t="str">
        <f>AL498</f>
        <v>ZIMUBKK80384375</v>
      </c>
      <c r="BG498" s="504" t="str">
        <f>AN498</f>
        <v>GMOU9008605</v>
      </c>
      <c r="BH498" s="506">
        <v>45727</v>
      </c>
      <c r="BI498" s="506">
        <v>45729</v>
      </c>
      <c r="BJ498" s="506"/>
      <c r="BK498" s="506"/>
      <c r="BL498" s="506"/>
      <c r="BM498" s="572"/>
      <c r="BN498" s="504"/>
      <c r="BO498" s="506"/>
      <c r="BP498" s="511"/>
      <c r="BQ498" s="511"/>
      <c r="BR498" s="504"/>
      <c r="BS498" s="512"/>
      <c r="BT498" s="504"/>
      <c r="BU498" s="504"/>
      <c r="BV498" s="504"/>
      <c r="BW498" s="504">
        <f>U498</f>
        <v>0</v>
      </c>
      <c r="BX498" s="511">
        <f>V498</f>
        <v>0</v>
      </c>
      <c r="BY498" s="511">
        <f>W498</f>
        <v>0</v>
      </c>
      <c r="BZ498" s="511">
        <f>BX498+BY498</f>
        <v>0</v>
      </c>
      <c r="CA498" s="504"/>
      <c r="CB498" s="511"/>
      <c r="CC498" s="504"/>
      <c r="CD498" s="511"/>
      <c r="CE498" s="511"/>
      <c r="CF498" s="511">
        <f>CB498+CD498+CE498</f>
        <v>0</v>
      </c>
      <c r="CG498" s="528">
        <f>CF498-BZ498</f>
        <v>0</v>
      </c>
      <c r="CH498" s="510">
        <f>_xlfn.DAYS(BU498,BT498)+1</f>
        <v>1</v>
      </c>
    </row>
    <row r="499" spans="1:86" s="513" customFormat="1" ht="15.75" customHeight="1">
      <c r="A499" s="255">
        <v>106</v>
      </c>
      <c r="B499" s="599" t="s">
        <v>104</v>
      </c>
      <c r="C499" s="575">
        <v>4100010056</v>
      </c>
      <c r="D499" s="577" t="s">
        <v>392</v>
      </c>
      <c r="E499" s="505" t="str">
        <f>VLOOKUP(D:D,'Material code'!A:B,2,FALSE)</f>
        <v>后膜</v>
      </c>
      <c r="F499" s="505" t="str">
        <f>VLOOKUP(D:D,'Material code'!C:D,2,FALSE)</f>
        <v>福斯特，F406PS，高透，宽幅1122mm，克重≥410g/㎡</v>
      </c>
      <c r="G499" s="524">
        <v>48246</v>
      </c>
      <c r="H499" s="504" t="s">
        <v>384</v>
      </c>
      <c r="I499" s="504" t="str">
        <f>AL499</f>
        <v>ZIMUBKK80384375</v>
      </c>
      <c r="J499" s="504">
        <v>1</v>
      </c>
      <c r="K499" s="504" t="str">
        <f>AN499</f>
        <v>GMOU9015013</v>
      </c>
      <c r="L499" s="504" t="str">
        <f>AM499</f>
        <v>ESBK15030003</v>
      </c>
      <c r="M499" s="504" t="str">
        <f>AO499</f>
        <v>LAEM CHABANG, THAILAND</v>
      </c>
      <c r="N499" s="506">
        <f>AQ499</f>
        <v>45725</v>
      </c>
      <c r="O499" s="504" t="str">
        <f>AR499</f>
        <v>LOS ANGELES, CA</v>
      </c>
      <c r="P499" s="506">
        <f>AT499</f>
        <v>45748</v>
      </c>
      <c r="Q499" s="506">
        <f>AX499</f>
        <v>45754</v>
      </c>
      <c r="R499" s="504" t="s">
        <v>86</v>
      </c>
      <c r="S499" s="504" t="s">
        <v>93</v>
      </c>
      <c r="T499" s="504"/>
      <c r="U499" s="504"/>
      <c r="V499" s="511"/>
      <c r="W499" s="511"/>
      <c r="X499" s="506"/>
      <c r="Y499" s="506"/>
      <c r="Z499" s="504"/>
      <c r="AA499" s="567"/>
      <c r="AB499" s="507"/>
      <c r="AC499" s="504"/>
      <c r="AD499" s="504"/>
      <c r="AE499" s="504"/>
      <c r="AF499" s="504"/>
      <c r="AG499" s="504"/>
      <c r="AH499" s="569"/>
      <c r="AI499" s="579"/>
      <c r="AJ499" s="504"/>
      <c r="AK499" s="457"/>
      <c r="AL499" s="504" t="s">
        <v>897</v>
      </c>
      <c r="AM499" s="504" t="s">
        <v>898</v>
      </c>
      <c r="AN499" s="504" t="s">
        <v>905</v>
      </c>
      <c r="AO499" s="581" t="s">
        <v>387</v>
      </c>
      <c r="AP499" s="582"/>
      <c r="AQ499" s="582">
        <v>45725</v>
      </c>
      <c r="AR499" s="581" t="s">
        <v>174</v>
      </c>
      <c r="AS499" s="582">
        <v>45748</v>
      </c>
      <c r="AT499" s="508">
        <f>AS499</f>
        <v>45748</v>
      </c>
      <c r="AU499" s="581" t="str">
        <f>AR499</f>
        <v>LOS ANGELES, CA</v>
      </c>
      <c r="AV499" s="766">
        <f>AT499</f>
        <v>45748</v>
      </c>
      <c r="AW499" s="505">
        <f>VLOOKUP(AR:AR,Database!A:B,2,)</f>
        <v>6</v>
      </c>
      <c r="AX499" s="506">
        <f>AV499+AW499</f>
        <v>45754</v>
      </c>
      <c r="AY499" s="504" t="s">
        <v>389</v>
      </c>
      <c r="AZ499" s="565"/>
      <c r="BA499" s="506"/>
      <c r="BB499" s="506"/>
      <c r="BC499" s="506"/>
      <c r="BD499" s="506"/>
      <c r="BE499" s="504"/>
      <c r="BF499" s="504" t="str">
        <f>AL499</f>
        <v>ZIMUBKK80384375</v>
      </c>
      <c r="BG499" s="504" t="str">
        <f>AN499</f>
        <v>GMOU9015013</v>
      </c>
      <c r="BH499" s="506">
        <v>45727</v>
      </c>
      <c r="BI499" s="506">
        <v>45729</v>
      </c>
      <c r="BJ499" s="506"/>
      <c r="BK499" s="506"/>
      <c r="BL499" s="506"/>
      <c r="BM499" s="572"/>
      <c r="BN499" s="504"/>
      <c r="BO499" s="506"/>
      <c r="BP499" s="511"/>
      <c r="BQ499" s="511"/>
      <c r="BR499" s="504"/>
      <c r="BS499" s="512"/>
      <c r="BT499" s="504"/>
      <c r="BU499" s="504"/>
      <c r="BV499" s="504"/>
      <c r="BW499" s="504">
        <f>U499</f>
        <v>0</v>
      </c>
      <c r="BX499" s="511">
        <f>V499</f>
        <v>0</v>
      </c>
      <c r="BY499" s="511">
        <f>W499</f>
        <v>0</v>
      </c>
      <c r="BZ499" s="511">
        <f>BX499+BY499</f>
        <v>0</v>
      </c>
      <c r="CA499" s="504"/>
      <c r="CB499" s="511"/>
      <c r="CC499" s="504"/>
      <c r="CD499" s="511"/>
      <c r="CE499" s="511"/>
      <c r="CF499" s="511">
        <f>CB499+CD499+CE499</f>
        <v>0</v>
      </c>
      <c r="CG499" s="528">
        <f>CF499-BZ499</f>
        <v>0</v>
      </c>
      <c r="CH499" s="510">
        <f>_xlfn.DAYS(BU499,BT499)+1</f>
        <v>1</v>
      </c>
    </row>
    <row r="500" spans="1:86" s="513" customFormat="1" ht="15.75" customHeight="1">
      <c r="A500" s="255">
        <v>106</v>
      </c>
      <c r="B500" s="599" t="s">
        <v>104</v>
      </c>
      <c r="C500" s="575">
        <v>4100010056</v>
      </c>
      <c r="D500" s="577" t="s">
        <v>392</v>
      </c>
      <c r="E500" s="505" t="str">
        <f>VLOOKUP(D:D,'Material code'!A:B,2,FALSE)</f>
        <v>后膜</v>
      </c>
      <c r="F500" s="505" t="str">
        <f>VLOOKUP(D:D,'Material code'!C:D,2,FALSE)</f>
        <v>福斯特，F406PS，高透，宽幅1122mm，克重≥410g/㎡</v>
      </c>
      <c r="G500" s="524">
        <v>48246</v>
      </c>
      <c r="H500" s="504" t="s">
        <v>384</v>
      </c>
      <c r="I500" s="504" t="str">
        <f>AL500</f>
        <v>ZIMUBKK80384375</v>
      </c>
      <c r="J500" s="504">
        <v>1</v>
      </c>
      <c r="K500" s="504" t="str">
        <f>AN500</f>
        <v>GMOU9018917</v>
      </c>
      <c r="L500" s="504" t="str">
        <f>AM500</f>
        <v>ESBK15030003</v>
      </c>
      <c r="M500" s="504" t="str">
        <f>AO500</f>
        <v>LAEM CHABANG, THAILAND</v>
      </c>
      <c r="N500" s="506">
        <f>AQ500</f>
        <v>45725</v>
      </c>
      <c r="O500" s="504" t="str">
        <f>AR500</f>
        <v>LOS ANGELES, CA</v>
      </c>
      <c r="P500" s="506">
        <f>AT500</f>
        <v>45748</v>
      </c>
      <c r="Q500" s="506">
        <f>AX500</f>
        <v>45754</v>
      </c>
      <c r="R500" s="504" t="s">
        <v>86</v>
      </c>
      <c r="S500" s="504" t="s">
        <v>93</v>
      </c>
      <c r="T500" s="504"/>
      <c r="U500" s="504"/>
      <c r="V500" s="511"/>
      <c r="W500" s="511"/>
      <c r="X500" s="506"/>
      <c r="Y500" s="506"/>
      <c r="Z500" s="504"/>
      <c r="AA500" s="567"/>
      <c r="AB500" s="507"/>
      <c r="AC500" s="504"/>
      <c r="AD500" s="504"/>
      <c r="AE500" s="504"/>
      <c r="AF500" s="504"/>
      <c r="AG500" s="504"/>
      <c r="AH500" s="569"/>
      <c r="AI500" s="579"/>
      <c r="AJ500" s="504"/>
      <c r="AK500" s="457"/>
      <c r="AL500" s="504" t="s">
        <v>897</v>
      </c>
      <c r="AM500" s="504" t="s">
        <v>898</v>
      </c>
      <c r="AN500" s="555" t="s">
        <v>906</v>
      </c>
      <c r="AO500" s="504" t="s">
        <v>387</v>
      </c>
      <c r="AP500" s="506"/>
      <c r="AQ500" s="506">
        <v>45725</v>
      </c>
      <c r="AR500" s="504" t="s">
        <v>174</v>
      </c>
      <c r="AS500" s="506">
        <v>45748</v>
      </c>
      <c r="AT500" s="508">
        <f>AS500</f>
        <v>45748</v>
      </c>
      <c r="AU500" s="504" t="str">
        <f>AR500</f>
        <v>LOS ANGELES, CA</v>
      </c>
      <c r="AV500" s="571">
        <f>AT500</f>
        <v>45748</v>
      </c>
      <c r="AW500" s="584">
        <f>VLOOKUP(AR:AR,Database!A:B,2,)</f>
        <v>6</v>
      </c>
      <c r="AX500" s="506">
        <f>AV500+AW500</f>
        <v>45754</v>
      </c>
      <c r="AY500" s="504" t="s">
        <v>389</v>
      </c>
      <c r="AZ500" s="565"/>
      <c r="BA500" s="506"/>
      <c r="BB500" s="506"/>
      <c r="BC500" s="506"/>
      <c r="BD500" s="506"/>
      <c r="BE500" s="504"/>
      <c r="BF500" s="504" t="str">
        <f>AL500</f>
        <v>ZIMUBKK80384375</v>
      </c>
      <c r="BG500" s="504" t="str">
        <f>AN500</f>
        <v>GMOU9018917</v>
      </c>
      <c r="BH500" s="506">
        <v>45727</v>
      </c>
      <c r="BI500" s="506">
        <v>45729</v>
      </c>
      <c r="BJ500" s="506"/>
      <c r="BK500" s="506"/>
      <c r="BL500" s="506"/>
      <c r="BM500" s="572"/>
      <c r="BN500" s="504"/>
      <c r="BO500" s="506"/>
      <c r="BP500" s="511"/>
      <c r="BQ500" s="511"/>
      <c r="BR500" s="504"/>
      <c r="BS500" s="512"/>
      <c r="BT500" s="504"/>
      <c r="BU500" s="504"/>
      <c r="BV500" s="504"/>
      <c r="BW500" s="504">
        <f>U500</f>
        <v>0</v>
      </c>
      <c r="BX500" s="511">
        <f>V500</f>
        <v>0</v>
      </c>
      <c r="BY500" s="511">
        <f>W500</f>
        <v>0</v>
      </c>
      <c r="BZ500" s="511">
        <f>BX500+BY500</f>
        <v>0</v>
      </c>
      <c r="CA500" s="504"/>
      <c r="CB500" s="511"/>
      <c r="CC500" s="504"/>
      <c r="CD500" s="511"/>
      <c r="CE500" s="511"/>
      <c r="CF500" s="511">
        <f>CB500+CD500+CE500</f>
        <v>0</v>
      </c>
      <c r="CG500" s="528">
        <f>CF500-BZ500</f>
        <v>0</v>
      </c>
      <c r="CH500" s="510">
        <f>_xlfn.DAYS(BU500,BT500)+1</f>
        <v>1</v>
      </c>
    </row>
    <row r="501" spans="1:86" s="513" customFormat="1" ht="15.75" customHeight="1">
      <c r="A501" s="255">
        <v>106</v>
      </c>
      <c r="B501" s="599" t="s">
        <v>104</v>
      </c>
      <c r="C501" s="575">
        <v>4100010056</v>
      </c>
      <c r="D501" s="577" t="s">
        <v>392</v>
      </c>
      <c r="E501" s="505" t="str">
        <f>VLOOKUP(D:D,'Material code'!A:B,2,FALSE)</f>
        <v>后膜</v>
      </c>
      <c r="F501" s="505" t="str">
        <f>VLOOKUP(D:D,'Material code'!C:D,2,FALSE)</f>
        <v>福斯特，F406PS，高透，宽幅1122mm，克重≥410g/㎡</v>
      </c>
      <c r="G501" s="524">
        <v>48246</v>
      </c>
      <c r="H501" s="504" t="s">
        <v>384</v>
      </c>
      <c r="I501" s="504" t="str">
        <f>AL501</f>
        <v>ZIMUBKK80384375</v>
      </c>
      <c r="J501" s="504">
        <v>1</v>
      </c>
      <c r="K501" s="504" t="str">
        <f>AN501</f>
        <v>GMOU9013324</v>
      </c>
      <c r="L501" s="504" t="str">
        <f>AM501</f>
        <v>ESBK15030003</v>
      </c>
      <c r="M501" s="504" t="str">
        <f>AO501</f>
        <v>LAEM CHABANG, THAILAND</v>
      </c>
      <c r="N501" s="506">
        <f>AQ501</f>
        <v>45725</v>
      </c>
      <c r="O501" s="504" t="str">
        <f>AR501</f>
        <v>LOS ANGELES, CA</v>
      </c>
      <c r="P501" s="506">
        <f>AT501</f>
        <v>45748</v>
      </c>
      <c r="Q501" s="506">
        <f>AX501</f>
        <v>45754</v>
      </c>
      <c r="R501" s="504" t="s">
        <v>86</v>
      </c>
      <c r="S501" s="504" t="s">
        <v>93</v>
      </c>
      <c r="T501" s="504"/>
      <c r="U501" s="504"/>
      <c r="V501" s="511"/>
      <c r="W501" s="511"/>
      <c r="X501" s="506"/>
      <c r="Y501" s="506"/>
      <c r="Z501" s="504"/>
      <c r="AA501" s="567"/>
      <c r="AB501" s="507"/>
      <c r="AC501" s="504"/>
      <c r="AD501" s="504"/>
      <c r="AE501" s="504"/>
      <c r="AF501" s="504"/>
      <c r="AG501" s="504"/>
      <c r="AH501" s="569"/>
      <c r="AI501" s="579"/>
      <c r="AJ501" s="504"/>
      <c r="AK501" s="457"/>
      <c r="AL501" s="504" t="s">
        <v>897</v>
      </c>
      <c r="AM501" s="504" t="s">
        <v>898</v>
      </c>
      <c r="AN501" s="504" t="s">
        <v>907</v>
      </c>
      <c r="AO501" s="585" t="s">
        <v>387</v>
      </c>
      <c r="AP501" s="586"/>
      <c r="AQ501" s="586">
        <v>45725</v>
      </c>
      <c r="AR501" s="585" t="s">
        <v>174</v>
      </c>
      <c r="AS501" s="586">
        <v>45748</v>
      </c>
      <c r="AT501" s="508">
        <f>AS501</f>
        <v>45748</v>
      </c>
      <c r="AU501" s="585" t="str">
        <f>AR501</f>
        <v>LOS ANGELES, CA</v>
      </c>
      <c r="AV501" s="765">
        <f>AT501</f>
        <v>45748</v>
      </c>
      <c r="AW501" s="505">
        <f>VLOOKUP(AR:AR,Database!A:B,2,)</f>
        <v>6</v>
      </c>
      <c r="AX501" s="506">
        <f>AV501+AW501</f>
        <v>45754</v>
      </c>
      <c r="AY501" s="504" t="s">
        <v>389</v>
      </c>
      <c r="AZ501" s="565"/>
      <c r="BA501" s="506"/>
      <c r="BB501" s="506"/>
      <c r="BC501" s="506"/>
      <c r="BD501" s="506"/>
      <c r="BE501" s="504"/>
      <c r="BF501" s="504" t="str">
        <f>AL501</f>
        <v>ZIMUBKK80384375</v>
      </c>
      <c r="BG501" s="504" t="str">
        <f>AN501</f>
        <v>GMOU9013324</v>
      </c>
      <c r="BH501" s="506">
        <v>45727</v>
      </c>
      <c r="BI501" s="506">
        <v>45729</v>
      </c>
      <c r="BJ501" s="506"/>
      <c r="BK501" s="506"/>
      <c r="BL501" s="506"/>
      <c r="BM501" s="572"/>
      <c r="BN501" s="504"/>
      <c r="BO501" s="506"/>
      <c r="BP501" s="511"/>
      <c r="BQ501" s="511"/>
      <c r="BR501" s="504"/>
      <c r="BS501" s="512"/>
      <c r="BT501" s="504"/>
      <c r="BU501" s="504"/>
      <c r="BV501" s="504"/>
      <c r="BW501" s="504">
        <f>U501</f>
        <v>0</v>
      </c>
      <c r="BX501" s="511">
        <f>V501</f>
        <v>0</v>
      </c>
      <c r="BY501" s="511">
        <f>W501</f>
        <v>0</v>
      </c>
      <c r="BZ501" s="511">
        <f>BX501+BY501</f>
        <v>0</v>
      </c>
      <c r="CA501" s="504"/>
      <c r="CB501" s="511"/>
      <c r="CC501" s="504"/>
      <c r="CD501" s="511"/>
      <c r="CE501" s="511"/>
      <c r="CF501" s="511">
        <f>CB501+CD501+CE501</f>
        <v>0</v>
      </c>
      <c r="CG501" s="528">
        <f>CF501-BZ501</f>
        <v>0</v>
      </c>
      <c r="CH501" s="510">
        <f>_xlfn.DAYS(BU501,BT501)+1</f>
        <v>1</v>
      </c>
    </row>
    <row r="502" spans="1:86" s="513" customFormat="1" ht="15.75" customHeight="1">
      <c r="A502" s="7">
        <v>53</v>
      </c>
      <c r="B502" s="631" t="s">
        <v>120</v>
      </c>
      <c r="C502" s="660">
        <v>4100009707</v>
      </c>
      <c r="D502" s="505" t="s">
        <v>121</v>
      </c>
      <c r="E502" s="505" t="str">
        <f>VLOOKUP(D:D,'Material code'!A:B,2,FALSE)</f>
        <v>耐高温胶带</v>
      </c>
      <c r="F502" s="505" t="str">
        <f>VLOOKUP(D:D,'Material code'!C:D,2,FALSE)</f>
        <v>20mm*500m_1mm_无孔胶带耐高温</v>
      </c>
      <c r="G502" s="504">
        <v>18000</v>
      </c>
      <c r="H502" s="504" t="s">
        <v>908</v>
      </c>
      <c r="I502" s="504" t="str">
        <f>AL502</f>
        <v>OOLU2156205590</v>
      </c>
      <c r="J502" s="504">
        <v>1</v>
      </c>
      <c r="K502" s="504" t="str">
        <f>AN502</f>
        <v>BEAU6021918</v>
      </c>
      <c r="L502" s="504" t="str">
        <f>AM502</f>
        <v>CHKMSH25028393</v>
      </c>
      <c r="M502" s="504" t="str">
        <f>AO502</f>
        <v>SHANGHAI, CHINA</v>
      </c>
      <c r="N502" s="506">
        <f>AQ502</f>
        <v>45715</v>
      </c>
      <c r="O502" s="504" t="str">
        <f>AR502</f>
        <v>NEW YORK CITY, NY</v>
      </c>
      <c r="P502" s="506">
        <f>AT502</f>
        <v>45749</v>
      </c>
      <c r="Q502" s="506">
        <f>AX502</f>
        <v>45764</v>
      </c>
      <c r="R502" s="504" t="s">
        <v>79</v>
      </c>
      <c r="S502" s="504" t="s">
        <v>109</v>
      </c>
      <c r="T502" s="504">
        <v>20250306004</v>
      </c>
      <c r="U502" s="504"/>
      <c r="V502" s="511"/>
      <c r="W502" s="511"/>
      <c r="X502" s="506"/>
      <c r="Y502" s="506"/>
      <c r="Z502" s="506"/>
      <c r="AA502" s="507" t="s">
        <v>223</v>
      </c>
      <c r="AB502" s="507"/>
      <c r="AC502" s="514"/>
      <c r="AD502" s="504"/>
      <c r="AE502" s="504"/>
      <c r="AF502" s="504"/>
      <c r="AG502" s="504"/>
      <c r="AH502" s="506">
        <v>45715</v>
      </c>
      <c r="AI502" s="506"/>
      <c r="AJ502" s="504"/>
      <c r="AK502" s="504" t="s">
        <v>113</v>
      </c>
      <c r="AL502" s="507" t="s">
        <v>909</v>
      </c>
      <c r="AM502" s="592" t="s">
        <v>910</v>
      </c>
      <c r="AN502" s="504" t="s">
        <v>911</v>
      </c>
      <c r="AO502" s="504" t="s">
        <v>112</v>
      </c>
      <c r="AP502" s="506">
        <v>45713</v>
      </c>
      <c r="AQ502" s="506">
        <f>AH502</f>
        <v>45715</v>
      </c>
      <c r="AR502" s="504" t="str">
        <f>AK502</f>
        <v>NEW YORK CITY, NY</v>
      </c>
      <c r="AS502" s="506">
        <v>45746</v>
      </c>
      <c r="AT502" s="662">
        <v>45749</v>
      </c>
      <c r="AU502" s="585" t="s">
        <v>117</v>
      </c>
      <c r="AV502" s="509">
        <v>45759</v>
      </c>
      <c r="AW502" s="505">
        <f>VLOOKUP(AR:AR,Database!A:B,2,)</f>
        <v>5</v>
      </c>
      <c r="AX502" s="506">
        <f>AV502+AW502</f>
        <v>45764</v>
      </c>
      <c r="AY502" s="504">
        <f>Z502</f>
        <v>0</v>
      </c>
      <c r="AZ502" s="506"/>
      <c r="BA502" s="506"/>
      <c r="BB502" s="506"/>
      <c r="BC502" s="506"/>
      <c r="BD502" s="506"/>
      <c r="BE502" s="504"/>
      <c r="BF502" s="504" t="str">
        <f>AL502</f>
        <v>OOLU2156205590</v>
      </c>
      <c r="BG502" s="504" t="str">
        <f>AN502</f>
        <v>BEAU6021918</v>
      </c>
      <c r="BH502" s="506">
        <v>45712</v>
      </c>
      <c r="BI502" s="506">
        <v>45720</v>
      </c>
      <c r="BJ502" s="506"/>
      <c r="BK502" s="506"/>
      <c r="BL502" s="506"/>
      <c r="BM502" s="506"/>
      <c r="BN502" s="504"/>
      <c r="BO502" s="506"/>
      <c r="BP502" s="511"/>
      <c r="BQ502" s="511"/>
      <c r="BR502" s="504"/>
      <c r="BS502" s="560"/>
      <c r="BT502" s="504"/>
      <c r="BU502" s="504"/>
      <c r="BV502" s="504"/>
      <c r="BW502" s="504">
        <f>U502</f>
        <v>0</v>
      </c>
      <c r="BX502" s="511">
        <f>V502</f>
        <v>0</v>
      </c>
      <c r="BY502" s="511">
        <f>W502</f>
        <v>0</v>
      </c>
      <c r="BZ502" s="511">
        <f>BX502+BY502</f>
        <v>0</v>
      </c>
      <c r="CA502" s="504"/>
      <c r="CB502" s="511"/>
      <c r="CC502" s="504"/>
      <c r="CD502" s="511"/>
      <c r="CE502" s="511"/>
      <c r="CF502" s="511">
        <f>CB502+CD502+CE502</f>
        <v>0</v>
      </c>
      <c r="CG502" s="528">
        <f>CF502-BZ502</f>
        <v>0</v>
      </c>
      <c r="CH502" s="510">
        <f>_xlfn.DAYS(BD502,BC502)+1</f>
        <v>1</v>
      </c>
    </row>
    <row r="503" spans="1:86" s="513" customFormat="1" ht="31.5" customHeight="1">
      <c r="A503" s="7">
        <v>53</v>
      </c>
      <c r="B503" s="631" t="s">
        <v>120</v>
      </c>
      <c r="C503" s="660">
        <v>4100009707</v>
      </c>
      <c r="D503" s="505" t="s">
        <v>133</v>
      </c>
      <c r="E503" s="505" t="str">
        <f>VLOOKUP(D:D,'Material code'!A:B,2,FALSE)</f>
        <v>封边胶带</v>
      </c>
      <c r="F503" s="505" t="str">
        <f>VLOOKUP(D:D,'Material code'!C:D,2,FALSE)</f>
        <v>封边胶带，30mm*500m_1mm_4孔_孔间距80mm</v>
      </c>
      <c r="G503" s="504">
        <v>2100000</v>
      </c>
      <c r="H503" s="504" t="s">
        <v>908</v>
      </c>
      <c r="I503" s="504" t="str">
        <f>AL503</f>
        <v>OOLU2156205590</v>
      </c>
      <c r="J503" s="504">
        <v>1</v>
      </c>
      <c r="K503" s="504" t="str">
        <f>AN503</f>
        <v>BEAU6021918</v>
      </c>
      <c r="L503" s="504" t="str">
        <f>AM503</f>
        <v>CHKMSH25028393</v>
      </c>
      <c r="M503" s="504" t="str">
        <f>AO503</f>
        <v>SHANGHAI, CHINA</v>
      </c>
      <c r="N503" s="506">
        <f>AQ503</f>
        <v>45715</v>
      </c>
      <c r="O503" s="504" t="str">
        <f>AR503</f>
        <v>NEW YORK CITY, NY</v>
      </c>
      <c r="P503" s="506">
        <f>AT503</f>
        <v>45749</v>
      </c>
      <c r="Q503" s="506">
        <f>AX503</f>
        <v>45764</v>
      </c>
      <c r="R503" s="504" t="s">
        <v>79</v>
      </c>
      <c r="S503" s="504" t="s">
        <v>109</v>
      </c>
      <c r="T503" s="504">
        <v>20250306004</v>
      </c>
      <c r="U503" s="504"/>
      <c r="V503" s="511"/>
      <c r="W503" s="511"/>
      <c r="X503" s="506"/>
      <c r="Y503" s="506"/>
      <c r="Z503" s="506"/>
      <c r="AA503" s="507" t="s">
        <v>223</v>
      </c>
      <c r="AB503" s="507"/>
      <c r="AC503" s="514"/>
      <c r="AD503" s="504"/>
      <c r="AE503" s="504"/>
      <c r="AF503" s="504"/>
      <c r="AG503" s="504"/>
      <c r="AH503" s="506">
        <v>45715</v>
      </c>
      <c r="AI503" s="506"/>
      <c r="AJ503" s="504"/>
      <c r="AK503" s="504" t="s">
        <v>113</v>
      </c>
      <c r="AL503" s="507" t="s">
        <v>909</v>
      </c>
      <c r="AM503" s="728" t="s">
        <v>910</v>
      </c>
      <c r="AN503" s="504" t="s">
        <v>911</v>
      </c>
      <c r="AO503" s="504" t="s">
        <v>112</v>
      </c>
      <c r="AP503" s="506">
        <v>45713</v>
      </c>
      <c r="AQ503" s="506">
        <f>AH503</f>
        <v>45715</v>
      </c>
      <c r="AR503" s="504" t="str">
        <f>AK503</f>
        <v>NEW YORK CITY, NY</v>
      </c>
      <c r="AS503" s="506">
        <v>45746</v>
      </c>
      <c r="AT503" s="662">
        <v>45749</v>
      </c>
      <c r="AU503" s="504" t="s">
        <v>117</v>
      </c>
      <c r="AV503" s="509">
        <v>45759</v>
      </c>
      <c r="AW503" s="505">
        <f>VLOOKUP(AR:AR,Database!A:B,2,)</f>
        <v>5</v>
      </c>
      <c r="AX503" s="506">
        <f>AV503+AW503</f>
        <v>45764</v>
      </c>
      <c r="AY503" s="504">
        <f>Z503</f>
        <v>0</v>
      </c>
      <c r="AZ503" s="506"/>
      <c r="BA503" s="506"/>
      <c r="BB503" s="506"/>
      <c r="BC503" s="506"/>
      <c r="BD503" s="506"/>
      <c r="BE503" s="504"/>
      <c r="BF503" s="504" t="str">
        <f>AL503</f>
        <v>OOLU2156205590</v>
      </c>
      <c r="BG503" s="504" t="str">
        <f>AN503</f>
        <v>BEAU6021918</v>
      </c>
      <c r="BH503" s="506">
        <v>45712</v>
      </c>
      <c r="BI503" s="506">
        <v>45720</v>
      </c>
      <c r="BJ503" s="506"/>
      <c r="BK503" s="506"/>
      <c r="BL503" s="506"/>
      <c r="BM503" s="506"/>
      <c r="BN503" s="504"/>
      <c r="BO503" s="506"/>
      <c r="BP503" s="511"/>
      <c r="BQ503" s="511"/>
      <c r="BR503" s="504"/>
      <c r="BS503" s="560"/>
      <c r="BT503" s="504"/>
      <c r="BU503" s="504"/>
      <c r="BV503" s="504"/>
      <c r="BW503" s="504">
        <f>U503</f>
        <v>0</v>
      </c>
      <c r="BX503" s="511">
        <f>V503</f>
        <v>0</v>
      </c>
      <c r="BY503" s="511">
        <f>W503</f>
        <v>0</v>
      </c>
      <c r="BZ503" s="511">
        <f>BX503+BY503</f>
        <v>0</v>
      </c>
      <c r="CA503" s="504"/>
      <c r="CB503" s="511"/>
      <c r="CC503" s="504"/>
      <c r="CD503" s="511"/>
      <c r="CE503" s="511"/>
      <c r="CF503" s="511">
        <f>CB503+CD503+CE503</f>
        <v>0</v>
      </c>
      <c r="CG503" s="528">
        <f>CF503-BZ503</f>
        <v>0</v>
      </c>
      <c r="CH503" s="510">
        <f>_xlfn.DAYS(BD503,BC503)+1</f>
        <v>1</v>
      </c>
    </row>
    <row r="504" spans="1:86" s="513" customFormat="1" ht="31.5" customHeight="1">
      <c r="A504" s="112">
        <v>54</v>
      </c>
      <c r="B504" s="575" t="s">
        <v>106</v>
      </c>
      <c r="C504" s="531" t="s">
        <v>794</v>
      </c>
      <c r="D504" s="505" t="s">
        <v>356</v>
      </c>
      <c r="E504" s="505" t="str">
        <f>VLOOKUP(D:D,'Material code'!A:B,2,FALSE)</f>
        <v>互连条-A</v>
      </c>
      <c r="F504" s="505" t="str">
        <f>VLOOKUP(D:D,'Material code'!C:D,2,FALSE)</f>
        <v>国投，φ0.26mm，Sn60Pb40</v>
      </c>
      <c r="G504" s="504">
        <f>AC504</f>
        <v>14000</v>
      </c>
      <c r="H504" s="504" t="s">
        <v>145</v>
      </c>
      <c r="I504" s="504" t="str">
        <f>AL504</f>
        <v xml:space="preserve"> OOLU2755228560</v>
      </c>
      <c r="J504" s="504">
        <v>1</v>
      </c>
      <c r="K504" s="504" t="str">
        <f>AN504</f>
        <v>OOCU7265949</v>
      </c>
      <c r="L504" s="504" t="str">
        <f>AM504</f>
        <v>BKK250054900</v>
      </c>
      <c r="M504" s="504" t="str">
        <f>AO504</f>
        <v>LAEM CHABANG, THAILAND</v>
      </c>
      <c r="N504" s="506">
        <f>AQ504</f>
        <v>45702</v>
      </c>
      <c r="O504" s="504" t="str">
        <f>AR504</f>
        <v>SAVANNAH,GA</v>
      </c>
      <c r="P504" s="506">
        <f>AT504</f>
        <v>45752</v>
      </c>
      <c r="Q504" s="506">
        <f>AX504</f>
        <v>45756</v>
      </c>
      <c r="R504" s="504" t="s">
        <v>79</v>
      </c>
      <c r="S504" s="504">
        <v>40</v>
      </c>
      <c r="T504" s="504">
        <v>20250213004</v>
      </c>
      <c r="U504" s="504">
        <v>120588877</v>
      </c>
      <c r="V504" s="511"/>
      <c r="W504" s="511">
        <v>2300</v>
      </c>
      <c r="X504" s="506"/>
      <c r="Y504" s="506"/>
      <c r="Z504" s="506" t="s">
        <v>118</v>
      </c>
      <c r="AA504" s="567" t="s">
        <v>912</v>
      </c>
      <c r="AB504" s="507"/>
      <c r="AC504" s="514">
        <v>14000</v>
      </c>
      <c r="AD504" s="504"/>
      <c r="AE504" s="504">
        <v>15</v>
      </c>
      <c r="AF504" s="504">
        <v>14916.3</v>
      </c>
      <c r="AG504" s="504">
        <v>10.215</v>
      </c>
      <c r="AH504" s="506">
        <v>45702</v>
      </c>
      <c r="AI504" s="506">
        <v>45747</v>
      </c>
      <c r="AJ504" s="504" t="s">
        <v>387</v>
      </c>
      <c r="AK504" s="504" t="s">
        <v>117</v>
      </c>
      <c r="AL504" s="504" t="s">
        <v>913</v>
      </c>
      <c r="AM504" s="504" t="s">
        <v>914</v>
      </c>
      <c r="AN504" s="504" t="s">
        <v>915</v>
      </c>
      <c r="AO504" s="504" t="str">
        <f>AJ504</f>
        <v>LAEM CHABANG, THAILAND</v>
      </c>
      <c r="AP504" s="506"/>
      <c r="AQ504" s="506">
        <f>AH504</f>
        <v>45702</v>
      </c>
      <c r="AR504" s="504" t="str">
        <f>AK504</f>
        <v>SAVANNAH,GA</v>
      </c>
      <c r="AS504" s="506">
        <f>AI504</f>
        <v>45747</v>
      </c>
      <c r="AT504" s="636">
        <v>45752</v>
      </c>
      <c r="AU504" s="504" t="str">
        <f>AR504</f>
        <v>SAVANNAH,GA</v>
      </c>
      <c r="AV504" s="509">
        <f>AT504</f>
        <v>45752</v>
      </c>
      <c r="AW504" s="505">
        <f>VLOOKUP(AR:AR,Database!A:B,2,)</f>
        <v>4</v>
      </c>
      <c r="AX504" s="506">
        <f>AV504+AW504</f>
        <v>45756</v>
      </c>
      <c r="AY504" s="514" t="s">
        <v>118</v>
      </c>
      <c r="AZ504" s="506"/>
      <c r="BA504" s="506"/>
      <c r="BB504" s="506"/>
      <c r="BC504" s="506"/>
      <c r="BD504" s="506"/>
      <c r="BE504" s="504"/>
      <c r="BF504" s="504" t="str">
        <f>AL504</f>
        <v xml:space="preserve"> OOLU2755228560</v>
      </c>
      <c r="BG504" s="504" t="str">
        <f>AN504</f>
        <v>OOCU7265949</v>
      </c>
      <c r="BH504" s="506">
        <v>45700</v>
      </c>
      <c r="BI504" s="506">
        <v>45700</v>
      </c>
      <c r="BJ504" s="506"/>
      <c r="BK504" s="506"/>
      <c r="BL504" s="506"/>
      <c r="BM504" s="506"/>
      <c r="BN504" s="504"/>
      <c r="BO504" s="506"/>
      <c r="BP504" s="511"/>
      <c r="BQ504" s="511"/>
      <c r="BR504" s="504"/>
      <c r="BS504" s="560"/>
      <c r="BT504" s="504"/>
      <c r="BU504" s="504"/>
      <c r="BV504" s="504"/>
      <c r="BW504" s="504">
        <f>U504</f>
        <v>120588877</v>
      </c>
      <c r="BX504" s="511">
        <f>V504</f>
        <v>0</v>
      </c>
      <c r="BY504" s="511">
        <f>W504</f>
        <v>2300</v>
      </c>
      <c r="BZ504" s="511">
        <f>BX504+BY504</f>
        <v>2300</v>
      </c>
      <c r="CA504" s="504"/>
      <c r="CB504" s="511"/>
      <c r="CC504" s="504"/>
      <c r="CD504" s="511"/>
      <c r="CE504" s="511"/>
      <c r="CF504" s="511">
        <f>CB504+CD504+CE504</f>
        <v>0</v>
      </c>
      <c r="CG504" s="528">
        <f>CF504-BZ504</f>
        <v>-2300</v>
      </c>
      <c r="CH504" s="510">
        <f>_xlfn.DAYS(BD504,BC504)+1</f>
        <v>1</v>
      </c>
    </row>
    <row r="505" spans="1:86" s="513" customFormat="1" ht="31.5" customHeight="1">
      <c r="A505" s="112">
        <v>54</v>
      </c>
      <c r="B505" s="575" t="s">
        <v>106</v>
      </c>
      <c r="C505" s="531" t="s">
        <v>794</v>
      </c>
      <c r="D505" s="505" t="s">
        <v>363</v>
      </c>
      <c r="E505" s="505" t="str">
        <f>VLOOKUP(D:D,'Material code'!A:B,2,FALSE)</f>
        <v>汇流条-A</v>
      </c>
      <c r="F505" s="505" t="str">
        <f>VLOOKUP(D:D,'Material code'!C:D,2,FALSE)</f>
        <v>国投，0.35*6mm，Sn60Pb40</v>
      </c>
      <c r="G505" s="504">
        <f>AC505</f>
        <v>1400</v>
      </c>
      <c r="H505" s="504" t="s">
        <v>145</v>
      </c>
      <c r="I505" s="504" t="str">
        <f>AL505</f>
        <v xml:space="preserve"> OOLU2755228560</v>
      </c>
      <c r="J505" s="504">
        <v>1</v>
      </c>
      <c r="K505" s="504" t="str">
        <f>AN505</f>
        <v>OOCU7265949</v>
      </c>
      <c r="L505" s="504" t="str">
        <f>AM505</f>
        <v>BKK250054900</v>
      </c>
      <c r="M505" s="504" t="str">
        <f>AO505</f>
        <v>LAEM CHABANG, THAILAND</v>
      </c>
      <c r="N505" s="506">
        <f>AQ505</f>
        <v>45702</v>
      </c>
      <c r="O505" s="504" t="str">
        <f>AR505</f>
        <v>SAVANNAH,GA</v>
      </c>
      <c r="P505" s="506">
        <f>AT505</f>
        <v>45752</v>
      </c>
      <c r="Q505" s="506">
        <f>AX505</f>
        <v>45756</v>
      </c>
      <c r="R505" s="504" t="s">
        <v>79</v>
      </c>
      <c r="S505" s="504">
        <v>40</v>
      </c>
      <c r="T505" s="504">
        <v>20250213004</v>
      </c>
      <c r="U505" s="504"/>
      <c r="V505" s="511"/>
      <c r="W505" s="511">
        <v>2300</v>
      </c>
      <c r="X505" s="506"/>
      <c r="Y505" s="506"/>
      <c r="Z505" s="506" t="s">
        <v>118</v>
      </c>
      <c r="AA505" s="567" t="s">
        <v>364</v>
      </c>
      <c r="AB505" s="507"/>
      <c r="AC505" s="514">
        <v>1400</v>
      </c>
      <c r="AD505" s="504"/>
      <c r="AE505" s="504">
        <v>2</v>
      </c>
      <c r="AF505" s="504">
        <v>1495.5</v>
      </c>
      <c r="AG505" s="504">
        <v>1.0780000000000001</v>
      </c>
      <c r="AH505" s="506">
        <v>45702</v>
      </c>
      <c r="AI505" s="506">
        <v>45747</v>
      </c>
      <c r="AJ505" s="504" t="s">
        <v>387</v>
      </c>
      <c r="AK505" s="504" t="s">
        <v>117</v>
      </c>
      <c r="AL505" s="504" t="s">
        <v>913</v>
      </c>
      <c r="AM505" s="504" t="s">
        <v>914</v>
      </c>
      <c r="AN505" s="504" t="s">
        <v>915</v>
      </c>
      <c r="AO505" s="504" t="str">
        <f>AJ505</f>
        <v>LAEM CHABANG, THAILAND</v>
      </c>
      <c r="AP505" s="506"/>
      <c r="AQ505" s="506">
        <f>AH505</f>
        <v>45702</v>
      </c>
      <c r="AR505" s="504" t="str">
        <f>AK505</f>
        <v>SAVANNAH,GA</v>
      </c>
      <c r="AS505" s="506">
        <f>AI505</f>
        <v>45747</v>
      </c>
      <c r="AT505" s="636">
        <v>45752</v>
      </c>
      <c r="AU505" s="504" t="str">
        <f>AR505</f>
        <v>SAVANNAH,GA</v>
      </c>
      <c r="AV505" s="509">
        <f>AT505</f>
        <v>45752</v>
      </c>
      <c r="AW505" s="505">
        <f>VLOOKUP(AR:AR,Database!A:B,2,)</f>
        <v>4</v>
      </c>
      <c r="AX505" s="506">
        <f>AV505+AW505</f>
        <v>45756</v>
      </c>
      <c r="AY505" s="514" t="s">
        <v>118</v>
      </c>
      <c r="AZ505" s="506"/>
      <c r="BA505" s="506"/>
      <c r="BB505" s="506"/>
      <c r="BC505" s="506"/>
      <c r="BD505" s="506"/>
      <c r="BE505" s="504"/>
      <c r="BF505" s="504" t="str">
        <f>AL505</f>
        <v xml:space="preserve"> OOLU2755228560</v>
      </c>
      <c r="BG505" s="504" t="str">
        <f>AN505</f>
        <v>OOCU7265949</v>
      </c>
      <c r="BH505" s="506">
        <v>45700</v>
      </c>
      <c r="BI505" s="506">
        <v>45700</v>
      </c>
      <c r="BJ505" s="506"/>
      <c r="BK505" s="506"/>
      <c r="BL505" s="506"/>
      <c r="BM505" s="506"/>
      <c r="BN505" s="504"/>
      <c r="BO505" s="506"/>
      <c r="BP505" s="511"/>
      <c r="BQ505" s="511"/>
      <c r="BR505" s="504"/>
      <c r="BS505" s="560"/>
      <c r="BT505" s="504"/>
      <c r="BU505" s="504"/>
      <c r="BV505" s="504"/>
      <c r="BW505" s="504">
        <f>U505</f>
        <v>0</v>
      </c>
      <c r="BX505" s="511">
        <f>V505</f>
        <v>0</v>
      </c>
      <c r="BY505" s="511">
        <f>W505</f>
        <v>2300</v>
      </c>
      <c r="BZ505" s="511">
        <f>BX505+BY505</f>
        <v>2300</v>
      </c>
      <c r="CA505" s="504"/>
      <c r="CB505" s="511"/>
      <c r="CC505" s="504"/>
      <c r="CD505" s="511"/>
      <c r="CE505" s="511"/>
      <c r="CF505" s="511">
        <f>CB505+CD505+CE505</f>
        <v>0</v>
      </c>
      <c r="CG505" s="528">
        <f>CF505-BZ505</f>
        <v>-2300</v>
      </c>
      <c r="CH505" s="510">
        <f>_xlfn.DAYS(BD505,BC505)+1</f>
        <v>1</v>
      </c>
    </row>
    <row r="506" spans="1:86" s="513" customFormat="1" ht="31.5" customHeight="1">
      <c r="A506" s="112">
        <v>54</v>
      </c>
      <c r="B506" s="575" t="s">
        <v>106</v>
      </c>
      <c r="C506" s="531" t="s">
        <v>794</v>
      </c>
      <c r="D506" s="505" t="s">
        <v>365</v>
      </c>
      <c r="E506" s="505" t="str">
        <f>VLOOKUP(D:D,'Material code'!A:B,2,FALSE)</f>
        <v>汇流条-A</v>
      </c>
      <c r="F506" s="505" t="str">
        <f>VLOOKUP(D:D,'Material code'!C:D,2,FALSE)</f>
        <v>国投，0.4*4，Sn60Pb40</v>
      </c>
      <c r="G506" s="504">
        <f>AC506</f>
        <v>2400</v>
      </c>
      <c r="H506" s="504" t="s">
        <v>145</v>
      </c>
      <c r="I506" s="504" t="str">
        <f>AL506</f>
        <v xml:space="preserve"> OOLU2755228560</v>
      </c>
      <c r="J506" s="504">
        <v>1</v>
      </c>
      <c r="K506" s="504" t="str">
        <f>AN506</f>
        <v>OOCU7265949</v>
      </c>
      <c r="L506" s="504" t="str">
        <f>AM506</f>
        <v>BKK250054900</v>
      </c>
      <c r="M506" s="504" t="str">
        <f>AO506</f>
        <v>LAEM CHABANG, THAILAND</v>
      </c>
      <c r="N506" s="506">
        <f>AQ506</f>
        <v>45702</v>
      </c>
      <c r="O506" s="504" t="str">
        <f>AR506</f>
        <v>SAVANNAH,GA</v>
      </c>
      <c r="P506" s="506">
        <f>AT506</f>
        <v>45752</v>
      </c>
      <c r="Q506" s="506">
        <f>AX506</f>
        <v>45756</v>
      </c>
      <c r="R506" s="504" t="s">
        <v>79</v>
      </c>
      <c r="S506" s="504">
        <v>40</v>
      </c>
      <c r="T506" s="504">
        <v>20250213004</v>
      </c>
      <c r="U506" s="504"/>
      <c r="V506" s="511"/>
      <c r="W506" s="511">
        <v>2300</v>
      </c>
      <c r="X506" s="506"/>
      <c r="Y506" s="506"/>
      <c r="Z506" s="506" t="s">
        <v>118</v>
      </c>
      <c r="AA506" s="567" t="s">
        <v>366</v>
      </c>
      <c r="AB506" s="507"/>
      <c r="AC506" s="514">
        <v>2400</v>
      </c>
      <c r="AD506" s="504"/>
      <c r="AE506" s="504">
        <v>3</v>
      </c>
      <c r="AF506" s="504">
        <v>2555.34</v>
      </c>
      <c r="AG506" s="504">
        <v>2.097</v>
      </c>
      <c r="AH506" s="506">
        <v>45702</v>
      </c>
      <c r="AI506" s="506">
        <v>45747</v>
      </c>
      <c r="AJ506" s="504" t="s">
        <v>387</v>
      </c>
      <c r="AK506" s="504" t="s">
        <v>117</v>
      </c>
      <c r="AL506" s="504" t="s">
        <v>913</v>
      </c>
      <c r="AM506" s="504" t="s">
        <v>914</v>
      </c>
      <c r="AN506" s="504" t="s">
        <v>915</v>
      </c>
      <c r="AO506" s="504" t="str">
        <f>AJ506</f>
        <v>LAEM CHABANG, THAILAND</v>
      </c>
      <c r="AP506" s="506"/>
      <c r="AQ506" s="506">
        <f>AH506</f>
        <v>45702</v>
      </c>
      <c r="AR506" s="504" t="str">
        <f>AK506</f>
        <v>SAVANNAH,GA</v>
      </c>
      <c r="AS506" s="506">
        <f>AI506</f>
        <v>45747</v>
      </c>
      <c r="AT506" s="636">
        <v>45752</v>
      </c>
      <c r="AU506" s="504" t="str">
        <f>AR506</f>
        <v>SAVANNAH,GA</v>
      </c>
      <c r="AV506" s="509">
        <f>AT506</f>
        <v>45752</v>
      </c>
      <c r="AW506" s="505">
        <f>VLOOKUP(AR:AR,Database!A:B,2,)</f>
        <v>4</v>
      </c>
      <c r="AX506" s="506">
        <f>AV506+AW506</f>
        <v>45756</v>
      </c>
      <c r="AY506" s="514" t="s">
        <v>118</v>
      </c>
      <c r="AZ506" s="506"/>
      <c r="BA506" s="506"/>
      <c r="BB506" s="506"/>
      <c r="BC506" s="506"/>
      <c r="BD506" s="506"/>
      <c r="BE506" s="504"/>
      <c r="BF506" s="504" t="str">
        <f>AL506</f>
        <v xml:space="preserve"> OOLU2755228560</v>
      </c>
      <c r="BG506" s="504" t="str">
        <f>AN506</f>
        <v>OOCU7265949</v>
      </c>
      <c r="BH506" s="506">
        <v>45700</v>
      </c>
      <c r="BI506" s="506">
        <v>45700</v>
      </c>
      <c r="BJ506" s="506"/>
      <c r="BK506" s="506"/>
      <c r="BL506" s="506"/>
      <c r="BM506" s="506"/>
      <c r="BN506" s="504"/>
      <c r="BO506" s="506"/>
      <c r="BP506" s="511"/>
      <c r="BQ506" s="511"/>
      <c r="BR506" s="504"/>
      <c r="BS506" s="560"/>
      <c r="BT506" s="504"/>
      <c r="BU506" s="504"/>
      <c r="BV506" s="504"/>
      <c r="BW506" s="504">
        <f>U506</f>
        <v>0</v>
      </c>
      <c r="BX506" s="511">
        <f>V506</f>
        <v>0</v>
      </c>
      <c r="BY506" s="511">
        <f>W506</f>
        <v>2300</v>
      </c>
      <c r="BZ506" s="511">
        <f>BX506+BY506</f>
        <v>2300</v>
      </c>
      <c r="CA506" s="504"/>
      <c r="CB506" s="511"/>
      <c r="CC506" s="504"/>
      <c r="CD506" s="511"/>
      <c r="CE506" s="511"/>
      <c r="CF506" s="511">
        <f>CB506+CD506+CE506</f>
        <v>0</v>
      </c>
      <c r="CG506" s="528">
        <f>CF506-BZ506</f>
        <v>-2300</v>
      </c>
      <c r="CH506" s="510">
        <f>_xlfn.DAYS(BD506,BC506)+1</f>
        <v>1</v>
      </c>
    </row>
    <row r="507" spans="1:86" s="513" customFormat="1" ht="31.5" customHeight="1">
      <c r="A507" s="112">
        <v>55</v>
      </c>
      <c r="B507" s="575" t="s">
        <v>89</v>
      </c>
      <c r="C507" s="531" t="s">
        <v>916</v>
      </c>
      <c r="D507" s="561" t="s">
        <v>321</v>
      </c>
      <c r="E507" s="505" t="str">
        <f>VLOOKUP(D:D,'Material code'!A:B,2,FALSE)</f>
        <v>密封胶-桶胶-B</v>
      </c>
      <c r="F507" s="505" t="str">
        <f>VLOOKUP(D:D,'Material code'!C:D,2,FALSE)</f>
        <v>回天，HT-906Z，270KG，白色</v>
      </c>
      <c r="G507" s="648">
        <v>17280</v>
      </c>
      <c r="H507" s="504" t="s">
        <v>323</v>
      </c>
      <c r="I507" s="504" t="str">
        <f>AL507</f>
        <v>OOLU2306244790</v>
      </c>
      <c r="J507" s="504">
        <v>1</v>
      </c>
      <c r="K507" s="504" t="str">
        <f>AN507</f>
        <v>CBHU9431649</v>
      </c>
      <c r="L507" s="504" t="str">
        <f>AM507</f>
        <v>PSEAPSAV25021323 </v>
      </c>
      <c r="M507" s="504" t="str">
        <f>AO507</f>
        <v>SHANGHAI, CHINA</v>
      </c>
      <c r="N507" s="506">
        <f>AQ507</f>
        <v>45717</v>
      </c>
      <c r="O507" s="504" t="str">
        <f>AR507</f>
        <v>SAVANNAH,GA</v>
      </c>
      <c r="P507" s="506">
        <f>AT507</f>
        <v>45752</v>
      </c>
      <c r="Q507" s="506">
        <f>AX507</f>
        <v>45756</v>
      </c>
      <c r="R507" s="504" t="s">
        <v>79</v>
      </c>
      <c r="S507" s="504">
        <v>40</v>
      </c>
      <c r="T507" s="514"/>
      <c r="U507" s="514"/>
      <c r="V507" s="511"/>
      <c r="W507" s="511"/>
      <c r="X507" s="506">
        <v>45709</v>
      </c>
      <c r="Y507" s="506"/>
      <c r="Z507" s="506"/>
      <c r="AA507" s="507"/>
      <c r="AB507" s="507"/>
      <c r="AC507" s="514"/>
      <c r="AD507" s="504"/>
      <c r="AE507" s="504"/>
      <c r="AF507" s="514"/>
      <c r="AG507" s="504"/>
      <c r="AH507" s="506">
        <v>45715</v>
      </c>
      <c r="AI507" s="506">
        <v>45751</v>
      </c>
      <c r="AJ507" s="504"/>
      <c r="AK507" s="504"/>
      <c r="AL507" s="504" t="s">
        <v>917</v>
      </c>
      <c r="AM507" s="504" t="s">
        <v>918</v>
      </c>
      <c r="AN507" s="504" t="s">
        <v>919</v>
      </c>
      <c r="AO507" s="504" t="s">
        <v>112</v>
      </c>
      <c r="AP507" s="506">
        <v>45712</v>
      </c>
      <c r="AQ507" s="506">
        <v>45717</v>
      </c>
      <c r="AR507" s="504" t="s">
        <v>117</v>
      </c>
      <c r="AS507" s="506">
        <v>45747</v>
      </c>
      <c r="AT507" s="636">
        <v>45752</v>
      </c>
      <c r="AU507" s="504" t="str">
        <f>AR507</f>
        <v>SAVANNAH,GA</v>
      </c>
      <c r="AV507" s="509">
        <f>AT507</f>
        <v>45752</v>
      </c>
      <c r="AW507" s="505">
        <f>VLOOKUP(AR:AR,Database!A:B,2,)</f>
        <v>4</v>
      </c>
      <c r="AX507" s="506">
        <f>AV507+AW507</f>
        <v>45756</v>
      </c>
      <c r="AY507" s="504" t="s">
        <v>118</v>
      </c>
      <c r="AZ507" s="506"/>
      <c r="BA507" s="506"/>
      <c r="BB507" s="506"/>
      <c r="BC507" s="506"/>
      <c r="BD507" s="506"/>
      <c r="BE507" s="504"/>
      <c r="BF507" s="504" t="str">
        <f>AL507</f>
        <v>OOLU2306244790</v>
      </c>
      <c r="BG507" s="504" t="str">
        <f>AN507</f>
        <v>CBHU9431649</v>
      </c>
      <c r="BH507" s="506">
        <v>45712</v>
      </c>
      <c r="BI507" s="506">
        <v>45721</v>
      </c>
      <c r="BJ507" s="506"/>
      <c r="BK507" s="506"/>
      <c r="BL507" s="506"/>
      <c r="BM507" s="506"/>
      <c r="BN507" s="514"/>
      <c r="BO507" s="506"/>
      <c r="BP507" s="511"/>
      <c r="BQ507" s="511"/>
      <c r="BR507" s="514"/>
      <c r="BS507" s="560"/>
      <c r="BT507" s="504"/>
      <c r="BU507" s="504"/>
      <c r="BV507" s="504"/>
      <c r="BW507" s="504">
        <f>U507</f>
        <v>0</v>
      </c>
      <c r="BX507" s="511">
        <f>V507</f>
        <v>0</v>
      </c>
      <c r="BY507" s="511">
        <f>W507</f>
        <v>0</v>
      </c>
      <c r="BZ507" s="511">
        <f>BX507+BY507</f>
        <v>0</v>
      </c>
      <c r="CA507" s="504"/>
      <c r="CB507" s="511"/>
      <c r="CC507" s="504"/>
      <c r="CD507" s="511"/>
      <c r="CE507" s="511"/>
      <c r="CF507" s="511">
        <f>CB507+CD507+CE507</f>
        <v>0</v>
      </c>
      <c r="CG507" s="528">
        <f>CF507-BZ507</f>
        <v>0</v>
      </c>
      <c r="CH507" s="510">
        <f>_xlfn.DAYS(BD507,BC507)+1</f>
        <v>1</v>
      </c>
    </row>
    <row r="508" spans="1:86" s="513" customFormat="1" ht="15.75" customHeight="1">
      <c r="A508" s="112">
        <v>55</v>
      </c>
      <c r="B508" s="575" t="s">
        <v>89</v>
      </c>
      <c r="C508" s="531" t="s">
        <v>916</v>
      </c>
      <c r="D508" s="561" t="s">
        <v>331</v>
      </c>
      <c r="E508" s="505" t="str">
        <f>VLOOKUP(D:D,'Material code'!A:B,2,FALSE)</f>
        <v>A胶</v>
      </c>
      <c r="F508" s="505" t="str">
        <f>VLOOKUP(D:D,'Material code'!C:D,2,FALSE)</f>
        <v>回天，5299W-S，10KG，白色</v>
      </c>
      <c r="G508" s="648">
        <v>1500</v>
      </c>
      <c r="H508" s="504" t="s">
        <v>323</v>
      </c>
      <c r="I508" s="504" t="str">
        <f>AL508</f>
        <v>OOLU2306244790</v>
      </c>
      <c r="J508" s="504">
        <v>1</v>
      </c>
      <c r="K508" s="504" t="str">
        <f>AN508</f>
        <v>CBHU9431649</v>
      </c>
      <c r="L508" s="504" t="str">
        <f>AM508</f>
        <v>PSEAPSAV25021323 </v>
      </c>
      <c r="M508" s="504" t="str">
        <f>AO508</f>
        <v>SHANGHAI, CHINA</v>
      </c>
      <c r="N508" s="506">
        <f>AQ508</f>
        <v>45717</v>
      </c>
      <c r="O508" s="504" t="str">
        <f>AR508</f>
        <v>SAVANNAH,GA</v>
      </c>
      <c r="P508" s="506">
        <f>AT508</f>
        <v>45752</v>
      </c>
      <c r="Q508" s="506">
        <f>AX508</f>
        <v>45756</v>
      </c>
      <c r="R508" s="504" t="s">
        <v>79</v>
      </c>
      <c r="S508" s="504">
        <v>40</v>
      </c>
      <c r="T508" s="514"/>
      <c r="U508" s="514"/>
      <c r="V508" s="511"/>
      <c r="W508" s="511"/>
      <c r="X508" s="506">
        <v>45709</v>
      </c>
      <c r="Y508" s="506"/>
      <c r="Z508" s="506"/>
      <c r="AA508" s="507"/>
      <c r="AB508" s="507"/>
      <c r="AC508" s="514"/>
      <c r="AD508" s="504"/>
      <c r="AE508" s="504"/>
      <c r="AF508" s="514"/>
      <c r="AG508" s="504"/>
      <c r="AH508" s="506">
        <v>45715</v>
      </c>
      <c r="AI508" s="506">
        <v>45751</v>
      </c>
      <c r="AJ508" s="504"/>
      <c r="AK508" s="504"/>
      <c r="AL508" s="504" t="s">
        <v>917</v>
      </c>
      <c r="AM508" s="504" t="s">
        <v>918</v>
      </c>
      <c r="AN508" s="504" t="s">
        <v>919</v>
      </c>
      <c r="AO508" s="504" t="s">
        <v>112</v>
      </c>
      <c r="AP508" s="506">
        <v>45712</v>
      </c>
      <c r="AQ508" s="506">
        <v>45717</v>
      </c>
      <c r="AR508" s="504" t="s">
        <v>117</v>
      </c>
      <c r="AS508" s="506">
        <v>45747</v>
      </c>
      <c r="AT508" s="636">
        <v>45752</v>
      </c>
      <c r="AU508" s="504" t="str">
        <f>AR508</f>
        <v>SAVANNAH,GA</v>
      </c>
      <c r="AV508" s="509">
        <f>AT508</f>
        <v>45752</v>
      </c>
      <c r="AW508" s="505">
        <f>VLOOKUP(AR:AR,Database!A:B,2,)</f>
        <v>4</v>
      </c>
      <c r="AX508" s="506">
        <f>AV508+AW508</f>
        <v>45756</v>
      </c>
      <c r="AY508" s="504" t="s">
        <v>118</v>
      </c>
      <c r="AZ508" s="506"/>
      <c r="BA508" s="506"/>
      <c r="BB508" s="506"/>
      <c r="BC508" s="506"/>
      <c r="BD508" s="506"/>
      <c r="BE508" s="504"/>
      <c r="BF508" s="504" t="str">
        <f>AL508</f>
        <v>OOLU2306244790</v>
      </c>
      <c r="BG508" s="504" t="str">
        <f>AN508</f>
        <v>CBHU9431649</v>
      </c>
      <c r="BH508" s="506">
        <v>45712</v>
      </c>
      <c r="BI508" s="506">
        <v>45721</v>
      </c>
      <c r="BJ508" s="506"/>
      <c r="BK508" s="506"/>
      <c r="BL508" s="506"/>
      <c r="BM508" s="506"/>
      <c r="BN508" s="514"/>
      <c r="BO508" s="506"/>
      <c r="BP508" s="511"/>
      <c r="BQ508" s="511"/>
      <c r="BR508" s="514"/>
      <c r="BS508" s="560"/>
      <c r="BT508" s="504"/>
      <c r="BU508" s="504"/>
      <c r="BV508" s="504"/>
      <c r="BW508" s="504">
        <f>U508</f>
        <v>0</v>
      </c>
      <c r="BX508" s="511">
        <f>V508</f>
        <v>0</v>
      </c>
      <c r="BY508" s="511">
        <f>W508</f>
        <v>0</v>
      </c>
      <c r="BZ508" s="511">
        <f>BX508+BY508</f>
        <v>0</v>
      </c>
      <c r="CA508" s="504"/>
      <c r="CB508" s="511"/>
      <c r="CC508" s="504"/>
      <c r="CD508" s="511"/>
      <c r="CE508" s="511"/>
      <c r="CF508" s="511">
        <f>CB508+CD508+CE508</f>
        <v>0</v>
      </c>
      <c r="CG508" s="528">
        <f>CF508-BZ508</f>
        <v>0</v>
      </c>
      <c r="CH508" s="510">
        <f>_xlfn.DAYS(BD508,BC508)+1</f>
        <v>1</v>
      </c>
    </row>
    <row r="509" spans="1:86" s="513" customFormat="1" ht="15.75" customHeight="1">
      <c r="A509" s="112">
        <v>55</v>
      </c>
      <c r="B509" s="575" t="s">
        <v>89</v>
      </c>
      <c r="C509" s="531" t="s">
        <v>916</v>
      </c>
      <c r="D509" s="561" t="s">
        <v>333</v>
      </c>
      <c r="E509" s="505" t="str">
        <f>VLOOKUP(D:D,'Material code'!A:B,2,FALSE)</f>
        <v>B胶</v>
      </c>
      <c r="F509" s="505" t="str">
        <f>VLOOKUP(D:D,'Material code'!C:D,2,FALSE)</f>
        <v>回天，5299W-S，4KG，透明至浅黄色</v>
      </c>
      <c r="G509" s="504">
        <v>300</v>
      </c>
      <c r="H509" s="504" t="s">
        <v>323</v>
      </c>
      <c r="I509" s="504" t="str">
        <f>AL509</f>
        <v>OOLU2306244790</v>
      </c>
      <c r="J509" s="504">
        <v>1</v>
      </c>
      <c r="K509" s="504" t="str">
        <f>AN509</f>
        <v>CBHU9431649</v>
      </c>
      <c r="L509" s="504" t="str">
        <f>AM509</f>
        <v>PSEAPSAV25021323 </v>
      </c>
      <c r="M509" s="504" t="str">
        <f>AO509</f>
        <v>SHANGHAI, CHINA</v>
      </c>
      <c r="N509" s="506">
        <f>AQ509</f>
        <v>45717</v>
      </c>
      <c r="O509" s="504" t="str">
        <f>AR509</f>
        <v>SAVANNAH,GA</v>
      </c>
      <c r="P509" s="506">
        <f>AT509</f>
        <v>45752</v>
      </c>
      <c r="Q509" s="506">
        <f>AX509</f>
        <v>45756</v>
      </c>
      <c r="R509" s="504" t="s">
        <v>79</v>
      </c>
      <c r="S509" s="504">
        <v>40</v>
      </c>
      <c r="T509" s="514"/>
      <c r="U509" s="514"/>
      <c r="V509" s="511"/>
      <c r="W509" s="511"/>
      <c r="X509" s="506">
        <v>45709</v>
      </c>
      <c r="Y509" s="506"/>
      <c r="Z509" s="506"/>
      <c r="AA509" s="507"/>
      <c r="AB509" s="507"/>
      <c r="AC509" s="514"/>
      <c r="AD509" s="504"/>
      <c r="AE509" s="504"/>
      <c r="AF509" s="514"/>
      <c r="AG509" s="504"/>
      <c r="AH509" s="506">
        <v>45715</v>
      </c>
      <c r="AI509" s="506">
        <v>45751</v>
      </c>
      <c r="AJ509" s="504"/>
      <c r="AK509" s="504"/>
      <c r="AL509" s="504" t="s">
        <v>917</v>
      </c>
      <c r="AM509" s="504" t="s">
        <v>918</v>
      </c>
      <c r="AN509" s="504" t="s">
        <v>919</v>
      </c>
      <c r="AO509" s="504" t="s">
        <v>112</v>
      </c>
      <c r="AP509" s="506">
        <v>45712</v>
      </c>
      <c r="AQ509" s="506">
        <v>45717</v>
      </c>
      <c r="AR509" s="504" t="s">
        <v>117</v>
      </c>
      <c r="AS509" s="506">
        <v>45747</v>
      </c>
      <c r="AT509" s="636">
        <v>45752</v>
      </c>
      <c r="AU509" s="504" t="str">
        <f>AR509</f>
        <v>SAVANNAH,GA</v>
      </c>
      <c r="AV509" s="509">
        <f>AT509</f>
        <v>45752</v>
      </c>
      <c r="AW509" s="505">
        <f>VLOOKUP(AR:AR,Database!A:B,2,)</f>
        <v>4</v>
      </c>
      <c r="AX509" s="506">
        <f>AV509+AW509</f>
        <v>45756</v>
      </c>
      <c r="AY509" s="504" t="s">
        <v>118</v>
      </c>
      <c r="AZ509" s="506"/>
      <c r="BA509" s="506"/>
      <c r="BB509" s="506"/>
      <c r="BC509" s="506"/>
      <c r="BD509" s="506"/>
      <c r="BE509" s="504"/>
      <c r="BF509" s="504" t="str">
        <f>AL509</f>
        <v>OOLU2306244790</v>
      </c>
      <c r="BG509" s="504" t="str">
        <f>AN509</f>
        <v>CBHU9431649</v>
      </c>
      <c r="BH509" s="506">
        <v>45712</v>
      </c>
      <c r="BI509" s="506">
        <v>45721</v>
      </c>
      <c r="BJ509" s="506"/>
      <c r="BK509" s="506"/>
      <c r="BL509" s="506"/>
      <c r="BM509" s="506"/>
      <c r="BN509" s="514"/>
      <c r="BO509" s="506"/>
      <c r="BP509" s="511"/>
      <c r="BQ509" s="511"/>
      <c r="BR509" s="514"/>
      <c r="BS509" s="560"/>
      <c r="BT509" s="504"/>
      <c r="BU509" s="504"/>
      <c r="BV509" s="504"/>
      <c r="BW509" s="504">
        <f>U509</f>
        <v>0</v>
      </c>
      <c r="BX509" s="511">
        <f>V509</f>
        <v>0</v>
      </c>
      <c r="BY509" s="511">
        <f>W509</f>
        <v>0</v>
      </c>
      <c r="BZ509" s="511">
        <f>BX509+BY509</f>
        <v>0</v>
      </c>
      <c r="CA509" s="504"/>
      <c r="CB509" s="511"/>
      <c r="CC509" s="504"/>
      <c r="CD509" s="511"/>
      <c r="CE509" s="511"/>
      <c r="CF509" s="511">
        <f>CB509+CD509+CE509</f>
        <v>0</v>
      </c>
      <c r="CG509" s="528">
        <f>CF509-BZ509</f>
        <v>0</v>
      </c>
      <c r="CH509" s="510">
        <f>_xlfn.DAYS(BD509,BC509)+1</f>
        <v>1</v>
      </c>
    </row>
    <row r="510" spans="1:86" ht="15.75" customHeight="1">
      <c r="A510" s="112">
        <v>55</v>
      </c>
      <c r="B510" s="575" t="s">
        <v>89</v>
      </c>
      <c r="C510" s="531" t="s">
        <v>916</v>
      </c>
      <c r="D510" s="561" t="s">
        <v>335</v>
      </c>
      <c r="E510" s="505" t="str">
        <f>VLOOKUP(D:D,'Material code'!A:B,2,FALSE)</f>
        <v>支装胶</v>
      </c>
      <c r="F510" s="505" t="str">
        <f>VLOOKUP(D:D,'Material code'!C:D,2,FALSE)</f>
        <v>回天，HT-906Z，400ml支装胶，白色</v>
      </c>
      <c r="G510" s="504">
        <v>10</v>
      </c>
      <c r="H510" s="504" t="s">
        <v>201</v>
      </c>
      <c r="I510" s="504" t="str">
        <f>AL510</f>
        <v>OOLU2306244790</v>
      </c>
      <c r="J510" s="504">
        <v>1</v>
      </c>
      <c r="K510" s="504" t="str">
        <f>AN510</f>
        <v>CBHU9431649</v>
      </c>
      <c r="L510" s="504" t="str">
        <f>AM510</f>
        <v>PSEAPSAV25021323 </v>
      </c>
      <c r="M510" s="504" t="str">
        <f>AO510</f>
        <v>SHANGHAI, CHINA</v>
      </c>
      <c r="N510" s="506">
        <f>AQ510</f>
        <v>45717</v>
      </c>
      <c r="O510" s="504" t="str">
        <f>AR510</f>
        <v>SAVANNAH,GA</v>
      </c>
      <c r="P510" s="506">
        <f>AT510</f>
        <v>45752</v>
      </c>
      <c r="Q510" s="506">
        <f>AX510</f>
        <v>45756</v>
      </c>
      <c r="R510" s="504" t="s">
        <v>79</v>
      </c>
      <c r="S510" s="504">
        <v>40</v>
      </c>
      <c r="T510" s="514"/>
      <c r="U510" s="514"/>
      <c r="V510" s="511"/>
      <c r="W510" s="511"/>
      <c r="X510" s="506">
        <v>45709</v>
      </c>
      <c r="Y510" s="506"/>
      <c r="Z510" s="506"/>
      <c r="AA510" s="507"/>
      <c r="AB510" s="507"/>
      <c r="AC510" s="514"/>
      <c r="AD510" s="504"/>
      <c r="AE510" s="504"/>
      <c r="AF510" s="514"/>
      <c r="AG510" s="504"/>
      <c r="AH510" s="506">
        <v>45715</v>
      </c>
      <c r="AI510" s="506">
        <v>45751</v>
      </c>
      <c r="AJ510" s="504"/>
      <c r="AK510" s="504"/>
      <c r="AL510" s="504" t="s">
        <v>917</v>
      </c>
      <c r="AM510" s="504" t="s">
        <v>918</v>
      </c>
      <c r="AN510" s="504" t="s">
        <v>919</v>
      </c>
      <c r="AO510" s="504" t="s">
        <v>112</v>
      </c>
      <c r="AP510" s="506">
        <v>45712</v>
      </c>
      <c r="AQ510" s="506">
        <v>45717</v>
      </c>
      <c r="AR510" s="504" t="s">
        <v>117</v>
      </c>
      <c r="AS510" s="506">
        <v>45747</v>
      </c>
      <c r="AT510" s="636">
        <v>45752</v>
      </c>
      <c r="AU510" s="504" t="str">
        <f>AR510</f>
        <v>SAVANNAH,GA</v>
      </c>
      <c r="AV510" s="509">
        <f>AT510</f>
        <v>45752</v>
      </c>
      <c r="AW510" s="505">
        <f>VLOOKUP(AR:AR,Database!A:B,2,)</f>
        <v>4</v>
      </c>
      <c r="AX510" s="506">
        <f>AV510+AW510</f>
        <v>45756</v>
      </c>
      <c r="AY510" s="504" t="s">
        <v>118</v>
      </c>
      <c r="AZ510" s="506"/>
      <c r="BA510" s="506"/>
      <c r="BB510" s="506"/>
      <c r="BC510" s="506"/>
      <c r="BD510" s="506"/>
      <c r="BE510" s="504"/>
      <c r="BF510" s="504" t="str">
        <f>AL510</f>
        <v>OOLU2306244790</v>
      </c>
      <c r="BG510" s="504" t="str">
        <f>AN510</f>
        <v>CBHU9431649</v>
      </c>
      <c r="BH510" s="506">
        <v>45712</v>
      </c>
      <c r="BI510" s="506">
        <v>45721</v>
      </c>
      <c r="BJ510" s="506"/>
      <c r="BK510" s="506"/>
      <c r="BL510" s="506"/>
      <c r="BM510" s="506"/>
      <c r="BN510" s="514"/>
      <c r="BO510" s="506"/>
      <c r="BP510" s="511"/>
      <c r="BQ510" s="511"/>
      <c r="BR510" s="514"/>
      <c r="BS510" s="560"/>
      <c r="BT510" s="504"/>
      <c r="BU510" s="504"/>
      <c r="BV510" s="504"/>
      <c r="BW510" s="504">
        <f>U510</f>
        <v>0</v>
      </c>
      <c r="BX510" s="511">
        <f>V510</f>
        <v>0</v>
      </c>
      <c r="BY510" s="511">
        <f>W510</f>
        <v>0</v>
      </c>
      <c r="BZ510" s="511">
        <f>BX510+BY510</f>
        <v>0</v>
      </c>
      <c r="CA510" s="504"/>
      <c r="CB510" s="511"/>
      <c r="CC510" s="504"/>
      <c r="CD510" s="511"/>
      <c r="CE510" s="511"/>
      <c r="CF510" s="511">
        <f>CB510+CD510+CE510</f>
        <v>0</v>
      </c>
      <c r="CG510" s="528">
        <f>CF510-BZ510</f>
        <v>0</v>
      </c>
      <c r="CH510" s="510">
        <f>_xlfn.DAYS(BD510,BC510)+1</f>
        <v>1</v>
      </c>
    </row>
    <row r="511" spans="1:86" ht="15.75" customHeight="1">
      <c r="A511" s="112">
        <v>49</v>
      </c>
      <c r="B511" s="652" t="s">
        <v>168</v>
      </c>
      <c r="C511" s="531" t="s">
        <v>702</v>
      </c>
      <c r="D511" s="505" t="s">
        <v>199</v>
      </c>
      <c r="E511" s="505" t="str">
        <f>VLOOKUP(D:D,'Material code'!A:B,2,FALSE)</f>
        <v>前玻</v>
      </c>
      <c r="F511" s="505" t="str">
        <f>VLOOKUP(D:D,'Material code'!C:D,2,FALSE)</f>
        <v>福莱特，超白压花双镀膜半钢化，2272*1128*2mm</v>
      </c>
      <c r="G511" s="504">
        <f>AC511</f>
        <v>1430</v>
      </c>
      <c r="H511" s="504" t="str">
        <f>AD511</f>
        <v>PC</v>
      </c>
      <c r="I511" s="504" t="str">
        <f>AL511</f>
        <v>ZIMUNGB1273040</v>
      </c>
      <c r="J511" s="504">
        <v>1</v>
      </c>
      <c r="K511" s="504" t="str">
        <f>AN511</f>
        <v>FCIU4119615</v>
      </c>
      <c r="L511" s="504">
        <f>AM511</f>
        <v>0</v>
      </c>
      <c r="M511" s="504" t="str">
        <f>AO511</f>
        <v>NINGBO, CHINA</v>
      </c>
      <c r="N511" s="506">
        <f>AQ511</f>
        <v>45715</v>
      </c>
      <c r="O511" s="504" t="str">
        <f>AR511</f>
        <v>SAVANNAH,GA</v>
      </c>
      <c r="P511" s="506">
        <f>AT511</f>
        <v>45750</v>
      </c>
      <c r="Q511" s="506">
        <f>AX511</f>
        <v>45754</v>
      </c>
      <c r="R511" s="504" t="s">
        <v>79</v>
      </c>
      <c r="S511" s="504" t="s">
        <v>545</v>
      </c>
      <c r="T511" s="504">
        <v>20250225003</v>
      </c>
      <c r="U511" s="504"/>
      <c r="V511" s="511"/>
      <c r="W511" s="511"/>
      <c r="X511" s="506"/>
      <c r="Y511" s="506"/>
      <c r="Z511" s="506" t="s">
        <v>118</v>
      </c>
      <c r="AA511" s="507" t="s">
        <v>708</v>
      </c>
      <c r="AB511" s="507"/>
      <c r="AC511" s="514">
        <v>1430</v>
      </c>
      <c r="AD511" s="504" t="s">
        <v>172</v>
      </c>
      <c r="AE511" s="504"/>
      <c r="AF511" s="504"/>
      <c r="AG511" s="504"/>
      <c r="AH511" s="506">
        <v>45715</v>
      </c>
      <c r="AI511" s="506">
        <v>45745</v>
      </c>
      <c r="AJ511" s="504" t="s">
        <v>173</v>
      </c>
      <c r="AK511" s="504" t="s">
        <v>117</v>
      </c>
      <c r="AL511" s="567" t="s">
        <v>920</v>
      </c>
      <c r="AM511" s="504"/>
      <c r="AN511" s="504" t="s">
        <v>921</v>
      </c>
      <c r="AO511" s="504" t="str">
        <f>AJ511</f>
        <v>NINGBO, CHINA</v>
      </c>
      <c r="AP511" s="506">
        <v>45712</v>
      </c>
      <c r="AQ511" s="506">
        <f>AH511</f>
        <v>45715</v>
      </c>
      <c r="AR511" s="504" t="str">
        <f>AK511</f>
        <v>SAVANNAH,GA</v>
      </c>
      <c r="AS511" s="506">
        <f>AI511</f>
        <v>45745</v>
      </c>
      <c r="AT511" s="636">
        <v>45750</v>
      </c>
      <c r="AU511" s="504" t="str">
        <f>AR511</f>
        <v>SAVANNAH,GA</v>
      </c>
      <c r="AV511" s="509">
        <f>AT511</f>
        <v>45750</v>
      </c>
      <c r="AW511" s="505">
        <f>VLOOKUP(AR:AR,Database!A:B,2,)</f>
        <v>4</v>
      </c>
      <c r="AX511" s="506">
        <f>AV511+AW511</f>
        <v>45754</v>
      </c>
      <c r="AY511" s="514" t="str">
        <f>Z511</f>
        <v>FREEDOM</v>
      </c>
      <c r="AZ511" s="506"/>
      <c r="BA511" s="506"/>
      <c r="BB511" s="506"/>
      <c r="BC511" s="506"/>
      <c r="BD511" s="506"/>
      <c r="BE511" s="504"/>
      <c r="BF511" s="504" t="str">
        <f>AL511</f>
        <v>ZIMUNGB1273040</v>
      </c>
      <c r="BG511" s="504" t="str">
        <f>AN511</f>
        <v>FCIU4119615</v>
      </c>
      <c r="BH511" s="506">
        <v>45709</v>
      </c>
      <c r="BI511" s="506">
        <v>45720</v>
      </c>
      <c r="BJ511" s="506">
        <v>45728</v>
      </c>
      <c r="BK511" s="506"/>
      <c r="BL511" s="506"/>
      <c r="BM511" s="506"/>
      <c r="BN511" s="504"/>
      <c r="BO511" s="506"/>
      <c r="BP511" s="511"/>
      <c r="BQ511" s="511"/>
      <c r="BR511" s="504"/>
      <c r="BS511" s="560"/>
      <c r="BT511" s="504"/>
      <c r="BU511" s="504"/>
      <c r="BV511" s="504"/>
      <c r="BW511" s="504">
        <f>U511</f>
        <v>0</v>
      </c>
      <c r="BX511" s="511">
        <f>V511</f>
        <v>0</v>
      </c>
      <c r="BY511" s="511">
        <f>W511</f>
        <v>0</v>
      </c>
      <c r="BZ511" s="511">
        <f>BX511+BY511</f>
        <v>0</v>
      </c>
      <c r="CA511" s="504"/>
      <c r="CB511" s="511"/>
      <c r="CC511" s="504"/>
      <c r="CD511" s="511"/>
      <c r="CE511" s="511"/>
      <c r="CF511" s="511">
        <f>CB511+CD511+CE511</f>
        <v>0</v>
      </c>
      <c r="CG511" s="528">
        <f>CF511-BZ511</f>
        <v>0</v>
      </c>
      <c r="CH511" s="510">
        <f>_xlfn.DAYS(BD511,BC511)+1</f>
        <v>1</v>
      </c>
    </row>
    <row r="512" spans="1:86" ht="31.5" customHeight="1">
      <c r="A512" s="112">
        <v>49</v>
      </c>
      <c r="B512" s="652" t="s">
        <v>168</v>
      </c>
      <c r="C512" s="531" t="s">
        <v>702</v>
      </c>
      <c r="D512" s="505" t="s">
        <v>199</v>
      </c>
      <c r="E512" s="505" t="str">
        <f>VLOOKUP(D:D,'Material code'!A:B,2,FALSE)</f>
        <v>前玻</v>
      </c>
      <c r="F512" s="505" t="str">
        <f>VLOOKUP(D:D,'Material code'!C:D,2,FALSE)</f>
        <v>福莱特，超白压花双镀膜半钢化，2272*1128*2mm</v>
      </c>
      <c r="G512" s="504">
        <f>AC512</f>
        <v>1430</v>
      </c>
      <c r="H512" s="504" t="str">
        <f>AD512</f>
        <v>PC</v>
      </c>
      <c r="I512" s="504" t="str">
        <f>AL512</f>
        <v>ZIMUNGB1273040</v>
      </c>
      <c r="J512" s="504">
        <v>1</v>
      </c>
      <c r="K512" s="504" t="str">
        <f>AN512</f>
        <v>GLDU5223501</v>
      </c>
      <c r="L512" s="504">
        <f>AM512</f>
        <v>0</v>
      </c>
      <c r="M512" s="504" t="str">
        <f>AO512</f>
        <v>NINGBO, CHINA</v>
      </c>
      <c r="N512" s="506">
        <f>AQ512</f>
        <v>45715</v>
      </c>
      <c r="O512" s="504" t="str">
        <f>AR512</f>
        <v>SAVANNAH,GA</v>
      </c>
      <c r="P512" s="506">
        <f>AT512</f>
        <v>45750</v>
      </c>
      <c r="Q512" s="506">
        <f>AX512</f>
        <v>45754</v>
      </c>
      <c r="R512" s="515" t="s">
        <v>79</v>
      </c>
      <c r="S512" s="504" t="s">
        <v>545</v>
      </c>
      <c r="T512" s="515">
        <v>20250225003</v>
      </c>
      <c r="U512" s="515"/>
      <c r="V512" s="587"/>
      <c r="W512" s="587"/>
      <c r="X512" s="574"/>
      <c r="Y512" s="574"/>
      <c r="Z512" s="506" t="s">
        <v>118</v>
      </c>
      <c r="AA512" s="529" t="s">
        <v>708</v>
      </c>
      <c r="AB512" s="529"/>
      <c r="AC512" s="514">
        <v>1430</v>
      </c>
      <c r="AD512" s="504" t="s">
        <v>172</v>
      </c>
      <c r="AE512" s="515"/>
      <c r="AF512" s="515"/>
      <c r="AG512" s="515"/>
      <c r="AH512" s="574">
        <v>45715</v>
      </c>
      <c r="AI512" s="574">
        <v>45745</v>
      </c>
      <c r="AJ512" s="515" t="s">
        <v>173</v>
      </c>
      <c r="AK512" s="515" t="s">
        <v>117</v>
      </c>
      <c r="AL512" s="529" t="s">
        <v>920</v>
      </c>
      <c r="AM512" s="504"/>
      <c r="AN512" s="515" t="s">
        <v>922</v>
      </c>
      <c r="AO512" s="515" t="str">
        <f>AJ512</f>
        <v>NINGBO, CHINA</v>
      </c>
      <c r="AP512" s="574">
        <v>45712</v>
      </c>
      <c r="AQ512" s="574">
        <f>AH512</f>
        <v>45715</v>
      </c>
      <c r="AR512" s="515" t="str">
        <f>AK512</f>
        <v>SAVANNAH,GA</v>
      </c>
      <c r="AS512" s="574">
        <f>AI512</f>
        <v>45745</v>
      </c>
      <c r="AT512" s="636">
        <v>45750</v>
      </c>
      <c r="AU512" s="515" t="str">
        <f>AR512</f>
        <v>SAVANNAH,GA</v>
      </c>
      <c r="AV512" s="695">
        <f>AT512</f>
        <v>45750</v>
      </c>
      <c r="AW512" s="588">
        <f>VLOOKUP(AR:AR,Database!A:B,2,)</f>
        <v>4</v>
      </c>
      <c r="AX512" s="574">
        <f>AV512+AW512</f>
        <v>45754</v>
      </c>
      <c r="AY512" s="767" t="str">
        <f>Z512</f>
        <v>FREEDOM</v>
      </c>
      <c r="AZ512" s="574"/>
      <c r="BA512" s="574"/>
      <c r="BB512" s="574"/>
      <c r="BC512" s="574"/>
      <c r="BD512" s="574"/>
      <c r="BE512" s="515"/>
      <c r="BF512" s="515" t="str">
        <f>AL512</f>
        <v>ZIMUNGB1273040</v>
      </c>
      <c r="BG512" s="515" t="str">
        <f>AN512</f>
        <v>GLDU5223501</v>
      </c>
      <c r="BH512" s="506">
        <v>45709</v>
      </c>
      <c r="BI512" s="506">
        <v>45720</v>
      </c>
      <c r="BJ512" s="506">
        <v>45728</v>
      </c>
      <c r="BK512" s="574"/>
      <c r="BL512" s="574"/>
      <c r="BM512" s="574"/>
      <c r="BN512" s="515"/>
      <c r="BO512" s="574"/>
      <c r="BP512" s="587"/>
      <c r="BQ512" s="587"/>
      <c r="BR512" s="515"/>
      <c r="BS512" s="696"/>
      <c r="BT512" s="515"/>
      <c r="BU512" s="515"/>
      <c r="BV512" s="515"/>
      <c r="BW512" s="515">
        <f>U512</f>
        <v>0</v>
      </c>
      <c r="BX512" s="587">
        <f>V512</f>
        <v>0</v>
      </c>
      <c r="BY512" s="587">
        <f>W512</f>
        <v>0</v>
      </c>
      <c r="BZ512" s="587">
        <f>BX512+BY512</f>
        <v>0</v>
      </c>
      <c r="CA512" s="515"/>
      <c r="CB512" s="587"/>
      <c r="CC512" s="515"/>
      <c r="CD512" s="587"/>
      <c r="CE512" s="587"/>
      <c r="CF512" s="587">
        <f>CB512+CD512+CE512</f>
        <v>0</v>
      </c>
      <c r="CG512" s="589">
        <f>CF512-BZ512</f>
        <v>0</v>
      </c>
      <c r="CH512" s="510">
        <f>_xlfn.DAYS(BD512,BC512)+1</f>
        <v>1</v>
      </c>
    </row>
    <row r="513" spans="1:86" ht="31.5" customHeight="1">
      <c r="A513" s="112">
        <v>49</v>
      </c>
      <c r="B513" s="652" t="s">
        <v>168</v>
      </c>
      <c r="C513" s="531" t="s">
        <v>702</v>
      </c>
      <c r="D513" s="505" t="s">
        <v>199</v>
      </c>
      <c r="E513" s="505" t="str">
        <f>VLOOKUP(D:D,'Material code'!A:B,2,FALSE)</f>
        <v>前玻</v>
      </c>
      <c r="F513" s="505" t="str">
        <f>VLOOKUP(D:D,'Material code'!C:D,2,FALSE)</f>
        <v>福莱特，超白压花双镀膜半钢化，2272*1128*2mm</v>
      </c>
      <c r="G513" s="504">
        <f>AC513</f>
        <v>1430</v>
      </c>
      <c r="H513" s="504" t="str">
        <f>AD513</f>
        <v>PC</v>
      </c>
      <c r="I513" s="504" t="str">
        <f>AL513</f>
        <v>ZIMUNGB1273040</v>
      </c>
      <c r="J513" s="504">
        <v>1</v>
      </c>
      <c r="K513" s="504" t="str">
        <f>AN513</f>
        <v>GSLU2041284</v>
      </c>
      <c r="L513" s="504">
        <f>AM513</f>
        <v>0</v>
      </c>
      <c r="M513" s="504" t="str">
        <f>AO513</f>
        <v>NINGBO, CHINA</v>
      </c>
      <c r="N513" s="506">
        <f>AQ513</f>
        <v>45715</v>
      </c>
      <c r="O513" s="504" t="str">
        <f>AR513</f>
        <v>SAVANNAH,GA</v>
      </c>
      <c r="P513" s="506">
        <f>AT513</f>
        <v>45750</v>
      </c>
      <c r="Q513" s="506">
        <f>AX513</f>
        <v>45754</v>
      </c>
      <c r="R513" s="504" t="s">
        <v>79</v>
      </c>
      <c r="S513" s="504" t="s">
        <v>545</v>
      </c>
      <c r="T513" s="504">
        <v>20250225003</v>
      </c>
      <c r="U513" s="504"/>
      <c r="V513" s="511"/>
      <c r="W513" s="511"/>
      <c r="X513" s="506"/>
      <c r="Y513" s="506"/>
      <c r="Z513" s="506" t="s">
        <v>118</v>
      </c>
      <c r="AA513" s="507" t="s">
        <v>708</v>
      </c>
      <c r="AB513" s="507"/>
      <c r="AC513" s="514">
        <v>1430</v>
      </c>
      <c r="AD513" s="504" t="s">
        <v>172</v>
      </c>
      <c r="AE513" s="504"/>
      <c r="AF513" s="504"/>
      <c r="AG513" s="504"/>
      <c r="AH513" s="506">
        <v>45715</v>
      </c>
      <c r="AI513" s="506">
        <v>45745</v>
      </c>
      <c r="AJ513" s="504" t="s">
        <v>173</v>
      </c>
      <c r="AK513" s="504" t="s">
        <v>117</v>
      </c>
      <c r="AL513" s="591" t="s">
        <v>920</v>
      </c>
      <c r="AM513" s="504"/>
      <c r="AN513" s="504" t="s">
        <v>923</v>
      </c>
      <c r="AO513" s="504" t="str">
        <f>AJ513</f>
        <v>NINGBO, CHINA</v>
      </c>
      <c r="AP513" s="506">
        <v>45712</v>
      </c>
      <c r="AQ513" s="506">
        <f>AH513</f>
        <v>45715</v>
      </c>
      <c r="AR513" s="504" t="str">
        <f>AK513</f>
        <v>SAVANNAH,GA</v>
      </c>
      <c r="AS513" s="506">
        <f>AI513</f>
        <v>45745</v>
      </c>
      <c r="AT513" s="636">
        <v>45750</v>
      </c>
      <c r="AU513" s="504" t="str">
        <f>AR513</f>
        <v>SAVANNAH,GA</v>
      </c>
      <c r="AV513" s="509">
        <f>AT513</f>
        <v>45750</v>
      </c>
      <c r="AW513" s="505">
        <f>VLOOKUP(AR:AR,Database!A:B,2,)</f>
        <v>4</v>
      </c>
      <c r="AX513" s="506">
        <f>AV513+AW513</f>
        <v>45754</v>
      </c>
      <c r="AY513" s="514" t="str">
        <f>Z513</f>
        <v>FREEDOM</v>
      </c>
      <c r="AZ513" s="506"/>
      <c r="BA513" s="506"/>
      <c r="BB513" s="506"/>
      <c r="BC513" s="506"/>
      <c r="BD513" s="506"/>
      <c r="BE513" s="504"/>
      <c r="BF513" s="504" t="str">
        <f>AL513</f>
        <v>ZIMUNGB1273040</v>
      </c>
      <c r="BG513" s="504" t="str">
        <f>AN513</f>
        <v>GSLU2041284</v>
      </c>
      <c r="BH513" s="506">
        <v>45709</v>
      </c>
      <c r="BI513" s="506">
        <v>45720</v>
      </c>
      <c r="BJ513" s="506">
        <v>45728</v>
      </c>
      <c r="BK513" s="506"/>
      <c r="BL513" s="506"/>
      <c r="BM513" s="506"/>
      <c r="BN513" s="504"/>
      <c r="BO513" s="506"/>
      <c r="BP513" s="511"/>
      <c r="BQ513" s="511"/>
      <c r="BR513" s="504"/>
      <c r="BS513" s="560"/>
      <c r="BT513" s="504"/>
      <c r="BU513" s="504"/>
      <c r="BV513" s="504"/>
      <c r="BW513" s="504">
        <f>U513</f>
        <v>0</v>
      </c>
      <c r="BX513" s="511">
        <f>V513</f>
        <v>0</v>
      </c>
      <c r="BY513" s="511">
        <f>W513</f>
        <v>0</v>
      </c>
      <c r="BZ513" s="511">
        <f>BX513+BY513</f>
        <v>0</v>
      </c>
      <c r="CA513" s="504"/>
      <c r="CB513" s="511"/>
      <c r="CC513" s="504"/>
      <c r="CD513" s="511"/>
      <c r="CE513" s="511"/>
      <c r="CF513" s="511">
        <f>CB513+CD513+CE513</f>
        <v>0</v>
      </c>
      <c r="CG513" s="528">
        <f>CF513-BZ513</f>
        <v>0</v>
      </c>
      <c r="CH513" s="510">
        <f>_xlfn.DAYS(BD513,BC513)+1</f>
        <v>1</v>
      </c>
    </row>
    <row r="514" spans="1:86" ht="31.5" customHeight="1">
      <c r="A514" s="112">
        <v>49</v>
      </c>
      <c r="B514" s="652" t="s">
        <v>168</v>
      </c>
      <c r="C514" s="531" t="s">
        <v>702</v>
      </c>
      <c r="D514" s="505" t="s">
        <v>199</v>
      </c>
      <c r="E514" s="505" t="str">
        <f>VLOOKUP(D:D,'Material code'!A:B,2,FALSE)</f>
        <v>前玻</v>
      </c>
      <c r="F514" s="505" t="str">
        <f>VLOOKUP(D:D,'Material code'!C:D,2,FALSE)</f>
        <v>福莱特，超白压花双镀膜半钢化，2272*1128*2mm</v>
      </c>
      <c r="G514" s="504">
        <f>AC514</f>
        <v>1430</v>
      </c>
      <c r="H514" s="504" t="str">
        <f>AD514</f>
        <v>PC</v>
      </c>
      <c r="I514" s="504" t="str">
        <f>AL514</f>
        <v>ZIMUNGB1273040</v>
      </c>
      <c r="J514" s="504">
        <v>1</v>
      </c>
      <c r="K514" s="504" t="str">
        <f>AN514</f>
        <v>GSLU2041284</v>
      </c>
      <c r="L514" s="504">
        <f>AM514</f>
        <v>0</v>
      </c>
      <c r="M514" s="504" t="str">
        <f>AO514</f>
        <v>NINGBO, CHINA</v>
      </c>
      <c r="N514" s="506">
        <f>AQ514</f>
        <v>45715</v>
      </c>
      <c r="O514" s="504" t="str">
        <f>AR514</f>
        <v>SAVANNAH,GA</v>
      </c>
      <c r="P514" s="506">
        <f>AT514</f>
        <v>45750</v>
      </c>
      <c r="Q514" s="506">
        <f>AX514</f>
        <v>45754</v>
      </c>
      <c r="R514" s="504" t="s">
        <v>79</v>
      </c>
      <c r="S514" s="504" t="s">
        <v>545</v>
      </c>
      <c r="T514" s="504">
        <v>20250225003</v>
      </c>
      <c r="U514" s="504"/>
      <c r="V514" s="511"/>
      <c r="W514" s="511"/>
      <c r="X514" s="506"/>
      <c r="Y514" s="506"/>
      <c r="Z514" s="506" t="s">
        <v>118</v>
      </c>
      <c r="AA514" s="507" t="s">
        <v>708</v>
      </c>
      <c r="AB514" s="507"/>
      <c r="AC514" s="514">
        <v>1430</v>
      </c>
      <c r="AD514" s="504" t="s">
        <v>172</v>
      </c>
      <c r="AE514" s="504"/>
      <c r="AF514" s="504"/>
      <c r="AG514" s="504"/>
      <c r="AH514" s="506">
        <v>45715</v>
      </c>
      <c r="AI514" s="506">
        <v>45745</v>
      </c>
      <c r="AJ514" s="504" t="s">
        <v>173</v>
      </c>
      <c r="AK514" s="504" t="s">
        <v>117</v>
      </c>
      <c r="AL514" s="507" t="s">
        <v>920</v>
      </c>
      <c r="AM514" s="504"/>
      <c r="AN514" s="504" t="s">
        <v>923</v>
      </c>
      <c r="AO514" s="504" t="str">
        <f>AJ514</f>
        <v>NINGBO, CHINA</v>
      </c>
      <c r="AP514" s="506">
        <v>45712</v>
      </c>
      <c r="AQ514" s="506">
        <f>AH514</f>
        <v>45715</v>
      </c>
      <c r="AR514" s="504" t="str">
        <f>AK514</f>
        <v>SAVANNAH,GA</v>
      </c>
      <c r="AS514" s="506">
        <f>AI514</f>
        <v>45745</v>
      </c>
      <c r="AT514" s="636">
        <v>45750</v>
      </c>
      <c r="AU514" s="504" t="str">
        <f>AR514</f>
        <v>SAVANNAH,GA</v>
      </c>
      <c r="AV514" s="509">
        <f>AT514</f>
        <v>45750</v>
      </c>
      <c r="AW514" s="505">
        <f>VLOOKUP(AR:AR,Database!A:B,2,)</f>
        <v>4</v>
      </c>
      <c r="AX514" s="506">
        <f>AV514+AW514</f>
        <v>45754</v>
      </c>
      <c r="AY514" s="514" t="str">
        <f>Z514</f>
        <v>FREEDOM</v>
      </c>
      <c r="AZ514" s="506"/>
      <c r="BA514" s="506"/>
      <c r="BB514" s="506"/>
      <c r="BC514" s="506"/>
      <c r="BD514" s="506"/>
      <c r="BE514" s="504"/>
      <c r="BF514" s="504" t="str">
        <f>AL514</f>
        <v>ZIMUNGB1273040</v>
      </c>
      <c r="BG514" s="504" t="str">
        <f>AN514</f>
        <v>GSLU2041284</v>
      </c>
      <c r="BH514" s="506">
        <v>45709</v>
      </c>
      <c r="BI514" s="506">
        <v>45720</v>
      </c>
      <c r="BJ514" s="506">
        <v>45728</v>
      </c>
      <c r="BK514" s="506"/>
      <c r="BL514" s="506"/>
      <c r="BM514" s="506"/>
      <c r="BN514" s="504"/>
      <c r="BO514" s="506"/>
      <c r="BP514" s="511"/>
      <c r="BQ514" s="511"/>
      <c r="BR514" s="504"/>
      <c r="BS514" s="560"/>
      <c r="BT514" s="504"/>
      <c r="BU514" s="504"/>
      <c r="BV514" s="504"/>
      <c r="BW514" s="504">
        <f>U514</f>
        <v>0</v>
      </c>
      <c r="BX514" s="511">
        <f>V514</f>
        <v>0</v>
      </c>
      <c r="BY514" s="511">
        <f>W514</f>
        <v>0</v>
      </c>
      <c r="BZ514" s="511">
        <f>BX514+BY514</f>
        <v>0</v>
      </c>
      <c r="CA514" s="504"/>
      <c r="CB514" s="511"/>
      <c r="CC514" s="504"/>
      <c r="CD514" s="511"/>
      <c r="CE514" s="511"/>
      <c r="CF514" s="511">
        <f>CB514+CD514+CE514</f>
        <v>0</v>
      </c>
      <c r="CG514" s="528">
        <f>CF514-BZ514</f>
        <v>0</v>
      </c>
      <c r="CH514" s="510">
        <f>_xlfn.DAYS(BD514,BC514)+1</f>
        <v>1</v>
      </c>
    </row>
    <row r="515" spans="1:86" ht="31.5" customHeight="1">
      <c r="A515" s="112">
        <v>49</v>
      </c>
      <c r="B515" s="652" t="s">
        <v>168</v>
      </c>
      <c r="C515" s="531" t="s">
        <v>702</v>
      </c>
      <c r="D515" s="505" t="s">
        <v>199</v>
      </c>
      <c r="E515" s="505" t="str">
        <f>VLOOKUP(D:D,'Material code'!A:B,2,FALSE)</f>
        <v>前玻</v>
      </c>
      <c r="F515" s="505" t="str">
        <f>VLOOKUP(D:D,'Material code'!C:D,2,FALSE)</f>
        <v>福莱特，超白压花双镀膜半钢化，2272*1128*2mm</v>
      </c>
      <c r="G515" s="504">
        <f>AC515</f>
        <v>1430</v>
      </c>
      <c r="H515" s="504" t="str">
        <f>AD515</f>
        <v>PC</v>
      </c>
      <c r="I515" s="504" t="str">
        <f>AL515</f>
        <v>ZIMUNGB1273040</v>
      </c>
      <c r="J515" s="504">
        <v>1</v>
      </c>
      <c r="K515" s="504" t="str">
        <f>AN515</f>
        <v>ZIMU1068787</v>
      </c>
      <c r="L515" s="504">
        <f>AM515</f>
        <v>0</v>
      </c>
      <c r="M515" s="504" t="str">
        <f>AO515</f>
        <v>NINGBO, CHINA</v>
      </c>
      <c r="N515" s="506">
        <f>AQ515</f>
        <v>45715</v>
      </c>
      <c r="O515" s="504" t="str">
        <f>AR515</f>
        <v>SAVANNAH,GA</v>
      </c>
      <c r="P515" s="506">
        <f>AT515</f>
        <v>45750</v>
      </c>
      <c r="Q515" s="506">
        <f>AX515</f>
        <v>45754</v>
      </c>
      <c r="R515" s="504" t="s">
        <v>79</v>
      </c>
      <c r="S515" s="504" t="s">
        <v>545</v>
      </c>
      <c r="T515" s="504">
        <v>20250225003</v>
      </c>
      <c r="U515" s="504"/>
      <c r="V515" s="511"/>
      <c r="W515" s="511"/>
      <c r="X515" s="506"/>
      <c r="Y515" s="506"/>
      <c r="Z515" s="506" t="s">
        <v>118</v>
      </c>
      <c r="AA515" s="507" t="s">
        <v>708</v>
      </c>
      <c r="AB515" s="507"/>
      <c r="AC515" s="514">
        <v>1430</v>
      </c>
      <c r="AD515" s="504" t="s">
        <v>172</v>
      </c>
      <c r="AE515" s="504"/>
      <c r="AF515" s="504"/>
      <c r="AG515" s="504"/>
      <c r="AH515" s="506">
        <v>45715</v>
      </c>
      <c r="AI515" s="506">
        <v>45745</v>
      </c>
      <c r="AJ515" s="504" t="s">
        <v>173</v>
      </c>
      <c r="AK515" s="504" t="s">
        <v>117</v>
      </c>
      <c r="AL515" s="591" t="s">
        <v>920</v>
      </c>
      <c r="AM515" s="504"/>
      <c r="AN515" s="504" t="s">
        <v>924</v>
      </c>
      <c r="AO515" s="504" t="str">
        <f>AJ515</f>
        <v>NINGBO, CHINA</v>
      </c>
      <c r="AP515" s="506">
        <v>45712</v>
      </c>
      <c r="AQ515" s="506">
        <f>AH515</f>
        <v>45715</v>
      </c>
      <c r="AR515" s="504" t="str">
        <f>AK515</f>
        <v>SAVANNAH,GA</v>
      </c>
      <c r="AS515" s="506">
        <f>AI515</f>
        <v>45745</v>
      </c>
      <c r="AT515" s="636">
        <v>45750</v>
      </c>
      <c r="AU515" s="504" t="str">
        <f>AR515</f>
        <v>SAVANNAH,GA</v>
      </c>
      <c r="AV515" s="509">
        <f>AT515</f>
        <v>45750</v>
      </c>
      <c r="AW515" s="505">
        <f>VLOOKUP(AR:AR,Database!A:B,2,)</f>
        <v>4</v>
      </c>
      <c r="AX515" s="506">
        <f>AV515+AW515</f>
        <v>45754</v>
      </c>
      <c r="AY515" s="514" t="str">
        <f>Z515</f>
        <v>FREEDOM</v>
      </c>
      <c r="AZ515" s="506"/>
      <c r="BA515" s="506"/>
      <c r="BB515" s="506"/>
      <c r="BC515" s="506"/>
      <c r="BD515" s="506"/>
      <c r="BE515" s="504"/>
      <c r="BF515" s="504" t="str">
        <f>AL515</f>
        <v>ZIMUNGB1273040</v>
      </c>
      <c r="BG515" s="504" t="str">
        <f>AN515</f>
        <v>ZIMU1068787</v>
      </c>
      <c r="BH515" s="506">
        <v>45709</v>
      </c>
      <c r="BI515" s="506">
        <v>45720</v>
      </c>
      <c r="BJ515" s="506">
        <v>45728</v>
      </c>
      <c r="BK515" s="506"/>
      <c r="BL515" s="506"/>
      <c r="BM515" s="506"/>
      <c r="BN515" s="504"/>
      <c r="BO515" s="506"/>
      <c r="BP515" s="511"/>
      <c r="BQ515" s="511"/>
      <c r="BR515" s="504"/>
      <c r="BS515" s="560"/>
      <c r="BT515" s="504"/>
      <c r="BU515" s="504"/>
      <c r="BV515" s="504"/>
      <c r="BW515" s="504">
        <f>U515</f>
        <v>0</v>
      </c>
      <c r="BX515" s="511">
        <f>V515</f>
        <v>0</v>
      </c>
      <c r="BY515" s="511">
        <f>W515</f>
        <v>0</v>
      </c>
      <c r="BZ515" s="511">
        <f>BX515+BY515</f>
        <v>0</v>
      </c>
      <c r="CA515" s="504"/>
      <c r="CB515" s="511"/>
      <c r="CC515" s="504"/>
      <c r="CD515" s="511"/>
      <c r="CE515" s="511"/>
      <c r="CF515" s="511">
        <f>CB515+CD515+CE515</f>
        <v>0</v>
      </c>
      <c r="CG515" s="528">
        <f>CF515-BZ515</f>
        <v>0</v>
      </c>
      <c r="CH515" s="510">
        <f>_xlfn.DAYS(BD515,BC515)+1</f>
        <v>1</v>
      </c>
    </row>
    <row r="516" spans="1:86" ht="31.5" customHeight="1">
      <c r="A516" s="112">
        <v>49</v>
      </c>
      <c r="B516" s="652" t="s">
        <v>168</v>
      </c>
      <c r="C516" s="531" t="s">
        <v>702</v>
      </c>
      <c r="D516" s="505" t="s">
        <v>199</v>
      </c>
      <c r="E516" s="505" t="str">
        <f>VLOOKUP(D:D,'Material code'!A:B,2,FALSE)</f>
        <v>前玻</v>
      </c>
      <c r="F516" s="505" t="str">
        <f>VLOOKUP(D:D,'Material code'!C:D,2,FALSE)</f>
        <v>福莱特，超白压花双镀膜半钢化，2272*1128*2mm</v>
      </c>
      <c r="G516" s="504">
        <f>AC516</f>
        <v>1430</v>
      </c>
      <c r="H516" s="504" t="str">
        <f>AD516</f>
        <v>PC</v>
      </c>
      <c r="I516" s="504" t="str">
        <f>AL516</f>
        <v>ZIMUNGB1273040</v>
      </c>
      <c r="J516" s="504">
        <v>1</v>
      </c>
      <c r="K516" s="504" t="str">
        <f>AN516</f>
        <v>CAIU6594998</v>
      </c>
      <c r="L516" s="504">
        <f>AM516</f>
        <v>0</v>
      </c>
      <c r="M516" s="504" t="str">
        <f>AO516</f>
        <v>NINGBO, CHINA</v>
      </c>
      <c r="N516" s="506">
        <f>AQ516</f>
        <v>45715</v>
      </c>
      <c r="O516" s="504" t="str">
        <f>AR516</f>
        <v>SAVANNAH,GA</v>
      </c>
      <c r="P516" s="506">
        <f>AT516</f>
        <v>45750</v>
      </c>
      <c r="Q516" s="506">
        <f>AX516</f>
        <v>45754</v>
      </c>
      <c r="R516" s="504" t="s">
        <v>79</v>
      </c>
      <c r="S516" s="504" t="s">
        <v>545</v>
      </c>
      <c r="T516" s="504">
        <v>20250225003</v>
      </c>
      <c r="U516" s="504"/>
      <c r="V516" s="511"/>
      <c r="W516" s="511"/>
      <c r="X516" s="506"/>
      <c r="Y516" s="506"/>
      <c r="Z516" s="506" t="s">
        <v>118</v>
      </c>
      <c r="AA516" s="507" t="s">
        <v>708</v>
      </c>
      <c r="AB516" s="507"/>
      <c r="AC516" s="514">
        <v>1430</v>
      </c>
      <c r="AD516" s="504" t="s">
        <v>172</v>
      </c>
      <c r="AE516" s="504"/>
      <c r="AF516" s="504"/>
      <c r="AG516" s="504"/>
      <c r="AH516" s="506">
        <v>45715</v>
      </c>
      <c r="AI516" s="506">
        <v>45745</v>
      </c>
      <c r="AJ516" s="504" t="s">
        <v>173</v>
      </c>
      <c r="AK516" s="504" t="s">
        <v>117</v>
      </c>
      <c r="AL516" s="507" t="s">
        <v>920</v>
      </c>
      <c r="AM516" s="504"/>
      <c r="AN516" s="504" t="s">
        <v>925</v>
      </c>
      <c r="AO516" s="504" t="str">
        <f>AJ516</f>
        <v>NINGBO, CHINA</v>
      </c>
      <c r="AP516" s="506">
        <v>45712</v>
      </c>
      <c r="AQ516" s="506">
        <f>AH516</f>
        <v>45715</v>
      </c>
      <c r="AR516" s="504" t="str">
        <f>AK516</f>
        <v>SAVANNAH,GA</v>
      </c>
      <c r="AS516" s="506">
        <f>AI516</f>
        <v>45745</v>
      </c>
      <c r="AT516" s="636">
        <v>45750</v>
      </c>
      <c r="AU516" s="504" t="str">
        <f>AR516</f>
        <v>SAVANNAH,GA</v>
      </c>
      <c r="AV516" s="509">
        <f>AT516</f>
        <v>45750</v>
      </c>
      <c r="AW516" s="505">
        <f>VLOOKUP(AR:AR,Database!A:B,2,)</f>
        <v>4</v>
      </c>
      <c r="AX516" s="506">
        <f>AV516+AW516</f>
        <v>45754</v>
      </c>
      <c r="AY516" s="514" t="str">
        <f>Z516</f>
        <v>FREEDOM</v>
      </c>
      <c r="AZ516" s="506"/>
      <c r="BA516" s="506"/>
      <c r="BB516" s="506"/>
      <c r="BC516" s="506"/>
      <c r="BD516" s="506"/>
      <c r="BE516" s="504"/>
      <c r="BF516" s="504" t="str">
        <f>AL516</f>
        <v>ZIMUNGB1273040</v>
      </c>
      <c r="BG516" s="504" t="str">
        <f>AN516</f>
        <v>CAIU6594998</v>
      </c>
      <c r="BH516" s="506">
        <v>45709</v>
      </c>
      <c r="BI516" s="506">
        <v>45720</v>
      </c>
      <c r="BJ516" s="506">
        <v>45728</v>
      </c>
      <c r="BK516" s="506"/>
      <c r="BL516" s="506"/>
      <c r="BM516" s="506"/>
      <c r="BN516" s="504"/>
      <c r="BO516" s="506"/>
      <c r="BP516" s="511"/>
      <c r="BQ516" s="511"/>
      <c r="BR516" s="504"/>
      <c r="BS516" s="560"/>
      <c r="BT516" s="504"/>
      <c r="BU516" s="504"/>
      <c r="BV516" s="504"/>
      <c r="BW516" s="504">
        <f>U516</f>
        <v>0</v>
      </c>
      <c r="BX516" s="511">
        <f>V516</f>
        <v>0</v>
      </c>
      <c r="BY516" s="511">
        <f>W516</f>
        <v>0</v>
      </c>
      <c r="BZ516" s="511">
        <f>BX516+BY516</f>
        <v>0</v>
      </c>
      <c r="CA516" s="504"/>
      <c r="CB516" s="511"/>
      <c r="CC516" s="504"/>
      <c r="CD516" s="511"/>
      <c r="CE516" s="511"/>
      <c r="CF516" s="511">
        <f>CB516+CD516+CE516</f>
        <v>0</v>
      </c>
      <c r="CG516" s="528">
        <f>CF516-BZ516</f>
        <v>0</v>
      </c>
      <c r="CH516" s="510">
        <f>_xlfn.DAYS(BD516,BC516)+1</f>
        <v>1</v>
      </c>
    </row>
    <row r="517" spans="1:86" ht="31.5" customHeight="1">
      <c r="A517" s="112">
        <v>49</v>
      </c>
      <c r="B517" s="652" t="s">
        <v>168</v>
      </c>
      <c r="C517" s="531" t="s">
        <v>702</v>
      </c>
      <c r="D517" s="505" t="s">
        <v>199</v>
      </c>
      <c r="E517" s="505" t="str">
        <f>VLOOKUP(D:D,'Material code'!A:B,2,FALSE)</f>
        <v>前玻</v>
      </c>
      <c r="F517" s="505" t="str">
        <f>VLOOKUP(D:D,'Material code'!C:D,2,FALSE)</f>
        <v>福莱特，超白压花双镀膜半钢化，2272*1128*2mm</v>
      </c>
      <c r="G517" s="504">
        <f>AC517</f>
        <v>1430</v>
      </c>
      <c r="H517" s="504" t="str">
        <f>AD517</f>
        <v>PC</v>
      </c>
      <c r="I517" s="504" t="str">
        <f>AL517</f>
        <v>ZIMUNGB1273040</v>
      </c>
      <c r="J517" s="504">
        <v>1</v>
      </c>
      <c r="K517" s="504" t="str">
        <f>AN517</f>
        <v>ZIMU1323619</v>
      </c>
      <c r="L517" s="504">
        <f>AM517</f>
        <v>0</v>
      </c>
      <c r="M517" s="504" t="str">
        <f>AO517</f>
        <v>NINGBO, CHINA</v>
      </c>
      <c r="N517" s="506">
        <f>AQ517</f>
        <v>45715</v>
      </c>
      <c r="O517" s="504" t="str">
        <f>AR517</f>
        <v>SAVANNAH,GA</v>
      </c>
      <c r="P517" s="506">
        <f>AT517</f>
        <v>45750</v>
      </c>
      <c r="Q517" s="506">
        <f>AX517</f>
        <v>45754</v>
      </c>
      <c r="R517" s="504" t="s">
        <v>79</v>
      </c>
      <c r="S517" s="504" t="s">
        <v>545</v>
      </c>
      <c r="T517" s="504">
        <v>20250225003</v>
      </c>
      <c r="U517" s="504"/>
      <c r="V517" s="511"/>
      <c r="W517" s="511"/>
      <c r="X517" s="506"/>
      <c r="Y517" s="506"/>
      <c r="Z517" s="506" t="s">
        <v>118</v>
      </c>
      <c r="AA517" s="507" t="s">
        <v>708</v>
      </c>
      <c r="AB517" s="507"/>
      <c r="AC517" s="514">
        <v>1430</v>
      </c>
      <c r="AD517" s="504" t="s">
        <v>172</v>
      </c>
      <c r="AE517" s="504"/>
      <c r="AF517" s="504"/>
      <c r="AG517" s="504"/>
      <c r="AH517" s="506">
        <v>45715</v>
      </c>
      <c r="AI517" s="506">
        <v>45745</v>
      </c>
      <c r="AJ517" s="504" t="s">
        <v>173</v>
      </c>
      <c r="AK517" s="504" t="s">
        <v>117</v>
      </c>
      <c r="AL517" s="591" t="s">
        <v>920</v>
      </c>
      <c r="AM517" s="504"/>
      <c r="AN517" s="504" t="s">
        <v>926</v>
      </c>
      <c r="AO517" s="504" t="str">
        <f>AJ517</f>
        <v>NINGBO, CHINA</v>
      </c>
      <c r="AP517" s="506">
        <v>45712</v>
      </c>
      <c r="AQ517" s="506">
        <f>AH517</f>
        <v>45715</v>
      </c>
      <c r="AR517" s="504" t="str">
        <f>AK517</f>
        <v>SAVANNAH,GA</v>
      </c>
      <c r="AS517" s="506">
        <f>AI517</f>
        <v>45745</v>
      </c>
      <c r="AT517" s="636">
        <v>45750</v>
      </c>
      <c r="AU517" s="504" t="str">
        <f>AR517</f>
        <v>SAVANNAH,GA</v>
      </c>
      <c r="AV517" s="509">
        <f>AT517</f>
        <v>45750</v>
      </c>
      <c r="AW517" s="505">
        <f>VLOOKUP(AR:AR,Database!A:B,2,)</f>
        <v>4</v>
      </c>
      <c r="AX517" s="506">
        <f>AV517+AW517</f>
        <v>45754</v>
      </c>
      <c r="AY517" s="514" t="str">
        <f>Z517</f>
        <v>FREEDOM</v>
      </c>
      <c r="AZ517" s="506"/>
      <c r="BA517" s="506"/>
      <c r="BB517" s="506"/>
      <c r="BC517" s="506"/>
      <c r="BD517" s="506"/>
      <c r="BE517" s="504"/>
      <c r="BF517" s="504" t="str">
        <f>AL517</f>
        <v>ZIMUNGB1273040</v>
      </c>
      <c r="BG517" s="504" t="str">
        <f>AN517</f>
        <v>ZIMU1323619</v>
      </c>
      <c r="BH517" s="506">
        <v>45709</v>
      </c>
      <c r="BI517" s="506">
        <v>45720</v>
      </c>
      <c r="BJ517" s="506">
        <v>45728</v>
      </c>
      <c r="BK517" s="506"/>
      <c r="BL517" s="506"/>
      <c r="BM517" s="506"/>
      <c r="BN517" s="504"/>
      <c r="BO517" s="506"/>
      <c r="BP517" s="511"/>
      <c r="BQ517" s="511"/>
      <c r="BR517" s="504"/>
      <c r="BS517" s="560"/>
      <c r="BT517" s="504"/>
      <c r="BU517" s="504"/>
      <c r="BV517" s="504"/>
      <c r="BW517" s="504">
        <f>U517</f>
        <v>0</v>
      </c>
      <c r="BX517" s="511">
        <f>V517</f>
        <v>0</v>
      </c>
      <c r="BY517" s="511">
        <f>W517</f>
        <v>0</v>
      </c>
      <c r="BZ517" s="511">
        <f>BX517+BY517</f>
        <v>0</v>
      </c>
      <c r="CA517" s="504"/>
      <c r="CB517" s="511"/>
      <c r="CC517" s="504"/>
      <c r="CD517" s="511"/>
      <c r="CE517" s="511"/>
      <c r="CF517" s="511">
        <f>CB517+CD517+CE517</f>
        <v>0</v>
      </c>
      <c r="CG517" s="528">
        <f>CF517-BZ517</f>
        <v>0</v>
      </c>
      <c r="CH517" s="510">
        <f>_xlfn.DAYS(BD517,BC517)+1</f>
        <v>1</v>
      </c>
    </row>
    <row r="518" spans="1:86" ht="31.5" customHeight="1">
      <c r="A518" s="112">
        <v>49</v>
      </c>
      <c r="B518" s="652" t="s">
        <v>168</v>
      </c>
      <c r="C518" s="531" t="s">
        <v>702</v>
      </c>
      <c r="D518" s="505" t="s">
        <v>199</v>
      </c>
      <c r="E518" s="505" t="str">
        <f>VLOOKUP(D:D,'Material code'!A:B,2,FALSE)</f>
        <v>前玻</v>
      </c>
      <c r="F518" s="505" t="str">
        <f>VLOOKUP(D:D,'Material code'!C:D,2,FALSE)</f>
        <v>福莱特，超白压花双镀膜半钢化，2272*1128*2mm</v>
      </c>
      <c r="G518" s="504">
        <f>AC518</f>
        <v>1430</v>
      </c>
      <c r="H518" s="504" t="str">
        <f>AD518</f>
        <v>PC</v>
      </c>
      <c r="I518" s="504" t="str">
        <f>AL518</f>
        <v>ZIMUNGB1273040</v>
      </c>
      <c r="J518" s="504">
        <v>1</v>
      </c>
      <c r="K518" s="504" t="str">
        <f>AN518</f>
        <v>TCKU1640826</v>
      </c>
      <c r="L518" s="504">
        <f>AM518</f>
        <v>0</v>
      </c>
      <c r="M518" s="504" t="str">
        <f>AO518</f>
        <v>NINGBO, CHINA</v>
      </c>
      <c r="N518" s="506">
        <f>AQ518</f>
        <v>45715</v>
      </c>
      <c r="O518" s="504" t="str">
        <f>AR518</f>
        <v>SAVANNAH,GA</v>
      </c>
      <c r="P518" s="506">
        <f>AT518</f>
        <v>45750</v>
      </c>
      <c r="Q518" s="506">
        <f>AX518</f>
        <v>45754</v>
      </c>
      <c r="R518" s="504" t="s">
        <v>79</v>
      </c>
      <c r="S518" s="504" t="s">
        <v>545</v>
      </c>
      <c r="T518" s="504">
        <v>20250225003</v>
      </c>
      <c r="U518" s="504"/>
      <c r="V518" s="511"/>
      <c r="W518" s="511"/>
      <c r="X518" s="506"/>
      <c r="Y518" s="506"/>
      <c r="Z518" s="506" t="s">
        <v>118</v>
      </c>
      <c r="AA518" s="507" t="s">
        <v>708</v>
      </c>
      <c r="AB518" s="507"/>
      <c r="AC518" s="514">
        <v>1430</v>
      </c>
      <c r="AD518" s="504" t="s">
        <v>172</v>
      </c>
      <c r="AE518" s="504"/>
      <c r="AF518" s="504"/>
      <c r="AG518" s="504"/>
      <c r="AH518" s="506">
        <v>45715</v>
      </c>
      <c r="AI518" s="506">
        <v>45745</v>
      </c>
      <c r="AJ518" s="504" t="s">
        <v>173</v>
      </c>
      <c r="AK518" s="504" t="s">
        <v>117</v>
      </c>
      <c r="AL518" s="507" t="s">
        <v>920</v>
      </c>
      <c r="AM518" s="504"/>
      <c r="AN518" s="504" t="s">
        <v>927</v>
      </c>
      <c r="AO518" s="504" t="str">
        <f>AJ518</f>
        <v>NINGBO, CHINA</v>
      </c>
      <c r="AP518" s="506">
        <v>45712</v>
      </c>
      <c r="AQ518" s="506">
        <f>AH518</f>
        <v>45715</v>
      </c>
      <c r="AR518" s="504" t="str">
        <f>AK518</f>
        <v>SAVANNAH,GA</v>
      </c>
      <c r="AS518" s="506">
        <f>AI518</f>
        <v>45745</v>
      </c>
      <c r="AT518" s="636">
        <v>45750</v>
      </c>
      <c r="AU518" s="504" t="str">
        <f>AR518</f>
        <v>SAVANNAH,GA</v>
      </c>
      <c r="AV518" s="509">
        <f>AT518</f>
        <v>45750</v>
      </c>
      <c r="AW518" s="505">
        <f>VLOOKUP(AR:AR,Database!A:B,2,)</f>
        <v>4</v>
      </c>
      <c r="AX518" s="506">
        <f>AV518+AW518</f>
        <v>45754</v>
      </c>
      <c r="AY518" s="514" t="str">
        <f>Z518</f>
        <v>FREEDOM</v>
      </c>
      <c r="AZ518" s="506"/>
      <c r="BA518" s="506"/>
      <c r="BB518" s="506"/>
      <c r="BC518" s="506"/>
      <c r="BD518" s="506"/>
      <c r="BE518" s="504"/>
      <c r="BF518" s="504" t="str">
        <f>AL518</f>
        <v>ZIMUNGB1273040</v>
      </c>
      <c r="BG518" s="504" t="str">
        <f>AN518</f>
        <v>TCKU1640826</v>
      </c>
      <c r="BH518" s="506">
        <v>45709</v>
      </c>
      <c r="BI518" s="506">
        <v>45720</v>
      </c>
      <c r="BJ518" s="506">
        <v>45728</v>
      </c>
      <c r="BK518" s="506"/>
      <c r="BL518" s="506"/>
      <c r="BM518" s="506"/>
      <c r="BN518" s="504"/>
      <c r="BO518" s="506"/>
      <c r="BP518" s="511"/>
      <c r="BQ518" s="511"/>
      <c r="BR518" s="504"/>
      <c r="BS518" s="560"/>
      <c r="BT518" s="504"/>
      <c r="BU518" s="504"/>
      <c r="BV518" s="504"/>
      <c r="BW518" s="504">
        <f>U518</f>
        <v>0</v>
      </c>
      <c r="BX518" s="511">
        <f>V518</f>
        <v>0</v>
      </c>
      <c r="BY518" s="511">
        <f>W518</f>
        <v>0</v>
      </c>
      <c r="BZ518" s="511">
        <f>BX518+BY518</f>
        <v>0</v>
      </c>
      <c r="CA518" s="504"/>
      <c r="CB518" s="511"/>
      <c r="CC518" s="504"/>
      <c r="CD518" s="511"/>
      <c r="CE518" s="511"/>
      <c r="CF518" s="511">
        <f>CB518+CD518+CE518</f>
        <v>0</v>
      </c>
      <c r="CG518" s="528">
        <f>CF518-BZ518</f>
        <v>0</v>
      </c>
      <c r="CH518" s="510">
        <f>_xlfn.DAYS(BD518,BC518)+1</f>
        <v>1</v>
      </c>
    </row>
    <row r="519" spans="1:86" ht="31.5" customHeight="1">
      <c r="A519" s="112">
        <v>49</v>
      </c>
      <c r="B519" s="652" t="s">
        <v>168</v>
      </c>
      <c r="C519" s="531" t="s">
        <v>702</v>
      </c>
      <c r="D519" s="505" t="s">
        <v>199</v>
      </c>
      <c r="E519" s="505" t="str">
        <f>VLOOKUP(D:D,'Material code'!A:B,2,FALSE)</f>
        <v>前玻</v>
      </c>
      <c r="F519" s="505" t="str">
        <f>VLOOKUP(D:D,'Material code'!C:D,2,FALSE)</f>
        <v>福莱特，超白压花双镀膜半钢化，2272*1128*2mm</v>
      </c>
      <c r="G519" s="504">
        <f>AC519</f>
        <v>1430</v>
      </c>
      <c r="H519" s="504" t="str">
        <f>AD519</f>
        <v>PC</v>
      </c>
      <c r="I519" s="504" t="str">
        <f>AL519</f>
        <v>ZIMUNGB1273040</v>
      </c>
      <c r="J519" s="504">
        <v>1</v>
      </c>
      <c r="K519" s="504" t="str">
        <f>AN519</f>
        <v>TCKU1642069</v>
      </c>
      <c r="L519" s="504" t="str">
        <f>AM519</f>
        <v>NGB1273040</v>
      </c>
      <c r="M519" s="504" t="str">
        <f>AO519</f>
        <v>NINGBO, CHINA</v>
      </c>
      <c r="N519" s="506">
        <f>AQ519</f>
        <v>45715</v>
      </c>
      <c r="O519" s="504" t="str">
        <f>AR519</f>
        <v>SAVANNAH,GA</v>
      </c>
      <c r="P519" s="506">
        <f>AT519</f>
        <v>45750</v>
      </c>
      <c r="Q519" s="506">
        <f>AX519</f>
        <v>45754</v>
      </c>
      <c r="R519" s="504" t="s">
        <v>79</v>
      </c>
      <c r="S519" s="504" t="s">
        <v>545</v>
      </c>
      <c r="T519" s="504">
        <v>20250225003</v>
      </c>
      <c r="U519" s="504"/>
      <c r="V519" s="511"/>
      <c r="W519" s="511"/>
      <c r="X519" s="506"/>
      <c r="Y519" s="506"/>
      <c r="Z519" s="506" t="s">
        <v>118</v>
      </c>
      <c r="AA519" s="507" t="s">
        <v>708</v>
      </c>
      <c r="AB519" s="507"/>
      <c r="AC519" s="514">
        <v>1430</v>
      </c>
      <c r="AD519" s="504" t="s">
        <v>172</v>
      </c>
      <c r="AE519" s="504"/>
      <c r="AF519" s="504"/>
      <c r="AG519" s="504"/>
      <c r="AH519" s="506">
        <v>45715</v>
      </c>
      <c r="AI519" s="506">
        <v>45745</v>
      </c>
      <c r="AJ519" s="504" t="s">
        <v>173</v>
      </c>
      <c r="AK519" s="504" t="s">
        <v>117</v>
      </c>
      <c r="AL519" s="591" t="s">
        <v>920</v>
      </c>
      <c r="AM519" s="504" t="s">
        <v>928</v>
      </c>
      <c r="AN519" s="504" t="s">
        <v>929</v>
      </c>
      <c r="AO519" s="504" t="str">
        <f>AJ519</f>
        <v>NINGBO, CHINA</v>
      </c>
      <c r="AP519" s="506">
        <v>45712</v>
      </c>
      <c r="AQ519" s="506">
        <f>AH519</f>
        <v>45715</v>
      </c>
      <c r="AR519" s="504" t="str">
        <f>AK519</f>
        <v>SAVANNAH,GA</v>
      </c>
      <c r="AS519" s="506">
        <f>AI519</f>
        <v>45745</v>
      </c>
      <c r="AT519" s="636">
        <v>45750</v>
      </c>
      <c r="AU519" s="504" t="str">
        <f>AR519</f>
        <v>SAVANNAH,GA</v>
      </c>
      <c r="AV519" s="509">
        <f>AT519</f>
        <v>45750</v>
      </c>
      <c r="AW519" s="505">
        <f>VLOOKUP(AR:AR,Database!A:B,2,)</f>
        <v>4</v>
      </c>
      <c r="AX519" s="506">
        <f>AV519+AW519</f>
        <v>45754</v>
      </c>
      <c r="AY519" s="514" t="str">
        <f>Z519</f>
        <v>FREEDOM</v>
      </c>
      <c r="AZ519" s="506"/>
      <c r="BA519" s="506"/>
      <c r="BB519" s="506"/>
      <c r="BC519" s="506"/>
      <c r="BD519" s="506"/>
      <c r="BE519" s="504"/>
      <c r="BF519" s="504" t="str">
        <f>AL519</f>
        <v>ZIMUNGB1273040</v>
      </c>
      <c r="BG519" s="504" t="str">
        <f>AN519</f>
        <v>TCKU1642069</v>
      </c>
      <c r="BH519" s="506">
        <v>45709</v>
      </c>
      <c r="BI519" s="506">
        <v>45720</v>
      </c>
      <c r="BJ519" s="506">
        <v>45728</v>
      </c>
      <c r="BK519" s="506"/>
      <c r="BL519" s="506"/>
      <c r="BM519" s="506"/>
      <c r="BN519" s="504"/>
      <c r="BO519" s="506"/>
      <c r="BP519" s="511"/>
      <c r="BQ519" s="511"/>
      <c r="BR519" s="504"/>
      <c r="BS519" s="560"/>
      <c r="BT519" s="504"/>
      <c r="BU519" s="504"/>
      <c r="BV519" s="504"/>
      <c r="BW519" s="504">
        <f>U519</f>
        <v>0</v>
      </c>
      <c r="BX519" s="511">
        <f>V519</f>
        <v>0</v>
      </c>
      <c r="BY519" s="511">
        <f>W519</f>
        <v>0</v>
      </c>
      <c r="BZ519" s="511">
        <f>BX519+BY519</f>
        <v>0</v>
      </c>
      <c r="CA519" s="504"/>
      <c r="CB519" s="511"/>
      <c r="CC519" s="504"/>
      <c r="CD519" s="511"/>
      <c r="CE519" s="511"/>
      <c r="CF519" s="511">
        <f>CB519+CD519+CE519</f>
        <v>0</v>
      </c>
      <c r="CG519" s="528">
        <f>CF519-BZ519</f>
        <v>0</v>
      </c>
      <c r="CH519" s="510">
        <f>_xlfn.DAYS(BD519,BC519)+1</f>
        <v>1</v>
      </c>
    </row>
    <row r="520" spans="1:86" ht="31.5" customHeight="1">
      <c r="A520" s="112">
        <v>49</v>
      </c>
      <c r="B520" s="652" t="s">
        <v>168</v>
      </c>
      <c r="C520" s="531" t="s">
        <v>702</v>
      </c>
      <c r="D520" s="505" t="s">
        <v>199</v>
      </c>
      <c r="E520" s="505" t="str">
        <f>VLOOKUP(D:D,'Material code'!A:B,2,FALSE)</f>
        <v>前玻</v>
      </c>
      <c r="F520" s="505" t="str">
        <f>VLOOKUP(D:D,'Material code'!C:D,2,FALSE)</f>
        <v>福莱特，超白压花双镀膜半钢化，2272*1128*2mm</v>
      </c>
      <c r="G520" s="504">
        <f>AC520</f>
        <v>1430</v>
      </c>
      <c r="H520" s="504" t="str">
        <f>AD520</f>
        <v>PC</v>
      </c>
      <c r="I520" s="504" t="str">
        <f>AL520</f>
        <v>ZIMUNGB1273040</v>
      </c>
      <c r="J520" s="504">
        <v>1</v>
      </c>
      <c r="K520" s="504" t="str">
        <f>AN520</f>
        <v>ZIMU1305209</v>
      </c>
      <c r="L520" s="504" t="str">
        <f>AM520</f>
        <v>NGB1273040</v>
      </c>
      <c r="M520" s="504" t="str">
        <f>AO520</f>
        <v>NINGBO, CHINA</v>
      </c>
      <c r="N520" s="506">
        <f>AQ520</f>
        <v>45715</v>
      </c>
      <c r="O520" s="504" t="str">
        <f>AR520</f>
        <v>SAVANNAH,GA</v>
      </c>
      <c r="P520" s="506">
        <f>AT520</f>
        <v>45750</v>
      </c>
      <c r="Q520" s="506">
        <f>AX520</f>
        <v>45754</v>
      </c>
      <c r="R520" s="504" t="s">
        <v>79</v>
      </c>
      <c r="S520" s="504" t="s">
        <v>545</v>
      </c>
      <c r="T520" s="504">
        <v>20250225003</v>
      </c>
      <c r="U520" s="504"/>
      <c r="V520" s="511"/>
      <c r="W520" s="511"/>
      <c r="X520" s="506"/>
      <c r="Y520" s="506"/>
      <c r="Z520" s="506" t="s">
        <v>118</v>
      </c>
      <c r="AA520" s="507" t="s">
        <v>708</v>
      </c>
      <c r="AB520" s="507"/>
      <c r="AC520" s="514">
        <v>1430</v>
      </c>
      <c r="AD520" s="504" t="s">
        <v>172</v>
      </c>
      <c r="AE520" s="504"/>
      <c r="AF520" s="504"/>
      <c r="AG520" s="504"/>
      <c r="AH520" s="506">
        <v>45715</v>
      </c>
      <c r="AI520" s="506">
        <v>45745</v>
      </c>
      <c r="AJ520" s="504" t="s">
        <v>173</v>
      </c>
      <c r="AK520" s="504" t="s">
        <v>117</v>
      </c>
      <c r="AL520" s="507" t="s">
        <v>920</v>
      </c>
      <c r="AM520" s="504" t="s">
        <v>928</v>
      </c>
      <c r="AN520" s="504" t="s">
        <v>930</v>
      </c>
      <c r="AO520" s="504" t="str">
        <f>AJ520</f>
        <v>NINGBO, CHINA</v>
      </c>
      <c r="AP520" s="506">
        <v>45712</v>
      </c>
      <c r="AQ520" s="506">
        <f>AH520</f>
        <v>45715</v>
      </c>
      <c r="AR520" s="504" t="str">
        <f>AK520</f>
        <v>SAVANNAH,GA</v>
      </c>
      <c r="AS520" s="506">
        <f>AI520</f>
        <v>45745</v>
      </c>
      <c r="AT520" s="636">
        <v>45750</v>
      </c>
      <c r="AU520" s="504" t="str">
        <f>AR520</f>
        <v>SAVANNAH,GA</v>
      </c>
      <c r="AV520" s="509">
        <f>AT520</f>
        <v>45750</v>
      </c>
      <c r="AW520" s="505">
        <f>VLOOKUP(AR:AR,Database!A:B,2,)</f>
        <v>4</v>
      </c>
      <c r="AX520" s="506">
        <f>AV520+AW520</f>
        <v>45754</v>
      </c>
      <c r="AY520" s="514" t="str">
        <f>Z520</f>
        <v>FREEDOM</v>
      </c>
      <c r="AZ520" s="506"/>
      <c r="BA520" s="506"/>
      <c r="BB520" s="506"/>
      <c r="BC520" s="506"/>
      <c r="BD520" s="506"/>
      <c r="BE520" s="504"/>
      <c r="BF520" s="504" t="str">
        <f>AL520</f>
        <v>ZIMUNGB1273040</v>
      </c>
      <c r="BG520" s="504" t="str">
        <f>AN520</f>
        <v>ZIMU1305209</v>
      </c>
      <c r="BH520" s="506">
        <v>45709</v>
      </c>
      <c r="BI520" s="506">
        <v>45720</v>
      </c>
      <c r="BJ520" s="506">
        <v>45728</v>
      </c>
      <c r="BK520" s="506"/>
      <c r="BL520" s="506"/>
      <c r="BM520" s="506"/>
      <c r="BN520" s="504"/>
      <c r="BO520" s="506"/>
      <c r="BP520" s="511"/>
      <c r="BQ520" s="511"/>
      <c r="BR520" s="504"/>
      <c r="BS520" s="560"/>
      <c r="BT520" s="504"/>
      <c r="BU520" s="504"/>
      <c r="BV520" s="504"/>
      <c r="BW520" s="504">
        <f>U520</f>
        <v>0</v>
      </c>
      <c r="BX520" s="511">
        <f>V520</f>
        <v>0</v>
      </c>
      <c r="BY520" s="511">
        <f>W520</f>
        <v>0</v>
      </c>
      <c r="BZ520" s="511">
        <f>BX520+BY520</f>
        <v>0</v>
      </c>
      <c r="CA520" s="504"/>
      <c r="CB520" s="511"/>
      <c r="CC520" s="504"/>
      <c r="CD520" s="511"/>
      <c r="CE520" s="511"/>
      <c r="CF520" s="511">
        <f>CB520+CD520+CE520</f>
        <v>0</v>
      </c>
      <c r="CG520" s="528">
        <f>CF520-BZ520</f>
        <v>0</v>
      </c>
      <c r="CH520" s="510">
        <f>_xlfn.DAYS(BD520,BC520)+1</f>
        <v>1</v>
      </c>
    </row>
    <row r="521" spans="1:86" ht="31.5" customHeight="1">
      <c r="A521" s="112">
        <v>49</v>
      </c>
      <c r="B521" s="652" t="s">
        <v>168</v>
      </c>
      <c r="C521" s="531" t="s">
        <v>702</v>
      </c>
      <c r="D521" s="505" t="s">
        <v>199</v>
      </c>
      <c r="E521" s="505" t="str">
        <f>VLOOKUP(D:D,'Material code'!A:B,2,FALSE)</f>
        <v>前玻</v>
      </c>
      <c r="F521" s="505" t="str">
        <f>VLOOKUP(D:D,'Material code'!C:D,2,FALSE)</f>
        <v>福莱特，超白压花双镀膜半钢化，2272*1128*2mm</v>
      </c>
      <c r="G521" s="504">
        <f>AC521</f>
        <v>1430</v>
      </c>
      <c r="H521" s="504" t="str">
        <f>AD521</f>
        <v>PC</v>
      </c>
      <c r="I521" s="504" t="str">
        <f>AL521</f>
        <v>ZIMUNGB1273040</v>
      </c>
      <c r="J521" s="504">
        <v>1</v>
      </c>
      <c r="K521" s="504" t="str">
        <f>AN521</f>
        <v>ZIMU3084318</v>
      </c>
      <c r="L521" s="504" t="str">
        <f>AM521</f>
        <v>NGB1273040</v>
      </c>
      <c r="M521" s="504" t="str">
        <f>AO521</f>
        <v>NINGBO, CHINA</v>
      </c>
      <c r="N521" s="506">
        <f>AQ521</f>
        <v>45715</v>
      </c>
      <c r="O521" s="504" t="str">
        <f>AR521</f>
        <v>SAVANNAH,GA</v>
      </c>
      <c r="P521" s="506">
        <f>AT521</f>
        <v>45750</v>
      </c>
      <c r="Q521" s="506">
        <f>AX521</f>
        <v>45754</v>
      </c>
      <c r="R521" s="504" t="s">
        <v>79</v>
      </c>
      <c r="S521" s="504" t="s">
        <v>545</v>
      </c>
      <c r="T521" s="504">
        <v>20250225003</v>
      </c>
      <c r="U521" s="504"/>
      <c r="V521" s="511"/>
      <c r="W521" s="511"/>
      <c r="X521" s="506"/>
      <c r="Y521" s="506"/>
      <c r="Z521" s="506" t="s">
        <v>118</v>
      </c>
      <c r="AA521" s="646" t="s">
        <v>708</v>
      </c>
      <c r="AB521" s="507"/>
      <c r="AC521" s="514">
        <v>1430</v>
      </c>
      <c r="AD521" s="504" t="s">
        <v>172</v>
      </c>
      <c r="AE521" s="504"/>
      <c r="AF521" s="504"/>
      <c r="AG521" s="504"/>
      <c r="AH521" s="506">
        <v>45715</v>
      </c>
      <c r="AI521" s="506">
        <v>45745</v>
      </c>
      <c r="AJ521" s="504" t="s">
        <v>173</v>
      </c>
      <c r="AK521" s="504" t="s">
        <v>117</v>
      </c>
      <c r="AL521" s="591" t="s">
        <v>920</v>
      </c>
      <c r="AM521" s="504" t="s">
        <v>928</v>
      </c>
      <c r="AN521" s="504" t="s">
        <v>931</v>
      </c>
      <c r="AO521" s="504" t="str">
        <f>AJ521</f>
        <v>NINGBO, CHINA</v>
      </c>
      <c r="AP521" s="506">
        <v>45712</v>
      </c>
      <c r="AQ521" s="506">
        <f>AH521</f>
        <v>45715</v>
      </c>
      <c r="AR521" s="504" t="str">
        <f>AK521</f>
        <v>SAVANNAH,GA</v>
      </c>
      <c r="AS521" s="506">
        <f>AI521</f>
        <v>45745</v>
      </c>
      <c r="AT521" s="636">
        <v>45750</v>
      </c>
      <c r="AU521" s="504" t="str">
        <f>AR521</f>
        <v>SAVANNAH,GA</v>
      </c>
      <c r="AV521" s="509">
        <f>AT521</f>
        <v>45750</v>
      </c>
      <c r="AW521" s="505">
        <f>VLOOKUP(AR:AR,Database!A:B,2,)</f>
        <v>4</v>
      </c>
      <c r="AX521" s="506">
        <f>AV521+AW521</f>
        <v>45754</v>
      </c>
      <c r="AY521" s="514" t="str">
        <f>Z521</f>
        <v>FREEDOM</v>
      </c>
      <c r="AZ521" s="506"/>
      <c r="BA521" s="506"/>
      <c r="BB521" s="506"/>
      <c r="BC521" s="506"/>
      <c r="BD521" s="506"/>
      <c r="BE521" s="504"/>
      <c r="BF521" s="504" t="str">
        <f>AL521</f>
        <v>ZIMUNGB1273040</v>
      </c>
      <c r="BG521" s="504" t="str">
        <f>AN521</f>
        <v>ZIMU3084318</v>
      </c>
      <c r="BH521" s="506">
        <v>45709</v>
      </c>
      <c r="BI521" s="506">
        <v>45720</v>
      </c>
      <c r="BJ521" s="506">
        <v>45728</v>
      </c>
      <c r="BK521" s="506"/>
      <c r="BL521" s="506"/>
      <c r="BM521" s="506"/>
      <c r="BN521" s="504"/>
      <c r="BO521" s="506"/>
      <c r="BP521" s="511"/>
      <c r="BQ521" s="511"/>
      <c r="BR521" s="504"/>
      <c r="BS521" s="560"/>
      <c r="BT521" s="504"/>
      <c r="BU521" s="504"/>
      <c r="BV521" s="504"/>
      <c r="BW521" s="504">
        <f>U521</f>
        <v>0</v>
      </c>
      <c r="BX521" s="511">
        <f>V521</f>
        <v>0</v>
      </c>
      <c r="BY521" s="511">
        <f>W521</f>
        <v>0</v>
      </c>
      <c r="BZ521" s="511">
        <f>BX521+BY521</f>
        <v>0</v>
      </c>
      <c r="CA521" s="504"/>
      <c r="CB521" s="511"/>
      <c r="CC521" s="504"/>
      <c r="CD521" s="511"/>
      <c r="CE521" s="511"/>
      <c r="CF521" s="511">
        <f>CB521+CD521+CE521</f>
        <v>0</v>
      </c>
      <c r="CG521" s="528">
        <f>CF521-BZ521</f>
        <v>0</v>
      </c>
      <c r="CH521" s="510">
        <f>_xlfn.DAYS(BD521,BC521)+1</f>
        <v>1</v>
      </c>
    </row>
    <row r="522" spans="1:86" ht="31.5" customHeight="1">
      <c r="A522" s="112">
        <v>49</v>
      </c>
      <c r="B522" s="652" t="s">
        <v>168</v>
      </c>
      <c r="C522" s="531" t="s">
        <v>702</v>
      </c>
      <c r="D522" s="505" t="s">
        <v>199</v>
      </c>
      <c r="E522" s="505" t="str">
        <f>VLOOKUP(D:D,'Material code'!A:B,2,FALSE)</f>
        <v>前玻</v>
      </c>
      <c r="F522" s="505" t="str">
        <f>VLOOKUP(D:D,'Material code'!C:D,2,FALSE)</f>
        <v>福莱特，超白压花双镀膜半钢化，2272*1128*2mm</v>
      </c>
      <c r="G522" s="504">
        <f>AC522</f>
        <v>1430</v>
      </c>
      <c r="H522" s="504" t="str">
        <f>AD522</f>
        <v>PC</v>
      </c>
      <c r="I522" s="504" t="str">
        <f>AL522</f>
        <v>ZIMUNGB1273040</v>
      </c>
      <c r="J522" s="504">
        <v>1</v>
      </c>
      <c r="K522" s="504" t="str">
        <f>AN522</f>
        <v>ZIMU3086537</v>
      </c>
      <c r="L522" s="504" t="str">
        <f>AM522</f>
        <v>NGB1273040</v>
      </c>
      <c r="M522" s="504" t="str">
        <f>AO522</f>
        <v>NINGBO, CHINA</v>
      </c>
      <c r="N522" s="506">
        <f>AQ522</f>
        <v>45715</v>
      </c>
      <c r="O522" s="504" t="str">
        <f>AR522</f>
        <v>SAVANNAH,GA</v>
      </c>
      <c r="P522" s="506">
        <f>AT522</f>
        <v>45750</v>
      </c>
      <c r="Q522" s="506">
        <f>AX522</f>
        <v>45754</v>
      </c>
      <c r="R522" s="504" t="s">
        <v>79</v>
      </c>
      <c r="S522" s="504" t="s">
        <v>545</v>
      </c>
      <c r="T522" s="504">
        <v>20250225003</v>
      </c>
      <c r="U522" s="504"/>
      <c r="V522" s="511"/>
      <c r="W522" s="511"/>
      <c r="X522" s="506"/>
      <c r="Y522" s="506"/>
      <c r="Z522" s="506" t="s">
        <v>118</v>
      </c>
      <c r="AA522" s="507" t="s">
        <v>708</v>
      </c>
      <c r="AB522" s="507"/>
      <c r="AC522" s="514">
        <v>1430</v>
      </c>
      <c r="AD522" s="504" t="s">
        <v>172</v>
      </c>
      <c r="AE522" s="504"/>
      <c r="AF522" s="504"/>
      <c r="AG522" s="504"/>
      <c r="AH522" s="506">
        <v>45715</v>
      </c>
      <c r="AI522" s="506">
        <v>45745</v>
      </c>
      <c r="AJ522" s="504" t="s">
        <v>173</v>
      </c>
      <c r="AK522" s="504" t="s">
        <v>117</v>
      </c>
      <c r="AL522" s="507" t="s">
        <v>920</v>
      </c>
      <c r="AM522" s="504" t="s">
        <v>928</v>
      </c>
      <c r="AN522" s="504" t="s">
        <v>932</v>
      </c>
      <c r="AO522" s="504" t="str">
        <f>AJ522</f>
        <v>NINGBO, CHINA</v>
      </c>
      <c r="AP522" s="506">
        <v>45712</v>
      </c>
      <c r="AQ522" s="506">
        <f>AH522</f>
        <v>45715</v>
      </c>
      <c r="AR522" s="504" t="str">
        <f>AK522</f>
        <v>SAVANNAH,GA</v>
      </c>
      <c r="AS522" s="506">
        <f>AI522</f>
        <v>45745</v>
      </c>
      <c r="AT522" s="636">
        <v>45750</v>
      </c>
      <c r="AU522" s="504" t="str">
        <f>AR522</f>
        <v>SAVANNAH,GA</v>
      </c>
      <c r="AV522" s="509">
        <f>AT522</f>
        <v>45750</v>
      </c>
      <c r="AW522" s="505">
        <f>VLOOKUP(AR:AR,Database!A:B,2,)</f>
        <v>4</v>
      </c>
      <c r="AX522" s="506">
        <f>AV522+AW522</f>
        <v>45754</v>
      </c>
      <c r="AY522" s="514" t="str">
        <f>Z522</f>
        <v>FREEDOM</v>
      </c>
      <c r="AZ522" s="506"/>
      <c r="BA522" s="506"/>
      <c r="BB522" s="506"/>
      <c r="BC522" s="506"/>
      <c r="BD522" s="506"/>
      <c r="BE522" s="504"/>
      <c r="BF522" s="504" t="str">
        <f>AL522</f>
        <v>ZIMUNGB1273040</v>
      </c>
      <c r="BG522" s="504" t="str">
        <f>AN522</f>
        <v>ZIMU3086537</v>
      </c>
      <c r="BH522" s="506">
        <v>45709</v>
      </c>
      <c r="BI522" s="506">
        <v>45720</v>
      </c>
      <c r="BJ522" s="506">
        <v>45728</v>
      </c>
      <c r="BK522" s="506"/>
      <c r="BL522" s="506"/>
      <c r="BM522" s="506"/>
      <c r="BN522" s="504"/>
      <c r="BO522" s="506"/>
      <c r="BP522" s="511"/>
      <c r="BQ522" s="511"/>
      <c r="BR522" s="504"/>
      <c r="BS522" s="560"/>
      <c r="BT522" s="504"/>
      <c r="BU522" s="504"/>
      <c r="BV522" s="504"/>
      <c r="BW522" s="504">
        <f>U522</f>
        <v>0</v>
      </c>
      <c r="BX522" s="511">
        <f>V522</f>
        <v>0</v>
      </c>
      <c r="BY522" s="511">
        <f>W522</f>
        <v>0</v>
      </c>
      <c r="BZ522" s="511">
        <f>BX522+BY522</f>
        <v>0</v>
      </c>
      <c r="CA522" s="504"/>
      <c r="CB522" s="511"/>
      <c r="CC522" s="504"/>
      <c r="CD522" s="511"/>
      <c r="CE522" s="511"/>
      <c r="CF522" s="511">
        <f>CB522+CD522+CE522</f>
        <v>0</v>
      </c>
      <c r="CG522" s="528">
        <f>CF522-BZ522</f>
        <v>0</v>
      </c>
      <c r="CH522" s="510">
        <f>_xlfn.DAYS(BD522,BC522)+1</f>
        <v>1</v>
      </c>
    </row>
    <row r="523" spans="1:86" ht="31.5" customHeight="1">
      <c r="A523" s="112">
        <v>49</v>
      </c>
      <c r="B523" s="652" t="s">
        <v>168</v>
      </c>
      <c r="C523" s="531" t="s">
        <v>702</v>
      </c>
      <c r="D523" s="505" t="s">
        <v>199</v>
      </c>
      <c r="E523" s="505" t="str">
        <f>VLOOKUP(D:D,'Material code'!A:B,2,FALSE)</f>
        <v>前玻</v>
      </c>
      <c r="F523" s="505" t="str">
        <f>VLOOKUP(D:D,'Material code'!C:D,2,FALSE)</f>
        <v>福莱特，超白压花双镀膜半钢化，2272*1128*2mm</v>
      </c>
      <c r="G523" s="504">
        <f>AC523</f>
        <v>1430</v>
      </c>
      <c r="H523" s="504" t="str">
        <f>AD523</f>
        <v>PC</v>
      </c>
      <c r="I523" s="504" t="str">
        <f>AL523</f>
        <v>ZIMUNGB1273040</v>
      </c>
      <c r="J523" s="504">
        <v>1</v>
      </c>
      <c r="K523" s="504" t="str">
        <f>AN523</f>
        <v>TCKU1572819</v>
      </c>
      <c r="L523" s="504" t="str">
        <f>AM523</f>
        <v>NGB1273040</v>
      </c>
      <c r="M523" s="504" t="str">
        <f>AO523</f>
        <v>NINGBO, CHINA</v>
      </c>
      <c r="N523" s="506">
        <f>AQ523</f>
        <v>45715</v>
      </c>
      <c r="O523" s="504" t="str">
        <f>AR523</f>
        <v>SAVANNAH,GA</v>
      </c>
      <c r="P523" s="506">
        <f>AT523</f>
        <v>45750</v>
      </c>
      <c r="Q523" s="506">
        <f>AX523</f>
        <v>45754</v>
      </c>
      <c r="R523" s="504" t="s">
        <v>79</v>
      </c>
      <c r="S523" s="504" t="s">
        <v>545</v>
      </c>
      <c r="T523" s="504">
        <v>20250225003</v>
      </c>
      <c r="U523" s="504"/>
      <c r="V523" s="511"/>
      <c r="W523" s="511"/>
      <c r="X523" s="506"/>
      <c r="Y523" s="506"/>
      <c r="Z523" s="506" t="s">
        <v>118</v>
      </c>
      <c r="AA523" s="507" t="s">
        <v>708</v>
      </c>
      <c r="AB523" s="507"/>
      <c r="AC523" s="514">
        <v>1430</v>
      </c>
      <c r="AD523" s="504" t="s">
        <v>172</v>
      </c>
      <c r="AE523" s="504"/>
      <c r="AF523" s="504"/>
      <c r="AG523" s="504"/>
      <c r="AH523" s="506">
        <v>45715</v>
      </c>
      <c r="AI523" s="506">
        <v>45745</v>
      </c>
      <c r="AJ523" s="504" t="s">
        <v>173</v>
      </c>
      <c r="AK523" s="504" t="s">
        <v>117</v>
      </c>
      <c r="AL523" s="591" t="s">
        <v>920</v>
      </c>
      <c r="AM523" s="504" t="s">
        <v>928</v>
      </c>
      <c r="AN523" s="504" t="s">
        <v>933</v>
      </c>
      <c r="AO523" s="504" t="str">
        <f>AJ523</f>
        <v>NINGBO, CHINA</v>
      </c>
      <c r="AP523" s="506">
        <v>45712</v>
      </c>
      <c r="AQ523" s="506">
        <f>AH523</f>
        <v>45715</v>
      </c>
      <c r="AR523" s="504" t="str">
        <f>AK523</f>
        <v>SAVANNAH,GA</v>
      </c>
      <c r="AS523" s="506">
        <f>AI523</f>
        <v>45745</v>
      </c>
      <c r="AT523" s="636">
        <v>45750</v>
      </c>
      <c r="AU523" s="504" t="str">
        <f>AR523</f>
        <v>SAVANNAH,GA</v>
      </c>
      <c r="AV523" s="509">
        <f>AT523</f>
        <v>45750</v>
      </c>
      <c r="AW523" s="505">
        <f>VLOOKUP(AR:AR,Database!A:B,2,)</f>
        <v>4</v>
      </c>
      <c r="AX523" s="506">
        <f>AV523+AW523</f>
        <v>45754</v>
      </c>
      <c r="AY523" s="514" t="str">
        <f>Z523</f>
        <v>FREEDOM</v>
      </c>
      <c r="AZ523" s="506"/>
      <c r="BA523" s="506"/>
      <c r="BB523" s="506"/>
      <c r="BC523" s="506"/>
      <c r="BD523" s="506"/>
      <c r="BE523" s="504"/>
      <c r="BF523" s="504" t="str">
        <f>AL523</f>
        <v>ZIMUNGB1273040</v>
      </c>
      <c r="BG523" s="504" t="str">
        <f>AN523</f>
        <v>TCKU1572819</v>
      </c>
      <c r="BH523" s="506">
        <v>45709</v>
      </c>
      <c r="BI523" s="506">
        <v>45720</v>
      </c>
      <c r="BJ523" s="506">
        <v>45728</v>
      </c>
      <c r="BK523" s="506"/>
      <c r="BL523" s="506"/>
      <c r="BM523" s="506"/>
      <c r="BN523" s="504"/>
      <c r="BO523" s="506"/>
      <c r="BP523" s="511"/>
      <c r="BQ523" s="511"/>
      <c r="BR523" s="504"/>
      <c r="BS523" s="560"/>
      <c r="BT523" s="504"/>
      <c r="BU523" s="504"/>
      <c r="BV523" s="504"/>
      <c r="BW523" s="504">
        <f>U523</f>
        <v>0</v>
      </c>
      <c r="BX523" s="511">
        <f>V523</f>
        <v>0</v>
      </c>
      <c r="BY523" s="511">
        <f>W523</f>
        <v>0</v>
      </c>
      <c r="BZ523" s="511">
        <f>BX523+BY523</f>
        <v>0</v>
      </c>
      <c r="CA523" s="504"/>
      <c r="CB523" s="511"/>
      <c r="CC523" s="504"/>
      <c r="CD523" s="511"/>
      <c r="CE523" s="511"/>
      <c r="CF523" s="511">
        <f>CB523+CD523+CE523</f>
        <v>0</v>
      </c>
      <c r="CG523" s="528">
        <f>CF523-BZ523</f>
        <v>0</v>
      </c>
      <c r="CH523" s="510">
        <f>_xlfn.DAYS(BD523,BC523)+1</f>
        <v>1</v>
      </c>
    </row>
    <row r="524" spans="1:86" ht="31.5" customHeight="1">
      <c r="A524" s="112">
        <v>49</v>
      </c>
      <c r="B524" s="652" t="s">
        <v>168</v>
      </c>
      <c r="C524" s="531" t="s">
        <v>702</v>
      </c>
      <c r="D524" s="505" t="s">
        <v>199</v>
      </c>
      <c r="E524" s="505" t="str">
        <f>VLOOKUP(D:D,'Material code'!A:B,2,FALSE)</f>
        <v>前玻</v>
      </c>
      <c r="F524" s="505" t="str">
        <f>VLOOKUP(D:D,'Material code'!C:D,2,FALSE)</f>
        <v>福莱特，超白压花双镀膜半钢化，2272*1128*2mm</v>
      </c>
      <c r="G524" s="504">
        <f>AC524</f>
        <v>1430</v>
      </c>
      <c r="H524" s="504" t="str">
        <f>AD524</f>
        <v>PC</v>
      </c>
      <c r="I524" s="504" t="str">
        <f>AL524</f>
        <v>ZIMUNGB1273040</v>
      </c>
      <c r="J524" s="504">
        <v>1</v>
      </c>
      <c r="K524" s="504" t="str">
        <f>AN524</f>
        <v>ZIMU1433690</v>
      </c>
      <c r="L524" s="504" t="str">
        <f>AM524</f>
        <v>NGB1273040</v>
      </c>
      <c r="M524" s="504" t="str">
        <f>AO524</f>
        <v>NINGBO, CHINA</v>
      </c>
      <c r="N524" s="506">
        <f>AQ524</f>
        <v>45715</v>
      </c>
      <c r="O524" s="504" t="str">
        <f>AR524</f>
        <v>SAVANNAH,GA</v>
      </c>
      <c r="P524" s="506">
        <f>AT524</f>
        <v>45750</v>
      </c>
      <c r="Q524" s="506">
        <f>AX524</f>
        <v>45754</v>
      </c>
      <c r="R524" s="504" t="s">
        <v>79</v>
      </c>
      <c r="S524" s="504" t="s">
        <v>545</v>
      </c>
      <c r="T524" s="504">
        <v>20250225003</v>
      </c>
      <c r="U524" s="504"/>
      <c r="V524" s="511"/>
      <c r="W524" s="511"/>
      <c r="X524" s="506"/>
      <c r="Y524" s="506"/>
      <c r="Z524" s="506" t="s">
        <v>118</v>
      </c>
      <c r="AA524" s="507" t="s">
        <v>708</v>
      </c>
      <c r="AB524" s="507"/>
      <c r="AC524" s="514">
        <v>1430</v>
      </c>
      <c r="AD524" s="504" t="s">
        <v>172</v>
      </c>
      <c r="AE524" s="504"/>
      <c r="AF524" s="504"/>
      <c r="AG524" s="504"/>
      <c r="AH524" s="506">
        <v>45715</v>
      </c>
      <c r="AI524" s="506">
        <v>45745</v>
      </c>
      <c r="AJ524" s="504" t="s">
        <v>173</v>
      </c>
      <c r="AK524" s="504" t="s">
        <v>117</v>
      </c>
      <c r="AL524" s="507" t="s">
        <v>920</v>
      </c>
      <c r="AM524" s="504" t="s">
        <v>928</v>
      </c>
      <c r="AN524" s="504" t="s">
        <v>934</v>
      </c>
      <c r="AO524" s="504" t="str">
        <f>AJ524</f>
        <v>NINGBO, CHINA</v>
      </c>
      <c r="AP524" s="506">
        <v>45712</v>
      </c>
      <c r="AQ524" s="506">
        <f>AH524</f>
        <v>45715</v>
      </c>
      <c r="AR524" s="504" t="str">
        <f>AK524</f>
        <v>SAVANNAH,GA</v>
      </c>
      <c r="AS524" s="506">
        <f>AI524</f>
        <v>45745</v>
      </c>
      <c r="AT524" s="636">
        <v>45750</v>
      </c>
      <c r="AU524" s="504" t="str">
        <f>AR524</f>
        <v>SAVANNAH,GA</v>
      </c>
      <c r="AV524" s="509">
        <f>AT524</f>
        <v>45750</v>
      </c>
      <c r="AW524" s="505">
        <f>VLOOKUP(AR:AR,Database!A:B,2,)</f>
        <v>4</v>
      </c>
      <c r="AX524" s="506">
        <f>AV524+AW524</f>
        <v>45754</v>
      </c>
      <c r="AY524" s="514" t="str">
        <f>Z524</f>
        <v>FREEDOM</v>
      </c>
      <c r="AZ524" s="506"/>
      <c r="BA524" s="506"/>
      <c r="BB524" s="506"/>
      <c r="BC524" s="506"/>
      <c r="BD524" s="506"/>
      <c r="BE524" s="504"/>
      <c r="BF524" s="504" t="str">
        <f>AL524</f>
        <v>ZIMUNGB1273040</v>
      </c>
      <c r="BG524" s="504" t="str">
        <f>AN524</f>
        <v>ZIMU1433690</v>
      </c>
      <c r="BH524" s="506">
        <v>45709</v>
      </c>
      <c r="BI524" s="506">
        <v>45720</v>
      </c>
      <c r="BJ524" s="506">
        <v>45728</v>
      </c>
      <c r="BK524" s="506"/>
      <c r="BL524" s="506"/>
      <c r="BM524" s="506"/>
      <c r="BN524" s="504"/>
      <c r="BO524" s="506"/>
      <c r="BP524" s="511"/>
      <c r="BQ524" s="511"/>
      <c r="BR524" s="504"/>
      <c r="BS524" s="560"/>
      <c r="BT524" s="504"/>
      <c r="BU524" s="504"/>
      <c r="BV524" s="504"/>
      <c r="BW524" s="504">
        <f>U524</f>
        <v>0</v>
      </c>
      <c r="BX524" s="511">
        <f>V524</f>
        <v>0</v>
      </c>
      <c r="BY524" s="511">
        <f>W524</f>
        <v>0</v>
      </c>
      <c r="BZ524" s="511">
        <f>BX524+BY524</f>
        <v>0</v>
      </c>
      <c r="CA524" s="504"/>
      <c r="CB524" s="511"/>
      <c r="CC524" s="504"/>
      <c r="CD524" s="511"/>
      <c r="CE524" s="511"/>
      <c r="CF524" s="511">
        <f>CB524+CD524+CE524</f>
        <v>0</v>
      </c>
      <c r="CG524" s="528">
        <f>CF524-BZ524</f>
        <v>0</v>
      </c>
      <c r="CH524" s="510">
        <f>_xlfn.DAYS(BD524,BC524)+1</f>
        <v>1</v>
      </c>
    </row>
    <row r="525" spans="1:86" ht="31.5" customHeight="1">
      <c r="A525" s="112">
        <v>49</v>
      </c>
      <c r="B525" s="652" t="s">
        <v>168</v>
      </c>
      <c r="C525" s="531" t="s">
        <v>702</v>
      </c>
      <c r="D525" s="505" t="s">
        <v>169</v>
      </c>
      <c r="E525" s="505" t="str">
        <f>VLOOKUP(D:D,'Material code'!A:B,2,FALSE)</f>
        <v>后玻</v>
      </c>
      <c r="F525" s="505" t="str">
        <f>VLOOKUP(D:D,'Material code'!C:D,2,FALSE)</f>
        <v>福莱特，压花半钢化白色全涂釉3孔，2272*1128*2mm，GL-16</v>
      </c>
      <c r="G525" s="504">
        <f>AC525</f>
        <v>1430</v>
      </c>
      <c r="H525" s="504" t="str">
        <f>AD525</f>
        <v>PC</v>
      </c>
      <c r="I525" s="504" t="str">
        <f>AL525</f>
        <v>ZIMUNGB1273040</v>
      </c>
      <c r="J525" s="504">
        <v>1</v>
      </c>
      <c r="K525" s="504" t="str">
        <f>AN525</f>
        <v>ZIMU3139154</v>
      </c>
      <c r="L525" s="504" t="str">
        <f>AM525</f>
        <v>NGB1273040</v>
      </c>
      <c r="M525" s="504" t="str">
        <f>AO525</f>
        <v>NINGBO, CHINA</v>
      </c>
      <c r="N525" s="506">
        <f>AQ525</f>
        <v>45715</v>
      </c>
      <c r="O525" s="504" t="str">
        <f>AR525</f>
        <v>SAVANNAH,GA</v>
      </c>
      <c r="P525" s="506">
        <f>AT525</f>
        <v>45750</v>
      </c>
      <c r="Q525" s="506">
        <f>AX525</f>
        <v>45754</v>
      </c>
      <c r="R525" s="504" t="s">
        <v>79</v>
      </c>
      <c r="S525" s="504" t="s">
        <v>545</v>
      </c>
      <c r="T525" s="504">
        <v>20250225003</v>
      </c>
      <c r="U525" s="504"/>
      <c r="V525" s="511"/>
      <c r="W525" s="511"/>
      <c r="X525" s="506"/>
      <c r="Y525" s="506"/>
      <c r="Z525" s="506" t="s">
        <v>118</v>
      </c>
      <c r="AA525" s="507" t="s">
        <v>708</v>
      </c>
      <c r="AB525" s="507"/>
      <c r="AC525" s="514">
        <v>1430</v>
      </c>
      <c r="AD525" s="504" t="s">
        <v>172</v>
      </c>
      <c r="AE525" s="504"/>
      <c r="AF525" s="504"/>
      <c r="AG525" s="504"/>
      <c r="AH525" s="506">
        <v>45715</v>
      </c>
      <c r="AI525" s="506">
        <v>45745</v>
      </c>
      <c r="AJ525" s="504" t="s">
        <v>173</v>
      </c>
      <c r="AK525" s="504" t="s">
        <v>117</v>
      </c>
      <c r="AL525" s="591" t="s">
        <v>920</v>
      </c>
      <c r="AM525" s="504" t="s">
        <v>928</v>
      </c>
      <c r="AN525" s="504" t="s">
        <v>935</v>
      </c>
      <c r="AO525" s="504" t="str">
        <f>AJ525</f>
        <v>NINGBO, CHINA</v>
      </c>
      <c r="AP525" s="506">
        <v>45712</v>
      </c>
      <c r="AQ525" s="506">
        <f>AH525</f>
        <v>45715</v>
      </c>
      <c r="AR525" s="504" t="str">
        <f>AK525</f>
        <v>SAVANNAH,GA</v>
      </c>
      <c r="AS525" s="506">
        <f>AI525</f>
        <v>45745</v>
      </c>
      <c r="AT525" s="636">
        <v>45750</v>
      </c>
      <c r="AU525" s="504" t="str">
        <f>AR525</f>
        <v>SAVANNAH,GA</v>
      </c>
      <c r="AV525" s="509">
        <f>AT525</f>
        <v>45750</v>
      </c>
      <c r="AW525" s="505">
        <f>VLOOKUP(AR:AR,Database!A:B,2,)</f>
        <v>4</v>
      </c>
      <c r="AX525" s="506">
        <f>AV525+AW525</f>
        <v>45754</v>
      </c>
      <c r="AY525" s="514" t="str">
        <f>Z525</f>
        <v>FREEDOM</v>
      </c>
      <c r="AZ525" s="506"/>
      <c r="BA525" s="506"/>
      <c r="BB525" s="506"/>
      <c r="BC525" s="506"/>
      <c r="BD525" s="506"/>
      <c r="BE525" s="504"/>
      <c r="BF525" s="504" t="str">
        <f>AL525</f>
        <v>ZIMUNGB1273040</v>
      </c>
      <c r="BG525" s="504" t="str">
        <f>AN525</f>
        <v>ZIMU3139154</v>
      </c>
      <c r="BH525" s="506">
        <v>45709</v>
      </c>
      <c r="BI525" s="506">
        <v>45720</v>
      </c>
      <c r="BJ525" s="506">
        <v>45728</v>
      </c>
      <c r="BK525" s="506"/>
      <c r="BL525" s="506"/>
      <c r="BM525" s="506"/>
      <c r="BN525" s="504"/>
      <c r="BO525" s="506"/>
      <c r="BP525" s="511"/>
      <c r="BQ525" s="511"/>
      <c r="BR525" s="504"/>
      <c r="BS525" s="560"/>
      <c r="BT525" s="504"/>
      <c r="BU525" s="504"/>
      <c r="BV525" s="504"/>
      <c r="BW525" s="504">
        <f>U525</f>
        <v>0</v>
      </c>
      <c r="BX525" s="511">
        <f>V525</f>
        <v>0</v>
      </c>
      <c r="BY525" s="511">
        <f>W525</f>
        <v>0</v>
      </c>
      <c r="BZ525" s="511">
        <f>BX525+BY525</f>
        <v>0</v>
      </c>
      <c r="CA525" s="504"/>
      <c r="CB525" s="511"/>
      <c r="CC525" s="504"/>
      <c r="CD525" s="511"/>
      <c r="CE525" s="511"/>
      <c r="CF525" s="511">
        <f>CB525+CD525+CE525</f>
        <v>0</v>
      </c>
      <c r="CG525" s="528">
        <f>CF525-BZ525</f>
        <v>0</v>
      </c>
      <c r="CH525" s="510">
        <f>_xlfn.DAYS(BD525,BC525)+1</f>
        <v>1</v>
      </c>
    </row>
    <row r="526" spans="1:86" ht="31.5" customHeight="1">
      <c r="A526" s="112">
        <v>49</v>
      </c>
      <c r="B526" s="652" t="s">
        <v>168</v>
      </c>
      <c r="C526" s="531" t="s">
        <v>702</v>
      </c>
      <c r="D526" s="505" t="s">
        <v>169</v>
      </c>
      <c r="E526" s="505" t="str">
        <f>VLOOKUP(D:D,'Material code'!A:B,2,FALSE)</f>
        <v>后玻</v>
      </c>
      <c r="F526" s="505" t="str">
        <f>VLOOKUP(D:D,'Material code'!C:D,2,FALSE)</f>
        <v>福莱特，压花半钢化白色全涂釉3孔，2272*1128*2mm，GL-16</v>
      </c>
      <c r="G526" s="504">
        <f>AC526</f>
        <v>1430</v>
      </c>
      <c r="H526" s="504" t="str">
        <f>AD526</f>
        <v>PC</v>
      </c>
      <c r="I526" s="504" t="str">
        <f>AL526</f>
        <v>ZIMUNGB1273040</v>
      </c>
      <c r="J526" s="504">
        <v>1</v>
      </c>
      <c r="K526" s="504" t="str">
        <f>AN526</f>
        <v>CAAU2443666</v>
      </c>
      <c r="L526" s="504" t="str">
        <f>AM526</f>
        <v>NGB1273040</v>
      </c>
      <c r="M526" s="504" t="str">
        <f>AO526</f>
        <v>NINGBO, CHINA</v>
      </c>
      <c r="N526" s="506">
        <f>AQ526</f>
        <v>45715</v>
      </c>
      <c r="O526" s="504" t="str">
        <f>AR526</f>
        <v>SAVANNAH,GA</v>
      </c>
      <c r="P526" s="506">
        <f>AT526</f>
        <v>45750</v>
      </c>
      <c r="Q526" s="506">
        <f>AX526</f>
        <v>45754</v>
      </c>
      <c r="R526" s="504" t="s">
        <v>79</v>
      </c>
      <c r="S526" s="504" t="s">
        <v>545</v>
      </c>
      <c r="T526" s="504">
        <v>20250225003</v>
      </c>
      <c r="U526" s="504"/>
      <c r="V526" s="511"/>
      <c r="W526" s="511"/>
      <c r="X526" s="506"/>
      <c r="Y526" s="506"/>
      <c r="Z526" s="506" t="s">
        <v>118</v>
      </c>
      <c r="AA526" s="507" t="s">
        <v>708</v>
      </c>
      <c r="AB526" s="507"/>
      <c r="AC526" s="514">
        <v>1430</v>
      </c>
      <c r="AD526" s="504" t="s">
        <v>172</v>
      </c>
      <c r="AE526" s="504"/>
      <c r="AF526" s="504"/>
      <c r="AG526" s="504"/>
      <c r="AH526" s="506">
        <v>45715</v>
      </c>
      <c r="AI526" s="506">
        <v>45745</v>
      </c>
      <c r="AJ526" s="504" t="s">
        <v>173</v>
      </c>
      <c r="AK526" s="504" t="s">
        <v>117</v>
      </c>
      <c r="AL526" s="507" t="s">
        <v>920</v>
      </c>
      <c r="AM526" s="504" t="s">
        <v>928</v>
      </c>
      <c r="AN526" s="504" t="s">
        <v>936</v>
      </c>
      <c r="AO526" s="504" t="str">
        <f>AJ526</f>
        <v>NINGBO, CHINA</v>
      </c>
      <c r="AP526" s="506">
        <v>45712</v>
      </c>
      <c r="AQ526" s="506">
        <f>AH526</f>
        <v>45715</v>
      </c>
      <c r="AR526" s="504" t="str">
        <f>AK526</f>
        <v>SAVANNAH,GA</v>
      </c>
      <c r="AS526" s="506">
        <f>AI526</f>
        <v>45745</v>
      </c>
      <c r="AT526" s="636">
        <v>45750</v>
      </c>
      <c r="AU526" s="504" t="str">
        <f>AR526</f>
        <v>SAVANNAH,GA</v>
      </c>
      <c r="AV526" s="509">
        <f>AT526</f>
        <v>45750</v>
      </c>
      <c r="AW526" s="505">
        <f>VLOOKUP(AR:AR,Database!A:B,2,)</f>
        <v>4</v>
      </c>
      <c r="AX526" s="506">
        <f>AV526+AW526</f>
        <v>45754</v>
      </c>
      <c r="AY526" s="514" t="str">
        <f>Z526</f>
        <v>FREEDOM</v>
      </c>
      <c r="AZ526" s="506"/>
      <c r="BA526" s="506"/>
      <c r="BB526" s="506"/>
      <c r="BC526" s="506"/>
      <c r="BD526" s="506"/>
      <c r="BE526" s="504"/>
      <c r="BF526" s="504" t="str">
        <f>AL526</f>
        <v>ZIMUNGB1273040</v>
      </c>
      <c r="BG526" s="504" t="str">
        <f>AN526</f>
        <v>CAAU2443666</v>
      </c>
      <c r="BH526" s="506">
        <v>45709</v>
      </c>
      <c r="BI526" s="506">
        <v>45720</v>
      </c>
      <c r="BJ526" s="506">
        <v>45728</v>
      </c>
      <c r="BK526" s="506"/>
      <c r="BL526" s="506"/>
      <c r="BM526" s="506"/>
      <c r="BN526" s="504"/>
      <c r="BO526" s="506"/>
      <c r="BP526" s="511"/>
      <c r="BQ526" s="511"/>
      <c r="BR526" s="504"/>
      <c r="BS526" s="560"/>
      <c r="BT526" s="504"/>
      <c r="BU526" s="504"/>
      <c r="BV526" s="504"/>
      <c r="BW526" s="504">
        <f>U526</f>
        <v>0</v>
      </c>
      <c r="BX526" s="511">
        <f>V526</f>
        <v>0</v>
      </c>
      <c r="BY526" s="511">
        <f>W526</f>
        <v>0</v>
      </c>
      <c r="BZ526" s="511">
        <f>BX526+BY526</f>
        <v>0</v>
      </c>
      <c r="CA526" s="504"/>
      <c r="CB526" s="511"/>
      <c r="CC526" s="504"/>
      <c r="CD526" s="511"/>
      <c r="CE526" s="511"/>
      <c r="CF526" s="511">
        <f>CB526+CD526+CE526</f>
        <v>0</v>
      </c>
      <c r="CG526" s="528">
        <f>CF526-BZ526</f>
        <v>0</v>
      </c>
      <c r="CH526" s="510">
        <f>_xlfn.DAYS(BD526,BC526)+1</f>
        <v>1</v>
      </c>
    </row>
    <row r="527" spans="1:86" ht="31.5" customHeight="1">
      <c r="A527" s="112">
        <v>49</v>
      </c>
      <c r="B527" s="652" t="s">
        <v>168</v>
      </c>
      <c r="C527" s="531" t="s">
        <v>702</v>
      </c>
      <c r="D527" s="505" t="s">
        <v>169</v>
      </c>
      <c r="E527" s="505" t="str">
        <f>VLOOKUP(D:D,'Material code'!A:B,2,FALSE)</f>
        <v>后玻</v>
      </c>
      <c r="F527" s="505" t="str">
        <f>VLOOKUP(D:D,'Material code'!C:D,2,FALSE)</f>
        <v>福莱特，压花半钢化白色全涂釉3孔，2272*1128*2mm，GL-16</v>
      </c>
      <c r="G527" s="504">
        <f>AC527</f>
        <v>1430</v>
      </c>
      <c r="H527" s="504" t="str">
        <f>AD527</f>
        <v>PC</v>
      </c>
      <c r="I527" s="504" t="str">
        <f>AL527</f>
        <v>ZIMUNGB1273040</v>
      </c>
      <c r="J527" s="504">
        <v>1</v>
      </c>
      <c r="K527" s="504" t="str">
        <f>AN527</f>
        <v>FCIU4116766</v>
      </c>
      <c r="L527" s="504" t="str">
        <f>AM527</f>
        <v>NGB1273040</v>
      </c>
      <c r="M527" s="504" t="str">
        <f>AO527</f>
        <v>NINGBO, CHINA</v>
      </c>
      <c r="N527" s="506">
        <f>AQ527</f>
        <v>45715</v>
      </c>
      <c r="O527" s="504" t="str">
        <f>AR527</f>
        <v>SAVANNAH,GA</v>
      </c>
      <c r="P527" s="506">
        <f>AT527</f>
        <v>45750</v>
      </c>
      <c r="Q527" s="506">
        <f>AX527</f>
        <v>45754</v>
      </c>
      <c r="R527" s="504" t="s">
        <v>79</v>
      </c>
      <c r="S527" s="504" t="s">
        <v>545</v>
      </c>
      <c r="T527" s="504">
        <v>20250225003</v>
      </c>
      <c r="U527" s="504"/>
      <c r="V527" s="511"/>
      <c r="W527" s="511"/>
      <c r="X527" s="506"/>
      <c r="Y527" s="506"/>
      <c r="Z527" s="506" t="s">
        <v>118</v>
      </c>
      <c r="AA527" s="507" t="s">
        <v>708</v>
      </c>
      <c r="AB527" s="507"/>
      <c r="AC527" s="514">
        <v>1430</v>
      </c>
      <c r="AD527" s="504" t="s">
        <v>172</v>
      </c>
      <c r="AE527" s="504"/>
      <c r="AF527" s="504"/>
      <c r="AG527" s="504"/>
      <c r="AH527" s="506">
        <v>45715</v>
      </c>
      <c r="AI527" s="506">
        <v>45745</v>
      </c>
      <c r="AJ527" s="504" t="s">
        <v>173</v>
      </c>
      <c r="AK527" s="504" t="s">
        <v>117</v>
      </c>
      <c r="AL527" s="591" t="s">
        <v>920</v>
      </c>
      <c r="AM527" s="504" t="s">
        <v>928</v>
      </c>
      <c r="AN527" s="504" t="s">
        <v>937</v>
      </c>
      <c r="AO527" s="504" t="str">
        <f>AJ527</f>
        <v>NINGBO, CHINA</v>
      </c>
      <c r="AP527" s="506">
        <v>45712</v>
      </c>
      <c r="AQ527" s="506">
        <f>AH527</f>
        <v>45715</v>
      </c>
      <c r="AR527" s="504" t="str">
        <f>AK527</f>
        <v>SAVANNAH,GA</v>
      </c>
      <c r="AS527" s="506">
        <f>AI527</f>
        <v>45745</v>
      </c>
      <c r="AT527" s="636">
        <v>45750</v>
      </c>
      <c r="AU527" s="504" t="str">
        <f>AR527</f>
        <v>SAVANNAH,GA</v>
      </c>
      <c r="AV527" s="509">
        <f>AT527</f>
        <v>45750</v>
      </c>
      <c r="AW527" s="505">
        <f>VLOOKUP(AR:AR,Database!A:B,2,)</f>
        <v>4</v>
      </c>
      <c r="AX527" s="506">
        <f>AV527+AW527</f>
        <v>45754</v>
      </c>
      <c r="AY527" s="514" t="str">
        <f>Z527</f>
        <v>FREEDOM</v>
      </c>
      <c r="AZ527" s="506"/>
      <c r="BA527" s="506"/>
      <c r="BB527" s="506"/>
      <c r="BC527" s="506"/>
      <c r="BD527" s="506"/>
      <c r="BE527" s="504"/>
      <c r="BF527" s="504" t="str">
        <f>AL527</f>
        <v>ZIMUNGB1273040</v>
      </c>
      <c r="BG527" s="504" t="str">
        <f>AN527</f>
        <v>FCIU4116766</v>
      </c>
      <c r="BH527" s="506">
        <v>45709</v>
      </c>
      <c r="BI527" s="506">
        <v>45720</v>
      </c>
      <c r="BJ527" s="506">
        <v>45728</v>
      </c>
      <c r="BK527" s="506"/>
      <c r="BL527" s="506"/>
      <c r="BM527" s="506"/>
      <c r="BN527" s="504"/>
      <c r="BO527" s="506"/>
      <c r="BP527" s="511"/>
      <c r="BQ527" s="511"/>
      <c r="BR527" s="504"/>
      <c r="BS527" s="560"/>
      <c r="BT527" s="504"/>
      <c r="BU527" s="504"/>
      <c r="BV527" s="504"/>
      <c r="BW527" s="504">
        <f>U527</f>
        <v>0</v>
      </c>
      <c r="BX527" s="511">
        <f>V527</f>
        <v>0</v>
      </c>
      <c r="BY527" s="511">
        <f>W527</f>
        <v>0</v>
      </c>
      <c r="BZ527" s="511">
        <f>BX527+BY527</f>
        <v>0</v>
      </c>
      <c r="CA527" s="504"/>
      <c r="CB527" s="511"/>
      <c r="CC527" s="504"/>
      <c r="CD527" s="511"/>
      <c r="CE527" s="511"/>
      <c r="CF527" s="511">
        <f>CB527+CD527+CE527</f>
        <v>0</v>
      </c>
      <c r="CG527" s="528">
        <f>CF527-BZ527</f>
        <v>0</v>
      </c>
      <c r="CH527" s="510">
        <f>_xlfn.DAYS(BD527,BC527)+1</f>
        <v>1</v>
      </c>
    </row>
    <row r="528" spans="1:86" ht="31.5" customHeight="1">
      <c r="A528" s="112">
        <v>49</v>
      </c>
      <c r="B528" s="652" t="s">
        <v>168</v>
      </c>
      <c r="C528" s="531" t="s">
        <v>702</v>
      </c>
      <c r="D528" s="505" t="s">
        <v>169</v>
      </c>
      <c r="E528" s="505" t="str">
        <f>VLOOKUP(D:D,'Material code'!A:B,2,FALSE)</f>
        <v>后玻</v>
      </c>
      <c r="F528" s="505" t="str">
        <f>VLOOKUP(D:D,'Material code'!C:D,2,FALSE)</f>
        <v>福莱特，压花半钢化白色全涂釉3孔，2272*1128*2mm，GL-16</v>
      </c>
      <c r="G528" s="504">
        <f>AC528</f>
        <v>1430</v>
      </c>
      <c r="H528" s="504" t="str">
        <f>AD528</f>
        <v>PC</v>
      </c>
      <c r="I528" s="504" t="str">
        <f>AL528</f>
        <v>ZIMUNGB1273040</v>
      </c>
      <c r="J528" s="504">
        <v>1</v>
      </c>
      <c r="K528" s="504" t="str">
        <f>AN528</f>
        <v>FCIU4241182</v>
      </c>
      <c r="L528" s="504" t="str">
        <f>AM528</f>
        <v>NGB1273040</v>
      </c>
      <c r="M528" s="504" t="str">
        <f>AO528</f>
        <v>NINGBO, CHINA</v>
      </c>
      <c r="N528" s="506">
        <f>AQ528</f>
        <v>45715</v>
      </c>
      <c r="O528" s="504" t="str">
        <f>AR528</f>
        <v>SAVANNAH,GA</v>
      </c>
      <c r="P528" s="506">
        <f>AT528</f>
        <v>45750</v>
      </c>
      <c r="Q528" s="506">
        <f>AX528</f>
        <v>45754</v>
      </c>
      <c r="R528" s="504" t="s">
        <v>79</v>
      </c>
      <c r="S528" s="504" t="s">
        <v>545</v>
      </c>
      <c r="T528" s="504">
        <v>20250225003</v>
      </c>
      <c r="U528" s="504"/>
      <c r="V528" s="511"/>
      <c r="W528" s="511"/>
      <c r="X528" s="506"/>
      <c r="Y528" s="506"/>
      <c r="Z528" s="506" t="s">
        <v>118</v>
      </c>
      <c r="AA528" s="507" t="s">
        <v>708</v>
      </c>
      <c r="AB528" s="507"/>
      <c r="AC528" s="514">
        <v>1430</v>
      </c>
      <c r="AD528" s="504" t="s">
        <v>172</v>
      </c>
      <c r="AE528" s="504"/>
      <c r="AF528" s="504"/>
      <c r="AG528" s="504"/>
      <c r="AH528" s="506">
        <v>45715</v>
      </c>
      <c r="AI528" s="506">
        <v>45745</v>
      </c>
      <c r="AJ528" s="504" t="s">
        <v>173</v>
      </c>
      <c r="AK528" s="504" t="s">
        <v>117</v>
      </c>
      <c r="AL528" s="507" t="s">
        <v>920</v>
      </c>
      <c r="AM528" s="504" t="s">
        <v>928</v>
      </c>
      <c r="AN528" s="504" t="s">
        <v>938</v>
      </c>
      <c r="AO528" s="504" t="str">
        <f>AJ528</f>
        <v>NINGBO, CHINA</v>
      </c>
      <c r="AP528" s="506">
        <v>45712</v>
      </c>
      <c r="AQ528" s="506">
        <f>AH528</f>
        <v>45715</v>
      </c>
      <c r="AR528" s="504" t="str">
        <f>AK528</f>
        <v>SAVANNAH,GA</v>
      </c>
      <c r="AS528" s="506">
        <f>AI528</f>
        <v>45745</v>
      </c>
      <c r="AT528" s="636">
        <v>45750</v>
      </c>
      <c r="AU528" s="504" t="str">
        <f>AR528</f>
        <v>SAVANNAH,GA</v>
      </c>
      <c r="AV528" s="509">
        <f>AT528</f>
        <v>45750</v>
      </c>
      <c r="AW528" s="505">
        <f>VLOOKUP(AR:AR,Database!A:B,2,)</f>
        <v>4</v>
      </c>
      <c r="AX528" s="506">
        <f>AV528+AW528</f>
        <v>45754</v>
      </c>
      <c r="AY528" s="514" t="str">
        <f>Z528</f>
        <v>FREEDOM</v>
      </c>
      <c r="AZ528" s="506"/>
      <c r="BA528" s="506"/>
      <c r="BB528" s="506"/>
      <c r="BC528" s="506"/>
      <c r="BD528" s="506"/>
      <c r="BE528" s="504"/>
      <c r="BF528" s="504" t="str">
        <f>AL528</f>
        <v>ZIMUNGB1273040</v>
      </c>
      <c r="BG528" s="504" t="str">
        <f>AN528</f>
        <v>FCIU4241182</v>
      </c>
      <c r="BH528" s="506">
        <v>45709</v>
      </c>
      <c r="BI528" s="506">
        <v>45720</v>
      </c>
      <c r="BJ528" s="506">
        <v>45728</v>
      </c>
      <c r="BK528" s="506"/>
      <c r="BL528" s="506"/>
      <c r="BM528" s="506"/>
      <c r="BN528" s="504"/>
      <c r="BO528" s="506"/>
      <c r="BP528" s="511"/>
      <c r="BQ528" s="511"/>
      <c r="BR528" s="504"/>
      <c r="BS528" s="560"/>
      <c r="BT528" s="504"/>
      <c r="BU528" s="504"/>
      <c r="BV528" s="504"/>
      <c r="BW528" s="504">
        <f>U528</f>
        <v>0</v>
      </c>
      <c r="BX528" s="511">
        <f>V528</f>
        <v>0</v>
      </c>
      <c r="BY528" s="511">
        <f>W528</f>
        <v>0</v>
      </c>
      <c r="BZ528" s="511">
        <f>BX528+BY528</f>
        <v>0</v>
      </c>
      <c r="CA528" s="504"/>
      <c r="CB528" s="511"/>
      <c r="CC528" s="504"/>
      <c r="CD528" s="511"/>
      <c r="CE528" s="511"/>
      <c r="CF528" s="511">
        <f>CB528+CD528+CE528</f>
        <v>0</v>
      </c>
      <c r="CG528" s="528">
        <f>CF528-BZ528</f>
        <v>0</v>
      </c>
      <c r="CH528" s="510">
        <f>_xlfn.DAYS(BD528,BC528)+1</f>
        <v>1</v>
      </c>
    </row>
    <row r="529" spans="1:86" ht="31.5" customHeight="1">
      <c r="A529" s="112">
        <v>49</v>
      </c>
      <c r="B529" s="652" t="s">
        <v>168</v>
      </c>
      <c r="C529" s="531" t="s">
        <v>702</v>
      </c>
      <c r="D529" s="505" t="s">
        <v>169</v>
      </c>
      <c r="E529" s="505" t="str">
        <f>VLOOKUP(D:D,'Material code'!A:B,2,FALSE)</f>
        <v>后玻</v>
      </c>
      <c r="F529" s="505" t="str">
        <f>VLOOKUP(D:D,'Material code'!C:D,2,FALSE)</f>
        <v>福莱特，压花半钢化白色全涂釉3孔，2272*1128*2mm，GL-16</v>
      </c>
      <c r="G529" s="504">
        <f>AC529</f>
        <v>1430</v>
      </c>
      <c r="H529" s="504" t="str">
        <f>AD529</f>
        <v>PC</v>
      </c>
      <c r="I529" s="504" t="str">
        <f>AL529</f>
        <v>ZIMUNGB1273040</v>
      </c>
      <c r="J529" s="504">
        <v>1</v>
      </c>
      <c r="K529" s="504" t="str">
        <f>AN529</f>
        <v>TLLU8108066</v>
      </c>
      <c r="L529" s="504" t="str">
        <f>AM529</f>
        <v>NGB1273040</v>
      </c>
      <c r="M529" s="504" t="str">
        <f>AO529</f>
        <v>NINGBO, CHINA</v>
      </c>
      <c r="N529" s="506">
        <f>AQ529</f>
        <v>45715</v>
      </c>
      <c r="O529" s="504" t="str">
        <f>AR529</f>
        <v>SAVANNAH,GA</v>
      </c>
      <c r="P529" s="506">
        <f>AT529</f>
        <v>45750</v>
      </c>
      <c r="Q529" s="506">
        <f>AX529</f>
        <v>45754</v>
      </c>
      <c r="R529" s="504" t="s">
        <v>79</v>
      </c>
      <c r="S529" s="504" t="s">
        <v>545</v>
      </c>
      <c r="T529" s="504">
        <v>20250225003</v>
      </c>
      <c r="U529" s="504"/>
      <c r="V529" s="511"/>
      <c r="W529" s="511"/>
      <c r="X529" s="506"/>
      <c r="Y529" s="506"/>
      <c r="Z529" s="506" t="s">
        <v>118</v>
      </c>
      <c r="AA529" s="507" t="s">
        <v>708</v>
      </c>
      <c r="AB529" s="507"/>
      <c r="AC529" s="514">
        <v>1430</v>
      </c>
      <c r="AD529" s="504" t="s">
        <v>172</v>
      </c>
      <c r="AE529" s="504"/>
      <c r="AF529" s="504"/>
      <c r="AG529" s="504"/>
      <c r="AH529" s="506">
        <v>45715</v>
      </c>
      <c r="AI529" s="506">
        <v>45745</v>
      </c>
      <c r="AJ529" s="504" t="s">
        <v>173</v>
      </c>
      <c r="AK529" s="504" t="s">
        <v>117</v>
      </c>
      <c r="AL529" s="591" t="s">
        <v>920</v>
      </c>
      <c r="AM529" s="504" t="s">
        <v>928</v>
      </c>
      <c r="AN529" s="504" t="s">
        <v>939</v>
      </c>
      <c r="AO529" s="504" t="str">
        <f>AJ529</f>
        <v>NINGBO, CHINA</v>
      </c>
      <c r="AP529" s="506">
        <v>45712</v>
      </c>
      <c r="AQ529" s="506">
        <f>AH529</f>
        <v>45715</v>
      </c>
      <c r="AR529" s="504" t="str">
        <f>AK529</f>
        <v>SAVANNAH,GA</v>
      </c>
      <c r="AS529" s="506">
        <f>AI529</f>
        <v>45745</v>
      </c>
      <c r="AT529" s="636">
        <v>45750</v>
      </c>
      <c r="AU529" s="504" t="str">
        <f>AR529</f>
        <v>SAVANNAH,GA</v>
      </c>
      <c r="AV529" s="509">
        <f>AT529</f>
        <v>45750</v>
      </c>
      <c r="AW529" s="505">
        <f>VLOOKUP(AR:AR,Database!A:B,2,)</f>
        <v>4</v>
      </c>
      <c r="AX529" s="506">
        <f>AV529+AW529</f>
        <v>45754</v>
      </c>
      <c r="AY529" s="514" t="str">
        <f>Z529</f>
        <v>FREEDOM</v>
      </c>
      <c r="AZ529" s="506"/>
      <c r="BA529" s="506"/>
      <c r="BB529" s="506"/>
      <c r="BC529" s="506"/>
      <c r="BD529" s="506"/>
      <c r="BE529" s="504"/>
      <c r="BF529" s="504" t="str">
        <f>AL529</f>
        <v>ZIMUNGB1273040</v>
      </c>
      <c r="BG529" s="504" t="str">
        <f>AN529</f>
        <v>TLLU8108066</v>
      </c>
      <c r="BH529" s="506">
        <v>45709</v>
      </c>
      <c r="BI529" s="506">
        <v>45720</v>
      </c>
      <c r="BJ529" s="506">
        <v>45728</v>
      </c>
      <c r="BK529" s="506"/>
      <c r="BL529" s="506"/>
      <c r="BM529" s="506"/>
      <c r="BN529" s="504"/>
      <c r="BO529" s="506"/>
      <c r="BP529" s="511"/>
      <c r="BQ529" s="511"/>
      <c r="BR529" s="504"/>
      <c r="BS529" s="560"/>
      <c r="BT529" s="504"/>
      <c r="BU529" s="504"/>
      <c r="BV529" s="504"/>
      <c r="BW529" s="504">
        <f>U529</f>
        <v>0</v>
      </c>
      <c r="BX529" s="511">
        <f>V529</f>
        <v>0</v>
      </c>
      <c r="BY529" s="511">
        <f>W529</f>
        <v>0</v>
      </c>
      <c r="BZ529" s="511">
        <f>BX529+BY529</f>
        <v>0</v>
      </c>
      <c r="CA529" s="504"/>
      <c r="CB529" s="511"/>
      <c r="CC529" s="504"/>
      <c r="CD529" s="511"/>
      <c r="CE529" s="511"/>
      <c r="CF529" s="511">
        <f>CB529+CD529+CE529</f>
        <v>0</v>
      </c>
      <c r="CG529" s="528">
        <f>CF529-BZ529</f>
        <v>0</v>
      </c>
      <c r="CH529" s="510">
        <f>_xlfn.DAYS(BD529,BC529)+1</f>
        <v>1</v>
      </c>
    </row>
    <row r="530" spans="1:86" ht="31.5" customHeight="1">
      <c r="A530" s="112">
        <v>49</v>
      </c>
      <c r="B530" s="652" t="s">
        <v>168</v>
      </c>
      <c r="C530" s="531" t="s">
        <v>702</v>
      </c>
      <c r="D530" s="505" t="s">
        <v>169</v>
      </c>
      <c r="E530" s="505" t="str">
        <f>VLOOKUP(D:D,'Material code'!A:B,2,FALSE)</f>
        <v>后玻</v>
      </c>
      <c r="F530" s="505" t="str">
        <f>VLOOKUP(D:D,'Material code'!C:D,2,FALSE)</f>
        <v>福莱特，压花半钢化白色全涂釉3孔，2272*1128*2mm，GL-16</v>
      </c>
      <c r="G530" s="504">
        <f>AC530</f>
        <v>1430</v>
      </c>
      <c r="H530" s="504" t="str">
        <f>AD530</f>
        <v>PC</v>
      </c>
      <c r="I530" s="504" t="str">
        <f>AL530</f>
        <v>ZIMUNGB1273040</v>
      </c>
      <c r="J530" s="504">
        <v>1</v>
      </c>
      <c r="K530" s="504" t="str">
        <f>AN530</f>
        <v>ZIMU3000549</v>
      </c>
      <c r="L530" s="504" t="str">
        <f>AM530</f>
        <v>NGB1273040</v>
      </c>
      <c r="M530" s="504" t="str">
        <f>AO530</f>
        <v>NINGBO, CHINA</v>
      </c>
      <c r="N530" s="506">
        <f>AQ530</f>
        <v>45715</v>
      </c>
      <c r="O530" s="504" t="str">
        <f>AR530</f>
        <v>SAVANNAH,GA</v>
      </c>
      <c r="P530" s="506">
        <f>AT530</f>
        <v>45750</v>
      </c>
      <c r="Q530" s="506">
        <f>AX530</f>
        <v>45754</v>
      </c>
      <c r="R530" s="504" t="s">
        <v>79</v>
      </c>
      <c r="S530" s="504" t="s">
        <v>545</v>
      </c>
      <c r="T530" s="504">
        <v>20250225003</v>
      </c>
      <c r="U530" s="504"/>
      <c r="V530" s="511"/>
      <c r="W530" s="511"/>
      <c r="X530" s="506"/>
      <c r="Y530" s="506"/>
      <c r="Z530" s="506" t="s">
        <v>118</v>
      </c>
      <c r="AA530" s="507" t="s">
        <v>708</v>
      </c>
      <c r="AB530" s="507"/>
      <c r="AC530" s="514">
        <v>1430</v>
      </c>
      <c r="AD530" s="504" t="s">
        <v>172</v>
      </c>
      <c r="AE530" s="504"/>
      <c r="AF530" s="504"/>
      <c r="AG530" s="504"/>
      <c r="AH530" s="506">
        <v>45715</v>
      </c>
      <c r="AI530" s="506">
        <v>45745</v>
      </c>
      <c r="AJ530" s="504" t="s">
        <v>173</v>
      </c>
      <c r="AK530" s="504" t="s">
        <v>117</v>
      </c>
      <c r="AL530" s="507" t="s">
        <v>920</v>
      </c>
      <c r="AM530" s="504" t="s">
        <v>928</v>
      </c>
      <c r="AN530" s="504" t="s">
        <v>940</v>
      </c>
      <c r="AO530" s="504" t="str">
        <f>AJ530</f>
        <v>NINGBO, CHINA</v>
      </c>
      <c r="AP530" s="506">
        <v>45712</v>
      </c>
      <c r="AQ530" s="506">
        <f>AH530</f>
        <v>45715</v>
      </c>
      <c r="AR530" s="504" t="str">
        <f>AK530</f>
        <v>SAVANNAH,GA</v>
      </c>
      <c r="AS530" s="506">
        <f>AI530</f>
        <v>45745</v>
      </c>
      <c r="AT530" s="636">
        <v>45750</v>
      </c>
      <c r="AU530" s="504" t="str">
        <f>AR530</f>
        <v>SAVANNAH,GA</v>
      </c>
      <c r="AV530" s="509">
        <f>AT530</f>
        <v>45750</v>
      </c>
      <c r="AW530" s="505">
        <f>VLOOKUP(AR:AR,Database!A:B,2,)</f>
        <v>4</v>
      </c>
      <c r="AX530" s="506">
        <f>AV530+AW530</f>
        <v>45754</v>
      </c>
      <c r="AY530" s="514" t="str">
        <f>Z530</f>
        <v>FREEDOM</v>
      </c>
      <c r="AZ530" s="506"/>
      <c r="BA530" s="506"/>
      <c r="BB530" s="506"/>
      <c r="BC530" s="506"/>
      <c r="BD530" s="506"/>
      <c r="BE530" s="504"/>
      <c r="BF530" s="504" t="str">
        <f>AL530</f>
        <v>ZIMUNGB1273040</v>
      </c>
      <c r="BG530" s="504" t="str">
        <f>AN530</f>
        <v>ZIMU3000549</v>
      </c>
      <c r="BH530" s="506">
        <v>45709</v>
      </c>
      <c r="BI530" s="506">
        <v>45720</v>
      </c>
      <c r="BJ530" s="506">
        <v>45728</v>
      </c>
      <c r="BK530" s="506"/>
      <c r="BL530" s="506"/>
      <c r="BM530" s="506"/>
      <c r="BN530" s="504"/>
      <c r="BO530" s="506"/>
      <c r="BP530" s="511"/>
      <c r="BQ530" s="511"/>
      <c r="BR530" s="504"/>
      <c r="BS530" s="560"/>
      <c r="BT530" s="504"/>
      <c r="BU530" s="504"/>
      <c r="BV530" s="504"/>
      <c r="BW530" s="504">
        <f>U530</f>
        <v>0</v>
      </c>
      <c r="BX530" s="511">
        <f>V530</f>
        <v>0</v>
      </c>
      <c r="BY530" s="511">
        <f>W530</f>
        <v>0</v>
      </c>
      <c r="BZ530" s="511">
        <f>BX530+BY530</f>
        <v>0</v>
      </c>
      <c r="CA530" s="504"/>
      <c r="CB530" s="511"/>
      <c r="CC530" s="504"/>
      <c r="CD530" s="511"/>
      <c r="CE530" s="511"/>
      <c r="CF530" s="511">
        <f>CB530+CD530+CE530</f>
        <v>0</v>
      </c>
      <c r="CG530" s="528">
        <f>CF530-BZ530</f>
        <v>0</v>
      </c>
      <c r="CH530" s="510">
        <f>_xlfn.DAYS(BD530,BC530)+1</f>
        <v>1</v>
      </c>
    </row>
    <row r="531" spans="1:86" ht="31.5" customHeight="1">
      <c r="A531" s="112">
        <v>49</v>
      </c>
      <c r="B531" s="652" t="s">
        <v>168</v>
      </c>
      <c r="C531" s="531" t="s">
        <v>702</v>
      </c>
      <c r="D531" s="505" t="s">
        <v>169</v>
      </c>
      <c r="E531" s="505" t="str">
        <f>VLOOKUP(D:D,'Material code'!A:B,2,FALSE)</f>
        <v>后玻</v>
      </c>
      <c r="F531" s="505" t="str">
        <f>VLOOKUP(D:D,'Material code'!C:D,2,FALSE)</f>
        <v>福莱特，压花半钢化白色全涂釉3孔，2272*1128*2mm，GL-16</v>
      </c>
      <c r="G531" s="504">
        <f>AC531</f>
        <v>1430</v>
      </c>
      <c r="H531" s="504" t="str">
        <f>AD531</f>
        <v>PC</v>
      </c>
      <c r="I531" s="504" t="str">
        <f>AL531</f>
        <v>ZIMUNGB1273040</v>
      </c>
      <c r="J531" s="504">
        <v>1</v>
      </c>
      <c r="K531" s="504" t="str">
        <f>AN531</f>
        <v>BMOU2838334</v>
      </c>
      <c r="L531" s="504" t="str">
        <f>AM531</f>
        <v>NGB1273040</v>
      </c>
      <c r="M531" s="504" t="str">
        <f>AO531</f>
        <v>NINGBO, CHINA</v>
      </c>
      <c r="N531" s="506">
        <f>AQ531</f>
        <v>45715</v>
      </c>
      <c r="O531" s="504" t="str">
        <f>AR531</f>
        <v>SAVANNAH,GA</v>
      </c>
      <c r="P531" s="506">
        <f>AT531</f>
        <v>45750</v>
      </c>
      <c r="Q531" s="506">
        <f>AX531</f>
        <v>45754</v>
      </c>
      <c r="R531" s="504" t="s">
        <v>79</v>
      </c>
      <c r="S531" s="504" t="s">
        <v>545</v>
      </c>
      <c r="T531" s="504">
        <v>20250225003</v>
      </c>
      <c r="U531" s="504"/>
      <c r="V531" s="511"/>
      <c r="W531" s="511"/>
      <c r="X531" s="506"/>
      <c r="Y531" s="506"/>
      <c r="Z531" s="506" t="s">
        <v>118</v>
      </c>
      <c r="AA531" s="507" t="s">
        <v>708</v>
      </c>
      <c r="AB531" s="507"/>
      <c r="AC531" s="514">
        <v>1430</v>
      </c>
      <c r="AD531" s="504" t="s">
        <v>172</v>
      </c>
      <c r="AE531" s="504"/>
      <c r="AF531" s="504"/>
      <c r="AG531" s="504"/>
      <c r="AH531" s="506">
        <v>45715</v>
      </c>
      <c r="AI531" s="506">
        <v>45745</v>
      </c>
      <c r="AJ531" s="504" t="s">
        <v>173</v>
      </c>
      <c r="AK531" s="504" t="s">
        <v>117</v>
      </c>
      <c r="AL531" s="591" t="s">
        <v>920</v>
      </c>
      <c r="AM531" s="504" t="s">
        <v>928</v>
      </c>
      <c r="AN531" s="504" t="s">
        <v>941</v>
      </c>
      <c r="AO531" s="504" t="str">
        <f>AJ531</f>
        <v>NINGBO, CHINA</v>
      </c>
      <c r="AP531" s="506">
        <v>45712</v>
      </c>
      <c r="AQ531" s="506">
        <f>AH531</f>
        <v>45715</v>
      </c>
      <c r="AR531" s="504" t="str">
        <f>AK531</f>
        <v>SAVANNAH,GA</v>
      </c>
      <c r="AS531" s="506">
        <f>AI531</f>
        <v>45745</v>
      </c>
      <c r="AT531" s="636">
        <v>45750</v>
      </c>
      <c r="AU531" s="504" t="str">
        <f>AR531</f>
        <v>SAVANNAH,GA</v>
      </c>
      <c r="AV531" s="509">
        <f>AT531</f>
        <v>45750</v>
      </c>
      <c r="AW531" s="505">
        <f>VLOOKUP(AR:AR,Database!A:B,2,)</f>
        <v>4</v>
      </c>
      <c r="AX531" s="506">
        <f>AV531+AW531</f>
        <v>45754</v>
      </c>
      <c r="AY531" s="514" t="str">
        <f>Z531</f>
        <v>FREEDOM</v>
      </c>
      <c r="AZ531" s="506"/>
      <c r="BA531" s="506"/>
      <c r="BB531" s="506"/>
      <c r="BC531" s="506"/>
      <c r="BD531" s="506"/>
      <c r="BE531" s="504"/>
      <c r="BF531" s="504" t="str">
        <f>AL531</f>
        <v>ZIMUNGB1273040</v>
      </c>
      <c r="BG531" s="504" t="str">
        <f>AN531</f>
        <v>BMOU2838334</v>
      </c>
      <c r="BH531" s="506">
        <v>45709</v>
      </c>
      <c r="BI531" s="506">
        <v>45720</v>
      </c>
      <c r="BJ531" s="506">
        <v>45728</v>
      </c>
      <c r="BK531" s="506"/>
      <c r="BL531" s="506"/>
      <c r="BM531" s="506"/>
      <c r="BN531" s="504"/>
      <c r="BO531" s="506"/>
      <c r="BP531" s="511"/>
      <c r="BQ531" s="511"/>
      <c r="BR531" s="504"/>
      <c r="BS531" s="560"/>
      <c r="BT531" s="504"/>
      <c r="BU531" s="504"/>
      <c r="BV531" s="504"/>
      <c r="BW531" s="504">
        <f>U531</f>
        <v>0</v>
      </c>
      <c r="BX531" s="511">
        <f>V531</f>
        <v>0</v>
      </c>
      <c r="BY531" s="511">
        <f>W531</f>
        <v>0</v>
      </c>
      <c r="BZ531" s="511">
        <f>BX531+BY531</f>
        <v>0</v>
      </c>
      <c r="CA531" s="504"/>
      <c r="CB531" s="511"/>
      <c r="CC531" s="504"/>
      <c r="CD531" s="511"/>
      <c r="CE531" s="511"/>
      <c r="CF531" s="511">
        <f>CB531+CD531+CE531</f>
        <v>0</v>
      </c>
      <c r="CG531" s="528">
        <f>CF531-BZ531</f>
        <v>0</v>
      </c>
      <c r="CH531" s="510">
        <f>_xlfn.DAYS(BD531,BC531)+1</f>
        <v>1</v>
      </c>
    </row>
    <row r="532" spans="1:86" ht="31.5" customHeight="1">
      <c r="A532" s="112">
        <v>49</v>
      </c>
      <c r="B532" s="652" t="s">
        <v>168</v>
      </c>
      <c r="C532" s="531" t="s">
        <v>702</v>
      </c>
      <c r="D532" s="505" t="s">
        <v>169</v>
      </c>
      <c r="E532" s="505" t="str">
        <f>VLOOKUP(D:D,'Material code'!A:B,2,FALSE)</f>
        <v>后玻</v>
      </c>
      <c r="F532" s="505" t="str">
        <f>VLOOKUP(D:D,'Material code'!C:D,2,FALSE)</f>
        <v>福莱特，压花半钢化白色全涂釉3孔，2272*1128*2mm，GL-16</v>
      </c>
      <c r="G532" s="504">
        <f>AC532</f>
        <v>1430</v>
      </c>
      <c r="H532" s="504" t="str">
        <f>AD532</f>
        <v>PC</v>
      </c>
      <c r="I532" s="504" t="str">
        <f>AL532</f>
        <v>ZIMUNGB1273040</v>
      </c>
      <c r="J532" s="504">
        <v>1</v>
      </c>
      <c r="K532" s="504" t="str">
        <f>AN532</f>
        <v>BMOU2852353</v>
      </c>
      <c r="L532" s="504" t="str">
        <f>AM532</f>
        <v>NGB1273040</v>
      </c>
      <c r="M532" s="504" t="str">
        <f>AO532</f>
        <v>NINGBO, CHINA</v>
      </c>
      <c r="N532" s="506">
        <f>AQ532</f>
        <v>45715</v>
      </c>
      <c r="O532" s="504" t="str">
        <f>AR532</f>
        <v>SAVANNAH,GA</v>
      </c>
      <c r="P532" s="506">
        <f>AT532</f>
        <v>45750</v>
      </c>
      <c r="Q532" s="506">
        <f>AX532</f>
        <v>45754</v>
      </c>
      <c r="R532" s="504" t="s">
        <v>79</v>
      </c>
      <c r="S532" s="504" t="s">
        <v>545</v>
      </c>
      <c r="T532" s="504">
        <v>20250225003</v>
      </c>
      <c r="U532" s="504"/>
      <c r="V532" s="511"/>
      <c r="W532" s="511"/>
      <c r="X532" s="506"/>
      <c r="Y532" s="506"/>
      <c r="Z532" s="506" t="s">
        <v>118</v>
      </c>
      <c r="AA532" s="507" t="s">
        <v>708</v>
      </c>
      <c r="AB532" s="507"/>
      <c r="AC532" s="514">
        <v>1430</v>
      </c>
      <c r="AD532" s="504" t="s">
        <v>172</v>
      </c>
      <c r="AE532" s="504"/>
      <c r="AF532" s="504"/>
      <c r="AG532" s="504"/>
      <c r="AH532" s="506">
        <v>45715</v>
      </c>
      <c r="AI532" s="506">
        <v>45745</v>
      </c>
      <c r="AJ532" s="504" t="s">
        <v>173</v>
      </c>
      <c r="AK532" s="504" t="s">
        <v>117</v>
      </c>
      <c r="AL532" s="507" t="s">
        <v>920</v>
      </c>
      <c r="AM532" s="504" t="s">
        <v>928</v>
      </c>
      <c r="AN532" s="504" t="s">
        <v>942</v>
      </c>
      <c r="AO532" s="504" t="str">
        <f>AJ532</f>
        <v>NINGBO, CHINA</v>
      </c>
      <c r="AP532" s="506">
        <v>45712</v>
      </c>
      <c r="AQ532" s="506">
        <f>AH532</f>
        <v>45715</v>
      </c>
      <c r="AR532" s="504" t="str">
        <f>AK532</f>
        <v>SAVANNAH,GA</v>
      </c>
      <c r="AS532" s="506">
        <f>AI532</f>
        <v>45745</v>
      </c>
      <c r="AT532" s="636">
        <v>45750</v>
      </c>
      <c r="AU532" s="504" t="str">
        <f>AR532</f>
        <v>SAVANNAH,GA</v>
      </c>
      <c r="AV532" s="509">
        <f>AT532</f>
        <v>45750</v>
      </c>
      <c r="AW532" s="505">
        <f>VLOOKUP(AR:AR,Database!A:B,2,)</f>
        <v>4</v>
      </c>
      <c r="AX532" s="506">
        <f>AV532+AW532</f>
        <v>45754</v>
      </c>
      <c r="AY532" s="514" t="str">
        <f>Z532</f>
        <v>FREEDOM</v>
      </c>
      <c r="AZ532" s="506"/>
      <c r="BA532" s="506"/>
      <c r="BB532" s="506"/>
      <c r="BC532" s="506"/>
      <c r="BD532" s="506"/>
      <c r="BE532" s="504"/>
      <c r="BF532" s="504" t="str">
        <f>AL532</f>
        <v>ZIMUNGB1273040</v>
      </c>
      <c r="BG532" s="504" t="str">
        <f>AN532</f>
        <v>BMOU2852353</v>
      </c>
      <c r="BH532" s="506">
        <v>45709</v>
      </c>
      <c r="BI532" s="506">
        <v>45720</v>
      </c>
      <c r="BJ532" s="506">
        <v>45728</v>
      </c>
      <c r="BK532" s="506"/>
      <c r="BL532" s="506"/>
      <c r="BM532" s="506"/>
      <c r="BN532" s="504"/>
      <c r="BO532" s="506"/>
      <c r="BP532" s="511"/>
      <c r="BQ532" s="511"/>
      <c r="BR532" s="504"/>
      <c r="BS532" s="560"/>
      <c r="BT532" s="504"/>
      <c r="BU532" s="504"/>
      <c r="BV532" s="504"/>
      <c r="BW532" s="504">
        <f>U532</f>
        <v>0</v>
      </c>
      <c r="BX532" s="511">
        <f>V532</f>
        <v>0</v>
      </c>
      <c r="BY532" s="511">
        <f>W532</f>
        <v>0</v>
      </c>
      <c r="BZ532" s="511">
        <f>BX532+BY532</f>
        <v>0</v>
      </c>
      <c r="CA532" s="504"/>
      <c r="CB532" s="511"/>
      <c r="CC532" s="504"/>
      <c r="CD532" s="511"/>
      <c r="CE532" s="511"/>
      <c r="CF532" s="511">
        <f>CB532+CD532+CE532</f>
        <v>0</v>
      </c>
      <c r="CG532" s="528">
        <f>CF532-BZ532</f>
        <v>0</v>
      </c>
      <c r="CH532" s="510">
        <f>_xlfn.DAYS(BD532,BC532)+1</f>
        <v>1</v>
      </c>
    </row>
    <row r="533" spans="1:86" ht="31.5" customHeight="1">
      <c r="A533" s="112">
        <v>49</v>
      </c>
      <c r="B533" s="652" t="s">
        <v>168</v>
      </c>
      <c r="C533" s="531" t="s">
        <v>702</v>
      </c>
      <c r="D533" s="505" t="s">
        <v>169</v>
      </c>
      <c r="E533" s="505" t="str">
        <f>VLOOKUP(D:D,'Material code'!A:B,2,FALSE)</f>
        <v>后玻</v>
      </c>
      <c r="F533" s="505" t="str">
        <f>VLOOKUP(D:D,'Material code'!C:D,2,FALSE)</f>
        <v>福莱特，压花半钢化白色全涂釉3孔，2272*1128*2mm，GL-16</v>
      </c>
      <c r="G533" s="504">
        <f>AC533</f>
        <v>1430</v>
      </c>
      <c r="H533" s="504" t="str">
        <f>AD533</f>
        <v>PC</v>
      </c>
      <c r="I533" s="504" t="str">
        <f>AL533</f>
        <v>ZIMUNGB1273040</v>
      </c>
      <c r="J533" s="504">
        <v>1</v>
      </c>
      <c r="K533" s="504" t="str">
        <f>AN533</f>
        <v>JZPU1137911</v>
      </c>
      <c r="L533" s="504" t="str">
        <f>AM533</f>
        <v>NGB1273040</v>
      </c>
      <c r="M533" s="504" t="str">
        <f>AO533</f>
        <v>NINGBO, CHINA</v>
      </c>
      <c r="N533" s="506">
        <f>AQ533</f>
        <v>45715</v>
      </c>
      <c r="O533" s="504" t="str">
        <f>AR533</f>
        <v>SAVANNAH,GA</v>
      </c>
      <c r="P533" s="506">
        <f>AT533</f>
        <v>45750</v>
      </c>
      <c r="Q533" s="506">
        <f>AX533</f>
        <v>45754</v>
      </c>
      <c r="R533" s="504" t="s">
        <v>79</v>
      </c>
      <c r="S533" s="504" t="s">
        <v>545</v>
      </c>
      <c r="T533" s="504">
        <v>20250225003</v>
      </c>
      <c r="U533" s="504"/>
      <c r="V533" s="511"/>
      <c r="W533" s="511"/>
      <c r="X533" s="506"/>
      <c r="Y533" s="506"/>
      <c r="Z533" s="506" t="s">
        <v>118</v>
      </c>
      <c r="AA533" s="507" t="s">
        <v>708</v>
      </c>
      <c r="AB533" s="507"/>
      <c r="AC533" s="514">
        <v>1430</v>
      </c>
      <c r="AD533" s="504" t="s">
        <v>172</v>
      </c>
      <c r="AE533" s="504"/>
      <c r="AF533" s="504"/>
      <c r="AG533" s="504"/>
      <c r="AH533" s="506">
        <v>45715</v>
      </c>
      <c r="AI533" s="506">
        <v>45745</v>
      </c>
      <c r="AJ533" s="504" t="s">
        <v>173</v>
      </c>
      <c r="AK533" s="504" t="s">
        <v>117</v>
      </c>
      <c r="AL533" s="591" t="s">
        <v>920</v>
      </c>
      <c r="AM533" s="504" t="s">
        <v>928</v>
      </c>
      <c r="AN533" s="504" t="s">
        <v>943</v>
      </c>
      <c r="AO533" s="504" t="str">
        <f>AJ533</f>
        <v>NINGBO, CHINA</v>
      </c>
      <c r="AP533" s="506">
        <v>45712</v>
      </c>
      <c r="AQ533" s="506">
        <f>AH533</f>
        <v>45715</v>
      </c>
      <c r="AR533" s="504" t="str">
        <f>AK533</f>
        <v>SAVANNAH,GA</v>
      </c>
      <c r="AS533" s="506">
        <f>AI533</f>
        <v>45745</v>
      </c>
      <c r="AT533" s="636">
        <v>45750</v>
      </c>
      <c r="AU533" s="504" t="str">
        <f>AR533</f>
        <v>SAVANNAH,GA</v>
      </c>
      <c r="AV533" s="509">
        <f>AT533</f>
        <v>45750</v>
      </c>
      <c r="AW533" s="505">
        <f>VLOOKUP(AR:AR,Database!A:B,2,)</f>
        <v>4</v>
      </c>
      <c r="AX533" s="506">
        <f>AV533+AW533</f>
        <v>45754</v>
      </c>
      <c r="AY533" s="514" t="str">
        <f>Z533</f>
        <v>FREEDOM</v>
      </c>
      <c r="AZ533" s="506"/>
      <c r="BA533" s="506"/>
      <c r="BB533" s="506"/>
      <c r="BC533" s="506"/>
      <c r="BD533" s="506"/>
      <c r="BE533" s="504"/>
      <c r="BF533" s="504" t="str">
        <f>AL533</f>
        <v>ZIMUNGB1273040</v>
      </c>
      <c r="BG533" s="504" t="str">
        <f>AN533</f>
        <v>JZPU1137911</v>
      </c>
      <c r="BH533" s="506">
        <v>45709</v>
      </c>
      <c r="BI533" s="506">
        <v>45720</v>
      </c>
      <c r="BJ533" s="506">
        <v>45728</v>
      </c>
      <c r="BK533" s="506"/>
      <c r="BL533" s="506"/>
      <c r="BM533" s="506"/>
      <c r="BN533" s="504"/>
      <c r="BO533" s="506"/>
      <c r="BP533" s="511"/>
      <c r="BQ533" s="511"/>
      <c r="BR533" s="504"/>
      <c r="BS533" s="560"/>
      <c r="BT533" s="504"/>
      <c r="BU533" s="504"/>
      <c r="BV533" s="504"/>
      <c r="BW533" s="504">
        <f>U533</f>
        <v>0</v>
      </c>
      <c r="BX533" s="511">
        <f>V533</f>
        <v>0</v>
      </c>
      <c r="BY533" s="511">
        <f>W533</f>
        <v>0</v>
      </c>
      <c r="BZ533" s="511">
        <f>BX533+BY533</f>
        <v>0</v>
      </c>
      <c r="CA533" s="504"/>
      <c r="CB533" s="511"/>
      <c r="CC533" s="504"/>
      <c r="CD533" s="511"/>
      <c r="CE533" s="511"/>
      <c r="CF533" s="511">
        <f>CB533+CD533+CE533</f>
        <v>0</v>
      </c>
      <c r="CG533" s="528">
        <f>CF533-BZ533</f>
        <v>0</v>
      </c>
      <c r="CH533" s="510">
        <f>_xlfn.DAYS(BD533,BC533)+1</f>
        <v>1</v>
      </c>
    </row>
    <row r="534" spans="1:86" ht="31.5" customHeight="1">
      <c r="A534" s="112">
        <v>49</v>
      </c>
      <c r="B534" s="652" t="s">
        <v>168</v>
      </c>
      <c r="C534" s="531" t="s">
        <v>702</v>
      </c>
      <c r="D534" s="505" t="s">
        <v>169</v>
      </c>
      <c r="E534" s="505" t="str">
        <f>VLOOKUP(D:D,'Material code'!A:B,2,FALSE)</f>
        <v>后玻</v>
      </c>
      <c r="F534" s="505" t="str">
        <f>VLOOKUP(D:D,'Material code'!C:D,2,FALSE)</f>
        <v>福莱特，压花半钢化白色全涂釉3孔，2272*1128*2mm，GL-16</v>
      </c>
      <c r="G534" s="504">
        <f>AC534</f>
        <v>1430</v>
      </c>
      <c r="H534" s="504" t="str">
        <f>AD534</f>
        <v>PC</v>
      </c>
      <c r="I534" s="504" t="str">
        <f>AL534</f>
        <v>ZIMUNGB1273040</v>
      </c>
      <c r="J534" s="504">
        <v>1</v>
      </c>
      <c r="K534" s="504" t="str">
        <f>AN534</f>
        <v>ZIMU3053908</v>
      </c>
      <c r="L534" s="504" t="str">
        <f>AM534</f>
        <v>NGB1273040</v>
      </c>
      <c r="M534" s="504" t="str">
        <f>AO534</f>
        <v>NINGBO, CHINA</v>
      </c>
      <c r="N534" s="506">
        <f>AQ534</f>
        <v>45715</v>
      </c>
      <c r="O534" s="504" t="str">
        <f>AR534</f>
        <v>SAVANNAH,GA</v>
      </c>
      <c r="P534" s="506">
        <f>AT534</f>
        <v>45750</v>
      </c>
      <c r="Q534" s="506">
        <f>AX534</f>
        <v>45754</v>
      </c>
      <c r="R534" s="504" t="s">
        <v>79</v>
      </c>
      <c r="S534" s="504" t="s">
        <v>545</v>
      </c>
      <c r="T534" s="504">
        <v>20250225003</v>
      </c>
      <c r="U534" s="504"/>
      <c r="V534" s="511"/>
      <c r="W534" s="511"/>
      <c r="X534" s="506"/>
      <c r="Y534" s="506"/>
      <c r="Z534" s="506" t="s">
        <v>118</v>
      </c>
      <c r="AA534" s="507" t="s">
        <v>708</v>
      </c>
      <c r="AB534" s="507"/>
      <c r="AC534" s="514">
        <v>1430</v>
      </c>
      <c r="AD534" s="504" t="s">
        <v>172</v>
      </c>
      <c r="AE534" s="504"/>
      <c r="AF534" s="504"/>
      <c r="AG534" s="504"/>
      <c r="AH534" s="506">
        <v>45715</v>
      </c>
      <c r="AI534" s="506">
        <v>45745</v>
      </c>
      <c r="AJ534" s="504" t="s">
        <v>173</v>
      </c>
      <c r="AK534" s="504" t="s">
        <v>117</v>
      </c>
      <c r="AL534" s="507" t="s">
        <v>920</v>
      </c>
      <c r="AM534" s="504" t="s">
        <v>928</v>
      </c>
      <c r="AN534" s="504" t="s">
        <v>944</v>
      </c>
      <c r="AO534" s="504" t="str">
        <f>AJ534</f>
        <v>NINGBO, CHINA</v>
      </c>
      <c r="AP534" s="506">
        <v>45712</v>
      </c>
      <c r="AQ534" s="506">
        <f>AH534</f>
        <v>45715</v>
      </c>
      <c r="AR534" s="504" t="str">
        <f>AK534</f>
        <v>SAVANNAH,GA</v>
      </c>
      <c r="AS534" s="506">
        <f>AI534</f>
        <v>45745</v>
      </c>
      <c r="AT534" s="636">
        <v>45750</v>
      </c>
      <c r="AU534" s="504" t="str">
        <f>AR534</f>
        <v>SAVANNAH,GA</v>
      </c>
      <c r="AV534" s="509">
        <f>AT534</f>
        <v>45750</v>
      </c>
      <c r="AW534" s="505">
        <f>VLOOKUP(AR:AR,Database!A:B,2,)</f>
        <v>4</v>
      </c>
      <c r="AX534" s="506">
        <f>AV534+AW534</f>
        <v>45754</v>
      </c>
      <c r="AY534" s="514" t="str">
        <f>Z534</f>
        <v>FREEDOM</v>
      </c>
      <c r="AZ534" s="506"/>
      <c r="BA534" s="506"/>
      <c r="BB534" s="506"/>
      <c r="BC534" s="506"/>
      <c r="BD534" s="506"/>
      <c r="BE534" s="504"/>
      <c r="BF534" s="504" t="str">
        <f>AL534</f>
        <v>ZIMUNGB1273040</v>
      </c>
      <c r="BG534" s="504" t="str">
        <f>AN534</f>
        <v>ZIMU3053908</v>
      </c>
      <c r="BH534" s="506">
        <v>45709</v>
      </c>
      <c r="BI534" s="506">
        <v>45720</v>
      </c>
      <c r="BJ534" s="506">
        <v>45728</v>
      </c>
      <c r="BK534" s="506"/>
      <c r="BL534" s="506"/>
      <c r="BM534" s="506"/>
      <c r="BN534" s="504"/>
      <c r="BO534" s="506"/>
      <c r="BP534" s="511"/>
      <c r="BQ534" s="511"/>
      <c r="BR534" s="504"/>
      <c r="BS534" s="560"/>
      <c r="BT534" s="504"/>
      <c r="BU534" s="504"/>
      <c r="BV534" s="504"/>
      <c r="BW534" s="504">
        <f>U534</f>
        <v>0</v>
      </c>
      <c r="BX534" s="511">
        <f>V534</f>
        <v>0</v>
      </c>
      <c r="BY534" s="511">
        <f>W534</f>
        <v>0</v>
      </c>
      <c r="BZ534" s="511">
        <f>BX534+BY534</f>
        <v>0</v>
      </c>
      <c r="CA534" s="504"/>
      <c r="CB534" s="511"/>
      <c r="CC534" s="504"/>
      <c r="CD534" s="511"/>
      <c r="CE534" s="511"/>
      <c r="CF534" s="511">
        <f>CB534+CD534+CE534</f>
        <v>0</v>
      </c>
      <c r="CG534" s="528">
        <f>CF534-BZ534</f>
        <v>0</v>
      </c>
      <c r="CH534" s="510">
        <f>_xlfn.DAYS(BD534,BC534)+1</f>
        <v>1</v>
      </c>
    </row>
    <row r="535" spans="1:86" ht="31.5" customHeight="1">
      <c r="A535" s="112">
        <v>49</v>
      </c>
      <c r="B535" s="652" t="s">
        <v>168</v>
      </c>
      <c r="C535" s="531" t="s">
        <v>702</v>
      </c>
      <c r="D535" s="505" t="s">
        <v>169</v>
      </c>
      <c r="E535" s="505" t="str">
        <f>VLOOKUP(D:D,'Material code'!A:B,2,FALSE)</f>
        <v>后玻</v>
      </c>
      <c r="F535" s="505" t="str">
        <f>VLOOKUP(D:D,'Material code'!C:D,2,FALSE)</f>
        <v>福莱特，压花半钢化白色全涂釉3孔，2272*1128*2mm，GL-16</v>
      </c>
      <c r="G535" s="504">
        <f>AC535</f>
        <v>1430</v>
      </c>
      <c r="H535" s="504" t="str">
        <f>AD535</f>
        <v>PC</v>
      </c>
      <c r="I535" s="504" t="str">
        <f>AL535</f>
        <v>ZIMUNGB1273040</v>
      </c>
      <c r="J535" s="504">
        <v>1</v>
      </c>
      <c r="K535" s="504" t="str">
        <f>AN535</f>
        <v>BSIU2926913</v>
      </c>
      <c r="L535" s="504" t="str">
        <f>AM535</f>
        <v>NGB1273040</v>
      </c>
      <c r="M535" s="504" t="str">
        <f>AO535</f>
        <v>NINGBO, CHINA</v>
      </c>
      <c r="N535" s="506">
        <f>AQ535</f>
        <v>45715</v>
      </c>
      <c r="O535" s="504" t="str">
        <f>AR535</f>
        <v>SAVANNAH,GA</v>
      </c>
      <c r="P535" s="506">
        <f>AT535</f>
        <v>45750</v>
      </c>
      <c r="Q535" s="506">
        <f>AX535</f>
        <v>45754</v>
      </c>
      <c r="R535" s="504" t="s">
        <v>79</v>
      </c>
      <c r="S535" s="504" t="s">
        <v>545</v>
      </c>
      <c r="T535" s="504">
        <v>20250225003</v>
      </c>
      <c r="U535" s="504"/>
      <c r="V535" s="511"/>
      <c r="W535" s="511"/>
      <c r="X535" s="506"/>
      <c r="Y535" s="506"/>
      <c r="Z535" s="506" t="s">
        <v>118</v>
      </c>
      <c r="AA535" s="507" t="s">
        <v>708</v>
      </c>
      <c r="AB535" s="507"/>
      <c r="AC535" s="514">
        <v>1430</v>
      </c>
      <c r="AD535" s="504" t="s">
        <v>172</v>
      </c>
      <c r="AE535" s="504"/>
      <c r="AF535" s="504"/>
      <c r="AG535" s="504"/>
      <c r="AH535" s="506">
        <v>45715</v>
      </c>
      <c r="AI535" s="506">
        <v>45745</v>
      </c>
      <c r="AJ535" s="504" t="s">
        <v>173</v>
      </c>
      <c r="AK535" s="504" t="s">
        <v>117</v>
      </c>
      <c r="AL535" s="591" t="s">
        <v>920</v>
      </c>
      <c r="AM535" s="504" t="s">
        <v>928</v>
      </c>
      <c r="AN535" s="504" t="s">
        <v>945</v>
      </c>
      <c r="AO535" s="504" t="str">
        <f>AJ535</f>
        <v>NINGBO, CHINA</v>
      </c>
      <c r="AP535" s="506">
        <v>45712</v>
      </c>
      <c r="AQ535" s="506">
        <f>AH535</f>
        <v>45715</v>
      </c>
      <c r="AR535" s="504" t="str">
        <f>AK535</f>
        <v>SAVANNAH,GA</v>
      </c>
      <c r="AS535" s="506">
        <f>AI535</f>
        <v>45745</v>
      </c>
      <c r="AT535" s="636">
        <v>45750</v>
      </c>
      <c r="AU535" s="504" t="str">
        <f>AR535</f>
        <v>SAVANNAH,GA</v>
      </c>
      <c r="AV535" s="509">
        <f>AT535</f>
        <v>45750</v>
      </c>
      <c r="AW535" s="505">
        <f>VLOOKUP(AR:AR,Database!A:B,2,)</f>
        <v>4</v>
      </c>
      <c r="AX535" s="506">
        <f>AV535+AW535</f>
        <v>45754</v>
      </c>
      <c r="AY535" s="514" t="str">
        <f>Z535</f>
        <v>FREEDOM</v>
      </c>
      <c r="AZ535" s="506"/>
      <c r="BA535" s="506"/>
      <c r="BB535" s="506"/>
      <c r="BC535" s="506"/>
      <c r="BD535" s="506"/>
      <c r="BE535" s="504"/>
      <c r="BF535" s="504" t="str">
        <f>AL535</f>
        <v>ZIMUNGB1273040</v>
      </c>
      <c r="BG535" s="504" t="str">
        <f>AN535</f>
        <v>BSIU2926913</v>
      </c>
      <c r="BH535" s="506">
        <v>45709</v>
      </c>
      <c r="BI535" s="506">
        <v>45720</v>
      </c>
      <c r="BJ535" s="506">
        <v>45728</v>
      </c>
      <c r="BK535" s="506"/>
      <c r="BL535" s="506"/>
      <c r="BM535" s="506"/>
      <c r="BN535" s="504"/>
      <c r="BO535" s="506"/>
      <c r="BP535" s="511"/>
      <c r="BQ535" s="511"/>
      <c r="BR535" s="504"/>
      <c r="BS535" s="560"/>
      <c r="BT535" s="504"/>
      <c r="BU535" s="504"/>
      <c r="BV535" s="504"/>
      <c r="BW535" s="504">
        <f>U535</f>
        <v>0</v>
      </c>
      <c r="BX535" s="511">
        <f>V535</f>
        <v>0</v>
      </c>
      <c r="BY535" s="511">
        <f>W535</f>
        <v>0</v>
      </c>
      <c r="BZ535" s="511">
        <f>BX535+BY535</f>
        <v>0</v>
      </c>
      <c r="CA535" s="504"/>
      <c r="CB535" s="511"/>
      <c r="CC535" s="504"/>
      <c r="CD535" s="511"/>
      <c r="CE535" s="511"/>
      <c r="CF535" s="511">
        <f>CB535+CD535+CE535</f>
        <v>0</v>
      </c>
      <c r="CG535" s="528">
        <f>CF535-BZ535</f>
        <v>0</v>
      </c>
      <c r="CH535" s="510">
        <f>_xlfn.DAYS(BD535,BC535)+1</f>
        <v>1</v>
      </c>
    </row>
    <row r="536" spans="1:86" ht="31.5" customHeight="1">
      <c r="A536" s="112">
        <v>49</v>
      </c>
      <c r="B536" s="652" t="s">
        <v>168</v>
      </c>
      <c r="C536" s="531" t="s">
        <v>702</v>
      </c>
      <c r="D536" s="505" t="s">
        <v>169</v>
      </c>
      <c r="E536" s="505" t="str">
        <f>VLOOKUP(D:D,'Material code'!A:B,2,FALSE)</f>
        <v>后玻</v>
      </c>
      <c r="F536" s="505" t="str">
        <f>VLOOKUP(D:D,'Material code'!C:D,2,FALSE)</f>
        <v>福莱特，压花半钢化白色全涂釉3孔，2272*1128*2mm，GL-16</v>
      </c>
      <c r="G536" s="504">
        <f>AC536</f>
        <v>1430</v>
      </c>
      <c r="H536" s="504" t="str">
        <f>AD536</f>
        <v>PC</v>
      </c>
      <c r="I536" s="504" t="str">
        <f>AL536</f>
        <v>ZIMUNGB1273040</v>
      </c>
      <c r="J536" s="504">
        <v>1</v>
      </c>
      <c r="K536" s="504" t="str">
        <f>AN536</f>
        <v>TIIU2328312</v>
      </c>
      <c r="L536" s="504" t="str">
        <f>AM536</f>
        <v>NGB1273040</v>
      </c>
      <c r="M536" s="504" t="str">
        <f>AO536</f>
        <v>NINGBO, CHINA</v>
      </c>
      <c r="N536" s="506">
        <f>AQ536</f>
        <v>45715</v>
      </c>
      <c r="O536" s="504" t="str">
        <f>AR536</f>
        <v>SAVANNAH,GA</v>
      </c>
      <c r="P536" s="506">
        <f>AT536</f>
        <v>45750</v>
      </c>
      <c r="Q536" s="506">
        <f>AX536</f>
        <v>45754</v>
      </c>
      <c r="R536" s="504" t="s">
        <v>79</v>
      </c>
      <c r="S536" s="504" t="s">
        <v>545</v>
      </c>
      <c r="T536" s="504">
        <v>20250225003</v>
      </c>
      <c r="U536" s="504"/>
      <c r="V536" s="511"/>
      <c r="W536" s="511"/>
      <c r="X536" s="506"/>
      <c r="Y536" s="506"/>
      <c r="Z536" s="506" t="s">
        <v>118</v>
      </c>
      <c r="AA536" s="507" t="s">
        <v>708</v>
      </c>
      <c r="AB536" s="507"/>
      <c r="AC536" s="514">
        <v>1430</v>
      </c>
      <c r="AD536" s="504" t="s">
        <v>172</v>
      </c>
      <c r="AE536" s="504"/>
      <c r="AF536" s="504"/>
      <c r="AG536" s="504"/>
      <c r="AH536" s="506">
        <v>45715</v>
      </c>
      <c r="AI536" s="506">
        <v>45745</v>
      </c>
      <c r="AJ536" s="504" t="s">
        <v>173</v>
      </c>
      <c r="AK536" s="504" t="s">
        <v>117</v>
      </c>
      <c r="AL536" s="507" t="s">
        <v>920</v>
      </c>
      <c r="AM536" s="504" t="s">
        <v>928</v>
      </c>
      <c r="AN536" s="504" t="s">
        <v>946</v>
      </c>
      <c r="AO536" s="504" t="str">
        <f>AJ536</f>
        <v>NINGBO, CHINA</v>
      </c>
      <c r="AP536" s="506">
        <v>45712</v>
      </c>
      <c r="AQ536" s="506">
        <f>AH536</f>
        <v>45715</v>
      </c>
      <c r="AR536" s="504" t="str">
        <f>AK536</f>
        <v>SAVANNAH,GA</v>
      </c>
      <c r="AS536" s="506">
        <f>AI536</f>
        <v>45745</v>
      </c>
      <c r="AT536" s="636">
        <v>45750</v>
      </c>
      <c r="AU536" s="504" t="str">
        <f>AR536</f>
        <v>SAVANNAH,GA</v>
      </c>
      <c r="AV536" s="509">
        <f>AT536</f>
        <v>45750</v>
      </c>
      <c r="AW536" s="505">
        <f>VLOOKUP(AR:AR,Database!A:B,2,)</f>
        <v>4</v>
      </c>
      <c r="AX536" s="506">
        <f>AV536+AW536</f>
        <v>45754</v>
      </c>
      <c r="AY536" s="514" t="str">
        <f>Z536</f>
        <v>FREEDOM</v>
      </c>
      <c r="AZ536" s="506"/>
      <c r="BA536" s="506"/>
      <c r="BB536" s="506"/>
      <c r="BC536" s="506"/>
      <c r="BD536" s="506"/>
      <c r="BE536" s="504"/>
      <c r="BF536" s="504" t="str">
        <f>AL536</f>
        <v>ZIMUNGB1273040</v>
      </c>
      <c r="BG536" s="504" t="str">
        <f>AN536</f>
        <v>TIIU2328312</v>
      </c>
      <c r="BH536" s="506">
        <v>45709</v>
      </c>
      <c r="BI536" s="506">
        <v>45720</v>
      </c>
      <c r="BJ536" s="506">
        <v>45728</v>
      </c>
      <c r="BK536" s="506"/>
      <c r="BL536" s="506"/>
      <c r="BM536" s="506"/>
      <c r="BN536" s="504"/>
      <c r="BO536" s="506"/>
      <c r="BP536" s="511"/>
      <c r="BQ536" s="511"/>
      <c r="BR536" s="504"/>
      <c r="BS536" s="560"/>
      <c r="BT536" s="504"/>
      <c r="BU536" s="504"/>
      <c r="BV536" s="504"/>
      <c r="BW536" s="504">
        <f>U536</f>
        <v>0</v>
      </c>
      <c r="BX536" s="511">
        <f>V536</f>
        <v>0</v>
      </c>
      <c r="BY536" s="511">
        <f>W536</f>
        <v>0</v>
      </c>
      <c r="BZ536" s="511">
        <f>BX536+BY536</f>
        <v>0</v>
      </c>
      <c r="CA536" s="504"/>
      <c r="CB536" s="511"/>
      <c r="CC536" s="504"/>
      <c r="CD536" s="511"/>
      <c r="CE536" s="511"/>
      <c r="CF536" s="511">
        <f>CB536+CD536+CE536</f>
        <v>0</v>
      </c>
      <c r="CG536" s="528">
        <f>CF536-BZ536</f>
        <v>0</v>
      </c>
      <c r="CH536" s="510">
        <f>_xlfn.DAYS(BD536,BC536)+1</f>
        <v>1</v>
      </c>
    </row>
    <row r="537" spans="1:86" ht="31.5" customHeight="1">
      <c r="A537" s="112">
        <v>49</v>
      </c>
      <c r="B537" s="652" t="s">
        <v>168</v>
      </c>
      <c r="C537" s="531" t="s">
        <v>702</v>
      </c>
      <c r="D537" s="505" t="s">
        <v>169</v>
      </c>
      <c r="E537" s="505" t="str">
        <f>VLOOKUP(D:D,'Material code'!A:B,2,FALSE)</f>
        <v>后玻</v>
      </c>
      <c r="F537" s="505" t="str">
        <f>VLOOKUP(D:D,'Material code'!C:D,2,FALSE)</f>
        <v>福莱特，压花半钢化白色全涂釉3孔，2272*1128*2mm，GL-16</v>
      </c>
      <c r="G537" s="504">
        <f>AC537</f>
        <v>1430</v>
      </c>
      <c r="H537" s="504" t="str">
        <f>AD537</f>
        <v>PC</v>
      </c>
      <c r="I537" s="504" t="str">
        <f>AL537</f>
        <v>ZIMUNGB1273040</v>
      </c>
      <c r="J537" s="504">
        <v>1</v>
      </c>
      <c r="K537" s="504" t="str">
        <f>AN537</f>
        <v>TRHU3221787</v>
      </c>
      <c r="L537" s="504" t="str">
        <f>AM537</f>
        <v>NGB1273040</v>
      </c>
      <c r="M537" s="504" t="str">
        <f>AO537</f>
        <v>NINGBO, CHINA</v>
      </c>
      <c r="N537" s="506">
        <f>AQ537</f>
        <v>45715</v>
      </c>
      <c r="O537" s="504" t="str">
        <f>AR537</f>
        <v>SAVANNAH,GA</v>
      </c>
      <c r="P537" s="506">
        <f>AT537</f>
        <v>45750</v>
      </c>
      <c r="Q537" s="506">
        <f>AX537</f>
        <v>45754</v>
      </c>
      <c r="R537" s="504" t="s">
        <v>79</v>
      </c>
      <c r="S537" s="504" t="s">
        <v>545</v>
      </c>
      <c r="T537" s="504">
        <v>20250225003</v>
      </c>
      <c r="U537" s="504"/>
      <c r="V537" s="511"/>
      <c r="W537" s="511"/>
      <c r="X537" s="506"/>
      <c r="Y537" s="506"/>
      <c r="Z537" s="506" t="s">
        <v>118</v>
      </c>
      <c r="AA537" s="507" t="s">
        <v>708</v>
      </c>
      <c r="AB537" s="507"/>
      <c r="AC537" s="514">
        <v>1430</v>
      </c>
      <c r="AD537" s="504" t="s">
        <v>172</v>
      </c>
      <c r="AE537" s="504"/>
      <c r="AF537" s="504"/>
      <c r="AG537" s="504"/>
      <c r="AH537" s="506">
        <v>45715</v>
      </c>
      <c r="AI537" s="506">
        <v>45745</v>
      </c>
      <c r="AJ537" s="504" t="s">
        <v>173</v>
      </c>
      <c r="AK537" s="504" t="s">
        <v>117</v>
      </c>
      <c r="AL537" s="591" t="s">
        <v>920</v>
      </c>
      <c r="AM537" s="504" t="s">
        <v>928</v>
      </c>
      <c r="AN537" s="504" t="s">
        <v>947</v>
      </c>
      <c r="AO537" s="504" t="str">
        <f>AJ537</f>
        <v>NINGBO, CHINA</v>
      </c>
      <c r="AP537" s="506">
        <v>45712</v>
      </c>
      <c r="AQ537" s="506">
        <f>AH537</f>
        <v>45715</v>
      </c>
      <c r="AR537" s="504" t="str">
        <f>AK537</f>
        <v>SAVANNAH,GA</v>
      </c>
      <c r="AS537" s="506">
        <f>AI537</f>
        <v>45745</v>
      </c>
      <c r="AT537" s="636">
        <v>45750</v>
      </c>
      <c r="AU537" s="504" t="str">
        <f>AR537</f>
        <v>SAVANNAH,GA</v>
      </c>
      <c r="AV537" s="509">
        <f>AT537</f>
        <v>45750</v>
      </c>
      <c r="AW537" s="505">
        <f>VLOOKUP(AR:AR,Database!A:B,2,)</f>
        <v>4</v>
      </c>
      <c r="AX537" s="506">
        <f>AV537+AW537</f>
        <v>45754</v>
      </c>
      <c r="AY537" s="514" t="str">
        <f>Z537</f>
        <v>FREEDOM</v>
      </c>
      <c r="AZ537" s="506"/>
      <c r="BA537" s="506"/>
      <c r="BB537" s="506"/>
      <c r="BC537" s="506"/>
      <c r="BD537" s="506"/>
      <c r="BE537" s="504"/>
      <c r="BF537" s="504" t="str">
        <f>AL537</f>
        <v>ZIMUNGB1273040</v>
      </c>
      <c r="BG537" s="504" t="str">
        <f>AN537</f>
        <v>TRHU3221787</v>
      </c>
      <c r="BH537" s="506">
        <v>45709</v>
      </c>
      <c r="BI537" s="506">
        <v>45720</v>
      </c>
      <c r="BJ537" s="506">
        <v>45728</v>
      </c>
      <c r="BK537" s="506"/>
      <c r="BL537" s="506"/>
      <c r="BM537" s="506"/>
      <c r="BN537" s="504"/>
      <c r="BO537" s="506"/>
      <c r="BP537" s="511"/>
      <c r="BQ537" s="511"/>
      <c r="BR537" s="504"/>
      <c r="BS537" s="560"/>
      <c r="BT537" s="504"/>
      <c r="BU537" s="504"/>
      <c r="BV537" s="504"/>
      <c r="BW537" s="504">
        <f>U537</f>
        <v>0</v>
      </c>
      <c r="BX537" s="511">
        <f>V537</f>
        <v>0</v>
      </c>
      <c r="BY537" s="511">
        <f>W537</f>
        <v>0</v>
      </c>
      <c r="BZ537" s="511">
        <f>BX537+BY537</f>
        <v>0</v>
      </c>
      <c r="CA537" s="504"/>
      <c r="CB537" s="511"/>
      <c r="CC537" s="504"/>
      <c r="CD537" s="511"/>
      <c r="CE537" s="511"/>
      <c r="CF537" s="511">
        <f>CB537+CD537+CE537</f>
        <v>0</v>
      </c>
      <c r="CG537" s="528">
        <f>CF537-BZ537</f>
        <v>0</v>
      </c>
      <c r="CH537" s="510">
        <f>_xlfn.DAYS(BD537,BC537)+1</f>
        <v>1</v>
      </c>
    </row>
    <row r="538" spans="1:86" ht="31.5" customHeight="1">
      <c r="A538" s="112">
        <v>49</v>
      </c>
      <c r="B538" s="652" t="s">
        <v>168</v>
      </c>
      <c r="C538" s="531" t="s">
        <v>702</v>
      </c>
      <c r="D538" s="505" t="s">
        <v>169</v>
      </c>
      <c r="E538" s="505" t="str">
        <f>VLOOKUP(D:D,'Material code'!A:B,2,FALSE)</f>
        <v>后玻</v>
      </c>
      <c r="F538" s="505" t="str">
        <f>VLOOKUP(D:D,'Material code'!C:D,2,FALSE)</f>
        <v>福莱特，压花半钢化白色全涂釉3孔，2272*1128*2mm，GL-16</v>
      </c>
      <c r="G538" s="504">
        <f>AC538</f>
        <v>1430</v>
      </c>
      <c r="H538" s="504" t="str">
        <f>AD538</f>
        <v>PC</v>
      </c>
      <c r="I538" s="504" t="str">
        <f>AL538</f>
        <v>ZIMUNGB1273040</v>
      </c>
      <c r="J538" s="504">
        <v>1</v>
      </c>
      <c r="K538" s="504" t="str">
        <f>AN538</f>
        <v>ZIMU1327213</v>
      </c>
      <c r="L538" s="504" t="str">
        <f>AM538</f>
        <v>NGB1273040</v>
      </c>
      <c r="M538" s="504" t="str">
        <f>AO538</f>
        <v>NINGBO, CHINA</v>
      </c>
      <c r="N538" s="506">
        <f>AQ538</f>
        <v>45715</v>
      </c>
      <c r="O538" s="504" t="str">
        <f>AR538</f>
        <v>SAVANNAH,GA</v>
      </c>
      <c r="P538" s="506">
        <f>AT538</f>
        <v>45750</v>
      </c>
      <c r="Q538" s="506">
        <f>AX538</f>
        <v>45754</v>
      </c>
      <c r="R538" s="504" t="s">
        <v>79</v>
      </c>
      <c r="S538" s="504" t="s">
        <v>545</v>
      </c>
      <c r="T538" s="504">
        <v>20250225003</v>
      </c>
      <c r="U538" s="504"/>
      <c r="V538" s="511"/>
      <c r="W538" s="511"/>
      <c r="X538" s="506"/>
      <c r="Y538" s="506"/>
      <c r="Z538" s="506" t="s">
        <v>118</v>
      </c>
      <c r="AA538" s="507" t="s">
        <v>708</v>
      </c>
      <c r="AB538" s="507"/>
      <c r="AC538" s="514">
        <v>1430</v>
      </c>
      <c r="AD538" s="504" t="s">
        <v>172</v>
      </c>
      <c r="AE538" s="504"/>
      <c r="AF538" s="504"/>
      <c r="AG538" s="504"/>
      <c r="AH538" s="506">
        <v>45715</v>
      </c>
      <c r="AI538" s="506">
        <v>45745</v>
      </c>
      <c r="AJ538" s="504" t="s">
        <v>173</v>
      </c>
      <c r="AK538" s="504" t="s">
        <v>117</v>
      </c>
      <c r="AL538" s="507" t="s">
        <v>920</v>
      </c>
      <c r="AM538" s="504" t="s">
        <v>928</v>
      </c>
      <c r="AN538" s="504" t="s">
        <v>948</v>
      </c>
      <c r="AO538" s="504" t="str">
        <f>AJ538</f>
        <v>NINGBO, CHINA</v>
      </c>
      <c r="AP538" s="506">
        <v>45712</v>
      </c>
      <c r="AQ538" s="506">
        <f>AH538</f>
        <v>45715</v>
      </c>
      <c r="AR538" s="504" t="str">
        <f>AK538</f>
        <v>SAVANNAH,GA</v>
      </c>
      <c r="AS538" s="506">
        <f>AI538</f>
        <v>45745</v>
      </c>
      <c r="AT538" s="636">
        <v>45750</v>
      </c>
      <c r="AU538" s="504" t="str">
        <f>AR538</f>
        <v>SAVANNAH,GA</v>
      </c>
      <c r="AV538" s="509">
        <f>AT538</f>
        <v>45750</v>
      </c>
      <c r="AW538" s="505">
        <f>VLOOKUP(AR:AR,Database!A:B,2,)</f>
        <v>4</v>
      </c>
      <c r="AX538" s="506">
        <f>AV538+AW538</f>
        <v>45754</v>
      </c>
      <c r="AY538" s="514" t="str">
        <f>Z538</f>
        <v>FREEDOM</v>
      </c>
      <c r="AZ538" s="506"/>
      <c r="BA538" s="506"/>
      <c r="BB538" s="506"/>
      <c r="BC538" s="506"/>
      <c r="BD538" s="506"/>
      <c r="BE538" s="504"/>
      <c r="BF538" s="504" t="str">
        <f>AL538</f>
        <v>ZIMUNGB1273040</v>
      </c>
      <c r="BG538" s="504" t="str">
        <f>AN538</f>
        <v>ZIMU1327213</v>
      </c>
      <c r="BH538" s="506">
        <v>45709</v>
      </c>
      <c r="BI538" s="506">
        <v>45720</v>
      </c>
      <c r="BJ538" s="506">
        <v>45728</v>
      </c>
      <c r="BK538" s="506"/>
      <c r="BL538" s="506"/>
      <c r="BM538" s="506"/>
      <c r="BN538" s="504"/>
      <c r="BO538" s="506"/>
      <c r="BP538" s="511"/>
      <c r="BQ538" s="511"/>
      <c r="BR538" s="504"/>
      <c r="BS538" s="560"/>
      <c r="BT538" s="504"/>
      <c r="BU538" s="504"/>
      <c r="BV538" s="504"/>
      <c r="BW538" s="504">
        <f>U538</f>
        <v>0</v>
      </c>
      <c r="BX538" s="511">
        <f>V538</f>
        <v>0</v>
      </c>
      <c r="BY538" s="511">
        <f>W538</f>
        <v>0</v>
      </c>
      <c r="BZ538" s="511">
        <f>BX538+BY538</f>
        <v>0</v>
      </c>
      <c r="CA538" s="504"/>
      <c r="CB538" s="511"/>
      <c r="CC538" s="504"/>
      <c r="CD538" s="511"/>
      <c r="CE538" s="511"/>
      <c r="CF538" s="511">
        <f>CB538+CD538+CE538</f>
        <v>0</v>
      </c>
      <c r="CG538" s="528">
        <f>CF538-BZ538</f>
        <v>0</v>
      </c>
      <c r="CH538" s="510">
        <f>_xlfn.DAYS(BD538,BC538)+1</f>
        <v>1</v>
      </c>
    </row>
    <row r="539" spans="1:86" ht="31.5" customHeight="1">
      <c r="A539" s="112">
        <v>50</v>
      </c>
      <c r="B539" s="652" t="s">
        <v>168</v>
      </c>
      <c r="C539" s="680">
        <v>4100009513</v>
      </c>
      <c r="D539" s="504" t="s">
        <v>643</v>
      </c>
      <c r="E539" s="505" t="str">
        <f>VLOOKUP(D:D,'Material code'!A:B,2,FALSE)</f>
        <v>后玻</v>
      </c>
      <c r="F539" s="505" t="str">
        <f>VLOOKUP(D:D,'Material code'!C:D,2,FALSE)</f>
        <v>福莱特，压花半钢化白色全涂釉3孔，2272*1128*2mm，GL-14</v>
      </c>
      <c r="G539" s="504">
        <f>AC539</f>
        <v>1430</v>
      </c>
      <c r="H539" s="504" t="str">
        <f>AD539</f>
        <v>PC</v>
      </c>
      <c r="I539" s="504" t="str">
        <f>AL539</f>
        <v>ZIMUNGB1273228</v>
      </c>
      <c r="J539" s="504">
        <v>1</v>
      </c>
      <c r="K539" s="504" t="str">
        <f>AN539</f>
        <v>ZIMU2856417</v>
      </c>
      <c r="L539" s="504" t="str">
        <f>AM539</f>
        <v>NGB1273228</v>
      </c>
      <c r="M539" s="504" t="str">
        <f>AO539</f>
        <v>NINGBO, CHINA</v>
      </c>
      <c r="N539" s="506">
        <f>AQ539</f>
        <v>45715</v>
      </c>
      <c r="O539" s="504" t="str">
        <f>AR539</f>
        <v>SAVANNAH,GA</v>
      </c>
      <c r="P539" s="506">
        <f>AT539</f>
        <v>45750</v>
      </c>
      <c r="Q539" s="506">
        <f>AX539</f>
        <v>45754</v>
      </c>
      <c r="R539" s="504" t="s">
        <v>79</v>
      </c>
      <c r="S539" s="504" t="s">
        <v>949</v>
      </c>
      <c r="T539" s="504">
        <v>20250225003</v>
      </c>
      <c r="U539" s="504"/>
      <c r="V539" s="511"/>
      <c r="W539" s="511"/>
      <c r="X539" s="506"/>
      <c r="Y539" s="506"/>
      <c r="Z539" s="506" t="s">
        <v>118</v>
      </c>
      <c r="AA539" s="507" t="s">
        <v>708</v>
      </c>
      <c r="AB539" s="507"/>
      <c r="AC539" s="514">
        <v>1430</v>
      </c>
      <c r="AD539" s="504" t="s">
        <v>172</v>
      </c>
      <c r="AE539" s="504"/>
      <c r="AF539" s="504"/>
      <c r="AG539" s="504"/>
      <c r="AH539" s="506">
        <v>45715</v>
      </c>
      <c r="AI539" s="506">
        <v>45748</v>
      </c>
      <c r="AJ539" s="504" t="s">
        <v>173</v>
      </c>
      <c r="AK539" s="504" t="s">
        <v>117</v>
      </c>
      <c r="AL539" s="504" t="s">
        <v>950</v>
      </c>
      <c r="AM539" s="504" t="s">
        <v>951</v>
      </c>
      <c r="AN539" s="504" t="s">
        <v>952</v>
      </c>
      <c r="AO539" s="504" t="str">
        <f>AJ539</f>
        <v>NINGBO, CHINA</v>
      </c>
      <c r="AP539" s="506">
        <v>45712</v>
      </c>
      <c r="AQ539" s="506">
        <f>AH539</f>
        <v>45715</v>
      </c>
      <c r="AR539" s="504" t="str">
        <f>AK539</f>
        <v>SAVANNAH,GA</v>
      </c>
      <c r="AS539" s="506">
        <f>AI539</f>
        <v>45748</v>
      </c>
      <c r="AT539" s="636">
        <v>45750</v>
      </c>
      <c r="AU539" s="504" t="str">
        <f>AR539</f>
        <v>SAVANNAH,GA</v>
      </c>
      <c r="AV539" s="509">
        <f>AT539</f>
        <v>45750</v>
      </c>
      <c r="AW539" s="505">
        <f>VLOOKUP(AR:AR,Database!A:B,2,)</f>
        <v>4</v>
      </c>
      <c r="AX539" s="506">
        <f>AV539+AW539</f>
        <v>45754</v>
      </c>
      <c r="AY539" s="514" t="str">
        <f>Z539</f>
        <v>FREEDOM</v>
      </c>
      <c r="AZ539" s="506"/>
      <c r="BA539" s="506"/>
      <c r="BB539" s="506"/>
      <c r="BC539" s="506"/>
      <c r="BD539" s="506"/>
      <c r="BE539" s="504"/>
      <c r="BF539" s="504" t="str">
        <f>AL539</f>
        <v>ZIMUNGB1273228</v>
      </c>
      <c r="BG539" s="504" t="str">
        <f>AN539</f>
        <v>ZIMU2856417</v>
      </c>
      <c r="BH539" s="506">
        <v>45709</v>
      </c>
      <c r="BI539" s="506">
        <v>45720</v>
      </c>
      <c r="BJ539" s="506">
        <v>45728</v>
      </c>
      <c r="BK539" s="506"/>
      <c r="BL539" s="506"/>
      <c r="BM539" s="506"/>
      <c r="BN539" s="504"/>
      <c r="BO539" s="506"/>
      <c r="BP539" s="511"/>
      <c r="BQ539" s="511"/>
      <c r="BR539" s="504"/>
      <c r="BS539" s="560"/>
      <c r="BT539" s="504"/>
      <c r="BU539" s="504"/>
      <c r="BV539" s="504"/>
      <c r="BW539" s="504">
        <f>U539</f>
        <v>0</v>
      </c>
      <c r="BX539" s="511">
        <f>V539</f>
        <v>0</v>
      </c>
      <c r="BY539" s="511">
        <f>W539</f>
        <v>0</v>
      </c>
      <c r="BZ539" s="511">
        <f>BX539+BY539</f>
        <v>0</v>
      </c>
      <c r="CA539" s="504"/>
      <c r="CB539" s="511"/>
      <c r="CC539" s="504"/>
      <c r="CD539" s="511"/>
      <c r="CE539" s="511"/>
      <c r="CF539" s="511">
        <f>CB539+CD539+CE539</f>
        <v>0</v>
      </c>
      <c r="CG539" s="528">
        <f>CF539-BZ539</f>
        <v>0</v>
      </c>
      <c r="CH539" s="510">
        <f>_xlfn.DAYS(BD539,BC539)+1</f>
        <v>1</v>
      </c>
    </row>
    <row r="540" spans="1:86" ht="15.75" customHeight="1">
      <c r="A540" s="112">
        <v>50</v>
      </c>
      <c r="B540" s="652" t="s">
        <v>168</v>
      </c>
      <c r="C540" s="680">
        <v>4100009513</v>
      </c>
      <c r="D540" s="504" t="s">
        <v>643</v>
      </c>
      <c r="E540" s="505" t="str">
        <f>VLOOKUP(D:D,'Material code'!A:B,2,FALSE)</f>
        <v>后玻</v>
      </c>
      <c r="F540" s="505" t="str">
        <f>VLOOKUP(D:D,'Material code'!C:D,2,FALSE)</f>
        <v>福莱特，压花半钢化白色全涂釉3孔，2272*1128*2mm，GL-14</v>
      </c>
      <c r="G540" s="504">
        <f>AC540</f>
        <v>1430</v>
      </c>
      <c r="H540" s="504" t="str">
        <f>AD540</f>
        <v>PC</v>
      </c>
      <c r="I540" s="504" t="str">
        <f>AL540</f>
        <v>ZIMUNGB1273228</v>
      </c>
      <c r="J540" s="504">
        <v>1</v>
      </c>
      <c r="K540" s="504" t="str">
        <f>AN540</f>
        <v>DRYU2250357</v>
      </c>
      <c r="L540" s="504" t="str">
        <f>AM540</f>
        <v>NGB1273228</v>
      </c>
      <c r="M540" s="504" t="str">
        <f>AO540</f>
        <v>NINGBO, CHINA</v>
      </c>
      <c r="N540" s="506">
        <f>AQ540</f>
        <v>45715</v>
      </c>
      <c r="O540" s="504" t="str">
        <f>AR540</f>
        <v>SAVANNAH,GA</v>
      </c>
      <c r="P540" s="506">
        <f>AT540</f>
        <v>45750</v>
      </c>
      <c r="Q540" s="506">
        <f>AX540</f>
        <v>45754</v>
      </c>
      <c r="R540" s="504" t="s">
        <v>79</v>
      </c>
      <c r="S540" s="504" t="s">
        <v>949</v>
      </c>
      <c r="T540" s="504">
        <v>20250225003</v>
      </c>
      <c r="U540" s="504"/>
      <c r="V540" s="511"/>
      <c r="W540" s="511"/>
      <c r="X540" s="506"/>
      <c r="Y540" s="506"/>
      <c r="Z540" s="506" t="s">
        <v>118</v>
      </c>
      <c r="AA540" s="507" t="s">
        <v>708</v>
      </c>
      <c r="AB540" s="507"/>
      <c r="AC540" s="514">
        <v>1430</v>
      </c>
      <c r="AD540" s="504" t="s">
        <v>172</v>
      </c>
      <c r="AE540" s="504"/>
      <c r="AF540" s="504"/>
      <c r="AG540" s="504"/>
      <c r="AH540" s="506">
        <v>45715</v>
      </c>
      <c r="AI540" s="506">
        <v>45748</v>
      </c>
      <c r="AJ540" s="504" t="s">
        <v>173</v>
      </c>
      <c r="AK540" s="504" t="s">
        <v>117</v>
      </c>
      <c r="AL540" s="504" t="s">
        <v>950</v>
      </c>
      <c r="AM540" s="504" t="s">
        <v>951</v>
      </c>
      <c r="AN540" s="504" t="s">
        <v>953</v>
      </c>
      <c r="AO540" s="504" t="str">
        <f>AJ540</f>
        <v>NINGBO, CHINA</v>
      </c>
      <c r="AP540" s="506">
        <v>45712</v>
      </c>
      <c r="AQ540" s="506">
        <f>AH540</f>
        <v>45715</v>
      </c>
      <c r="AR540" s="504" t="str">
        <f>AK540</f>
        <v>SAVANNAH,GA</v>
      </c>
      <c r="AS540" s="506">
        <f>AI540</f>
        <v>45748</v>
      </c>
      <c r="AT540" s="636">
        <v>45750</v>
      </c>
      <c r="AU540" s="504" t="str">
        <f>AR540</f>
        <v>SAVANNAH,GA</v>
      </c>
      <c r="AV540" s="509">
        <f>AT540</f>
        <v>45750</v>
      </c>
      <c r="AW540" s="505">
        <f>VLOOKUP(AR:AR,Database!A:B,2,)</f>
        <v>4</v>
      </c>
      <c r="AX540" s="506">
        <f>AV540+AW540</f>
        <v>45754</v>
      </c>
      <c r="AY540" s="514" t="str">
        <f>Z540</f>
        <v>FREEDOM</v>
      </c>
      <c r="AZ540" s="506"/>
      <c r="BA540" s="506"/>
      <c r="BB540" s="506"/>
      <c r="BC540" s="506"/>
      <c r="BD540" s="506"/>
      <c r="BE540" s="504"/>
      <c r="BF540" s="504" t="str">
        <f>AL540</f>
        <v>ZIMUNGB1273228</v>
      </c>
      <c r="BG540" s="504" t="str">
        <f>AN540</f>
        <v>DRYU2250357</v>
      </c>
      <c r="BH540" s="506">
        <v>45709</v>
      </c>
      <c r="BI540" s="506">
        <v>45720</v>
      </c>
      <c r="BJ540" s="506">
        <v>45728</v>
      </c>
      <c r="BK540" s="506"/>
      <c r="BL540" s="506"/>
      <c r="BM540" s="506"/>
      <c r="BN540" s="504"/>
      <c r="BO540" s="506"/>
      <c r="BP540" s="511"/>
      <c r="BQ540" s="511"/>
      <c r="BR540" s="504"/>
      <c r="BS540" s="560"/>
      <c r="BT540" s="504"/>
      <c r="BU540" s="504"/>
      <c r="BV540" s="504"/>
      <c r="BW540" s="504">
        <f>U540</f>
        <v>0</v>
      </c>
      <c r="BX540" s="511">
        <f>V540</f>
        <v>0</v>
      </c>
      <c r="BY540" s="511">
        <f>W540</f>
        <v>0</v>
      </c>
      <c r="BZ540" s="511">
        <f>BX540+BY540</f>
        <v>0</v>
      </c>
      <c r="CA540" s="504"/>
      <c r="CB540" s="511"/>
      <c r="CC540" s="504"/>
      <c r="CD540" s="511"/>
      <c r="CE540" s="511"/>
      <c r="CF540" s="511">
        <f>CB540+CD540+CE540</f>
        <v>0</v>
      </c>
      <c r="CG540" s="528">
        <f>CF540-BZ540</f>
        <v>0</v>
      </c>
      <c r="CH540" s="510">
        <f>_xlfn.DAYS(BD540,BC540)+1</f>
        <v>1</v>
      </c>
    </row>
    <row r="541" spans="1:86" ht="15.75" customHeight="1">
      <c r="A541" s="112">
        <v>50</v>
      </c>
      <c r="B541" s="652" t="s">
        <v>168</v>
      </c>
      <c r="C541" s="680">
        <v>4100009513</v>
      </c>
      <c r="D541" s="504" t="s">
        <v>643</v>
      </c>
      <c r="E541" s="505" t="str">
        <f>VLOOKUP(D:D,'Material code'!A:B,2,FALSE)</f>
        <v>后玻</v>
      </c>
      <c r="F541" s="505" t="str">
        <f>VLOOKUP(D:D,'Material code'!C:D,2,FALSE)</f>
        <v>福莱特，压花半钢化白色全涂釉3孔，2272*1128*2mm，GL-14</v>
      </c>
      <c r="G541" s="504">
        <f>AC541</f>
        <v>1430</v>
      </c>
      <c r="H541" s="504" t="str">
        <f>AD541</f>
        <v>PC</v>
      </c>
      <c r="I541" s="504" t="str">
        <f>AL541</f>
        <v>ZIMUNGB1273228</v>
      </c>
      <c r="J541" s="504">
        <v>1</v>
      </c>
      <c r="K541" s="504" t="str">
        <f>AN541</f>
        <v>FCIU4091879</v>
      </c>
      <c r="L541" s="504" t="str">
        <f>AM541</f>
        <v>NGB1273228</v>
      </c>
      <c r="M541" s="504" t="str">
        <f>AO541</f>
        <v>NINGBO, CHINA</v>
      </c>
      <c r="N541" s="506">
        <f>AQ541</f>
        <v>45715</v>
      </c>
      <c r="O541" s="504" t="str">
        <f>AR541</f>
        <v>SAVANNAH,GA</v>
      </c>
      <c r="P541" s="506">
        <f>AT541</f>
        <v>45750</v>
      </c>
      <c r="Q541" s="506">
        <f>AX541</f>
        <v>45754</v>
      </c>
      <c r="R541" s="504" t="s">
        <v>79</v>
      </c>
      <c r="S541" s="504" t="s">
        <v>949</v>
      </c>
      <c r="T541" s="504">
        <v>20250225003</v>
      </c>
      <c r="U541" s="504"/>
      <c r="V541" s="511"/>
      <c r="W541" s="511"/>
      <c r="X541" s="506"/>
      <c r="Y541" s="506"/>
      <c r="Z541" s="506" t="s">
        <v>118</v>
      </c>
      <c r="AA541" s="507" t="s">
        <v>708</v>
      </c>
      <c r="AB541" s="507"/>
      <c r="AC541" s="514">
        <v>1430</v>
      </c>
      <c r="AD541" s="504" t="s">
        <v>172</v>
      </c>
      <c r="AE541" s="504"/>
      <c r="AF541" s="504"/>
      <c r="AG541" s="504"/>
      <c r="AH541" s="506">
        <v>45715</v>
      </c>
      <c r="AI541" s="506">
        <v>45748</v>
      </c>
      <c r="AJ541" s="504" t="s">
        <v>173</v>
      </c>
      <c r="AK541" s="504" t="s">
        <v>117</v>
      </c>
      <c r="AL541" s="504" t="s">
        <v>950</v>
      </c>
      <c r="AM541" s="504" t="s">
        <v>951</v>
      </c>
      <c r="AN541" s="504" t="s">
        <v>954</v>
      </c>
      <c r="AO541" s="504" t="str">
        <f>AJ541</f>
        <v>NINGBO, CHINA</v>
      </c>
      <c r="AP541" s="506">
        <v>45712</v>
      </c>
      <c r="AQ541" s="506">
        <f>AH541</f>
        <v>45715</v>
      </c>
      <c r="AR541" s="504" t="str">
        <f>AK541</f>
        <v>SAVANNAH,GA</v>
      </c>
      <c r="AS541" s="506">
        <f>AI541</f>
        <v>45748</v>
      </c>
      <c r="AT541" s="636">
        <v>45750</v>
      </c>
      <c r="AU541" s="504" t="str">
        <f>AR541</f>
        <v>SAVANNAH,GA</v>
      </c>
      <c r="AV541" s="509">
        <f>AT541</f>
        <v>45750</v>
      </c>
      <c r="AW541" s="505">
        <f>VLOOKUP(AR:AR,Database!A:B,2,)</f>
        <v>4</v>
      </c>
      <c r="AX541" s="506">
        <f>AV541+AW541</f>
        <v>45754</v>
      </c>
      <c r="AY541" s="514" t="str">
        <f>Z541</f>
        <v>FREEDOM</v>
      </c>
      <c r="AZ541" s="506"/>
      <c r="BA541" s="506"/>
      <c r="BB541" s="506"/>
      <c r="BC541" s="506"/>
      <c r="BD541" s="506"/>
      <c r="BE541" s="504"/>
      <c r="BF541" s="504" t="str">
        <f>AL541</f>
        <v>ZIMUNGB1273228</v>
      </c>
      <c r="BG541" s="504" t="str">
        <f>AN541</f>
        <v>FCIU4091879</v>
      </c>
      <c r="BH541" s="506">
        <v>45709</v>
      </c>
      <c r="BI541" s="506">
        <v>45720</v>
      </c>
      <c r="BJ541" s="506">
        <v>45728</v>
      </c>
      <c r="BK541" s="506"/>
      <c r="BL541" s="506"/>
      <c r="BM541" s="506"/>
      <c r="BN541" s="504"/>
      <c r="BO541" s="506"/>
      <c r="BP541" s="511"/>
      <c r="BQ541" s="511"/>
      <c r="BR541" s="504"/>
      <c r="BS541" s="560"/>
      <c r="BT541" s="504"/>
      <c r="BU541" s="504"/>
      <c r="BV541" s="504"/>
      <c r="BW541" s="504">
        <f>U541</f>
        <v>0</v>
      </c>
      <c r="BX541" s="511">
        <f>V541</f>
        <v>0</v>
      </c>
      <c r="BY541" s="511">
        <f>W541</f>
        <v>0</v>
      </c>
      <c r="BZ541" s="511">
        <f>BX541+BY541</f>
        <v>0</v>
      </c>
      <c r="CA541" s="504"/>
      <c r="CB541" s="511"/>
      <c r="CC541" s="504"/>
      <c r="CD541" s="511"/>
      <c r="CE541" s="511"/>
      <c r="CF541" s="511">
        <f>CB541+CD541+CE541</f>
        <v>0</v>
      </c>
      <c r="CG541" s="528">
        <f>CF541-BZ541</f>
        <v>0</v>
      </c>
      <c r="CH541" s="510">
        <f>_xlfn.DAYS(BD541,BC541)+1</f>
        <v>1</v>
      </c>
    </row>
    <row r="542" spans="1:86" ht="15.75" customHeight="1">
      <c r="A542" s="112">
        <v>50</v>
      </c>
      <c r="B542" s="652" t="s">
        <v>168</v>
      </c>
      <c r="C542" s="680">
        <v>4100009513</v>
      </c>
      <c r="D542" s="504" t="s">
        <v>643</v>
      </c>
      <c r="E542" s="505" t="str">
        <f>VLOOKUP(D:D,'Material code'!A:B,2,FALSE)</f>
        <v>后玻</v>
      </c>
      <c r="F542" s="505" t="str">
        <f>VLOOKUP(D:D,'Material code'!C:D,2,FALSE)</f>
        <v>福莱特，压花半钢化白色全涂釉3孔，2272*1128*2mm，GL-14</v>
      </c>
      <c r="G542" s="504">
        <f>AC542</f>
        <v>1430</v>
      </c>
      <c r="H542" s="504" t="str">
        <f>AD542</f>
        <v>PC</v>
      </c>
      <c r="I542" s="504" t="str">
        <f>AL542</f>
        <v>ZIMUNGB1273228</v>
      </c>
      <c r="J542" s="504">
        <v>1</v>
      </c>
      <c r="K542" s="504" t="str">
        <f>AN542</f>
        <v>FCIU4231559</v>
      </c>
      <c r="L542" s="504" t="str">
        <f>AM542</f>
        <v>NGB1273228</v>
      </c>
      <c r="M542" s="504" t="str">
        <f>AO542</f>
        <v>NINGBO, CHINA</v>
      </c>
      <c r="N542" s="506">
        <f>AQ542</f>
        <v>45715</v>
      </c>
      <c r="O542" s="504" t="str">
        <f>AR542</f>
        <v>SAVANNAH,GA</v>
      </c>
      <c r="P542" s="506">
        <f>AT542</f>
        <v>45750</v>
      </c>
      <c r="Q542" s="506">
        <f>AX542</f>
        <v>45754</v>
      </c>
      <c r="R542" s="504" t="s">
        <v>79</v>
      </c>
      <c r="S542" s="504" t="s">
        <v>949</v>
      </c>
      <c r="T542" s="504">
        <v>20250225003</v>
      </c>
      <c r="U542" s="504"/>
      <c r="V542" s="511"/>
      <c r="W542" s="511"/>
      <c r="X542" s="506"/>
      <c r="Y542" s="506"/>
      <c r="Z542" s="506" t="s">
        <v>118</v>
      </c>
      <c r="AA542" s="507" t="s">
        <v>708</v>
      </c>
      <c r="AB542" s="507"/>
      <c r="AC542" s="514">
        <v>1430</v>
      </c>
      <c r="AD542" s="504" t="s">
        <v>172</v>
      </c>
      <c r="AE542" s="504"/>
      <c r="AF542" s="504"/>
      <c r="AG542" s="504"/>
      <c r="AH542" s="506">
        <v>45715</v>
      </c>
      <c r="AI542" s="506">
        <v>45748</v>
      </c>
      <c r="AJ542" s="504" t="s">
        <v>173</v>
      </c>
      <c r="AK542" s="504" t="s">
        <v>117</v>
      </c>
      <c r="AL542" s="504" t="s">
        <v>950</v>
      </c>
      <c r="AM542" s="504" t="s">
        <v>951</v>
      </c>
      <c r="AN542" s="504" t="s">
        <v>955</v>
      </c>
      <c r="AO542" s="504" t="str">
        <f>AJ542</f>
        <v>NINGBO, CHINA</v>
      </c>
      <c r="AP542" s="506">
        <v>45712</v>
      </c>
      <c r="AQ542" s="506">
        <f>AH542</f>
        <v>45715</v>
      </c>
      <c r="AR542" s="504" t="str">
        <f>AK542</f>
        <v>SAVANNAH,GA</v>
      </c>
      <c r="AS542" s="506">
        <f>AI542</f>
        <v>45748</v>
      </c>
      <c r="AT542" s="636">
        <v>45750</v>
      </c>
      <c r="AU542" s="504" t="str">
        <f>AR542</f>
        <v>SAVANNAH,GA</v>
      </c>
      <c r="AV542" s="509">
        <f>AT542</f>
        <v>45750</v>
      </c>
      <c r="AW542" s="505">
        <f>VLOOKUP(AR:AR,Database!A:B,2,)</f>
        <v>4</v>
      </c>
      <c r="AX542" s="506">
        <f>AV542+AW542</f>
        <v>45754</v>
      </c>
      <c r="AY542" s="514" t="str">
        <f>Z542</f>
        <v>FREEDOM</v>
      </c>
      <c r="AZ542" s="506"/>
      <c r="BA542" s="506"/>
      <c r="BB542" s="506"/>
      <c r="BC542" s="506"/>
      <c r="BD542" s="506"/>
      <c r="BE542" s="504"/>
      <c r="BF542" s="504" t="str">
        <f>AL542</f>
        <v>ZIMUNGB1273228</v>
      </c>
      <c r="BG542" s="504" t="str">
        <f>AN542</f>
        <v>FCIU4231559</v>
      </c>
      <c r="BH542" s="506">
        <v>45709</v>
      </c>
      <c r="BI542" s="506">
        <v>45720</v>
      </c>
      <c r="BJ542" s="506">
        <v>45728</v>
      </c>
      <c r="BK542" s="506"/>
      <c r="BL542" s="506"/>
      <c r="BM542" s="506"/>
      <c r="BN542" s="504"/>
      <c r="BO542" s="506"/>
      <c r="BP542" s="511"/>
      <c r="BQ542" s="511"/>
      <c r="BR542" s="504"/>
      <c r="BS542" s="560"/>
      <c r="BT542" s="504"/>
      <c r="BU542" s="504"/>
      <c r="BV542" s="504"/>
      <c r="BW542" s="504">
        <f>U542</f>
        <v>0</v>
      </c>
      <c r="BX542" s="511">
        <f>V542</f>
        <v>0</v>
      </c>
      <c r="BY542" s="511">
        <f>W542</f>
        <v>0</v>
      </c>
      <c r="BZ542" s="511">
        <f>BX542+BY542</f>
        <v>0</v>
      </c>
      <c r="CA542" s="504"/>
      <c r="CB542" s="511"/>
      <c r="CC542" s="504"/>
      <c r="CD542" s="511"/>
      <c r="CE542" s="511"/>
      <c r="CF542" s="511">
        <f>CB542+CD542+CE542</f>
        <v>0</v>
      </c>
      <c r="CG542" s="528">
        <f>CF542-BZ542</f>
        <v>0</v>
      </c>
      <c r="CH542" s="510">
        <f>_xlfn.DAYS(BD542,BC542)+1</f>
        <v>1</v>
      </c>
    </row>
    <row r="543" spans="1:86" ht="15.75" customHeight="1">
      <c r="A543" s="112">
        <v>50</v>
      </c>
      <c r="B543" s="652" t="s">
        <v>168</v>
      </c>
      <c r="C543" s="680">
        <v>4100009513</v>
      </c>
      <c r="D543" s="504" t="s">
        <v>643</v>
      </c>
      <c r="E543" s="505" t="str">
        <f>VLOOKUP(D:D,'Material code'!A:B,2,FALSE)</f>
        <v>后玻</v>
      </c>
      <c r="F543" s="505" t="str">
        <f>VLOOKUP(D:D,'Material code'!C:D,2,FALSE)</f>
        <v>福莱特，压花半钢化白色全涂釉3孔，2272*1128*2mm，GL-14</v>
      </c>
      <c r="G543" s="504">
        <f>AC543</f>
        <v>1430</v>
      </c>
      <c r="H543" s="504" t="str">
        <f>AD543</f>
        <v>PC</v>
      </c>
      <c r="I543" s="504" t="str">
        <f>AL543</f>
        <v>ZIMUNGB1273228</v>
      </c>
      <c r="J543" s="504">
        <v>1</v>
      </c>
      <c r="K543" s="504" t="str">
        <f>AN543</f>
        <v>SEGU2301363</v>
      </c>
      <c r="L543" s="504" t="str">
        <f>AM543</f>
        <v>NGB1273228</v>
      </c>
      <c r="M543" s="504" t="str">
        <f>AO543</f>
        <v>NINGBO, CHINA</v>
      </c>
      <c r="N543" s="506">
        <f>AQ543</f>
        <v>45715</v>
      </c>
      <c r="O543" s="504" t="str">
        <f>AR543</f>
        <v>SAVANNAH,GA</v>
      </c>
      <c r="P543" s="506">
        <f>AT543</f>
        <v>45750</v>
      </c>
      <c r="Q543" s="506">
        <f>AX543</f>
        <v>45754</v>
      </c>
      <c r="R543" s="504" t="s">
        <v>79</v>
      </c>
      <c r="S543" s="504" t="s">
        <v>949</v>
      </c>
      <c r="T543" s="504">
        <v>20250225003</v>
      </c>
      <c r="U543" s="504"/>
      <c r="V543" s="511"/>
      <c r="W543" s="511"/>
      <c r="X543" s="506"/>
      <c r="Y543" s="506"/>
      <c r="Z543" s="506" t="s">
        <v>118</v>
      </c>
      <c r="AA543" s="507" t="s">
        <v>708</v>
      </c>
      <c r="AB543" s="507"/>
      <c r="AC543" s="514">
        <v>1430</v>
      </c>
      <c r="AD543" s="504" t="s">
        <v>172</v>
      </c>
      <c r="AE543" s="504"/>
      <c r="AF543" s="504"/>
      <c r="AG543" s="504"/>
      <c r="AH543" s="506">
        <v>45715</v>
      </c>
      <c r="AI543" s="506">
        <v>45748</v>
      </c>
      <c r="AJ543" s="504" t="s">
        <v>173</v>
      </c>
      <c r="AK543" s="504" t="s">
        <v>117</v>
      </c>
      <c r="AL543" s="504" t="s">
        <v>950</v>
      </c>
      <c r="AM543" s="504" t="s">
        <v>951</v>
      </c>
      <c r="AN543" s="504" t="s">
        <v>956</v>
      </c>
      <c r="AO543" s="504" t="str">
        <f>AJ543</f>
        <v>NINGBO, CHINA</v>
      </c>
      <c r="AP543" s="506">
        <v>45712</v>
      </c>
      <c r="AQ543" s="506">
        <f>AH543</f>
        <v>45715</v>
      </c>
      <c r="AR543" s="504" t="str">
        <f>AK543</f>
        <v>SAVANNAH,GA</v>
      </c>
      <c r="AS543" s="506">
        <f>AI543</f>
        <v>45748</v>
      </c>
      <c r="AT543" s="636">
        <v>45750</v>
      </c>
      <c r="AU543" s="504" t="str">
        <f>AR543</f>
        <v>SAVANNAH,GA</v>
      </c>
      <c r="AV543" s="509">
        <f>AT543</f>
        <v>45750</v>
      </c>
      <c r="AW543" s="505">
        <f>VLOOKUP(AR:AR,Database!A:B,2,)</f>
        <v>4</v>
      </c>
      <c r="AX543" s="506">
        <f>AV543+AW543</f>
        <v>45754</v>
      </c>
      <c r="AY543" s="514" t="str">
        <f>Z543</f>
        <v>FREEDOM</v>
      </c>
      <c r="AZ543" s="506"/>
      <c r="BA543" s="506"/>
      <c r="BB543" s="506"/>
      <c r="BC543" s="506"/>
      <c r="BD543" s="506"/>
      <c r="BE543" s="504"/>
      <c r="BF543" s="504" t="str">
        <f>AL543</f>
        <v>ZIMUNGB1273228</v>
      </c>
      <c r="BG543" s="504" t="str">
        <f>AN543</f>
        <v>SEGU2301363</v>
      </c>
      <c r="BH543" s="506">
        <v>45709</v>
      </c>
      <c r="BI543" s="506">
        <v>45720</v>
      </c>
      <c r="BJ543" s="506">
        <v>45728</v>
      </c>
      <c r="BK543" s="506"/>
      <c r="BL543" s="506"/>
      <c r="BM543" s="506"/>
      <c r="BN543" s="504"/>
      <c r="BO543" s="506"/>
      <c r="BP543" s="511"/>
      <c r="BQ543" s="511"/>
      <c r="BR543" s="504"/>
      <c r="BS543" s="560"/>
      <c r="BT543" s="504"/>
      <c r="BU543" s="504"/>
      <c r="BV543" s="504"/>
      <c r="BW543" s="504">
        <f>U543</f>
        <v>0</v>
      </c>
      <c r="BX543" s="511">
        <f>V543</f>
        <v>0</v>
      </c>
      <c r="BY543" s="511">
        <f>W543</f>
        <v>0</v>
      </c>
      <c r="BZ543" s="511">
        <f>BX543+BY543</f>
        <v>0</v>
      </c>
      <c r="CA543" s="504"/>
      <c r="CB543" s="511"/>
      <c r="CC543" s="504"/>
      <c r="CD543" s="511"/>
      <c r="CE543" s="511"/>
      <c r="CF543" s="511">
        <f>CB543+CD543+CE543</f>
        <v>0</v>
      </c>
      <c r="CG543" s="528">
        <f>CF543-BZ543</f>
        <v>0</v>
      </c>
      <c r="CH543" s="510">
        <f>_xlfn.DAYS(BD543,BC543)+1</f>
        <v>1</v>
      </c>
    </row>
    <row r="544" spans="1:86" ht="15.75" customHeight="1">
      <c r="A544" s="112">
        <v>50</v>
      </c>
      <c r="B544" s="652" t="s">
        <v>168</v>
      </c>
      <c r="C544" s="680">
        <v>4100009513</v>
      </c>
      <c r="D544" s="504" t="s">
        <v>643</v>
      </c>
      <c r="E544" s="505" t="str">
        <f>VLOOKUP(D:D,'Material code'!A:B,2,FALSE)</f>
        <v>后玻</v>
      </c>
      <c r="F544" s="505" t="str">
        <f>VLOOKUP(D:D,'Material code'!C:D,2,FALSE)</f>
        <v>福莱特，压花半钢化白色全涂釉3孔，2272*1128*2mm，GL-14</v>
      </c>
      <c r="G544" s="504">
        <f>AC544</f>
        <v>1430</v>
      </c>
      <c r="H544" s="504" t="str">
        <f>AD544</f>
        <v>PC</v>
      </c>
      <c r="I544" s="504" t="str">
        <f>AL544</f>
        <v>ZIMUNGB1273228</v>
      </c>
      <c r="J544" s="504">
        <v>1</v>
      </c>
      <c r="K544" s="504" t="str">
        <f>AN544</f>
        <v>ZIMU3023570</v>
      </c>
      <c r="L544" s="504" t="str">
        <f>AM544</f>
        <v>NGB1273228</v>
      </c>
      <c r="M544" s="504" t="str">
        <f>AO544</f>
        <v>NINGBO, CHINA</v>
      </c>
      <c r="N544" s="506">
        <f>AQ544</f>
        <v>45715</v>
      </c>
      <c r="O544" s="504" t="str">
        <f>AR544</f>
        <v>SAVANNAH,GA</v>
      </c>
      <c r="P544" s="506">
        <f>AT544</f>
        <v>45750</v>
      </c>
      <c r="Q544" s="506">
        <f>AX544</f>
        <v>45754</v>
      </c>
      <c r="R544" s="504" t="s">
        <v>79</v>
      </c>
      <c r="S544" s="504" t="s">
        <v>949</v>
      </c>
      <c r="T544" s="504">
        <v>20250225003</v>
      </c>
      <c r="U544" s="504"/>
      <c r="V544" s="511"/>
      <c r="W544" s="511"/>
      <c r="X544" s="506"/>
      <c r="Y544" s="506"/>
      <c r="Z544" s="506" t="s">
        <v>118</v>
      </c>
      <c r="AA544" s="507" t="s">
        <v>708</v>
      </c>
      <c r="AB544" s="507"/>
      <c r="AC544" s="514">
        <v>1430</v>
      </c>
      <c r="AD544" s="504" t="s">
        <v>172</v>
      </c>
      <c r="AE544" s="504"/>
      <c r="AF544" s="504"/>
      <c r="AG544" s="504"/>
      <c r="AH544" s="506">
        <v>45715</v>
      </c>
      <c r="AI544" s="506">
        <v>45748</v>
      </c>
      <c r="AJ544" s="504" t="s">
        <v>173</v>
      </c>
      <c r="AK544" s="504" t="s">
        <v>117</v>
      </c>
      <c r="AL544" s="504" t="s">
        <v>950</v>
      </c>
      <c r="AM544" s="504" t="s">
        <v>951</v>
      </c>
      <c r="AN544" s="504" t="s">
        <v>957</v>
      </c>
      <c r="AO544" s="504" t="str">
        <f>AJ544</f>
        <v>NINGBO, CHINA</v>
      </c>
      <c r="AP544" s="506">
        <v>45712</v>
      </c>
      <c r="AQ544" s="506">
        <f>AH544</f>
        <v>45715</v>
      </c>
      <c r="AR544" s="504" t="str">
        <f>AK544</f>
        <v>SAVANNAH,GA</v>
      </c>
      <c r="AS544" s="506">
        <f>AI544</f>
        <v>45748</v>
      </c>
      <c r="AT544" s="636">
        <v>45750</v>
      </c>
      <c r="AU544" s="504" t="str">
        <f>AR544</f>
        <v>SAVANNAH,GA</v>
      </c>
      <c r="AV544" s="509">
        <f>AT544</f>
        <v>45750</v>
      </c>
      <c r="AW544" s="505">
        <f>VLOOKUP(AR:AR,Database!A:B,2,)</f>
        <v>4</v>
      </c>
      <c r="AX544" s="506">
        <f>AV544+AW544</f>
        <v>45754</v>
      </c>
      <c r="AY544" s="514" t="str">
        <f>Z544</f>
        <v>FREEDOM</v>
      </c>
      <c r="AZ544" s="506"/>
      <c r="BA544" s="506"/>
      <c r="BB544" s="506"/>
      <c r="BC544" s="506"/>
      <c r="BD544" s="506"/>
      <c r="BE544" s="504"/>
      <c r="BF544" s="504" t="str">
        <f>AL544</f>
        <v>ZIMUNGB1273228</v>
      </c>
      <c r="BG544" s="504" t="str">
        <f>AN544</f>
        <v>ZIMU3023570</v>
      </c>
      <c r="BH544" s="506">
        <v>45709</v>
      </c>
      <c r="BI544" s="506">
        <v>45720</v>
      </c>
      <c r="BJ544" s="506">
        <v>45728</v>
      </c>
      <c r="BK544" s="506"/>
      <c r="BL544" s="506"/>
      <c r="BM544" s="506"/>
      <c r="BN544" s="504"/>
      <c r="BO544" s="506"/>
      <c r="BP544" s="511"/>
      <c r="BQ544" s="511"/>
      <c r="BR544" s="504"/>
      <c r="BS544" s="560"/>
      <c r="BT544" s="504"/>
      <c r="BU544" s="504"/>
      <c r="BV544" s="504"/>
      <c r="BW544" s="504">
        <f>U544</f>
        <v>0</v>
      </c>
      <c r="BX544" s="511">
        <f>V544</f>
        <v>0</v>
      </c>
      <c r="BY544" s="511">
        <f>W544</f>
        <v>0</v>
      </c>
      <c r="BZ544" s="511">
        <f>BX544+BY544</f>
        <v>0</v>
      </c>
      <c r="CA544" s="504"/>
      <c r="CB544" s="511"/>
      <c r="CC544" s="504"/>
      <c r="CD544" s="511"/>
      <c r="CE544" s="511"/>
      <c r="CF544" s="511">
        <f>CB544+CD544+CE544</f>
        <v>0</v>
      </c>
      <c r="CG544" s="528">
        <f>CF544-BZ544</f>
        <v>0</v>
      </c>
      <c r="CH544" s="510">
        <f>_xlfn.DAYS(BD544,BC544)+1</f>
        <v>1</v>
      </c>
    </row>
    <row r="545" spans="1:87" ht="15.75" customHeight="1">
      <c r="A545" s="112">
        <v>50</v>
      </c>
      <c r="B545" s="652" t="s">
        <v>168</v>
      </c>
      <c r="C545" s="680">
        <v>4100009513</v>
      </c>
      <c r="D545" s="504" t="s">
        <v>643</v>
      </c>
      <c r="E545" s="505" t="str">
        <f>VLOOKUP(D:D,'Material code'!A:B,2,FALSE)</f>
        <v>后玻</v>
      </c>
      <c r="F545" s="505" t="str">
        <f>VLOOKUP(D:D,'Material code'!C:D,2,FALSE)</f>
        <v>福莱特，压花半钢化白色全涂釉3孔，2272*1128*2mm，GL-14</v>
      </c>
      <c r="G545" s="504">
        <f>AC545</f>
        <v>1430</v>
      </c>
      <c r="H545" s="504" t="str">
        <f>AD545</f>
        <v>PC</v>
      </c>
      <c r="I545" s="504" t="str">
        <f>AL545</f>
        <v>ZIMUNGB1273228</v>
      </c>
      <c r="J545" s="504">
        <v>1</v>
      </c>
      <c r="K545" s="504" t="str">
        <f>AN545</f>
        <v>CAAU2376790</v>
      </c>
      <c r="L545" s="504" t="str">
        <f>AM545</f>
        <v>NGB1273228</v>
      </c>
      <c r="M545" s="504" t="str">
        <f>AO545</f>
        <v>NINGBO, CHINA</v>
      </c>
      <c r="N545" s="506">
        <f>AQ545</f>
        <v>45715</v>
      </c>
      <c r="O545" s="504" t="str">
        <f>AR545</f>
        <v>SAVANNAH,GA</v>
      </c>
      <c r="P545" s="506">
        <f>AT545</f>
        <v>45750</v>
      </c>
      <c r="Q545" s="506">
        <f>AX545</f>
        <v>45754</v>
      </c>
      <c r="R545" s="504" t="s">
        <v>79</v>
      </c>
      <c r="S545" s="504" t="s">
        <v>949</v>
      </c>
      <c r="T545" s="504">
        <v>20250225003</v>
      </c>
      <c r="U545" s="504"/>
      <c r="V545" s="511"/>
      <c r="W545" s="511"/>
      <c r="X545" s="506"/>
      <c r="Y545" s="506"/>
      <c r="Z545" s="506" t="s">
        <v>118</v>
      </c>
      <c r="AA545" s="507" t="s">
        <v>708</v>
      </c>
      <c r="AB545" s="507"/>
      <c r="AC545" s="514">
        <v>1430</v>
      </c>
      <c r="AD545" s="504" t="s">
        <v>172</v>
      </c>
      <c r="AE545" s="504"/>
      <c r="AF545" s="504"/>
      <c r="AG545" s="504"/>
      <c r="AH545" s="506">
        <v>45715</v>
      </c>
      <c r="AI545" s="506">
        <v>45748</v>
      </c>
      <c r="AJ545" s="504" t="s">
        <v>173</v>
      </c>
      <c r="AK545" s="504" t="s">
        <v>117</v>
      </c>
      <c r="AL545" s="504" t="s">
        <v>950</v>
      </c>
      <c r="AM545" s="504" t="s">
        <v>951</v>
      </c>
      <c r="AN545" s="504" t="s">
        <v>958</v>
      </c>
      <c r="AO545" s="504" t="str">
        <f>AJ545</f>
        <v>NINGBO, CHINA</v>
      </c>
      <c r="AP545" s="506">
        <v>45712</v>
      </c>
      <c r="AQ545" s="506">
        <f>AH545</f>
        <v>45715</v>
      </c>
      <c r="AR545" s="504" t="str">
        <f>AK545</f>
        <v>SAVANNAH,GA</v>
      </c>
      <c r="AS545" s="506">
        <f>AI545</f>
        <v>45748</v>
      </c>
      <c r="AT545" s="636">
        <v>45750</v>
      </c>
      <c r="AU545" s="504" t="str">
        <f>AR545</f>
        <v>SAVANNAH,GA</v>
      </c>
      <c r="AV545" s="509">
        <f>AT545</f>
        <v>45750</v>
      </c>
      <c r="AW545" s="505">
        <f>VLOOKUP(AR:AR,Database!A:B,2,)</f>
        <v>4</v>
      </c>
      <c r="AX545" s="506">
        <f>AV545+AW545</f>
        <v>45754</v>
      </c>
      <c r="AY545" s="514" t="str">
        <f>Z545</f>
        <v>FREEDOM</v>
      </c>
      <c r="AZ545" s="506"/>
      <c r="BA545" s="506"/>
      <c r="BB545" s="506"/>
      <c r="BC545" s="506"/>
      <c r="BD545" s="506"/>
      <c r="BE545" s="504"/>
      <c r="BF545" s="504" t="str">
        <f>AL545</f>
        <v>ZIMUNGB1273228</v>
      </c>
      <c r="BG545" s="504" t="str">
        <f>AN545</f>
        <v>CAAU2376790</v>
      </c>
      <c r="BH545" s="506">
        <v>45709</v>
      </c>
      <c r="BI545" s="506">
        <v>45720</v>
      </c>
      <c r="BJ545" s="506">
        <v>45728</v>
      </c>
      <c r="BK545" s="506"/>
      <c r="BL545" s="506"/>
      <c r="BM545" s="506"/>
      <c r="BN545" s="504"/>
      <c r="BO545" s="506"/>
      <c r="BP545" s="511"/>
      <c r="BQ545" s="511"/>
      <c r="BR545" s="504"/>
      <c r="BS545" s="560"/>
      <c r="BT545" s="504"/>
      <c r="BU545" s="504"/>
      <c r="BV545" s="504"/>
      <c r="BW545" s="504">
        <f>U545</f>
        <v>0</v>
      </c>
      <c r="BX545" s="511">
        <f>V545</f>
        <v>0</v>
      </c>
      <c r="BY545" s="511">
        <f>W545</f>
        <v>0</v>
      </c>
      <c r="BZ545" s="511">
        <f>BX545+BY545</f>
        <v>0</v>
      </c>
      <c r="CA545" s="504"/>
      <c r="CB545" s="511"/>
      <c r="CC545" s="504"/>
      <c r="CD545" s="511"/>
      <c r="CE545" s="511"/>
      <c r="CF545" s="511">
        <f>CB545+CD545+CE545</f>
        <v>0</v>
      </c>
      <c r="CG545" s="528">
        <f>CF545-BZ545</f>
        <v>0</v>
      </c>
      <c r="CH545" s="510">
        <f>_xlfn.DAYS(BD545,BC545)+1</f>
        <v>1</v>
      </c>
    </row>
    <row r="546" spans="1:87" ht="15.75" customHeight="1">
      <c r="A546" s="112">
        <v>50</v>
      </c>
      <c r="B546" s="652" t="s">
        <v>168</v>
      </c>
      <c r="C546" s="680">
        <v>4100009513</v>
      </c>
      <c r="D546" s="504" t="s">
        <v>643</v>
      </c>
      <c r="E546" s="505" t="str">
        <f>VLOOKUP(D:D,'Material code'!A:B,2,FALSE)</f>
        <v>后玻</v>
      </c>
      <c r="F546" s="505" t="str">
        <f>VLOOKUP(D:D,'Material code'!C:D,2,FALSE)</f>
        <v>福莱特，压花半钢化白色全涂釉3孔，2272*1128*2mm，GL-14</v>
      </c>
      <c r="G546" s="504">
        <f>AC546</f>
        <v>1430</v>
      </c>
      <c r="H546" s="504" t="str">
        <f>AD546</f>
        <v>PC</v>
      </c>
      <c r="I546" s="504" t="str">
        <f>AL546</f>
        <v>ZIMUNGB1273228</v>
      </c>
      <c r="J546" s="504">
        <v>1</v>
      </c>
      <c r="K546" s="504" t="str">
        <f>AN546</f>
        <v>ZIMU1052224</v>
      </c>
      <c r="L546" s="504" t="str">
        <f>AM546</f>
        <v>NGB1273228</v>
      </c>
      <c r="M546" s="504" t="str">
        <f>AO546</f>
        <v>NINGBO, CHINA</v>
      </c>
      <c r="N546" s="506">
        <f>AQ546</f>
        <v>45715</v>
      </c>
      <c r="O546" s="504" t="str">
        <f>AR546</f>
        <v>SAVANNAH,GA</v>
      </c>
      <c r="P546" s="506">
        <f>AT546</f>
        <v>45750</v>
      </c>
      <c r="Q546" s="506">
        <f>AX546</f>
        <v>45754</v>
      </c>
      <c r="R546" s="504" t="s">
        <v>79</v>
      </c>
      <c r="S546" s="504" t="s">
        <v>949</v>
      </c>
      <c r="T546" s="504">
        <v>20250225003</v>
      </c>
      <c r="U546" s="504"/>
      <c r="V546" s="511"/>
      <c r="W546" s="511"/>
      <c r="X546" s="506"/>
      <c r="Y546" s="506"/>
      <c r="Z546" s="506" t="s">
        <v>118</v>
      </c>
      <c r="AA546" s="507" t="s">
        <v>708</v>
      </c>
      <c r="AB546" s="507"/>
      <c r="AC546" s="514">
        <v>1430</v>
      </c>
      <c r="AD546" s="504" t="s">
        <v>172</v>
      </c>
      <c r="AE546" s="504"/>
      <c r="AF546" s="504"/>
      <c r="AG546" s="504"/>
      <c r="AH546" s="506">
        <v>45715</v>
      </c>
      <c r="AI546" s="506">
        <v>45748</v>
      </c>
      <c r="AJ546" s="504" t="s">
        <v>173</v>
      </c>
      <c r="AK546" s="504" t="s">
        <v>117</v>
      </c>
      <c r="AL546" s="504" t="s">
        <v>950</v>
      </c>
      <c r="AM546" s="504" t="s">
        <v>951</v>
      </c>
      <c r="AN546" s="504" t="s">
        <v>959</v>
      </c>
      <c r="AO546" s="504" t="str">
        <f>AJ546</f>
        <v>NINGBO, CHINA</v>
      </c>
      <c r="AP546" s="506">
        <v>45712</v>
      </c>
      <c r="AQ546" s="506">
        <f>AH546</f>
        <v>45715</v>
      </c>
      <c r="AR546" s="504" t="str">
        <f>AK546</f>
        <v>SAVANNAH,GA</v>
      </c>
      <c r="AS546" s="506">
        <f>AI546</f>
        <v>45748</v>
      </c>
      <c r="AT546" s="636">
        <v>45750</v>
      </c>
      <c r="AU546" s="504" t="str">
        <f>AR546</f>
        <v>SAVANNAH,GA</v>
      </c>
      <c r="AV546" s="509">
        <f>AT546</f>
        <v>45750</v>
      </c>
      <c r="AW546" s="505">
        <f>VLOOKUP(AR:AR,Database!A:B,2,)</f>
        <v>4</v>
      </c>
      <c r="AX546" s="506">
        <f>AV546+AW546</f>
        <v>45754</v>
      </c>
      <c r="AY546" s="514" t="str">
        <f>Z546</f>
        <v>FREEDOM</v>
      </c>
      <c r="AZ546" s="506"/>
      <c r="BA546" s="506"/>
      <c r="BB546" s="506"/>
      <c r="BC546" s="506"/>
      <c r="BD546" s="506"/>
      <c r="BE546" s="504"/>
      <c r="BF546" s="504" t="str">
        <f>AL546</f>
        <v>ZIMUNGB1273228</v>
      </c>
      <c r="BG546" s="504" t="str">
        <f>AN546</f>
        <v>ZIMU1052224</v>
      </c>
      <c r="BH546" s="506">
        <v>45709</v>
      </c>
      <c r="BI546" s="506">
        <v>45720</v>
      </c>
      <c r="BJ546" s="506">
        <v>45728</v>
      </c>
      <c r="BK546" s="506"/>
      <c r="BL546" s="506"/>
      <c r="BM546" s="506"/>
      <c r="BN546" s="504"/>
      <c r="BO546" s="506"/>
      <c r="BP546" s="511"/>
      <c r="BQ546" s="511"/>
      <c r="BR546" s="504"/>
      <c r="BS546" s="560"/>
      <c r="BT546" s="504"/>
      <c r="BU546" s="504"/>
      <c r="BV546" s="504"/>
      <c r="BW546" s="504">
        <f>U546</f>
        <v>0</v>
      </c>
      <c r="BX546" s="511">
        <f>V546</f>
        <v>0</v>
      </c>
      <c r="BY546" s="511">
        <f>W546</f>
        <v>0</v>
      </c>
      <c r="BZ546" s="511">
        <f>BX546+BY546</f>
        <v>0</v>
      </c>
      <c r="CA546" s="504"/>
      <c r="CB546" s="511"/>
      <c r="CC546" s="504"/>
      <c r="CD546" s="511"/>
      <c r="CE546" s="511"/>
      <c r="CF546" s="511">
        <f>CB546+CD546+CE546</f>
        <v>0</v>
      </c>
      <c r="CG546" s="528">
        <f>CF546-BZ546</f>
        <v>0</v>
      </c>
      <c r="CH546" s="510">
        <f>_xlfn.DAYS(BD546,BC546)+1</f>
        <v>1</v>
      </c>
    </row>
    <row r="547" spans="1:87" ht="15.75" customHeight="1">
      <c r="A547" s="112">
        <v>50</v>
      </c>
      <c r="B547" s="652" t="s">
        <v>168</v>
      </c>
      <c r="C547" s="680">
        <v>4100009513</v>
      </c>
      <c r="D547" s="504" t="s">
        <v>643</v>
      </c>
      <c r="E547" s="505" t="str">
        <f>VLOOKUP(D:D,'Material code'!A:B,2,FALSE)</f>
        <v>后玻</v>
      </c>
      <c r="F547" s="505" t="str">
        <f>VLOOKUP(D:D,'Material code'!C:D,2,FALSE)</f>
        <v>福莱特，压花半钢化白色全涂釉3孔，2272*1128*2mm，GL-14</v>
      </c>
      <c r="G547" s="504">
        <f>AC547</f>
        <v>1430</v>
      </c>
      <c r="H547" s="504" t="str">
        <f>AD547</f>
        <v>PC</v>
      </c>
      <c r="I547" s="504" t="str">
        <f>AL547</f>
        <v>ZIMUNGB1273228</v>
      </c>
      <c r="J547" s="504">
        <v>1</v>
      </c>
      <c r="K547" s="504" t="str">
        <f>AN547</f>
        <v>TIIU2315552</v>
      </c>
      <c r="L547" s="504" t="str">
        <f>AM547</f>
        <v>NGB1273228</v>
      </c>
      <c r="M547" s="504" t="str">
        <f>AO547</f>
        <v>NINGBO, CHINA</v>
      </c>
      <c r="N547" s="506">
        <f>AQ547</f>
        <v>45715</v>
      </c>
      <c r="O547" s="504" t="str">
        <f>AR547</f>
        <v>SAVANNAH,GA</v>
      </c>
      <c r="P547" s="506">
        <f>AT547</f>
        <v>45750</v>
      </c>
      <c r="Q547" s="506">
        <f>AX547</f>
        <v>45754</v>
      </c>
      <c r="R547" s="504" t="s">
        <v>79</v>
      </c>
      <c r="S547" s="504" t="s">
        <v>949</v>
      </c>
      <c r="T547" s="504">
        <v>20250225003</v>
      </c>
      <c r="U547" s="504"/>
      <c r="V547" s="511"/>
      <c r="W547" s="511"/>
      <c r="X547" s="506"/>
      <c r="Y547" s="506"/>
      <c r="Z547" s="506" t="s">
        <v>118</v>
      </c>
      <c r="AA547" s="507" t="s">
        <v>708</v>
      </c>
      <c r="AB547" s="507"/>
      <c r="AC547" s="514">
        <v>1430</v>
      </c>
      <c r="AD547" s="504" t="s">
        <v>172</v>
      </c>
      <c r="AE547" s="504"/>
      <c r="AF547" s="504"/>
      <c r="AG547" s="504"/>
      <c r="AH547" s="506">
        <v>45715</v>
      </c>
      <c r="AI547" s="506">
        <v>45748</v>
      </c>
      <c r="AJ547" s="504" t="s">
        <v>173</v>
      </c>
      <c r="AK547" s="504" t="s">
        <v>117</v>
      </c>
      <c r="AL547" s="504" t="s">
        <v>950</v>
      </c>
      <c r="AM547" s="504" t="s">
        <v>951</v>
      </c>
      <c r="AN547" s="504" t="s">
        <v>960</v>
      </c>
      <c r="AO547" s="504" t="str">
        <f>AJ547</f>
        <v>NINGBO, CHINA</v>
      </c>
      <c r="AP547" s="506">
        <v>45712</v>
      </c>
      <c r="AQ547" s="506">
        <f>AH547</f>
        <v>45715</v>
      </c>
      <c r="AR547" s="504" t="str">
        <f>AK547</f>
        <v>SAVANNAH,GA</v>
      </c>
      <c r="AS547" s="506">
        <f>AI547</f>
        <v>45748</v>
      </c>
      <c r="AT547" s="636">
        <v>45750</v>
      </c>
      <c r="AU547" s="504" t="str">
        <f>AR547</f>
        <v>SAVANNAH,GA</v>
      </c>
      <c r="AV547" s="509">
        <f>AT547</f>
        <v>45750</v>
      </c>
      <c r="AW547" s="505">
        <f>VLOOKUP(AR:AR,Database!A:B,2,)</f>
        <v>4</v>
      </c>
      <c r="AX547" s="506">
        <f>AV547+AW547</f>
        <v>45754</v>
      </c>
      <c r="AY547" s="514" t="str">
        <f>Z547</f>
        <v>FREEDOM</v>
      </c>
      <c r="AZ547" s="506"/>
      <c r="BA547" s="506"/>
      <c r="BB547" s="506"/>
      <c r="BC547" s="506"/>
      <c r="BD547" s="506"/>
      <c r="BE547" s="504"/>
      <c r="BF547" s="504" t="str">
        <f>AL547</f>
        <v>ZIMUNGB1273228</v>
      </c>
      <c r="BG547" s="504" t="str">
        <f>AN547</f>
        <v>TIIU2315552</v>
      </c>
      <c r="BH547" s="506">
        <v>45709</v>
      </c>
      <c r="BI547" s="506">
        <v>45720</v>
      </c>
      <c r="BJ547" s="506">
        <v>45728</v>
      </c>
      <c r="BK547" s="506"/>
      <c r="BL547" s="506"/>
      <c r="BM547" s="506"/>
      <c r="BN547" s="504"/>
      <c r="BO547" s="506"/>
      <c r="BP547" s="511"/>
      <c r="BQ547" s="511"/>
      <c r="BR547" s="504"/>
      <c r="BS547" s="560"/>
      <c r="BT547" s="504"/>
      <c r="BU547" s="504"/>
      <c r="BV547" s="504"/>
      <c r="BW547" s="504">
        <f>U547</f>
        <v>0</v>
      </c>
      <c r="BX547" s="511">
        <f>V547</f>
        <v>0</v>
      </c>
      <c r="BY547" s="511">
        <f>W547</f>
        <v>0</v>
      </c>
      <c r="BZ547" s="511">
        <f>BX547+BY547</f>
        <v>0</v>
      </c>
      <c r="CA547" s="504"/>
      <c r="CB547" s="511"/>
      <c r="CC547" s="504"/>
      <c r="CD547" s="511"/>
      <c r="CE547" s="511"/>
      <c r="CF547" s="511">
        <f>CB547+CD547+CE547</f>
        <v>0</v>
      </c>
      <c r="CG547" s="528">
        <f>CF547-BZ547</f>
        <v>0</v>
      </c>
      <c r="CH547" s="510">
        <f>_xlfn.DAYS(BD547,BC547)+1</f>
        <v>1</v>
      </c>
    </row>
    <row r="548" spans="1:87" s="513" customFormat="1" ht="15.75" customHeight="1">
      <c r="A548" s="112">
        <v>50</v>
      </c>
      <c r="B548" s="652" t="s">
        <v>168</v>
      </c>
      <c r="C548" s="680">
        <v>4100009513</v>
      </c>
      <c r="D548" s="504" t="s">
        <v>643</v>
      </c>
      <c r="E548" s="505" t="str">
        <f>VLOOKUP(D:D,'Material code'!A:B,2,FALSE)</f>
        <v>后玻</v>
      </c>
      <c r="F548" s="505" t="str">
        <f>VLOOKUP(D:D,'Material code'!C:D,2,FALSE)</f>
        <v>福莱特，压花半钢化白色全涂釉3孔，2272*1128*2mm，GL-14</v>
      </c>
      <c r="G548" s="504">
        <f>AC548</f>
        <v>1430</v>
      </c>
      <c r="H548" s="504" t="str">
        <f>AD548</f>
        <v>PC</v>
      </c>
      <c r="I548" s="504" t="str">
        <f>AL548</f>
        <v>ZIMUNGB1273228</v>
      </c>
      <c r="J548" s="504">
        <v>1</v>
      </c>
      <c r="K548" s="504" t="str">
        <f>AN548</f>
        <v>TRHU2668153</v>
      </c>
      <c r="L548" s="504" t="str">
        <f>AM548</f>
        <v>NGB1273228</v>
      </c>
      <c r="M548" s="504" t="str">
        <f>AO548</f>
        <v>NINGBO, CHINA</v>
      </c>
      <c r="N548" s="506">
        <f>AQ548</f>
        <v>45715</v>
      </c>
      <c r="O548" s="504" t="str">
        <f>AR548</f>
        <v>SAVANNAH,GA</v>
      </c>
      <c r="P548" s="506">
        <f>AT548</f>
        <v>45750</v>
      </c>
      <c r="Q548" s="506">
        <f>AX548</f>
        <v>45754</v>
      </c>
      <c r="R548" s="504" t="s">
        <v>79</v>
      </c>
      <c r="S548" s="504" t="s">
        <v>949</v>
      </c>
      <c r="T548" s="504">
        <v>20250225003</v>
      </c>
      <c r="U548" s="504"/>
      <c r="V548" s="511"/>
      <c r="W548" s="511"/>
      <c r="X548" s="506"/>
      <c r="Y548" s="506"/>
      <c r="Z548" s="506" t="s">
        <v>118</v>
      </c>
      <c r="AA548" s="507" t="s">
        <v>708</v>
      </c>
      <c r="AB548" s="507"/>
      <c r="AC548" s="514">
        <v>1430</v>
      </c>
      <c r="AD548" s="504" t="s">
        <v>172</v>
      </c>
      <c r="AE548" s="504"/>
      <c r="AF548" s="504"/>
      <c r="AG548" s="504"/>
      <c r="AH548" s="506">
        <v>45715</v>
      </c>
      <c r="AI548" s="506">
        <v>45748</v>
      </c>
      <c r="AJ548" s="504" t="s">
        <v>173</v>
      </c>
      <c r="AK548" s="504" t="s">
        <v>117</v>
      </c>
      <c r="AL548" s="581" t="s">
        <v>950</v>
      </c>
      <c r="AM548" s="581" t="s">
        <v>951</v>
      </c>
      <c r="AN548" s="581" t="s">
        <v>961</v>
      </c>
      <c r="AO548" s="504" t="str">
        <f>AJ548</f>
        <v>NINGBO, CHINA</v>
      </c>
      <c r="AP548" s="506">
        <v>45712</v>
      </c>
      <c r="AQ548" s="506">
        <f>AH548</f>
        <v>45715</v>
      </c>
      <c r="AR548" s="504" t="str">
        <f>AK548</f>
        <v>SAVANNAH,GA</v>
      </c>
      <c r="AS548" s="506">
        <f>AI548</f>
        <v>45748</v>
      </c>
      <c r="AT548" s="663">
        <v>45750</v>
      </c>
      <c r="AU548" s="504" t="str">
        <f>AR548</f>
        <v>SAVANNAH,GA</v>
      </c>
      <c r="AV548" s="509">
        <f>AT548</f>
        <v>45750</v>
      </c>
      <c r="AW548" s="505">
        <f>VLOOKUP(AR:AR,Database!A:B,2,)</f>
        <v>4</v>
      </c>
      <c r="AX548" s="506">
        <f>AV548+AW548</f>
        <v>45754</v>
      </c>
      <c r="AY548" s="514" t="str">
        <f>Z548</f>
        <v>FREEDOM</v>
      </c>
      <c r="AZ548" s="506"/>
      <c r="BA548" s="506"/>
      <c r="BB548" s="506"/>
      <c r="BC548" s="506"/>
      <c r="BD548" s="506"/>
      <c r="BE548" s="504"/>
      <c r="BF548" s="504" t="str">
        <f>AL548</f>
        <v>ZIMUNGB1273228</v>
      </c>
      <c r="BG548" s="504" t="str">
        <f>AN548</f>
        <v>TRHU2668153</v>
      </c>
      <c r="BH548" s="506">
        <v>45709</v>
      </c>
      <c r="BI548" s="506">
        <v>45720</v>
      </c>
      <c r="BJ548" s="506">
        <v>45728</v>
      </c>
      <c r="BK548" s="506"/>
      <c r="BL548" s="506"/>
      <c r="BM548" s="506"/>
      <c r="BN548" s="504"/>
      <c r="BO548" s="506"/>
      <c r="BP548" s="511"/>
      <c r="BQ548" s="511"/>
      <c r="BR548" s="504"/>
      <c r="BS548" s="560"/>
      <c r="BT548" s="504"/>
      <c r="BU548" s="504"/>
      <c r="BV548" s="504"/>
      <c r="BW548" s="504">
        <f>U548</f>
        <v>0</v>
      </c>
      <c r="BX548" s="511">
        <f>V548</f>
        <v>0</v>
      </c>
      <c r="BY548" s="511">
        <f>W548</f>
        <v>0</v>
      </c>
      <c r="BZ548" s="511">
        <f>BX548+BY548</f>
        <v>0</v>
      </c>
      <c r="CA548" s="504"/>
      <c r="CB548" s="511"/>
      <c r="CC548" s="504"/>
      <c r="CD548" s="511"/>
      <c r="CE548" s="511"/>
      <c r="CF548" s="511">
        <f>CB548+CD548+CE548</f>
        <v>0</v>
      </c>
      <c r="CG548" s="528">
        <f>CF548-BZ548</f>
        <v>0</v>
      </c>
      <c r="CH548" s="510">
        <f>_xlfn.DAYS(BD548,BC548)+1</f>
        <v>1</v>
      </c>
    </row>
    <row r="549" spans="1:87" s="622" customFormat="1" ht="15.75" customHeight="1">
      <c r="A549" s="112">
        <v>50</v>
      </c>
      <c r="B549" s="652" t="s">
        <v>168</v>
      </c>
      <c r="C549" s="680">
        <v>4100009513</v>
      </c>
      <c r="D549" s="504" t="s">
        <v>643</v>
      </c>
      <c r="E549" s="505" t="str">
        <f>VLOOKUP(D:D,'Material code'!A:B,2,FALSE)</f>
        <v>后玻</v>
      </c>
      <c r="F549" s="505" t="str">
        <f>VLOOKUP(D:D,'Material code'!C:D,2,FALSE)</f>
        <v>福莱特，压花半钢化白色全涂釉3孔，2272*1128*2mm，GL-14</v>
      </c>
      <c r="G549" s="504">
        <f>AC549</f>
        <v>1430</v>
      </c>
      <c r="H549" s="504" t="str">
        <f>AD549</f>
        <v>PC</v>
      </c>
      <c r="I549" s="504" t="str">
        <f>AL549</f>
        <v>ZIMUNGB1273228</v>
      </c>
      <c r="J549" s="504">
        <v>1</v>
      </c>
      <c r="K549" s="504" t="str">
        <f>AN549</f>
        <v>ZIMU3098348</v>
      </c>
      <c r="L549" s="504" t="str">
        <f>AM549</f>
        <v>NGB1273228</v>
      </c>
      <c r="M549" s="504" t="str">
        <f>AO549</f>
        <v>NINGBO, CHINA</v>
      </c>
      <c r="N549" s="506">
        <f>AQ549</f>
        <v>45715</v>
      </c>
      <c r="O549" s="504" t="str">
        <f>AR549</f>
        <v>SAVANNAH,GA</v>
      </c>
      <c r="P549" s="506">
        <f>AT549</f>
        <v>45750</v>
      </c>
      <c r="Q549" s="506">
        <f>AX549</f>
        <v>45754</v>
      </c>
      <c r="R549" s="504" t="s">
        <v>79</v>
      </c>
      <c r="S549" s="504" t="s">
        <v>949</v>
      </c>
      <c r="T549" s="504">
        <v>20250225003</v>
      </c>
      <c r="U549" s="504"/>
      <c r="V549" s="511"/>
      <c r="W549" s="511"/>
      <c r="X549" s="506"/>
      <c r="Y549" s="506"/>
      <c r="Z549" s="506" t="s">
        <v>118</v>
      </c>
      <c r="AA549" s="507" t="s">
        <v>708</v>
      </c>
      <c r="AB549" s="507"/>
      <c r="AC549" s="514">
        <v>1430</v>
      </c>
      <c r="AD549" s="504" t="s">
        <v>172</v>
      </c>
      <c r="AE549" s="504"/>
      <c r="AF549" s="504"/>
      <c r="AG549" s="504"/>
      <c r="AH549" s="506">
        <v>45715</v>
      </c>
      <c r="AI549" s="506">
        <v>45748</v>
      </c>
      <c r="AJ549" s="504" t="s">
        <v>173</v>
      </c>
      <c r="AK549" s="555" t="s">
        <v>117</v>
      </c>
      <c r="AL549" s="504" t="s">
        <v>950</v>
      </c>
      <c r="AM549" s="504" t="s">
        <v>951</v>
      </c>
      <c r="AN549" s="504" t="s">
        <v>962</v>
      </c>
      <c r="AO549" s="603" t="str">
        <f>AJ549</f>
        <v>NINGBO, CHINA</v>
      </c>
      <c r="AP549" s="641">
        <v>45712</v>
      </c>
      <c r="AQ549" s="506">
        <f>AH549</f>
        <v>45715</v>
      </c>
      <c r="AR549" s="504" t="str">
        <f>AK549</f>
        <v>SAVANNAH,GA</v>
      </c>
      <c r="AS549" s="506">
        <f>AI549</f>
        <v>45748</v>
      </c>
      <c r="AT549" s="636">
        <v>45750</v>
      </c>
      <c r="AU549" s="504" t="str">
        <f>AR549</f>
        <v>SAVANNAH,GA</v>
      </c>
      <c r="AV549" s="509">
        <f>AT549</f>
        <v>45750</v>
      </c>
      <c r="AW549" s="505">
        <f>VLOOKUP(AR:AR,Database!A:B,2,)</f>
        <v>4</v>
      </c>
      <c r="AX549" s="506">
        <f>AV549+AW549</f>
        <v>45754</v>
      </c>
      <c r="AY549" s="514" t="str">
        <f>Z549</f>
        <v>FREEDOM</v>
      </c>
      <c r="AZ549" s="506"/>
      <c r="BA549" s="506"/>
      <c r="BB549" s="506"/>
      <c r="BC549" s="506"/>
      <c r="BD549" s="506"/>
      <c r="BE549" s="504"/>
      <c r="BF549" s="504" t="str">
        <f>AL549</f>
        <v>ZIMUNGB1273228</v>
      </c>
      <c r="BG549" s="504" t="str">
        <f>AN549</f>
        <v>ZIMU3098348</v>
      </c>
      <c r="BH549" s="506">
        <v>45709</v>
      </c>
      <c r="BI549" s="506">
        <v>45720</v>
      </c>
      <c r="BJ549" s="506">
        <v>45728</v>
      </c>
      <c r="BK549" s="506"/>
      <c r="BL549" s="506"/>
      <c r="BM549" s="506"/>
      <c r="BN549" s="504"/>
      <c r="BO549" s="506"/>
      <c r="BP549" s="511"/>
      <c r="BQ549" s="511"/>
      <c r="BR549" s="504"/>
      <c r="BS549" s="560"/>
      <c r="BT549" s="504"/>
      <c r="BU549" s="504"/>
      <c r="BV549" s="504"/>
      <c r="BW549" s="504">
        <f>U549</f>
        <v>0</v>
      </c>
      <c r="BX549" s="511">
        <f>V549</f>
        <v>0</v>
      </c>
      <c r="BY549" s="511">
        <f>W549</f>
        <v>0</v>
      </c>
      <c r="BZ549" s="511">
        <f>BX549+BY549</f>
        <v>0</v>
      </c>
      <c r="CA549" s="504"/>
      <c r="CB549" s="511"/>
      <c r="CC549" s="504"/>
      <c r="CD549" s="511"/>
      <c r="CE549" s="511"/>
      <c r="CF549" s="511">
        <f>CB549+CD549+CE549</f>
        <v>0</v>
      </c>
      <c r="CG549" s="528">
        <f>CF549-BZ549</f>
        <v>0</v>
      </c>
      <c r="CH549" s="510">
        <f>_xlfn.DAYS(BD549,BC549)+1</f>
        <v>1</v>
      </c>
      <c r="CI549" s="513"/>
    </row>
    <row r="550" spans="1:87" s="622" customFormat="1" ht="15.75" customHeight="1">
      <c r="A550" s="112">
        <v>50</v>
      </c>
      <c r="B550" s="652" t="s">
        <v>168</v>
      </c>
      <c r="C550" s="680">
        <v>4100009513</v>
      </c>
      <c r="D550" s="504" t="s">
        <v>643</v>
      </c>
      <c r="E550" s="505" t="str">
        <f>VLOOKUP(D:D,'Material code'!A:B,2,FALSE)</f>
        <v>后玻</v>
      </c>
      <c r="F550" s="505" t="str">
        <f>VLOOKUP(D:D,'Material code'!C:D,2,FALSE)</f>
        <v>福莱特，压花半钢化白色全涂釉3孔，2272*1128*2mm，GL-14</v>
      </c>
      <c r="G550" s="504">
        <f>AC550</f>
        <v>1430</v>
      </c>
      <c r="H550" s="504" t="str">
        <f>AD550</f>
        <v>PC</v>
      </c>
      <c r="I550" s="504" t="str">
        <f>AL550</f>
        <v>ZIMUNGB1273228</v>
      </c>
      <c r="J550" s="504">
        <v>1</v>
      </c>
      <c r="K550" s="504" t="str">
        <f>AN550</f>
        <v>CAIU2882574</v>
      </c>
      <c r="L550" s="504" t="str">
        <f>AM550</f>
        <v>NGB1273228</v>
      </c>
      <c r="M550" s="504" t="str">
        <f>AO550</f>
        <v>NINGBO, CHINA</v>
      </c>
      <c r="N550" s="506">
        <f>AQ550</f>
        <v>45715</v>
      </c>
      <c r="O550" s="504" t="str">
        <f>AR550</f>
        <v>SAVANNAH,GA</v>
      </c>
      <c r="P550" s="506">
        <f>AT550</f>
        <v>45750</v>
      </c>
      <c r="Q550" s="506">
        <f>AX550</f>
        <v>45754</v>
      </c>
      <c r="R550" s="504" t="s">
        <v>79</v>
      </c>
      <c r="S550" s="504" t="s">
        <v>949</v>
      </c>
      <c r="T550" s="504">
        <v>20250225003</v>
      </c>
      <c r="U550" s="504"/>
      <c r="V550" s="511"/>
      <c r="W550" s="511"/>
      <c r="X550" s="506"/>
      <c r="Y550" s="506"/>
      <c r="Z550" s="506" t="s">
        <v>118</v>
      </c>
      <c r="AA550" s="507" t="s">
        <v>708</v>
      </c>
      <c r="AB550" s="507"/>
      <c r="AC550" s="514">
        <v>1430</v>
      </c>
      <c r="AD550" s="504" t="s">
        <v>172</v>
      </c>
      <c r="AE550" s="504"/>
      <c r="AF550" s="504"/>
      <c r="AG550" s="504"/>
      <c r="AH550" s="506">
        <v>45715</v>
      </c>
      <c r="AI550" s="506">
        <v>45748</v>
      </c>
      <c r="AJ550" s="504" t="s">
        <v>173</v>
      </c>
      <c r="AK550" s="555" t="s">
        <v>117</v>
      </c>
      <c r="AL550" s="504" t="s">
        <v>950</v>
      </c>
      <c r="AM550" s="504" t="s">
        <v>951</v>
      </c>
      <c r="AN550" s="504" t="s">
        <v>963</v>
      </c>
      <c r="AO550" s="603" t="str">
        <f>AJ550</f>
        <v>NINGBO, CHINA</v>
      </c>
      <c r="AP550" s="641">
        <v>45712</v>
      </c>
      <c r="AQ550" s="506">
        <f>AH550</f>
        <v>45715</v>
      </c>
      <c r="AR550" s="504" t="str">
        <f>AK550</f>
        <v>SAVANNAH,GA</v>
      </c>
      <c r="AS550" s="506">
        <f>AI550</f>
        <v>45748</v>
      </c>
      <c r="AT550" s="636">
        <v>45750</v>
      </c>
      <c r="AU550" s="504" t="str">
        <f>AR550</f>
        <v>SAVANNAH,GA</v>
      </c>
      <c r="AV550" s="509">
        <f>AT550</f>
        <v>45750</v>
      </c>
      <c r="AW550" s="505">
        <f>VLOOKUP(AR:AR,Database!A:B,2,)</f>
        <v>4</v>
      </c>
      <c r="AX550" s="506">
        <f>AV550+AW550</f>
        <v>45754</v>
      </c>
      <c r="AY550" s="514" t="str">
        <f>Z550</f>
        <v>FREEDOM</v>
      </c>
      <c r="AZ550" s="506"/>
      <c r="BA550" s="506"/>
      <c r="BB550" s="506"/>
      <c r="BC550" s="506"/>
      <c r="BD550" s="506"/>
      <c r="BE550" s="504"/>
      <c r="BF550" s="504" t="str">
        <f>AL550</f>
        <v>ZIMUNGB1273228</v>
      </c>
      <c r="BG550" s="504" t="str">
        <f>AN550</f>
        <v>CAIU2882574</v>
      </c>
      <c r="BH550" s="506">
        <v>45709</v>
      </c>
      <c r="BI550" s="506">
        <v>45720</v>
      </c>
      <c r="BJ550" s="506">
        <v>45728</v>
      </c>
      <c r="BK550" s="506"/>
      <c r="BL550" s="506"/>
      <c r="BM550" s="506"/>
      <c r="BN550" s="504"/>
      <c r="BO550" s="506"/>
      <c r="BP550" s="511"/>
      <c r="BQ550" s="511"/>
      <c r="BR550" s="504"/>
      <c r="BS550" s="560"/>
      <c r="BT550" s="504"/>
      <c r="BU550" s="504"/>
      <c r="BV550" s="504"/>
      <c r="BW550" s="504">
        <f>U550</f>
        <v>0</v>
      </c>
      <c r="BX550" s="511">
        <f>V550</f>
        <v>0</v>
      </c>
      <c r="BY550" s="511">
        <f>W550</f>
        <v>0</v>
      </c>
      <c r="BZ550" s="511">
        <f>BX550+BY550</f>
        <v>0</v>
      </c>
      <c r="CA550" s="504"/>
      <c r="CB550" s="511"/>
      <c r="CC550" s="504"/>
      <c r="CD550" s="511"/>
      <c r="CE550" s="511"/>
      <c r="CF550" s="511">
        <f>CB550+CD550+CE550</f>
        <v>0</v>
      </c>
      <c r="CG550" s="528">
        <f>CF550-BZ550</f>
        <v>0</v>
      </c>
      <c r="CH550" s="510">
        <f>_xlfn.DAYS(BD550,BC550)+1</f>
        <v>1</v>
      </c>
      <c r="CI550" s="513"/>
    </row>
    <row r="551" spans="1:87" s="622" customFormat="1" ht="15.75" customHeight="1">
      <c r="A551" s="112">
        <v>50</v>
      </c>
      <c r="B551" s="652" t="s">
        <v>168</v>
      </c>
      <c r="C551" s="680">
        <v>4100009513</v>
      </c>
      <c r="D551" s="504" t="s">
        <v>643</v>
      </c>
      <c r="E551" s="505" t="str">
        <f>VLOOKUP(D:D,'Material code'!A:B,2,FALSE)</f>
        <v>后玻</v>
      </c>
      <c r="F551" s="505" t="str">
        <f>VLOOKUP(D:D,'Material code'!C:D,2,FALSE)</f>
        <v>福莱特，压花半钢化白色全涂釉3孔，2272*1128*2mm，GL-14</v>
      </c>
      <c r="G551" s="504">
        <f>AC551</f>
        <v>1430</v>
      </c>
      <c r="H551" s="504" t="str">
        <f>AD551</f>
        <v>PC</v>
      </c>
      <c r="I551" s="504" t="str">
        <f>AL551</f>
        <v>ZIMUNGB1273228</v>
      </c>
      <c r="J551" s="504">
        <v>1</v>
      </c>
      <c r="K551" s="504" t="str">
        <f>AN551</f>
        <v>TEMU4231493</v>
      </c>
      <c r="L551" s="504" t="str">
        <f>AM551</f>
        <v>NGB1273228</v>
      </c>
      <c r="M551" s="504" t="str">
        <f>AO551</f>
        <v>NINGBO, CHINA</v>
      </c>
      <c r="N551" s="506">
        <f>AQ551</f>
        <v>45715</v>
      </c>
      <c r="O551" s="504" t="str">
        <f>AR551</f>
        <v>SAVANNAH,GA</v>
      </c>
      <c r="P551" s="506">
        <f>AT551</f>
        <v>45750</v>
      </c>
      <c r="Q551" s="506">
        <f>AX551</f>
        <v>45754</v>
      </c>
      <c r="R551" s="504" t="s">
        <v>79</v>
      </c>
      <c r="S551" s="504" t="s">
        <v>949</v>
      </c>
      <c r="T551" s="504">
        <v>20250225003</v>
      </c>
      <c r="U551" s="504"/>
      <c r="V551" s="511"/>
      <c r="W551" s="511"/>
      <c r="X551" s="506"/>
      <c r="Y551" s="506"/>
      <c r="Z551" s="506" t="s">
        <v>118</v>
      </c>
      <c r="AA551" s="507" t="s">
        <v>708</v>
      </c>
      <c r="AB551" s="507"/>
      <c r="AC551" s="514">
        <v>1430</v>
      </c>
      <c r="AD551" s="504" t="s">
        <v>172</v>
      </c>
      <c r="AE551" s="504"/>
      <c r="AF551" s="504"/>
      <c r="AG551" s="504"/>
      <c r="AH551" s="506">
        <v>45715</v>
      </c>
      <c r="AI551" s="506">
        <v>45748</v>
      </c>
      <c r="AJ551" s="504" t="s">
        <v>173</v>
      </c>
      <c r="AK551" s="555" t="s">
        <v>117</v>
      </c>
      <c r="AL551" s="504" t="s">
        <v>950</v>
      </c>
      <c r="AM551" s="504" t="s">
        <v>951</v>
      </c>
      <c r="AN551" s="504" t="s">
        <v>964</v>
      </c>
      <c r="AO551" s="603" t="str">
        <f>AJ551</f>
        <v>NINGBO, CHINA</v>
      </c>
      <c r="AP551" s="641">
        <v>45712</v>
      </c>
      <c r="AQ551" s="506">
        <f>AH551</f>
        <v>45715</v>
      </c>
      <c r="AR551" s="504" t="str">
        <f>AK551</f>
        <v>SAVANNAH,GA</v>
      </c>
      <c r="AS551" s="506">
        <f>AI551</f>
        <v>45748</v>
      </c>
      <c r="AT551" s="636">
        <v>45750</v>
      </c>
      <c r="AU551" s="504" t="str">
        <f>AR551</f>
        <v>SAVANNAH,GA</v>
      </c>
      <c r="AV551" s="509">
        <f>AT551</f>
        <v>45750</v>
      </c>
      <c r="AW551" s="505">
        <f>VLOOKUP(AR:AR,Database!A:B,2,)</f>
        <v>4</v>
      </c>
      <c r="AX551" s="506">
        <f>AV551+AW551</f>
        <v>45754</v>
      </c>
      <c r="AY551" s="514" t="str">
        <f>Z551</f>
        <v>FREEDOM</v>
      </c>
      <c r="AZ551" s="506"/>
      <c r="BA551" s="506"/>
      <c r="BB551" s="506"/>
      <c r="BC551" s="506"/>
      <c r="BD551" s="506"/>
      <c r="BE551" s="504"/>
      <c r="BF551" s="504" t="str">
        <f>AL551</f>
        <v>ZIMUNGB1273228</v>
      </c>
      <c r="BG551" s="504" t="str">
        <f>AN551</f>
        <v>TEMU4231493</v>
      </c>
      <c r="BH551" s="506">
        <v>45709</v>
      </c>
      <c r="BI551" s="506">
        <v>45720</v>
      </c>
      <c r="BJ551" s="506">
        <v>45728</v>
      </c>
      <c r="BK551" s="506"/>
      <c r="BL551" s="506"/>
      <c r="BM551" s="506"/>
      <c r="BN551" s="504"/>
      <c r="BO551" s="506"/>
      <c r="BP551" s="511"/>
      <c r="BQ551" s="511"/>
      <c r="BR551" s="504"/>
      <c r="BS551" s="560"/>
      <c r="BT551" s="504"/>
      <c r="BU551" s="504"/>
      <c r="BV551" s="504"/>
      <c r="BW551" s="504">
        <f>U551</f>
        <v>0</v>
      </c>
      <c r="BX551" s="511">
        <f>V551</f>
        <v>0</v>
      </c>
      <c r="BY551" s="511">
        <f>W551</f>
        <v>0</v>
      </c>
      <c r="BZ551" s="511">
        <f>BX551+BY551</f>
        <v>0</v>
      </c>
      <c r="CA551" s="504"/>
      <c r="CB551" s="511"/>
      <c r="CC551" s="504"/>
      <c r="CD551" s="511"/>
      <c r="CE551" s="511"/>
      <c r="CF551" s="511">
        <f>CB551+CD551+CE551</f>
        <v>0</v>
      </c>
      <c r="CG551" s="528">
        <f>CF551-BZ551</f>
        <v>0</v>
      </c>
      <c r="CH551" s="510">
        <f>_xlfn.DAYS(BD551,BC551)+1</f>
        <v>1</v>
      </c>
      <c r="CI551" s="513"/>
    </row>
    <row r="552" spans="1:87" s="622" customFormat="1" ht="15.75" customHeight="1">
      <c r="A552" s="112">
        <v>50</v>
      </c>
      <c r="B552" s="652" t="s">
        <v>168</v>
      </c>
      <c r="C552" s="680">
        <v>4100009513</v>
      </c>
      <c r="D552" s="504" t="s">
        <v>643</v>
      </c>
      <c r="E552" s="505" t="str">
        <f>VLOOKUP(D:D,'Material code'!A:B,2,FALSE)</f>
        <v>后玻</v>
      </c>
      <c r="F552" s="505" t="str">
        <f>VLOOKUP(D:D,'Material code'!C:D,2,FALSE)</f>
        <v>福莱特，压花半钢化白色全涂釉3孔，2272*1128*2mm，GL-14</v>
      </c>
      <c r="G552" s="504">
        <f>AC552</f>
        <v>1430</v>
      </c>
      <c r="H552" s="504" t="str">
        <f>AD552</f>
        <v>PC</v>
      </c>
      <c r="I552" s="504" t="str">
        <f>AL552</f>
        <v>ZIMUNGB1273228</v>
      </c>
      <c r="J552" s="504">
        <v>1</v>
      </c>
      <c r="K552" s="504" t="str">
        <f>AN552</f>
        <v>ZIMU3177977</v>
      </c>
      <c r="L552" s="504" t="str">
        <f>AM552</f>
        <v>NGB1273228</v>
      </c>
      <c r="M552" s="504" t="str">
        <f>AO552</f>
        <v>NINGBO, CHINA</v>
      </c>
      <c r="N552" s="506">
        <f>AQ552</f>
        <v>45715</v>
      </c>
      <c r="O552" s="504" t="str">
        <f>AR552</f>
        <v>SAVANNAH,GA</v>
      </c>
      <c r="P552" s="506">
        <f>AT552</f>
        <v>45750</v>
      </c>
      <c r="Q552" s="506">
        <f>AX552</f>
        <v>45754</v>
      </c>
      <c r="R552" s="504" t="s">
        <v>79</v>
      </c>
      <c r="S552" s="504" t="s">
        <v>949</v>
      </c>
      <c r="T552" s="504">
        <v>20250225003</v>
      </c>
      <c r="U552" s="504"/>
      <c r="V552" s="511"/>
      <c r="W552" s="511"/>
      <c r="X552" s="506"/>
      <c r="Y552" s="506"/>
      <c r="Z552" s="506" t="s">
        <v>118</v>
      </c>
      <c r="AA552" s="507" t="s">
        <v>708</v>
      </c>
      <c r="AB552" s="507"/>
      <c r="AC552" s="514">
        <v>1430</v>
      </c>
      <c r="AD552" s="504" t="s">
        <v>172</v>
      </c>
      <c r="AE552" s="504"/>
      <c r="AF552" s="504"/>
      <c r="AG552" s="504"/>
      <c r="AH552" s="506">
        <v>45715</v>
      </c>
      <c r="AI552" s="506">
        <v>45748</v>
      </c>
      <c r="AJ552" s="504" t="s">
        <v>173</v>
      </c>
      <c r="AK552" s="555" t="s">
        <v>117</v>
      </c>
      <c r="AL552" s="504" t="s">
        <v>950</v>
      </c>
      <c r="AM552" s="504" t="s">
        <v>951</v>
      </c>
      <c r="AN552" s="504" t="s">
        <v>965</v>
      </c>
      <c r="AO552" s="603" t="str">
        <f>AJ552</f>
        <v>NINGBO, CHINA</v>
      </c>
      <c r="AP552" s="641">
        <v>45712</v>
      </c>
      <c r="AQ552" s="506">
        <f>AH552</f>
        <v>45715</v>
      </c>
      <c r="AR552" s="504" t="str">
        <f>AK552</f>
        <v>SAVANNAH,GA</v>
      </c>
      <c r="AS552" s="506">
        <f>AI552</f>
        <v>45748</v>
      </c>
      <c r="AT552" s="636">
        <v>45750</v>
      </c>
      <c r="AU552" s="504" t="str">
        <f>AR552</f>
        <v>SAVANNAH,GA</v>
      </c>
      <c r="AV552" s="509">
        <f>AT552</f>
        <v>45750</v>
      </c>
      <c r="AW552" s="505">
        <f>VLOOKUP(AR:AR,Database!A:B,2,)</f>
        <v>4</v>
      </c>
      <c r="AX552" s="506">
        <f>AV552+AW552</f>
        <v>45754</v>
      </c>
      <c r="AY552" s="514" t="str">
        <f>Z552</f>
        <v>FREEDOM</v>
      </c>
      <c r="AZ552" s="506"/>
      <c r="BA552" s="506"/>
      <c r="BB552" s="506"/>
      <c r="BC552" s="506"/>
      <c r="BD552" s="506"/>
      <c r="BE552" s="504"/>
      <c r="BF552" s="504" t="str">
        <f>AL552</f>
        <v>ZIMUNGB1273228</v>
      </c>
      <c r="BG552" s="504" t="str">
        <f>AN552</f>
        <v>ZIMU3177977</v>
      </c>
      <c r="BH552" s="506">
        <v>45709</v>
      </c>
      <c r="BI552" s="506">
        <v>45720</v>
      </c>
      <c r="BJ552" s="506">
        <v>45728</v>
      </c>
      <c r="BK552" s="506"/>
      <c r="BL552" s="506"/>
      <c r="BM552" s="506"/>
      <c r="BN552" s="504"/>
      <c r="BO552" s="506"/>
      <c r="BP552" s="511"/>
      <c r="BQ552" s="511"/>
      <c r="BR552" s="504"/>
      <c r="BS552" s="560"/>
      <c r="BT552" s="504"/>
      <c r="BU552" s="504"/>
      <c r="BV552" s="504"/>
      <c r="BW552" s="504">
        <f>U552</f>
        <v>0</v>
      </c>
      <c r="BX552" s="511">
        <f>V552</f>
        <v>0</v>
      </c>
      <c r="BY552" s="511">
        <f>W552</f>
        <v>0</v>
      </c>
      <c r="BZ552" s="511">
        <f>BX552+BY552</f>
        <v>0</v>
      </c>
      <c r="CA552" s="504"/>
      <c r="CB552" s="511"/>
      <c r="CC552" s="504"/>
      <c r="CD552" s="511"/>
      <c r="CE552" s="511"/>
      <c r="CF552" s="511">
        <f>CB552+CD552+CE552</f>
        <v>0</v>
      </c>
      <c r="CG552" s="528">
        <f>CF552-BZ552</f>
        <v>0</v>
      </c>
      <c r="CH552" s="510">
        <f>_xlfn.DAYS(BD552,BC552)+1</f>
        <v>1</v>
      </c>
      <c r="CI552" s="513"/>
    </row>
    <row r="553" spans="1:87" s="622" customFormat="1" ht="15.75" customHeight="1">
      <c r="A553" s="112">
        <v>50</v>
      </c>
      <c r="B553" s="652" t="s">
        <v>168</v>
      </c>
      <c r="C553" s="680">
        <v>4100009513</v>
      </c>
      <c r="D553" s="504" t="s">
        <v>643</v>
      </c>
      <c r="E553" s="505" t="str">
        <f>VLOOKUP(D:D,'Material code'!A:B,2,FALSE)</f>
        <v>后玻</v>
      </c>
      <c r="F553" s="505" t="str">
        <f>VLOOKUP(D:D,'Material code'!C:D,2,FALSE)</f>
        <v>福莱特，压花半钢化白色全涂釉3孔，2272*1128*2mm，GL-14</v>
      </c>
      <c r="G553" s="504">
        <f>AC553</f>
        <v>1430</v>
      </c>
      <c r="H553" s="504" t="str">
        <f>AD553</f>
        <v>PC</v>
      </c>
      <c r="I553" s="504" t="str">
        <f>AL553</f>
        <v>ZIMUNGB1273228</v>
      </c>
      <c r="J553" s="504">
        <v>1</v>
      </c>
      <c r="K553" s="504" t="str">
        <f>AN553</f>
        <v>ZIMU1356459</v>
      </c>
      <c r="L553" s="504" t="str">
        <f>AM553</f>
        <v>NGB1273228</v>
      </c>
      <c r="M553" s="504" t="str">
        <f>AO553</f>
        <v>NINGBO, CHINA</v>
      </c>
      <c r="N553" s="506">
        <f>AQ553</f>
        <v>45715</v>
      </c>
      <c r="O553" s="504" t="str">
        <f>AR553</f>
        <v>SAVANNAH,GA</v>
      </c>
      <c r="P553" s="506">
        <f>AT553</f>
        <v>45750</v>
      </c>
      <c r="Q553" s="506">
        <f>AX553</f>
        <v>45754</v>
      </c>
      <c r="R553" s="504" t="s">
        <v>79</v>
      </c>
      <c r="S553" s="504" t="s">
        <v>949</v>
      </c>
      <c r="T553" s="504">
        <v>20250225003</v>
      </c>
      <c r="U553" s="504"/>
      <c r="V553" s="511"/>
      <c r="W553" s="511"/>
      <c r="X553" s="506"/>
      <c r="Y553" s="506"/>
      <c r="Z553" s="506" t="s">
        <v>118</v>
      </c>
      <c r="AA553" s="507" t="s">
        <v>708</v>
      </c>
      <c r="AB553" s="507"/>
      <c r="AC553" s="514">
        <v>1430</v>
      </c>
      <c r="AD553" s="504" t="s">
        <v>172</v>
      </c>
      <c r="AE553" s="504"/>
      <c r="AF553" s="504"/>
      <c r="AG553" s="504"/>
      <c r="AH553" s="506">
        <v>45715</v>
      </c>
      <c r="AI553" s="506">
        <v>45748</v>
      </c>
      <c r="AJ553" s="504" t="s">
        <v>173</v>
      </c>
      <c r="AK553" s="555" t="s">
        <v>117</v>
      </c>
      <c r="AL553" s="504" t="s">
        <v>950</v>
      </c>
      <c r="AM553" s="504" t="s">
        <v>951</v>
      </c>
      <c r="AN553" s="504" t="s">
        <v>966</v>
      </c>
      <c r="AO553" s="603" t="str">
        <f>AJ553</f>
        <v>NINGBO, CHINA</v>
      </c>
      <c r="AP553" s="641">
        <v>45712</v>
      </c>
      <c r="AQ553" s="506">
        <f>AH553</f>
        <v>45715</v>
      </c>
      <c r="AR553" s="504" t="str">
        <f>AK553</f>
        <v>SAVANNAH,GA</v>
      </c>
      <c r="AS553" s="506">
        <f>AI553</f>
        <v>45748</v>
      </c>
      <c r="AT553" s="636">
        <v>45750</v>
      </c>
      <c r="AU553" s="504" t="str">
        <f>AR553</f>
        <v>SAVANNAH,GA</v>
      </c>
      <c r="AV553" s="509">
        <f>AT553</f>
        <v>45750</v>
      </c>
      <c r="AW553" s="505">
        <f>VLOOKUP(AR:AR,Database!A:B,2,)</f>
        <v>4</v>
      </c>
      <c r="AX553" s="506">
        <f>AV553+AW553</f>
        <v>45754</v>
      </c>
      <c r="AY553" s="514" t="str">
        <f>Z553</f>
        <v>FREEDOM</v>
      </c>
      <c r="AZ553" s="506"/>
      <c r="BA553" s="506"/>
      <c r="BB553" s="506"/>
      <c r="BC553" s="506"/>
      <c r="BD553" s="506"/>
      <c r="BE553" s="504"/>
      <c r="BF553" s="504" t="str">
        <f>AL553</f>
        <v>ZIMUNGB1273228</v>
      </c>
      <c r="BG553" s="504" t="str">
        <f>AN553</f>
        <v>ZIMU1356459</v>
      </c>
      <c r="BH553" s="506">
        <v>45709</v>
      </c>
      <c r="BI553" s="506">
        <v>45720</v>
      </c>
      <c r="BJ553" s="506">
        <v>45728</v>
      </c>
      <c r="BK553" s="506"/>
      <c r="BL553" s="506"/>
      <c r="BM553" s="506"/>
      <c r="BN553" s="504"/>
      <c r="BO553" s="506"/>
      <c r="BP553" s="511"/>
      <c r="BQ553" s="511"/>
      <c r="BR553" s="504"/>
      <c r="BS553" s="560"/>
      <c r="BT553" s="504"/>
      <c r="BU553" s="504"/>
      <c r="BV553" s="504"/>
      <c r="BW553" s="504">
        <f>U553</f>
        <v>0</v>
      </c>
      <c r="BX553" s="511">
        <f>V553</f>
        <v>0</v>
      </c>
      <c r="BY553" s="511">
        <f>W553</f>
        <v>0</v>
      </c>
      <c r="BZ553" s="511">
        <f>BX553+BY553</f>
        <v>0</v>
      </c>
      <c r="CA553" s="504"/>
      <c r="CB553" s="511"/>
      <c r="CC553" s="504"/>
      <c r="CD553" s="511"/>
      <c r="CE553" s="511"/>
      <c r="CF553" s="511">
        <f>CB553+CD553+CE553</f>
        <v>0</v>
      </c>
      <c r="CG553" s="528">
        <f>CF553-BZ553</f>
        <v>0</v>
      </c>
      <c r="CH553" s="510">
        <f>_xlfn.DAYS(BD553,BC553)+1</f>
        <v>1</v>
      </c>
      <c r="CI553" s="513"/>
    </row>
    <row r="554" spans="1:87" s="622" customFormat="1" ht="15.75" customHeight="1">
      <c r="A554" s="112">
        <v>50</v>
      </c>
      <c r="B554" s="652" t="s">
        <v>168</v>
      </c>
      <c r="C554" s="680">
        <v>4100009513</v>
      </c>
      <c r="D554" s="504" t="s">
        <v>643</v>
      </c>
      <c r="E554" s="505" t="str">
        <f>VLOOKUP(D:D,'Material code'!A:B,2,FALSE)</f>
        <v>后玻</v>
      </c>
      <c r="F554" s="505" t="str">
        <f>VLOOKUP(D:D,'Material code'!C:D,2,FALSE)</f>
        <v>福莱特，压花半钢化白色全涂釉3孔，2272*1128*2mm，GL-14</v>
      </c>
      <c r="G554" s="504">
        <f>AC554</f>
        <v>1430</v>
      </c>
      <c r="H554" s="504" t="str">
        <f>AD554</f>
        <v>PC</v>
      </c>
      <c r="I554" s="504" t="str">
        <f>AL554</f>
        <v>ZIMUNGB1273228</v>
      </c>
      <c r="J554" s="504">
        <v>1</v>
      </c>
      <c r="K554" s="504" t="str">
        <f>AN554</f>
        <v>TRHU1365487</v>
      </c>
      <c r="L554" s="504" t="str">
        <f>AM554</f>
        <v>NGB1273228</v>
      </c>
      <c r="M554" s="504" t="str">
        <f>AO554</f>
        <v>NINGBO, CHINA</v>
      </c>
      <c r="N554" s="506">
        <f>AQ554</f>
        <v>45715</v>
      </c>
      <c r="O554" s="504" t="str">
        <f>AR554</f>
        <v>SAVANNAH,GA</v>
      </c>
      <c r="P554" s="506">
        <f>AT554</f>
        <v>45750</v>
      </c>
      <c r="Q554" s="506">
        <f>AX554</f>
        <v>45754</v>
      </c>
      <c r="R554" s="504" t="s">
        <v>79</v>
      </c>
      <c r="S554" s="504" t="s">
        <v>949</v>
      </c>
      <c r="T554" s="504">
        <v>20250225003</v>
      </c>
      <c r="U554" s="504"/>
      <c r="V554" s="511"/>
      <c r="W554" s="511"/>
      <c r="X554" s="506"/>
      <c r="Y554" s="506"/>
      <c r="Z554" s="506" t="s">
        <v>118</v>
      </c>
      <c r="AA554" s="507" t="s">
        <v>708</v>
      </c>
      <c r="AB554" s="507"/>
      <c r="AC554" s="514">
        <v>1430</v>
      </c>
      <c r="AD554" s="504" t="s">
        <v>172</v>
      </c>
      <c r="AE554" s="504"/>
      <c r="AF554" s="504"/>
      <c r="AG554" s="504"/>
      <c r="AH554" s="506">
        <v>45715</v>
      </c>
      <c r="AI554" s="506">
        <v>45748</v>
      </c>
      <c r="AJ554" s="504" t="s">
        <v>173</v>
      </c>
      <c r="AK554" s="555" t="s">
        <v>117</v>
      </c>
      <c r="AL554" s="504" t="s">
        <v>950</v>
      </c>
      <c r="AM554" s="504" t="s">
        <v>951</v>
      </c>
      <c r="AN554" s="504" t="s">
        <v>967</v>
      </c>
      <c r="AO554" s="603" t="str">
        <f>AJ554</f>
        <v>NINGBO, CHINA</v>
      </c>
      <c r="AP554" s="641">
        <v>45712</v>
      </c>
      <c r="AQ554" s="506">
        <f>AH554</f>
        <v>45715</v>
      </c>
      <c r="AR554" s="504" t="str">
        <f>AK554</f>
        <v>SAVANNAH,GA</v>
      </c>
      <c r="AS554" s="506">
        <f>AI554</f>
        <v>45748</v>
      </c>
      <c r="AT554" s="636">
        <v>45750</v>
      </c>
      <c r="AU554" s="504" t="str">
        <f>AR554</f>
        <v>SAVANNAH,GA</v>
      </c>
      <c r="AV554" s="509">
        <f>AT554</f>
        <v>45750</v>
      </c>
      <c r="AW554" s="505">
        <f>VLOOKUP(AR:AR,Database!A:B,2,)</f>
        <v>4</v>
      </c>
      <c r="AX554" s="506">
        <f>AV554+AW554</f>
        <v>45754</v>
      </c>
      <c r="AY554" s="514" t="str">
        <f>Z554</f>
        <v>FREEDOM</v>
      </c>
      <c r="AZ554" s="506"/>
      <c r="BA554" s="506"/>
      <c r="BB554" s="506"/>
      <c r="BC554" s="506"/>
      <c r="BD554" s="506"/>
      <c r="BE554" s="504"/>
      <c r="BF554" s="504" t="str">
        <f>AL554</f>
        <v>ZIMUNGB1273228</v>
      </c>
      <c r="BG554" s="504" t="str">
        <f>AN554</f>
        <v>TRHU1365487</v>
      </c>
      <c r="BH554" s="506">
        <v>45709</v>
      </c>
      <c r="BI554" s="506">
        <v>45720</v>
      </c>
      <c r="BJ554" s="506">
        <v>45728</v>
      </c>
      <c r="BK554" s="506"/>
      <c r="BL554" s="506"/>
      <c r="BM554" s="506"/>
      <c r="BN554" s="504"/>
      <c r="BO554" s="506"/>
      <c r="BP554" s="511"/>
      <c r="BQ554" s="511"/>
      <c r="BR554" s="504"/>
      <c r="BS554" s="560"/>
      <c r="BT554" s="504"/>
      <c r="BU554" s="504"/>
      <c r="BV554" s="504"/>
      <c r="BW554" s="504">
        <f>U554</f>
        <v>0</v>
      </c>
      <c r="BX554" s="511">
        <f>V554</f>
        <v>0</v>
      </c>
      <c r="BY554" s="511">
        <f>W554</f>
        <v>0</v>
      </c>
      <c r="BZ554" s="511">
        <f>BX554+BY554</f>
        <v>0</v>
      </c>
      <c r="CA554" s="504"/>
      <c r="CB554" s="511"/>
      <c r="CC554" s="504"/>
      <c r="CD554" s="511"/>
      <c r="CE554" s="511"/>
      <c r="CF554" s="511">
        <f>CB554+CD554+CE554</f>
        <v>0</v>
      </c>
      <c r="CG554" s="528">
        <f>CF554-BZ554</f>
        <v>0</v>
      </c>
      <c r="CH554" s="510">
        <f>_xlfn.DAYS(BD554,BC554)+1</f>
        <v>1</v>
      </c>
      <c r="CI554" s="513"/>
    </row>
    <row r="555" spans="1:87" ht="15.75" customHeight="1">
      <c r="A555" s="112">
        <v>50</v>
      </c>
      <c r="B555" s="652" t="s">
        <v>168</v>
      </c>
      <c r="C555" s="680">
        <v>4100009513</v>
      </c>
      <c r="D555" s="504" t="s">
        <v>643</v>
      </c>
      <c r="E555" s="505" t="str">
        <f>VLOOKUP(D:D,'Material code'!A:B,2,FALSE)</f>
        <v>后玻</v>
      </c>
      <c r="F555" s="505" t="str">
        <f>VLOOKUP(D:D,'Material code'!C:D,2,FALSE)</f>
        <v>福莱特，压花半钢化白色全涂釉3孔，2272*1128*2mm，GL-14</v>
      </c>
      <c r="G555" s="504">
        <f>AC555</f>
        <v>1430</v>
      </c>
      <c r="H555" s="504" t="str">
        <f>AD555</f>
        <v>PC</v>
      </c>
      <c r="I555" s="504" t="str">
        <f>AL555</f>
        <v>ZIMUNGB1273228</v>
      </c>
      <c r="J555" s="504">
        <v>1</v>
      </c>
      <c r="K555" s="504" t="str">
        <f>AN555</f>
        <v>ZIMU1421282</v>
      </c>
      <c r="L555" s="504" t="str">
        <f>AM555</f>
        <v>NGB1273228</v>
      </c>
      <c r="M555" s="504" t="str">
        <f>AO555</f>
        <v>NINGBO, CHINA</v>
      </c>
      <c r="N555" s="506">
        <f>AQ555</f>
        <v>45715</v>
      </c>
      <c r="O555" s="504" t="str">
        <f>AR555</f>
        <v>SAVANNAH,GA</v>
      </c>
      <c r="P555" s="506">
        <f>AT555</f>
        <v>45750</v>
      </c>
      <c r="Q555" s="506">
        <f>AX555</f>
        <v>45754</v>
      </c>
      <c r="R555" s="504" t="s">
        <v>79</v>
      </c>
      <c r="S555" s="504" t="s">
        <v>949</v>
      </c>
      <c r="T555" s="504">
        <v>20250225003</v>
      </c>
      <c r="U555" s="504"/>
      <c r="V555" s="511"/>
      <c r="W555" s="511"/>
      <c r="X555" s="506"/>
      <c r="Y555" s="506"/>
      <c r="Z555" s="506" t="s">
        <v>118</v>
      </c>
      <c r="AA555" s="507" t="s">
        <v>708</v>
      </c>
      <c r="AB555" s="507"/>
      <c r="AC555" s="514">
        <v>1430</v>
      </c>
      <c r="AD555" s="504" t="s">
        <v>172</v>
      </c>
      <c r="AE555" s="504"/>
      <c r="AF555" s="504"/>
      <c r="AG555" s="504"/>
      <c r="AH555" s="506">
        <v>45715</v>
      </c>
      <c r="AI555" s="506">
        <v>45748</v>
      </c>
      <c r="AJ555" s="504" t="s">
        <v>173</v>
      </c>
      <c r="AK555" s="504" t="s">
        <v>117</v>
      </c>
      <c r="AL555" s="504" t="s">
        <v>950</v>
      </c>
      <c r="AM555" s="504" t="s">
        <v>951</v>
      </c>
      <c r="AN555" s="585" t="s">
        <v>968</v>
      </c>
      <c r="AO555" s="603" t="str">
        <f>AJ555</f>
        <v>NINGBO, CHINA</v>
      </c>
      <c r="AP555" s="506">
        <v>45712</v>
      </c>
      <c r="AQ555" s="506">
        <f>AH555</f>
        <v>45715</v>
      </c>
      <c r="AR555" s="504" t="str">
        <f>AK555</f>
        <v>SAVANNAH,GA</v>
      </c>
      <c r="AS555" s="506">
        <f>AI555</f>
        <v>45748</v>
      </c>
      <c r="AT555" s="636">
        <v>45750</v>
      </c>
      <c r="AU555" s="504" t="str">
        <f>AR555</f>
        <v>SAVANNAH,GA</v>
      </c>
      <c r="AV555" s="509">
        <f>AT555</f>
        <v>45750</v>
      </c>
      <c r="AW555" s="505">
        <f>VLOOKUP(AR:AR,Database!A:B,2,)</f>
        <v>4</v>
      </c>
      <c r="AX555" s="506">
        <f>AV555+AW555</f>
        <v>45754</v>
      </c>
      <c r="AY555" s="514" t="str">
        <f>Z555</f>
        <v>FREEDOM</v>
      </c>
      <c r="AZ555" s="506"/>
      <c r="BA555" s="506"/>
      <c r="BB555" s="506"/>
      <c r="BC555" s="506"/>
      <c r="BD555" s="506"/>
      <c r="BE555" s="504"/>
      <c r="BF555" s="504" t="str">
        <f>AL555</f>
        <v>ZIMUNGB1273228</v>
      </c>
      <c r="BG555" s="504" t="str">
        <f>AN555</f>
        <v>ZIMU1421282</v>
      </c>
      <c r="BH555" s="506">
        <v>45709</v>
      </c>
      <c r="BI555" s="506">
        <v>45720</v>
      </c>
      <c r="BJ555" s="506">
        <v>45728</v>
      </c>
      <c r="BK555" s="506"/>
      <c r="BL555" s="506"/>
      <c r="BM555" s="506"/>
      <c r="BN555" s="504"/>
      <c r="BO555" s="506"/>
      <c r="BP555" s="511"/>
      <c r="BQ555" s="511"/>
      <c r="BR555" s="504"/>
      <c r="BS555" s="560"/>
      <c r="BT555" s="504"/>
      <c r="BU555" s="504"/>
      <c r="BV555" s="504"/>
      <c r="BW555" s="504">
        <f>U555</f>
        <v>0</v>
      </c>
      <c r="BX555" s="511">
        <f>V555</f>
        <v>0</v>
      </c>
      <c r="BY555" s="511">
        <f>W555</f>
        <v>0</v>
      </c>
      <c r="BZ555" s="511">
        <f>BX555+BY555</f>
        <v>0</v>
      </c>
      <c r="CA555" s="504"/>
      <c r="CB555" s="511"/>
      <c r="CC555" s="504"/>
      <c r="CD555" s="511"/>
      <c r="CE555" s="511"/>
      <c r="CF555" s="511">
        <f>CB555+CD555+CE555</f>
        <v>0</v>
      </c>
      <c r="CG555" s="528">
        <f>CF555-BZ555</f>
        <v>0</v>
      </c>
      <c r="CH555" s="510">
        <f>_xlfn.DAYS(BD555,BC555)+1</f>
        <v>1</v>
      </c>
    </row>
    <row r="556" spans="1:87" ht="15.75" customHeight="1">
      <c r="A556" s="112">
        <v>50</v>
      </c>
      <c r="B556" s="652" t="s">
        <v>168</v>
      </c>
      <c r="C556" s="680">
        <v>4100009513</v>
      </c>
      <c r="D556" s="504" t="s">
        <v>643</v>
      </c>
      <c r="E556" s="505" t="str">
        <f>VLOOKUP(D:D,'Material code'!A:B,2,FALSE)</f>
        <v>后玻</v>
      </c>
      <c r="F556" s="505" t="str">
        <f>VLOOKUP(D:D,'Material code'!C:D,2,FALSE)</f>
        <v>福莱特，压花半钢化白色全涂釉3孔，2272*1128*2mm，GL-14</v>
      </c>
      <c r="G556" s="504">
        <f>AC556</f>
        <v>1430</v>
      </c>
      <c r="H556" s="504" t="str">
        <f>AD556</f>
        <v>PC</v>
      </c>
      <c r="I556" s="504" t="str">
        <f>AL556</f>
        <v>ZIMUNGB1273228</v>
      </c>
      <c r="J556" s="504">
        <v>1</v>
      </c>
      <c r="K556" s="504" t="str">
        <f>AN556</f>
        <v>ZIMU2849444</v>
      </c>
      <c r="L556" s="504" t="str">
        <f>AM556</f>
        <v>NGB1273228</v>
      </c>
      <c r="M556" s="504" t="str">
        <f>AO556</f>
        <v>NINGBO, CHINA</v>
      </c>
      <c r="N556" s="506">
        <f>AQ556</f>
        <v>45715</v>
      </c>
      <c r="O556" s="504" t="str">
        <f>AR556</f>
        <v>SAVANNAH,GA</v>
      </c>
      <c r="P556" s="506">
        <f>AT556</f>
        <v>45750</v>
      </c>
      <c r="Q556" s="506">
        <f>AX556</f>
        <v>45754</v>
      </c>
      <c r="R556" s="504" t="s">
        <v>79</v>
      </c>
      <c r="S556" s="504" t="s">
        <v>949</v>
      </c>
      <c r="T556" s="504">
        <v>20250225003</v>
      </c>
      <c r="U556" s="504"/>
      <c r="V556" s="511"/>
      <c r="W556" s="511"/>
      <c r="X556" s="506"/>
      <c r="Y556" s="506"/>
      <c r="Z556" s="506" t="s">
        <v>118</v>
      </c>
      <c r="AA556" s="507" t="s">
        <v>708</v>
      </c>
      <c r="AB556" s="507"/>
      <c r="AC556" s="514">
        <v>1430</v>
      </c>
      <c r="AD556" s="504" t="s">
        <v>172</v>
      </c>
      <c r="AE556" s="504"/>
      <c r="AF556" s="504"/>
      <c r="AG556" s="504"/>
      <c r="AH556" s="506">
        <v>45715</v>
      </c>
      <c r="AI556" s="506">
        <v>45748</v>
      </c>
      <c r="AJ556" s="504" t="s">
        <v>173</v>
      </c>
      <c r="AK556" s="504" t="s">
        <v>117</v>
      </c>
      <c r="AL556" s="504" t="s">
        <v>950</v>
      </c>
      <c r="AM556" s="504" t="s">
        <v>951</v>
      </c>
      <c r="AN556" s="585" t="s">
        <v>969</v>
      </c>
      <c r="AO556" s="603" t="str">
        <f>AJ556</f>
        <v>NINGBO, CHINA</v>
      </c>
      <c r="AP556" s="506">
        <v>45712</v>
      </c>
      <c r="AQ556" s="506">
        <f>AH556</f>
        <v>45715</v>
      </c>
      <c r="AR556" s="504" t="str">
        <f>AK556</f>
        <v>SAVANNAH,GA</v>
      </c>
      <c r="AS556" s="506">
        <f>AI556</f>
        <v>45748</v>
      </c>
      <c r="AT556" s="636">
        <v>45750</v>
      </c>
      <c r="AU556" s="504" t="str">
        <f>AR556</f>
        <v>SAVANNAH,GA</v>
      </c>
      <c r="AV556" s="509">
        <f>AT556</f>
        <v>45750</v>
      </c>
      <c r="AW556" s="505">
        <f>VLOOKUP(AR:AR,Database!A:B,2,)</f>
        <v>4</v>
      </c>
      <c r="AX556" s="506">
        <f>AV556+AW556</f>
        <v>45754</v>
      </c>
      <c r="AY556" s="514" t="str">
        <f>Z556</f>
        <v>FREEDOM</v>
      </c>
      <c r="AZ556" s="506"/>
      <c r="BA556" s="506"/>
      <c r="BB556" s="506"/>
      <c r="BC556" s="506"/>
      <c r="BD556" s="506"/>
      <c r="BE556" s="504"/>
      <c r="BF556" s="504" t="str">
        <f>AL556</f>
        <v>ZIMUNGB1273228</v>
      </c>
      <c r="BG556" s="504" t="str">
        <f>AN556</f>
        <v>ZIMU2849444</v>
      </c>
      <c r="BH556" s="506">
        <v>45709</v>
      </c>
      <c r="BI556" s="506">
        <v>45720</v>
      </c>
      <c r="BJ556" s="506">
        <v>45728</v>
      </c>
      <c r="BK556" s="506"/>
      <c r="BL556" s="506"/>
      <c r="BM556" s="506"/>
      <c r="BN556" s="504"/>
      <c r="BO556" s="506"/>
      <c r="BP556" s="511"/>
      <c r="BQ556" s="511"/>
      <c r="BR556" s="504"/>
      <c r="BS556" s="560"/>
      <c r="BT556" s="504"/>
      <c r="BU556" s="504"/>
      <c r="BV556" s="504"/>
      <c r="BW556" s="504">
        <f>U556</f>
        <v>0</v>
      </c>
      <c r="BX556" s="511">
        <f>V556</f>
        <v>0</v>
      </c>
      <c r="BY556" s="511">
        <f>W556</f>
        <v>0</v>
      </c>
      <c r="BZ556" s="511">
        <f>BX556+BY556</f>
        <v>0</v>
      </c>
      <c r="CA556" s="504"/>
      <c r="CB556" s="511"/>
      <c r="CC556" s="504"/>
      <c r="CD556" s="511"/>
      <c r="CE556" s="511"/>
      <c r="CF556" s="511">
        <f>CB556+CD556+CE556</f>
        <v>0</v>
      </c>
      <c r="CG556" s="528">
        <f>CF556-BZ556</f>
        <v>0</v>
      </c>
      <c r="CH556" s="510">
        <f>_xlfn.DAYS(BD556,BC556)+1</f>
        <v>1</v>
      </c>
    </row>
    <row r="557" spans="1:87" ht="15.75" customHeight="1">
      <c r="A557" s="112">
        <v>50</v>
      </c>
      <c r="B557" s="652" t="s">
        <v>168</v>
      </c>
      <c r="C557" s="680">
        <v>4100009513</v>
      </c>
      <c r="D557" s="504" t="s">
        <v>643</v>
      </c>
      <c r="E557" s="505" t="str">
        <f>VLOOKUP(D:D,'Material code'!A:B,2,FALSE)</f>
        <v>后玻</v>
      </c>
      <c r="F557" s="505" t="str">
        <f>VLOOKUP(D:D,'Material code'!C:D,2,FALSE)</f>
        <v>福莱特，压花半钢化白色全涂釉3孔，2272*1128*2mm，GL-14</v>
      </c>
      <c r="G557" s="504">
        <f>AC557</f>
        <v>1430</v>
      </c>
      <c r="H557" s="504" t="str">
        <f>AD557</f>
        <v>PC</v>
      </c>
      <c r="I557" s="504" t="str">
        <f>AL557</f>
        <v>ZIMUNGB1273228</v>
      </c>
      <c r="J557" s="504">
        <v>1</v>
      </c>
      <c r="K557" s="504" t="str">
        <f>AN557</f>
        <v>CAIU6605536</v>
      </c>
      <c r="L557" s="504" t="str">
        <f>AM557</f>
        <v>NGB1273228</v>
      </c>
      <c r="M557" s="504" t="str">
        <f>AO557</f>
        <v>NINGBO, CHINA</v>
      </c>
      <c r="N557" s="506">
        <f>AQ557</f>
        <v>45715</v>
      </c>
      <c r="O557" s="504" t="str">
        <f>AR557</f>
        <v>SAVANNAH,GA</v>
      </c>
      <c r="P557" s="506">
        <f>AT557</f>
        <v>45750</v>
      </c>
      <c r="Q557" s="506">
        <f>AX557</f>
        <v>45754</v>
      </c>
      <c r="R557" s="504" t="s">
        <v>79</v>
      </c>
      <c r="S557" s="504" t="s">
        <v>949</v>
      </c>
      <c r="T557" s="504">
        <v>20250225003</v>
      </c>
      <c r="U557" s="504"/>
      <c r="V557" s="511"/>
      <c r="W557" s="511"/>
      <c r="X557" s="506"/>
      <c r="Y557" s="506"/>
      <c r="Z557" s="506" t="s">
        <v>118</v>
      </c>
      <c r="AA557" s="507" t="s">
        <v>708</v>
      </c>
      <c r="AB557" s="507"/>
      <c r="AC557" s="514">
        <v>1430</v>
      </c>
      <c r="AD557" s="504" t="s">
        <v>172</v>
      </c>
      <c r="AE557" s="504"/>
      <c r="AF557" s="504"/>
      <c r="AG557" s="504"/>
      <c r="AH557" s="506">
        <v>45715</v>
      </c>
      <c r="AI557" s="506">
        <v>45748</v>
      </c>
      <c r="AJ557" s="504" t="s">
        <v>173</v>
      </c>
      <c r="AK557" s="504" t="s">
        <v>117</v>
      </c>
      <c r="AL557" s="504" t="s">
        <v>950</v>
      </c>
      <c r="AM557" s="504" t="s">
        <v>951</v>
      </c>
      <c r="AN557" s="585" t="s">
        <v>970</v>
      </c>
      <c r="AO557" s="603" t="str">
        <f>AJ557</f>
        <v>NINGBO, CHINA</v>
      </c>
      <c r="AP557" s="506">
        <v>45712</v>
      </c>
      <c r="AQ557" s="506">
        <f>AH557</f>
        <v>45715</v>
      </c>
      <c r="AR557" s="504" t="str">
        <f>AK557</f>
        <v>SAVANNAH,GA</v>
      </c>
      <c r="AS557" s="506">
        <f>AI557</f>
        <v>45748</v>
      </c>
      <c r="AT557" s="636">
        <v>45750</v>
      </c>
      <c r="AU557" s="504" t="str">
        <f>AR557</f>
        <v>SAVANNAH,GA</v>
      </c>
      <c r="AV557" s="509">
        <f>AT557</f>
        <v>45750</v>
      </c>
      <c r="AW557" s="505">
        <f>VLOOKUP(AR:AR,Database!A:B,2,)</f>
        <v>4</v>
      </c>
      <c r="AX557" s="506">
        <f>AV557+AW557</f>
        <v>45754</v>
      </c>
      <c r="AY557" s="514" t="str">
        <f>Z557</f>
        <v>FREEDOM</v>
      </c>
      <c r="AZ557" s="506"/>
      <c r="BA557" s="506"/>
      <c r="BB557" s="506"/>
      <c r="BC557" s="506"/>
      <c r="BD557" s="506"/>
      <c r="BE557" s="504"/>
      <c r="BF557" s="504" t="str">
        <f>AL557</f>
        <v>ZIMUNGB1273228</v>
      </c>
      <c r="BG557" s="504" t="str">
        <f>AN557</f>
        <v>CAIU6605536</v>
      </c>
      <c r="BH557" s="506">
        <v>45709</v>
      </c>
      <c r="BI557" s="506">
        <v>45720</v>
      </c>
      <c r="BJ557" s="506">
        <v>45728</v>
      </c>
      <c r="BK557" s="506"/>
      <c r="BL557" s="506"/>
      <c r="BM557" s="506"/>
      <c r="BN557" s="504"/>
      <c r="BO557" s="506"/>
      <c r="BP557" s="511"/>
      <c r="BQ557" s="511"/>
      <c r="BR557" s="504"/>
      <c r="BS557" s="560"/>
      <c r="BT557" s="504"/>
      <c r="BU557" s="504"/>
      <c r="BV557" s="504"/>
      <c r="BW557" s="504">
        <f>U557</f>
        <v>0</v>
      </c>
      <c r="BX557" s="511">
        <f>V557</f>
        <v>0</v>
      </c>
      <c r="BY557" s="511">
        <f>W557</f>
        <v>0</v>
      </c>
      <c r="BZ557" s="511">
        <f>BX557+BY557</f>
        <v>0</v>
      </c>
      <c r="CA557" s="504"/>
      <c r="CB557" s="511"/>
      <c r="CC557" s="504"/>
      <c r="CD557" s="511"/>
      <c r="CE557" s="511"/>
      <c r="CF557" s="511">
        <f>CB557+CD557+CE557</f>
        <v>0</v>
      </c>
      <c r="CG557" s="528">
        <f>CF557-BZ557</f>
        <v>0</v>
      </c>
      <c r="CH557" s="510">
        <f>_xlfn.DAYS(BD557,BC557)+1</f>
        <v>1</v>
      </c>
    </row>
    <row r="558" spans="1:87" ht="15.75" customHeight="1">
      <c r="A558" s="112">
        <v>50</v>
      </c>
      <c r="B558" s="652" t="s">
        <v>168</v>
      </c>
      <c r="C558" s="680">
        <v>4100009513</v>
      </c>
      <c r="D558" s="504" t="s">
        <v>643</v>
      </c>
      <c r="E558" s="505" t="str">
        <f>VLOOKUP(D:D,'Material code'!A:B,2,FALSE)</f>
        <v>后玻</v>
      </c>
      <c r="F558" s="505" t="str">
        <f>VLOOKUP(D:D,'Material code'!C:D,2,FALSE)</f>
        <v>福莱特，压花半钢化白色全涂釉3孔，2272*1128*2mm，GL-14</v>
      </c>
      <c r="G558" s="504">
        <f>AC558</f>
        <v>1430</v>
      </c>
      <c r="H558" s="504" t="str">
        <f>AD558</f>
        <v>PC</v>
      </c>
      <c r="I558" s="504" t="str">
        <f>AL558</f>
        <v>ZIMUNGB1273228</v>
      </c>
      <c r="J558" s="504">
        <v>1</v>
      </c>
      <c r="K558" s="504" t="str">
        <f>AN558</f>
        <v>TGHU1706642</v>
      </c>
      <c r="L558" s="504" t="str">
        <f>AM558</f>
        <v>NGB1273228</v>
      </c>
      <c r="M558" s="504" t="str">
        <f>AO558</f>
        <v>NINGBO, CHINA</v>
      </c>
      <c r="N558" s="506">
        <f>AQ558</f>
        <v>45715</v>
      </c>
      <c r="O558" s="504" t="str">
        <f>AR558</f>
        <v>SAVANNAH,GA</v>
      </c>
      <c r="P558" s="506">
        <f>AT558</f>
        <v>45750</v>
      </c>
      <c r="Q558" s="506">
        <f>AX558</f>
        <v>45754</v>
      </c>
      <c r="R558" s="504" t="s">
        <v>79</v>
      </c>
      <c r="S558" s="504" t="s">
        <v>949</v>
      </c>
      <c r="T558" s="504">
        <v>20250225003</v>
      </c>
      <c r="U558" s="504"/>
      <c r="V558" s="511"/>
      <c r="W558" s="511"/>
      <c r="X558" s="506"/>
      <c r="Y558" s="506"/>
      <c r="Z558" s="506" t="s">
        <v>118</v>
      </c>
      <c r="AA558" s="507" t="s">
        <v>708</v>
      </c>
      <c r="AB558" s="507"/>
      <c r="AC558" s="514">
        <v>1430</v>
      </c>
      <c r="AD558" s="504" t="s">
        <v>172</v>
      </c>
      <c r="AE558" s="504"/>
      <c r="AF558" s="504"/>
      <c r="AG558" s="504"/>
      <c r="AH558" s="506">
        <v>45715</v>
      </c>
      <c r="AI558" s="506">
        <v>45748</v>
      </c>
      <c r="AJ558" s="504" t="s">
        <v>173</v>
      </c>
      <c r="AK558" s="504" t="s">
        <v>117</v>
      </c>
      <c r="AL558" s="504" t="s">
        <v>950</v>
      </c>
      <c r="AM558" s="504" t="s">
        <v>951</v>
      </c>
      <c r="AN558" s="585" t="s">
        <v>971</v>
      </c>
      <c r="AO558" s="603" t="str">
        <f>AJ558</f>
        <v>NINGBO, CHINA</v>
      </c>
      <c r="AP558" s="506">
        <v>45712</v>
      </c>
      <c r="AQ558" s="506">
        <f>AH558</f>
        <v>45715</v>
      </c>
      <c r="AR558" s="504" t="str">
        <f>AK558</f>
        <v>SAVANNAH,GA</v>
      </c>
      <c r="AS558" s="506">
        <f>AI558</f>
        <v>45748</v>
      </c>
      <c r="AT558" s="636">
        <v>45750</v>
      </c>
      <c r="AU558" s="504" t="str">
        <f>AR558</f>
        <v>SAVANNAH,GA</v>
      </c>
      <c r="AV558" s="509">
        <f>AT558</f>
        <v>45750</v>
      </c>
      <c r="AW558" s="505">
        <f>VLOOKUP(AR:AR,Database!A:B,2,)</f>
        <v>4</v>
      </c>
      <c r="AX558" s="506">
        <f>AV558+AW558</f>
        <v>45754</v>
      </c>
      <c r="AY558" s="514" t="str">
        <f>Z558</f>
        <v>FREEDOM</v>
      </c>
      <c r="AZ558" s="506"/>
      <c r="BA558" s="506"/>
      <c r="BB558" s="506"/>
      <c r="BC558" s="506"/>
      <c r="BD558" s="506"/>
      <c r="BE558" s="504"/>
      <c r="BF558" s="504" t="str">
        <f>AL558</f>
        <v>ZIMUNGB1273228</v>
      </c>
      <c r="BG558" s="504" t="str">
        <f>AN558</f>
        <v>TGHU1706642</v>
      </c>
      <c r="BH558" s="506">
        <v>45709</v>
      </c>
      <c r="BI558" s="506">
        <v>45720</v>
      </c>
      <c r="BJ558" s="506">
        <v>45728</v>
      </c>
      <c r="BK558" s="506"/>
      <c r="BL558" s="506"/>
      <c r="BM558" s="506"/>
      <c r="BN558" s="504"/>
      <c r="BO558" s="506"/>
      <c r="BP558" s="511"/>
      <c r="BQ558" s="511"/>
      <c r="BR558" s="504"/>
      <c r="BS558" s="560"/>
      <c r="BT558" s="504"/>
      <c r="BU558" s="504"/>
      <c r="BV558" s="504"/>
      <c r="BW558" s="504">
        <f>U558</f>
        <v>0</v>
      </c>
      <c r="BX558" s="511">
        <f>V558</f>
        <v>0</v>
      </c>
      <c r="BY558" s="511">
        <f>W558</f>
        <v>0</v>
      </c>
      <c r="BZ558" s="511">
        <f>BX558+BY558</f>
        <v>0</v>
      </c>
      <c r="CA558" s="504"/>
      <c r="CB558" s="511"/>
      <c r="CC558" s="504"/>
      <c r="CD558" s="511"/>
      <c r="CE558" s="511"/>
      <c r="CF558" s="511">
        <f>CB558+CD558+CE558</f>
        <v>0</v>
      </c>
      <c r="CG558" s="528">
        <f>CF558-BZ558</f>
        <v>0</v>
      </c>
      <c r="CH558" s="510">
        <f>_xlfn.DAYS(BD558,BC558)+1</f>
        <v>1</v>
      </c>
    </row>
    <row r="559" spans="1:87" ht="15.75" customHeight="1">
      <c r="A559" s="112">
        <v>50</v>
      </c>
      <c r="B559" s="652" t="s">
        <v>168</v>
      </c>
      <c r="C559" s="680">
        <v>4100009513</v>
      </c>
      <c r="D559" s="504" t="s">
        <v>643</v>
      </c>
      <c r="E559" s="505" t="str">
        <f>VLOOKUP(D:D,'Material code'!A:B,2,FALSE)</f>
        <v>后玻</v>
      </c>
      <c r="F559" s="505" t="str">
        <f>VLOOKUP(D:D,'Material code'!C:D,2,FALSE)</f>
        <v>福莱特，压花半钢化白色全涂釉3孔，2272*1128*2mm，GL-14</v>
      </c>
      <c r="G559" s="504">
        <f>AC559</f>
        <v>1430</v>
      </c>
      <c r="H559" s="504" t="str">
        <f>AD559</f>
        <v>PC</v>
      </c>
      <c r="I559" s="504" t="str">
        <f>AL559</f>
        <v>ZIMUNGB1273228</v>
      </c>
      <c r="J559" s="504">
        <v>1</v>
      </c>
      <c r="K559" s="504" t="str">
        <f>AN559</f>
        <v>ZIMU1440066</v>
      </c>
      <c r="L559" s="504" t="str">
        <f>AM559</f>
        <v>NGB1273228</v>
      </c>
      <c r="M559" s="504" t="str">
        <f>AO559</f>
        <v>NINGBO, CHINA</v>
      </c>
      <c r="N559" s="506">
        <f>AQ559</f>
        <v>45715</v>
      </c>
      <c r="O559" s="504" t="str">
        <f>AR559</f>
        <v>SAVANNAH,GA</v>
      </c>
      <c r="P559" s="506">
        <f>AT559</f>
        <v>45750</v>
      </c>
      <c r="Q559" s="506">
        <f>AX559</f>
        <v>45754</v>
      </c>
      <c r="R559" s="504" t="s">
        <v>79</v>
      </c>
      <c r="S559" s="504" t="s">
        <v>949</v>
      </c>
      <c r="T559" s="504">
        <v>20250225003</v>
      </c>
      <c r="U559" s="504"/>
      <c r="V559" s="511"/>
      <c r="W559" s="511"/>
      <c r="X559" s="506"/>
      <c r="Y559" s="506"/>
      <c r="Z559" s="506" t="s">
        <v>118</v>
      </c>
      <c r="AA559" s="507" t="s">
        <v>708</v>
      </c>
      <c r="AB559" s="507"/>
      <c r="AC559" s="514">
        <v>1430</v>
      </c>
      <c r="AD559" s="504" t="s">
        <v>172</v>
      </c>
      <c r="AE559" s="504"/>
      <c r="AF559" s="504"/>
      <c r="AG559" s="504"/>
      <c r="AH559" s="506">
        <v>45715</v>
      </c>
      <c r="AI559" s="506">
        <v>45748</v>
      </c>
      <c r="AJ559" s="504" t="s">
        <v>173</v>
      </c>
      <c r="AK559" s="504" t="s">
        <v>117</v>
      </c>
      <c r="AL559" s="504" t="s">
        <v>950</v>
      </c>
      <c r="AM559" s="504" t="s">
        <v>951</v>
      </c>
      <c r="AN559" s="504" t="s">
        <v>972</v>
      </c>
      <c r="AO559" s="603" t="str">
        <f>AJ559</f>
        <v>NINGBO, CHINA</v>
      </c>
      <c r="AP559" s="641">
        <v>45712</v>
      </c>
      <c r="AQ559" s="506">
        <f>AH559</f>
        <v>45715</v>
      </c>
      <c r="AR559" s="504" t="str">
        <f>AK559</f>
        <v>SAVANNAH,GA</v>
      </c>
      <c r="AS559" s="506">
        <f>AI559</f>
        <v>45748</v>
      </c>
      <c r="AT559" s="636">
        <v>45750</v>
      </c>
      <c r="AU559" s="504" t="str">
        <f>AR559</f>
        <v>SAVANNAH,GA</v>
      </c>
      <c r="AV559" s="509">
        <f>AT559</f>
        <v>45750</v>
      </c>
      <c r="AW559" s="505">
        <f>VLOOKUP(AR:AR,Database!A:B,2,)</f>
        <v>4</v>
      </c>
      <c r="AX559" s="506">
        <f>AV559+AW559</f>
        <v>45754</v>
      </c>
      <c r="AY559" s="514" t="str">
        <f>Z559</f>
        <v>FREEDOM</v>
      </c>
      <c r="AZ559" s="506"/>
      <c r="BA559" s="506"/>
      <c r="BB559" s="506"/>
      <c r="BC559" s="506"/>
      <c r="BD559" s="506"/>
      <c r="BE559" s="504"/>
      <c r="BF559" s="504" t="str">
        <f>AL559</f>
        <v>ZIMUNGB1273228</v>
      </c>
      <c r="BG559" s="504" t="str">
        <f>AN559</f>
        <v>ZIMU1440066</v>
      </c>
      <c r="BH559" s="506">
        <v>45709</v>
      </c>
      <c r="BI559" s="506">
        <v>45720</v>
      </c>
      <c r="BJ559" s="506">
        <v>45728</v>
      </c>
      <c r="BK559" s="506"/>
      <c r="BL559" s="506"/>
      <c r="BM559" s="506"/>
      <c r="BN559" s="504"/>
      <c r="BO559" s="506"/>
      <c r="BP559" s="511"/>
      <c r="BQ559" s="511"/>
      <c r="BR559" s="504"/>
      <c r="BS559" s="560"/>
      <c r="BT559" s="504"/>
      <c r="BU559" s="504"/>
      <c r="BV559" s="504"/>
      <c r="BW559" s="504">
        <f>U559</f>
        <v>0</v>
      </c>
      <c r="BX559" s="511">
        <f>V559</f>
        <v>0</v>
      </c>
      <c r="BY559" s="511">
        <f>W559</f>
        <v>0</v>
      </c>
      <c r="BZ559" s="511">
        <f>BX559+BY559</f>
        <v>0</v>
      </c>
      <c r="CA559" s="504"/>
      <c r="CB559" s="511"/>
      <c r="CC559" s="504"/>
      <c r="CD559" s="511"/>
      <c r="CE559" s="511"/>
      <c r="CF559" s="511">
        <f>CB559+CD559+CE559</f>
        <v>0</v>
      </c>
      <c r="CG559" s="528">
        <f>CF559-BZ559</f>
        <v>0</v>
      </c>
      <c r="CH559" s="510">
        <f>_xlfn.DAYS(BD559,BC559)+1</f>
        <v>1</v>
      </c>
    </row>
    <row r="560" spans="1:87" ht="15.75" customHeight="1">
      <c r="A560" s="112">
        <v>50</v>
      </c>
      <c r="B560" s="652" t="s">
        <v>168</v>
      </c>
      <c r="C560" s="531">
        <v>4100009513</v>
      </c>
      <c r="D560" s="504" t="s">
        <v>643</v>
      </c>
      <c r="E560" s="505" t="str">
        <f>VLOOKUP(D:D,'Material code'!A:B,2,FALSE)</f>
        <v>后玻</v>
      </c>
      <c r="F560" s="505" t="str">
        <f>VLOOKUP(D:D,'Material code'!C:D,2,FALSE)</f>
        <v>福莱特，压花半钢化白色全涂釉3孔，2272*1128*2mm，GL-14</v>
      </c>
      <c r="G560" s="504">
        <f>AC560</f>
        <v>1430</v>
      </c>
      <c r="H560" s="504" t="str">
        <f>AD560</f>
        <v>PC</v>
      </c>
      <c r="I560" s="504" t="str">
        <f>AL560</f>
        <v xml:space="preserve">ZIMUNGB1273228 </v>
      </c>
      <c r="J560" s="504">
        <v>1</v>
      </c>
      <c r="K560" s="504" t="str">
        <f>AN560</f>
        <v>GSLU1263203</v>
      </c>
      <c r="L560" s="504" t="str">
        <f>AM560</f>
        <v>NGB1273228</v>
      </c>
      <c r="M560" s="504" t="str">
        <f>AO560</f>
        <v>NINGBO, CHINA</v>
      </c>
      <c r="N560" s="506">
        <f>AQ560</f>
        <v>45715</v>
      </c>
      <c r="O560" s="504" t="str">
        <f>AR560</f>
        <v>SAVANNAH,GA</v>
      </c>
      <c r="P560" s="506">
        <f>AT560</f>
        <v>45750</v>
      </c>
      <c r="Q560" s="506">
        <f>AX560</f>
        <v>45754</v>
      </c>
      <c r="R560" s="504" t="s">
        <v>79</v>
      </c>
      <c r="S560" s="504" t="s">
        <v>949</v>
      </c>
      <c r="T560" s="504">
        <v>20250225003</v>
      </c>
      <c r="U560" s="504"/>
      <c r="V560" s="511"/>
      <c r="W560" s="511"/>
      <c r="X560" s="506"/>
      <c r="Y560" s="506"/>
      <c r="Z560" s="506" t="s">
        <v>118</v>
      </c>
      <c r="AA560" s="507" t="s">
        <v>708</v>
      </c>
      <c r="AB560" s="507"/>
      <c r="AC560" s="514">
        <v>1430</v>
      </c>
      <c r="AD560" s="504" t="s">
        <v>172</v>
      </c>
      <c r="AE560" s="504"/>
      <c r="AF560" s="504"/>
      <c r="AG560" s="504"/>
      <c r="AH560" s="506">
        <v>45715</v>
      </c>
      <c r="AI560" s="506">
        <v>45748</v>
      </c>
      <c r="AJ560" s="504" t="s">
        <v>173</v>
      </c>
      <c r="AK560" s="504" t="s">
        <v>117</v>
      </c>
      <c r="AL560" s="504" t="s">
        <v>973</v>
      </c>
      <c r="AM560" s="504" t="s">
        <v>951</v>
      </c>
      <c r="AN560" s="504" t="s">
        <v>974</v>
      </c>
      <c r="AO560" s="603" t="str">
        <f>AJ560</f>
        <v>NINGBO, CHINA</v>
      </c>
      <c r="AP560" s="641">
        <v>45712</v>
      </c>
      <c r="AQ560" s="506">
        <f>AH560</f>
        <v>45715</v>
      </c>
      <c r="AR560" s="504" t="str">
        <f>AK560</f>
        <v>SAVANNAH,GA</v>
      </c>
      <c r="AS560" s="506">
        <f>AI560</f>
        <v>45748</v>
      </c>
      <c r="AT560" s="636">
        <v>45750</v>
      </c>
      <c r="AU560" s="504" t="str">
        <f>AR560</f>
        <v>SAVANNAH,GA</v>
      </c>
      <c r="AV560" s="509">
        <f>AT560</f>
        <v>45750</v>
      </c>
      <c r="AW560" s="505">
        <f>VLOOKUP(AR:AR,Database!A:B,2,)</f>
        <v>4</v>
      </c>
      <c r="AX560" s="506">
        <f>AV560+AW560</f>
        <v>45754</v>
      </c>
      <c r="AY560" s="514" t="str">
        <f>Z560</f>
        <v>FREEDOM</v>
      </c>
      <c r="AZ560" s="506"/>
      <c r="BA560" s="506"/>
      <c r="BB560" s="506"/>
      <c r="BC560" s="506"/>
      <c r="BD560" s="506"/>
      <c r="BE560" s="504"/>
      <c r="BF560" s="504" t="str">
        <f>AL560</f>
        <v xml:space="preserve">ZIMUNGB1273228 </v>
      </c>
      <c r="BG560" s="504" t="str">
        <f>AN560</f>
        <v>GSLU1263203</v>
      </c>
      <c r="BH560" s="506">
        <v>45709</v>
      </c>
      <c r="BI560" s="506">
        <v>45720</v>
      </c>
      <c r="BJ560" s="506">
        <v>45728</v>
      </c>
      <c r="BK560" s="506"/>
      <c r="BL560" s="506"/>
      <c r="BM560" s="506"/>
      <c r="BN560" s="504"/>
      <c r="BO560" s="506"/>
      <c r="BP560" s="511"/>
      <c r="BQ560" s="511"/>
      <c r="BR560" s="504"/>
      <c r="BS560" s="560"/>
      <c r="BT560" s="504"/>
      <c r="BU560" s="504"/>
      <c r="BV560" s="504"/>
      <c r="BW560" s="504">
        <f>U560</f>
        <v>0</v>
      </c>
      <c r="BX560" s="511">
        <f>V560</f>
        <v>0</v>
      </c>
      <c r="BY560" s="511">
        <f>W560</f>
        <v>0</v>
      </c>
      <c r="BZ560" s="511">
        <f>BX560+BY560</f>
        <v>0</v>
      </c>
      <c r="CA560" s="504"/>
      <c r="CB560" s="511"/>
      <c r="CC560" s="504"/>
      <c r="CD560" s="511"/>
      <c r="CE560" s="511"/>
      <c r="CF560" s="511">
        <f>CB560+CD560+CE560</f>
        <v>0</v>
      </c>
      <c r="CG560" s="528">
        <f>CF560-BZ560</f>
        <v>0</v>
      </c>
      <c r="CH560" s="510">
        <f>_xlfn.DAYS(BD560,BC560)+1</f>
        <v>1</v>
      </c>
    </row>
    <row r="561" spans="1:86" ht="15.75" customHeight="1">
      <c r="A561" s="112">
        <v>50</v>
      </c>
      <c r="B561" s="652" t="s">
        <v>168</v>
      </c>
      <c r="C561" s="680">
        <v>4100009513</v>
      </c>
      <c r="D561" s="504" t="s">
        <v>643</v>
      </c>
      <c r="E561" s="505" t="str">
        <f>VLOOKUP(D:D,'Material code'!A:B,2,FALSE)</f>
        <v>后玻</v>
      </c>
      <c r="F561" s="505" t="str">
        <f>VLOOKUP(D:D,'Material code'!C:D,2,FALSE)</f>
        <v>福莱特，压花半钢化白色全涂釉3孔，2272*1128*2mm，GL-14</v>
      </c>
      <c r="G561" s="504">
        <f>AC561</f>
        <v>1430</v>
      </c>
      <c r="H561" s="504" t="str">
        <f>AD561</f>
        <v>PC</v>
      </c>
      <c r="I561" s="504" t="str">
        <f>AL561</f>
        <v xml:space="preserve">ZIMUNGB1273228 </v>
      </c>
      <c r="J561" s="504">
        <v>1</v>
      </c>
      <c r="K561" s="504" t="str">
        <f>AN561</f>
        <v>ZIMU1315038</v>
      </c>
      <c r="L561" s="504" t="str">
        <f>AM561</f>
        <v>NGB1273228</v>
      </c>
      <c r="M561" s="504" t="str">
        <f>AO561</f>
        <v>NINGBO, CHINA</v>
      </c>
      <c r="N561" s="506">
        <f>AQ561</f>
        <v>45715</v>
      </c>
      <c r="O561" s="504" t="str">
        <f>AR561</f>
        <v>SAVANNAH,GA</v>
      </c>
      <c r="P561" s="506">
        <f>AT561</f>
        <v>45750</v>
      </c>
      <c r="Q561" s="506">
        <f>AX561</f>
        <v>45754</v>
      </c>
      <c r="R561" s="504" t="s">
        <v>79</v>
      </c>
      <c r="S561" s="504" t="s">
        <v>949</v>
      </c>
      <c r="T561" s="504">
        <v>20250225003</v>
      </c>
      <c r="U561" s="504"/>
      <c r="V561" s="511"/>
      <c r="W561" s="511"/>
      <c r="X561" s="506"/>
      <c r="Y561" s="506"/>
      <c r="Z561" s="506" t="s">
        <v>118</v>
      </c>
      <c r="AA561" s="507" t="s">
        <v>708</v>
      </c>
      <c r="AB561" s="507"/>
      <c r="AC561" s="514">
        <v>1430</v>
      </c>
      <c r="AD561" s="504" t="s">
        <v>172</v>
      </c>
      <c r="AE561" s="504"/>
      <c r="AF561" s="504"/>
      <c r="AG561" s="504"/>
      <c r="AH561" s="506">
        <v>45715</v>
      </c>
      <c r="AI561" s="506">
        <v>45748</v>
      </c>
      <c r="AJ561" s="504" t="s">
        <v>173</v>
      </c>
      <c r="AK561" s="504" t="s">
        <v>117</v>
      </c>
      <c r="AL561" s="504" t="s">
        <v>973</v>
      </c>
      <c r="AM561" s="504" t="s">
        <v>951</v>
      </c>
      <c r="AN561" s="504" t="s">
        <v>975</v>
      </c>
      <c r="AO561" s="603" t="str">
        <f>AJ561</f>
        <v>NINGBO, CHINA</v>
      </c>
      <c r="AP561" s="641">
        <v>45712</v>
      </c>
      <c r="AQ561" s="506">
        <f>AH561</f>
        <v>45715</v>
      </c>
      <c r="AR561" s="504" t="str">
        <f>AK561</f>
        <v>SAVANNAH,GA</v>
      </c>
      <c r="AS561" s="506">
        <f>AI561</f>
        <v>45748</v>
      </c>
      <c r="AT561" s="636">
        <v>45750</v>
      </c>
      <c r="AU561" s="504" t="str">
        <f>AR561</f>
        <v>SAVANNAH,GA</v>
      </c>
      <c r="AV561" s="509">
        <f>AT561</f>
        <v>45750</v>
      </c>
      <c r="AW561" s="505">
        <f>VLOOKUP(AR:AR,Database!A:B,2,)</f>
        <v>4</v>
      </c>
      <c r="AX561" s="506">
        <f>AV561+AW561</f>
        <v>45754</v>
      </c>
      <c r="AY561" s="514" t="str">
        <f>Z561</f>
        <v>FREEDOM</v>
      </c>
      <c r="AZ561" s="506"/>
      <c r="BA561" s="506"/>
      <c r="BB561" s="506"/>
      <c r="BC561" s="506"/>
      <c r="BD561" s="506"/>
      <c r="BE561" s="504"/>
      <c r="BF561" s="504" t="str">
        <f>AL561</f>
        <v xml:space="preserve">ZIMUNGB1273228 </v>
      </c>
      <c r="BG561" s="504" t="str">
        <f>AN561</f>
        <v>ZIMU1315038</v>
      </c>
      <c r="BH561" s="506">
        <v>45709</v>
      </c>
      <c r="BI561" s="506">
        <v>45720</v>
      </c>
      <c r="BJ561" s="506">
        <v>45728</v>
      </c>
      <c r="BK561" s="506"/>
      <c r="BL561" s="506"/>
      <c r="BM561" s="506"/>
      <c r="BN561" s="504"/>
      <c r="BO561" s="506"/>
      <c r="BP561" s="511"/>
      <c r="BQ561" s="511"/>
      <c r="BR561" s="504"/>
      <c r="BS561" s="560"/>
      <c r="BT561" s="504"/>
      <c r="BU561" s="504"/>
      <c r="BV561" s="504"/>
      <c r="BW561" s="504">
        <f>U561</f>
        <v>0</v>
      </c>
      <c r="BX561" s="511">
        <f>V561</f>
        <v>0</v>
      </c>
      <c r="BY561" s="511">
        <f>W561</f>
        <v>0</v>
      </c>
      <c r="BZ561" s="511">
        <f>BX561+BY561</f>
        <v>0</v>
      </c>
      <c r="CA561" s="504"/>
      <c r="CB561" s="511"/>
      <c r="CC561" s="504"/>
      <c r="CD561" s="511"/>
      <c r="CE561" s="511"/>
      <c r="CF561" s="511">
        <f>CB561+CD561+CE561</f>
        <v>0</v>
      </c>
      <c r="CG561" s="528">
        <f>CF561-BZ561</f>
        <v>0</v>
      </c>
      <c r="CH561" s="510">
        <f>_xlfn.DAYS(BD561,BC561)+1</f>
        <v>1</v>
      </c>
    </row>
    <row r="562" spans="1:86" ht="15.75" customHeight="1">
      <c r="A562" s="112">
        <v>50</v>
      </c>
      <c r="B562" s="652" t="s">
        <v>168</v>
      </c>
      <c r="C562" s="680">
        <v>4100009513</v>
      </c>
      <c r="D562" s="504" t="s">
        <v>643</v>
      </c>
      <c r="E562" s="505" t="str">
        <f>VLOOKUP(D:D,'Material code'!A:B,2,FALSE)</f>
        <v>后玻</v>
      </c>
      <c r="F562" s="505" t="str">
        <f>VLOOKUP(D:D,'Material code'!C:D,2,FALSE)</f>
        <v>福莱特，压花半钢化白色全涂釉3孔，2272*1128*2mm，GL-14</v>
      </c>
      <c r="G562" s="504">
        <f>AC562</f>
        <v>1430</v>
      </c>
      <c r="H562" s="504" t="str">
        <f>AD562</f>
        <v>PC</v>
      </c>
      <c r="I562" s="504" t="str">
        <f>AL562</f>
        <v xml:space="preserve">ZIMUNGB1273228 </v>
      </c>
      <c r="J562" s="504">
        <v>1</v>
      </c>
      <c r="K562" s="504" t="str">
        <f>AN562</f>
        <v>ZIMU3007271</v>
      </c>
      <c r="L562" s="504" t="str">
        <f>AM562</f>
        <v>NGB1273228</v>
      </c>
      <c r="M562" s="504" t="str">
        <f>AO562</f>
        <v>NINGBO, CHINA</v>
      </c>
      <c r="N562" s="506">
        <f>AQ562</f>
        <v>45715</v>
      </c>
      <c r="O562" s="504" t="str">
        <f>AR562</f>
        <v>SAVANNAH,GA</v>
      </c>
      <c r="P562" s="506">
        <f>AT562</f>
        <v>45750</v>
      </c>
      <c r="Q562" s="506">
        <f>AX562</f>
        <v>45754</v>
      </c>
      <c r="R562" s="504" t="s">
        <v>79</v>
      </c>
      <c r="S562" s="504" t="s">
        <v>949</v>
      </c>
      <c r="T562" s="504">
        <v>20250225003</v>
      </c>
      <c r="U562" s="504"/>
      <c r="V562" s="511"/>
      <c r="W562" s="511"/>
      <c r="X562" s="506"/>
      <c r="Y562" s="506"/>
      <c r="Z562" s="506" t="s">
        <v>118</v>
      </c>
      <c r="AA562" s="507" t="s">
        <v>708</v>
      </c>
      <c r="AB562" s="507"/>
      <c r="AC562" s="514">
        <v>1430</v>
      </c>
      <c r="AD562" s="504" t="s">
        <v>172</v>
      </c>
      <c r="AE562" s="504"/>
      <c r="AF562" s="504"/>
      <c r="AG562" s="504"/>
      <c r="AH562" s="506">
        <v>45715</v>
      </c>
      <c r="AI562" s="506">
        <v>45748</v>
      </c>
      <c r="AJ562" s="504" t="s">
        <v>173</v>
      </c>
      <c r="AK562" s="504" t="s">
        <v>117</v>
      </c>
      <c r="AL562" s="504" t="s">
        <v>973</v>
      </c>
      <c r="AM562" s="504" t="s">
        <v>951</v>
      </c>
      <c r="AN562" s="504" t="s">
        <v>976</v>
      </c>
      <c r="AO562" s="603" t="str">
        <f>AJ562</f>
        <v>NINGBO, CHINA</v>
      </c>
      <c r="AP562" s="641">
        <v>45712</v>
      </c>
      <c r="AQ562" s="506">
        <f>AH562</f>
        <v>45715</v>
      </c>
      <c r="AR562" s="504" t="str">
        <f>AK562</f>
        <v>SAVANNAH,GA</v>
      </c>
      <c r="AS562" s="506">
        <f>AI562</f>
        <v>45748</v>
      </c>
      <c r="AT562" s="636">
        <v>45750</v>
      </c>
      <c r="AU562" s="504" t="str">
        <f>AR562</f>
        <v>SAVANNAH,GA</v>
      </c>
      <c r="AV562" s="509">
        <f>AT562</f>
        <v>45750</v>
      </c>
      <c r="AW562" s="505">
        <f>VLOOKUP(AR:AR,Database!A:B,2,)</f>
        <v>4</v>
      </c>
      <c r="AX562" s="506">
        <f>AV562+AW562</f>
        <v>45754</v>
      </c>
      <c r="AY562" s="514" t="str">
        <f>Z562</f>
        <v>FREEDOM</v>
      </c>
      <c r="AZ562" s="506"/>
      <c r="BA562" s="506"/>
      <c r="BB562" s="506"/>
      <c r="BC562" s="506"/>
      <c r="BD562" s="506"/>
      <c r="BE562" s="504"/>
      <c r="BF562" s="504" t="str">
        <f>AL562</f>
        <v xml:space="preserve">ZIMUNGB1273228 </v>
      </c>
      <c r="BG562" s="504" t="str">
        <f>AN562</f>
        <v>ZIMU3007271</v>
      </c>
      <c r="BH562" s="506">
        <v>45709</v>
      </c>
      <c r="BI562" s="506">
        <v>45720</v>
      </c>
      <c r="BJ562" s="506">
        <v>45728</v>
      </c>
      <c r="BK562" s="506"/>
      <c r="BL562" s="506"/>
      <c r="BM562" s="506"/>
      <c r="BN562" s="504"/>
      <c r="BO562" s="506"/>
      <c r="BP562" s="511"/>
      <c r="BQ562" s="511"/>
      <c r="BR562" s="504"/>
      <c r="BS562" s="560"/>
      <c r="BT562" s="504"/>
      <c r="BU562" s="504"/>
      <c r="BV562" s="504"/>
      <c r="BW562" s="504">
        <f>U562</f>
        <v>0</v>
      </c>
      <c r="BX562" s="511">
        <f>V562</f>
        <v>0</v>
      </c>
      <c r="BY562" s="511">
        <f>W562</f>
        <v>0</v>
      </c>
      <c r="BZ562" s="511">
        <f>BX562+BY562</f>
        <v>0</v>
      </c>
      <c r="CA562" s="504"/>
      <c r="CB562" s="511"/>
      <c r="CC562" s="504"/>
      <c r="CD562" s="511"/>
      <c r="CE562" s="511"/>
      <c r="CF562" s="511">
        <f>CB562+CD562+CE562</f>
        <v>0</v>
      </c>
      <c r="CG562" s="528">
        <f>CF562-BZ562</f>
        <v>0</v>
      </c>
      <c r="CH562" s="510">
        <f>_xlfn.DAYS(BD562,BC562)+1</f>
        <v>1</v>
      </c>
    </row>
    <row r="563" spans="1:86" ht="15.75" customHeight="1">
      <c r="A563" s="112">
        <v>51</v>
      </c>
      <c r="B563" s="684" t="s">
        <v>168</v>
      </c>
      <c r="C563" s="531" t="s">
        <v>702</v>
      </c>
      <c r="D563" s="505" t="s">
        <v>199</v>
      </c>
      <c r="E563" s="505" t="str">
        <f>VLOOKUP(D:D,'Material code'!A:B,2,FALSE)</f>
        <v>前玻</v>
      </c>
      <c r="F563" s="505" t="str">
        <f>VLOOKUP(D:D,'Material code'!C:D,2,FALSE)</f>
        <v>福莱特，超白压花双镀膜半钢化，2272*1128*2mm</v>
      </c>
      <c r="G563" s="504">
        <f>AC563</f>
        <v>1430</v>
      </c>
      <c r="H563" s="504" t="str">
        <f>AD563</f>
        <v>PC</v>
      </c>
      <c r="I563" s="504" t="str">
        <f>AL563</f>
        <v>ZIMUNGB1273229</v>
      </c>
      <c r="J563" s="504">
        <v>1</v>
      </c>
      <c r="K563" s="504" t="str">
        <f>AN563</f>
        <v>TRHU3232565</v>
      </c>
      <c r="L563" s="504" t="str">
        <f>AM563</f>
        <v>NGB1273229</v>
      </c>
      <c r="M563" s="504" t="str">
        <f>AO563</f>
        <v>NINGBO, CHINA</v>
      </c>
      <c r="N563" s="506">
        <f>AQ563</f>
        <v>45715</v>
      </c>
      <c r="O563" s="504" t="str">
        <f>AR563</f>
        <v>SAVANNAH,GA</v>
      </c>
      <c r="P563" s="506">
        <f>AT563</f>
        <v>45750</v>
      </c>
      <c r="Q563" s="506">
        <f>AX563</f>
        <v>45754</v>
      </c>
      <c r="R563" s="504" t="s">
        <v>79</v>
      </c>
      <c r="S563" s="504" t="s">
        <v>545</v>
      </c>
      <c r="T563" s="504"/>
      <c r="U563" s="504"/>
      <c r="V563" s="511"/>
      <c r="W563" s="511"/>
      <c r="X563" s="506"/>
      <c r="Y563" s="506"/>
      <c r="Z563" s="506" t="s">
        <v>118</v>
      </c>
      <c r="AA563" s="507"/>
      <c r="AB563" s="507"/>
      <c r="AC563" s="514">
        <v>1430</v>
      </c>
      <c r="AD563" s="504" t="s">
        <v>172</v>
      </c>
      <c r="AE563" s="504"/>
      <c r="AF563" s="504"/>
      <c r="AG563" s="504"/>
      <c r="AH563" s="506">
        <v>45715</v>
      </c>
      <c r="AI563" s="506">
        <v>45745</v>
      </c>
      <c r="AJ563" s="504" t="s">
        <v>173</v>
      </c>
      <c r="AK563" s="504" t="s">
        <v>117</v>
      </c>
      <c r="AL563" s="504" t="s">
        <v>977</v>
      </c>
      <c r="AM563" s="504" t="s">
        <v>978</v>
      </c>
      <c r="AN563" s="504" t="s">
        <v>979</v>
      </c>
      <c r="AO563" s="603" t="str">
        <f>AJ563</f>
        <v>NINGBO, CHINA</v>
      </c>
      <c r="AP563" s="506">
        <v>45712</v>
      </c>
      <c r="AQ563" s="506">
        <f>AH563</f>
        <v>45715</v>
      </c>
      <c r="AR563" s="504" t="str">
        <f>AK563</f>
        <v>SAVANNAH,GA</v>
      </c>
      <c r="AS563" s="506">
        <f>AI563</f>
        <v>45745</v>
      </c>
      <c r="AT563" s="636">
        <v>45750</v>
      </c>
      <c r="AU563" s="504" t="str">
        <f>AR563</f>
        <v>SAVANNAH,GA</v>
      </c>
      <c r="AV563" s="509">
        <f>AT563</f>
        <v>45750</v>
      </c>
      <c r="AW563" s="505">
        <f>VLOOKUP(AR:AR,Database!A:B,2,)</f>
        <v>4</v>
      </c>
      <c r="AX563" s="506">
        <f>AV563+AW563</f>
        <v>45754</v>
      </c>
      <c r="AY563" s="504" t="str">
        <f>Z563</f>
        <v>FREEDOM</v>
      </c>
      <c r="AZ563" s="506"/>
      <c r="BA563" s="506"/>
      <c r="BB563" s="506"/>
      <c r="BC563" s="506"/>
      <c r="BD563" s="506"/>
      <c r="BE563" s="504"/>
      <c r="BF563" s="504" t="str">
        <f>AL563</f>
        <v>ZIMUNGB1273229</v>
      </c>
      <c r="BG563" s="504" t="str">
        <f>AN563</f>
        <v>TRHU3232565</v>
      </c>
      <c r="BH563" s="506">
        <v>45713</v>
      </c>
      <c r="BI563" s="506">
        <v>45720</v>
      </c>
      <c r="BJ563" s="506">
        <v>45728</v>
      </c>
      <c r="BK563" s="506"/>
      <c r="BL563" s="506"/>
      <c r="BM563" s="506"/>
      <c r="BN563" s="504"/>
      <c r="BO563" s="506"/>
      <c r="BP563" s="511"/>
      <c r="BQ563" s="511"/>
      <c r="BR563" s="504"/>
      <c r="BS563" s="560"/>
      <c r="BT563" s="504"/>
      <c r="BU563" s="504"/>
      <c r="BV563" s="504"/>
      <c r="BW563" s="504">
        <f>U563</f>
        <v>0</v>
      </c>
      <c r="BX563" s="511">
        <f>V563</f>
        <v>0</v>
      </c>
      <c r="BY563" s="511">
        <f>W563</f>
        <v>0</v>
      </c>
      <c r="BZ563" s="511">
        <f>BX563+BY563</f>
        <v>0</v>
      </c>
      <c r="CA563" s="504"/>
      <c r="CB563" s="511"/>
      <c r="CC563" s="504"/>
      <c r="CD563" s="511"/>
      <c r="CE563" s="511"/>
      <c r="CF563" s="511">
        <f>CB563+CD563+CE563</f>
        <v>0</v>
      </c>
      <c r="CG563" s="528">
        <f>CF563-BZ563</f>
        <v>0</v>
      </c>
      <c r="CH563" s="510">
        <f>_xlfn.DAYS(BD563,BC563)+1</f>
        <v>1</v>
      </c>
    </row>
    <row r="564" spans="1:86" ht="15.75" customHeight="1">
      <c r="A564" s="112">
        <v>51</v>
      </c>
      <c r="B564" s="684" t="s">
        <v>168</v>
      </c>
      <c r="C564" s="531" t="s">
        <v>702</v>
      </c>
      <c r="D564" s="505" t="s">
        <v>199</v>
      </c>
      <c r="E564" s="505" t="str">
        <f>VLOOKUP(D:D,'Material code'!A:B,2,FALSE)</f>
        <v>前玻</v>
      </c>
      <c r="F564" s="505" t="str">
        <f>VLOOKUP(D:D,'Material code'!C:D,2,FALSE)</f>
        <v>福莱特，超白压花双镀膜半钢化，2272*1128*2mm</v>
      </c>
      <c r="G564" s="504">
        <f>AC564</f>
        <v>1430</v>
      </c>
      <c r="H564" s="504" t="str">
        <f>AD564</f>
        <v>PC</v>
      </c>
      <c r="I564" s="504" t="str">
        <f>AL564</f>
        <v>ZIMUNGB1273229</v>
      </c>
      <c r="J564" s="504">
        <v>1</v>
      </c>
      <c r="K564" s="504" t="str">
        <f>AN564</f>
        <v>ZIMU1402174</v>
      </c>
      <c r="L564" s="504" t="str">
        <f>AM564</f>
        <v>NGB1273229</v>
      </c>
      <c r="M564" s="504" t="str">
        <f>AO564</f>
        <v>NINGBO, CHINA</v>
      </c>
      <c r="N564" s="506">
        <f>AQ564</f>
        <v>45715</v>
      </c>
      <c r="O564" s="504" t="str">
        <f>AR564</f>
        <v>SAVANNAH,GA</v>
      </c>
      <c r="P564" s="506">
        <f>AT564</f>
        <v>45750</v>
      </c>
      <c r="Q564" s="506">
        <f>AX564</f>
        <v>45754</v>
      </c>
      <c r="R564" s="504" t="s">
        <v>79</v>
      </c>
      <c r="S564" s="504" t="s">
        <v>545</v>
      </c>
      <c r="T564" s="504"/>
      <c r="U564" s="504"/>
      <c r="V564" s="511"/>
      <c r="W564" s="511"/>
      <c r="X564" s="506"/>
      <c r="Y564" s="506"/>
      <c r="Z564" s="506" t="s">
        <v>118</v>
      </c>
      <c r="AA564" s="507"/>
      <c r="AB564" s="507"/>
      <c r="AC564" s="514">
        <v>1430</v>
      </c>
      <c r="AD564" s="504" t="s">
        <v>172</v>
      </c>
      <c r="AE564" s="504"/>
      <c r="AF564" s="504"/>
      <c r="AG564" s="504"/>
      <c r="AH564" s="506">
        <v>45715</v>
      </c>
      <c r="AI564" s="506">
        <v>45745</v>
      </c>
      <c r="AJ564" s="504" t="s">
        <v>173</v>
      </c>
      <c r="AK564" s="504" t="s">
        <v>117</v>
      </c>
      <c r="AL564" s="504" t="s">
        <v>977</v>
      </c>
      <c r="AM564" s="504" t="s">
        <v>978</v>
      </c>
      <c r="AN564" s="504" t="s">
        <v>980</v>
      </c>
      <c r="AO564" s="603" t="str">
        <f>AJ564</f>
        <v>NINGBO, CHINA</v>
      </c>
      <c r="AP564" s="641">
        <v>45712</v>
      </c>
      <c r="AQ564" s="506">
        <f>AH564</f>
        <v>45715</v>
      </c>
      <c r="AR564" s="504" t="str">
        <f>AK564</f>
        <v>SAVANNAH,GA</v>
      </c>
      <c r="AS564" s="506">
        <f>AI564</f>
        <v>45745</v>
      </c>
      <c r="AT564" s="636">
        <v>45750</v>
      </c>
      <c r="AU564" s="504" t="str">
        <f>AR564</f>
        <v>SAVANNAH,GA</v>
      </c>
      <c r="AV564" s="509">
        <f>AT564</f>
        <v>45750</v>
      </c>
      <c r="AW564" s="505">
        <f>VLOOKUP(AR:AR,Database!A:B,2,)</f>
        <v>4</v>
      </c>
      <c r="AX564" s="506">
        <f>AV564+AW564</f>
        <v>45754</v>
      </c>
      <c r="AY564" s="504" t="str">
        <f>Z564</f>
        <v>FREEDOM</v>
      </c>
      <c r="AZ564" s="506"/>
      <c r="BA564" s="506"/>
      <c r="BB564" s="506"/>
      <c r="BC564" s="506"/>
      <c r="BD564" s="506"/>
      <c r="BE564" s="504"/>
      <c r="BF564" s="504" t="str">
        <f>AL564</f>
        <v>ZIMUNGB1273229</v>
      </c>
      <c r="BG564" s="504" t="str">
        <f>AN564</f>
        <v>ZIMU1402174</v>
      </c>
      <c r="BH564" s="506">
        <v>45713</v>
      </c>
      <c r="BI564" s="506">
        <v>45720</v>
      </c>
      <c r="BJ564" s="506">
        <v>45728</v>
      </c>
      <c r="BK564" s="506"/>
      <c r="BL564" s="506"/>
      <c r="BM564" s="506"/>
      <c r="BN564" s="504"/>
      <c r="BO564" s="506"/>
      <c r="BP564" s="511"/>
      <c r="BQ564" s="511"/>
      <c r="BR564" s="504"/>
      <c r="BS564" s="560"/>
      <c r="BT564" s="504"/>
      <c r="BU564" s="504"/>
      <c r="BV564" s="504"/>
      <c r="BW564" s="504">
        <f>U564</f>
        <v>0</v>
      </c>
      <c r="BX564" s="511">
        <f>V564</f>
        <v>0</v>
      </c>
      <c r="BY564" s="511">
        <f>W564</f>
        <v>0</v>
      </c>
      <c r="BZ564" s="511">
        <f>BX564+BY564</f>
        <v>0</v>
      </c>
      <c r="CA564" s="504"/>
      <c r="CB564" s="511"/>
      <c r="CC564" s="504"/>
      <c r="CD564" s="511"/>
      <c r="CE564" s="511"/>
      <c r="CF564" s="511">
        <f>CB564+CD564+CE564</f>
        <v>0</v>
      </c>
      <c r="CG564" s="528">
        <f>CF564-BZ564</f>
        <v>0</v>
      </c>
      <c r="CH564" s="510">
        <f>_xlfn.DAYS(BD564,BC564)+1</f>
        <v>1</v>
      </c>
    </row>
    <row r="565" spans="1:86" ht="15.75" customHeight="1">
      <c r="A565" s="112">
        <v>51</v>
      </c>
      <c r="B565" s="684" t="s">
        <v>168</v>
      </c>
      <c r="C565" s="531" t="s">
        <v>702</v>
      </c>
      <c r="D565" s="505" t="s">
        <v>199</v>
      </c>
      <c r="E565" s="505" t="str">
        <f>VLOOKUP(D:D,'Material code'!A:B,2,FALSE)</f>
        <v>前玻</v>
      </c>
      <c r="F565" s="505" t="str">
        <f>VLOOKUP(D:D,'Material code'!C:D,2,FALSE)</f>
        <v>福莱特，超白压花双镀膜半钢化，2272*1128*2mm</v>
      </c>
      <c r="G565" s="504">
        <f>AC565</f>
        <v>1430</v>
      </c>
      <c r="H565" s="504" t="str">
        <f>AD565</f>
        <v>PC</v>
      </c>
      <c r="I565" s="504" t="str">
        <f>AL565</f>
        <v>ZIMUNGB1273229</v>
      </c>
      <c r="J565" s="504">
        <v>1</v>
      </c>
      <c r="K565" s="504" t="str">
        <f>AN565</f>
        <v>BHCU3139565</v>
      </c>
      <c r="L565" s="504" t="str">
        <f>AM565</f>
        <v>NGB1273229</v>
      </c>
      <c r="M565" s="504" t="str">
        <f>AO565</f>
        <v>NINGBO, CHINA</v>
      </c>
      <c r="N565" s="506">
        <f>AQ565</f>
        <v>45715</v>
      </c>
      <c r="O565" s="504" t="str">
        <f>AR565</f>
        <v>SAVANNAH,GA</v>
      </c>
      <c r="P565" s="506">
        <f>AT565</f>
        <v>45750</v>
      </c>
      <c r="Q565" s="506">
        <f>AX565</f>
        <v>45754</v>
      </c>
      <c r="R565" s="504" t="s">
        <v>79</v>
      </c>
      <c r="S565" s="504" t="s">
        <v>545</v>
      </c>
      <c r="T565" s="504"/>
      <c r="U565" s="504"/>
      <c r="V565" s="511"/>
      <c r="W565" s="511"/>
      <c r="X565" s="506"/>
      <c r="Y565" s="506"/>
      <c r="Z565" s="506" t="s">
        <v>118</v>
      </c>
      <c r="AA565" s="507"/>
      <c r="AB565" s="507"/>
      <c r="AC565" s="514">
        <v>1430</v>
      </c>
      <c r="AD565" s="504" t="s">
        <v>172</v>
      </c>
      <c r="AE565" s="504"/>
      <c r="AF565" s="504"/>
      <c r="AG565" s="504"/>
      <c r="AH565" s="506">
        <v>45715</v>
      </c>
      <c r="AI565" s="506">
        <v>45745</v>
      </c>
      <c r="AJ565" s="504" t="s">
        <v>173</v>
      </c>
      <c r="AK565" s="504" t="s">
        <v>117</v>
      </c>
      <c r="AL565" s="504" t="s">
        <v>977</v>
      </c>
      <c r="AM565" s="504" t="s">
        <v>978</v>
      </c>
      <c r="AN565" s="504" t="s">
        <v>981</v>
      </c>
      <c r="AO565" s="603" t="str">
        <f>AJ565</f>
        <v>NINGBO, CHINA</v>
      </c>
      <c r="AP565" s="506">
        <v>45712</v>
      </c>
      <c r="AQ565" s="506">
        <f>AH565</f>
        <v>45715</v>
      </c>
      <c r="AR565" s="504" t="str">
        <f>AK565</f>
        <v>SAVANNAH,GA</v>
      </c>
      <c r="AS565" s="506">
        <f>AI565</f>
        <v>45745</v>
      </c>
      <c r="AT565" s="636">
        <v>45750</v>
      </c>
      <c r="AU565" s="504" t="str">
        <f>AR565</f>
        <v>SAVANNAH,GA</v>
      </c>
      <c r="AV565" s="509">
        <f>AT565</f>
        <v>45750</v>
      </c>
      <c r="AW565" s="505">
        <f>VLOOKUP(AR:AR,Database!A:B,2,)</f>
        <v>4</v>
      </c>
      <c r="AX565" s="506">
        <f>AV565+AW565</f>
        <v>45754</v>
      </c>
      <c r="AY565" s="504" t="str">
        <f>Z565</f>
        <v>FREEDOM</v>
      </c>
      <c r="AZ565" s="506"/>
      <c r="BA565" s="506"/>
      <c r="BB565" s="506"/>
      <c r="BC565" s="506"/>
      <c r="BD565" s="506"/>
      <c r="BE565" s="504"/>
      <c r="BF565" s="504" t="str">
        <f>AL565</f>
        <v>ZIMUNGB1273229</v>
      </c>
      <c r="BG565" s="504" t="str">
        <f>AN565</f>
        <v>BHCU3139565</v>
      </c>
      <c r="BH565" s="506">
        <v>45713</v>
      </c>
      <c r="BI565" s="506">
        <v>45720</v>
      </c>
      <c r="BJ565" s="506">
        <v>45728</v>
      </c>
      <c r="BK565" s="506"/>
      <c r="BL565" s="506"/>
      <c r="BM565" s="506"/>
      <c r="BN565" s="504"/>
      <c r="BO565" s="506"/>
      <c r="BP565" s="511"/>
      <c r="BQ565" s="511"/>
      <c r="BR565" s="504"/>
      <c r="BS565" s="560"/>
      <c r="BT565" s="504"/>
      <c r="BU565" s="504"/>
      <c r="BV565" s="504"/>
      <c r="BW565" s="504">
        <f>U565</f>
        <v>0</v>
      </c>
      <c r="BX565" s="511">
        <f>V565</f>
        <v>0</v>
      </c>
      <c r="BY565" s="511">
        <f>W565</f>
        <v>0</v>
      </c>
      <c r="BZ565" s="511">
        <f>BX565+BY565</f>
        <v>0</v>
      </c>
      <c r="CA565" s="504"/>
      <c r="CB565" s="511"/>
      <c r="CC565" s="504"/>
      <c r="CD565" s="511"/>
      <c r="CE565" s="511"/>
      <c r="CF565" s="511">
        <f>CB565+CD565+CE565</f>
        <v>0</v>
      </c>
      <c r="CG565" s="528">
        <f>CF565-BZ565</f>
        <v>0</v>
      </c>
      <c r="CH565" s="510">
        <f>_xlfn.DAYS(BD565,BC565)+1</f>
        <v>1</v>
      </c>
    </row>
    <row r="566" spans="1:86" ht="15.75" customHeight="1">
      <c r="A566" s="112">
        <v>51</v>
      </c>
      <c r="B566" s="684" t="s">
        <v>168</v>
      </c>
      <c r="C566" s="531" t="s">
        <v>702</v>
      </c>
      <c r="D566" s="505" t="s">
        <v>199</v>
      </c>
      <c r="E566" s="505" t="str">
        <f>VLOOKUP(D:D,'Material code'!A:B,2,FALSE)</f>
        <v>前玻</v>
      </c>
      <c r="F566" s="505" t="str">
        <f>VLOOKUP(D:D,'Material code'!C:D,2,FALSE)</f>
        <v>福莱特，超白压花双镀膜半钢化，2272*1128*2mm</v>
      </c>
      <c r="G566" s="504">
        <f>AC566</f>
        <v>1430</v>
      </c>
      <c r="H566" s="504" t="str">
        <f>AD566</f>
        <v>PC</v>
      </c>
      <c r="I566" s="504" t="str">
        <f>AL566</f>
        <v>ZIMUNGB1273229</v>
      </c>
      <c r="J566" s="504">
        <v>1</v>
      </c>
      <c r="K566" s="504" t="str">
        <f>AN566</f>
        <v>FSCU3974184</v>
      </c>
      <c r="L566" s="504" t="str">
        <f>AM566</f>
        <v>NGB1273229</v>
      </c>
      <c r="M566" s="504" t="str">
        <f>AO566</f>
        <v>NINGBO, CHINA</v>
      </c>
      <c r="N566" s="506">
        <f>AQ566</f>
        <v>45715</v>
      </c>
      <c r="O566" s="504" t="str">
        <f>AR566</f>
        <v>SAVANNAH,GA</v>
      </c>
      <c r="P566" s="506">
        <f>AT566</f>
        <v>45750</v>
      </c>
      <c r="Q566" s="506">
        <f>AX566</f>
        <v>45754</v>
      </c>
      <c r="R566" s="504" t="s">
        <v>79</v>
      </c>
      <c r="S566" s="504" t="s">
        <v>545</v>
      </c>
      <c r="T566" s="504"/>
      <c r="U566" s="504"/>
      <c r="V566" s="511"/>
      <c r="W566" s="511"/>
      <c r="X566" s="506"/>
      <c r="Y566" s="506"/>
      <c r="Z566" s="506" t="s">
        <v>118</v>
      </c>
      <c r="AA566" s="507"/>
      <c r="AB566" s="507"/>
      <c r="AC566" s="514">
        <v>1430</v>
      </c>
      <c r="AD566" s="504" t="s">
        <v>172</v>
      </c>
      <c r="AE566" s="504"/>
      <c r="AF566" s="504"/>
      <c r="AG566" s="504"/>
      <c r="AH566" s="506">
        <v>45715</v>
      </c>
      <c r="AI566" s="506">
        <v>45745</v>
      </c>
      <c r="AJ566" s="504" t="s">
        <v>173</v>
      </c>
      <c r="AK566" s="504" t="s">
        <v>117</v>
      </c>
      <c r="AL566" s="504" t="s">
        <v>977</v>
      </c>
      <c r="AM566" s="504" t="s">
        <v>978</v>
      </c>
      <c r="AN566" s="504" t="s">
        <v>982</v>
      </c>
      <c r="AO566" s="504" t="str">
        <f>AJ566</f>
        <v>NINGBO, CHINA</v>
      </c>
      <c r="AP566" s="506">
        <v>45712</v>
      </c>
      <c r="AQ566" s="506">
        <f>AH566</f>
        <v>45715</v>
      </c>
      <c r="AR566" s="504" t="str">
        <f>AK566</f>
        <v>SAVANNAH,GA</v>
      </c>
      <c r="AS566" s="506">
        <f>AI566</f>
        <v>45745</v>
      </c>
      <c r="AT566" s="636">
        <v>45750</v>
      </c>
      <c r="AU566" s="504" t="str">
        <f>AR566</f>
        <v>SAVANNAH,GA</v>
      </c>
      <c r="AV566" s="509">
        <f>AT566</f>
        <v>45750</v>
      </c>
      <c r="AW566" s="505">
        <f>VLOOKUP(AR:AR,Database!A:B,2,)</f>
        <v>4</v>
      </c>
      <c r="AX566" s="506">
        <f>AV566+AW566</f>
        <v>45754</v>
      </c>
      <c r="AY566" s="504" t="str">
        <f>Z566</f>
        <v>FREEDOM</v>
      </c>
      <c r="AZ566" s="506"/>
      <c r="BA566" s="506"/>
      <c r="BB566" s="506"/>
      <c r="BC566" s="506"/>
      <c r="BD566" s="506"/>
      <c r="BE566" s="504"/>
      <c r="BF566" s="504" t="str">
        <f>AL566</f>
        <v>ZIMUNGB1273229</v>
      </c>
      <c r="BG566" s="504" t="str">
        <f>AN566</f>
        <v>FSCU3974184</v>
      </c>
      <c r="BH566" s="506">
        <v>45713</v>
      </c>
      <c r="BI566" s="506">
        <v>45720</v>
      </c>
      <c r="BJ566" s="506">
        <v>45728</v>
      </c>
      <c r="BK566" s="506"/>
      <c r="BL566" s="506"/>
      <c r="BM566" s="506"/>
      <c r="BN566" s="504"/>
      <c r="BO566" s="506"/>
      <c r="BP566" s="511"/>
      <c r="BQ566" s="511"/>
      <c r="BR566" s="504"/>
      <c r="BS566" s="560"/>
      <c r="BT566" s="504"/>
      <c r="BU566" s="504"/>
      <c r="BV566" s="504"/>
      <c r="BW566" s="504">
        <f>U566</f>
        <v>0</v>
      </c>
      <c r="BX566" s="511">
        <f>V566</f>
        <v>0</v>
      </c>
      <c r="BY566" s="511">
        <f>W566</f>
        <v>0</v>
      </c>
      <c r="BZ566" s="511">
        <f>BX566+BY566</f>
        <v>0</v>
      </c>
      <c r="CA566" s="504"/>
      <c r="CB566" s="511"/>
      <c r="CC566" s="504"/>
      <c r="CD566" s="511"/>
      <c r="CE566" s="511"/>
      <c r="CF566" s="511">
        <f>CB566+CD566+CE566</f>
        <v>0</v>
      </c>
      <c r="CG566" s="528">
        <f>CF566-BZ566</f>
        <v>0</v>
      </c>
      <c r="CH566" s="510">
        <f>_xlfn.DAYS(BD566,BC566)+1</f>
        <v>1</v>
      </c>
    </row>
    <row r="567" spans="1:86" ht="15.75" customHeight="1">
      <c r="A567" s="112">
        <v>51</v>
      </c>
      <c r="B567" s="684" t="s">
        <v>168</v>
      </c>
      <c r="C567" s="531" t="s">
        <v>702</v>
      </c>
      <c r="D567" s="505" t="s">
        <v>199</v>
      </c>
      <c r="E567" s="505" t="str">
        <f>VLOOKUP(D:D,'Material code'!A:B,2,FALSE)</f>
        <v>前玻</v>
      </c>
      <c r="F567" s="505" t="str">
        <f>VLOOKUP(D:D,'Material code'!C:D,2,FALSE)</f>
        <v>福莱特，超白压花双镀膜半钢化，2272*1128*2mm</v>
      </c>
      <c r="G567" s="504">
        <f>AC567</f>
        <v>1430</v>
      </c>
      <c r="H567" s="504" t="str">
        <f>AD567</f>
        <v>PC</v>
      </c>
      <c r="I567" s="504" t="str">
        <f>AL567</f>
        <v>ZIMUNGB1273229</v>
      </c>
      <c r="J567" s="504">
        <v>1</v>
      </c>
      <c r="K567" s="504" t="str">
        <f>AN567</f>
        <v>TRLU9109978</v>
      </c>
      <c r="L567" s="504" t="str">
        <f>AM567</f>
        <v>NGB1273229</v>
      </c>
      <c r="M567" s="504" t="str">
        <f>AO567</f>
        <v>NINGBO, CHINA</v>
      </c>
      <c r="N567" s="506">
        <f>AQ567</f>
        <v>45715</v>
      </c>
      <c r="O567" s="504" t="str">
        <f>AR567</f>
        <v>SAVANNAH,GA</v>
      </c>
      <c r="P567" s="506">
        <f>AT567</f>
        <v>45750</v>
      </c>
      <c r="Q567" s="506">
        <f>AX567</f>
        <v>45754</v>
      </c>
      <c r="R567" s="504" t="s">
        <v>79</v>
      </c>
      <c r="S567" s="504" t="s">
        <v>545</v>
      </c>
      <c r="T567" s="504"/>
      <c r="U567" s="504"/>
      <c r="V567" s="511"/>
      <c r="W567" s="511"/>
      <c r="X567" s="506"/>
      <c r="Y567" s="506"/>
      <c r="Z567" s="506" t="s">
        <v>118</v>
      </c>
      <c r="AA567" s="507"/>
      <c r="AB567" s="507"/>
      <c r="AC567" s="514">
        <v>1430</v>
      </c>
      <c r="AD567" s="504" t="s">
        <v>172</v>
      </c>
      <c r="AE567" s="504"/>
      <c r="AF567" s="504"/>
      <c r="AG567" s="504"/>
      <c r="AH567" s="506">
        <v>45715</v>
      </c>
      <c r="AI567" s="506">
        <v>45745</v>
      </c>
      <c r="AJ567" s="504" t="s">
        <v>173</v>
      </c>
      <c r="AK567" s="504" t="s">
        <v>117</v>
      </c>
      <c r="AL567" s="504" t="s">
        <v>977</v>
      </c>
      <c r="AM567" s="504" t="s">
        <v>978</v>
      </c>
      <c r="AN567" s="504" t="s">
        <v>983</v>
      </c>
      <c r="AO567" s="504" t="str">
        <f>AJ567</f>
        <v>NINGBO, CHINA</v>
      </c>
      <c r="AP567" s="506">
        <v>45712</v>
      </c>
      <c r="AQ567" s="506">
        <f>AH567</f>
        <v>45715</v>
      </c>
      <c r="AR567" s="504" t="str">
        <f>AK567</f>
        <v>SAVANNAH,GA</v>
      </c>
      <c r="AS567" s="506">
        <f>AI567</f>
        <v>45745</v>
      </c>
      <c r="AT567" s="636">
        <v>45750</v>
      </c>
      <c r="AU567" s="504" t="str">
        <f>AR567</f>
        <v>SAVANNAH,GA</v>
      </c>
      <c r="AV567" s="509">
        <f>AT567</f>
        <v>45750</v>
      </c>
      <c r="AW567" s="505">
        <f>VLOOKUP(AR:AR,Database!A:B,2,)</f>
        <v>4</v>
      </c>
      <c r="AX567" s="506">
        <f>AV567+AW567</f>
        <v>45754</v>
      </c>
      <c r="AY567" s="504" t="str">
        <f>Z567</f>
        <v>FREEDOM</v>
      </c>
      <c r="AZ567" s="506"/>
      <c r="BA567" s="506"/>
      <c r="BB567" s="506"/>
      <c r="BC567" s="506"/>
      <c r="BD567" s="506"/>
      <c r="BE567" s="504"/>
      <c r="BF567" s="504" t="str">
        <f>AL567</f>
        <v>ZIMUNGB1273229</v>
      </c>
      <c r="BG567" s="504" t="str">
        <f>AN567</f>
        <v>TRLU9109978</v>
      </c>
      <c r="BH567" s="506">
        <v>45713</v>
      </c>
      <c r="BI567" s="506">
        <v>45720</v>
      </c>
      <c r="BJ567" s="506">
        <v>45728</v>
      </c>
      <c r="BK567" s="506"/>
      <c r="BL567" s="506"/>
      <c r="BM567" s="506"/>
      <c r="BN567" s="504"/>
      <c r="BO567" s="506"/>
      <c r="BP567" s="511"/>
      <c r="BQ567" s="511"/>
      <c r="BR567" s="504"/>
      <c r="BS567" s="560"/>
      <c r="BT567" s="504"/>
      <c r="BU567" s="504"/>
      <c r="BV567" s="504"/>
      <c r="BW567" s="504">
        <f>U567</f>
        <v>0</v>
      </c>
      <c r="BX567" s="511">
        <f>V567</f>
        <v>0</v>
      </c>
      <c r="BY567" s="511">
        <f>W567</f>
        <v>0</v>
      </c>
      <c r="BZ567" s="511">
        <f>BX567+BY567</f>
        <v>0</v>
      </c>
      <c r="CA567" s="504"/>
      <c r="CB567" s="511"/>
      <c r="CC567" s="504"/>
      <c r="CD567" s="511"/>
      <c r="CE567" s="511"/>
      <c r="CF567" s="511">
        <f>CB567+CD567+CE567</f>
        <v>0</v>
      </c>
      <c r="CG567" s="528">
        <f>CF567-BZ567</f>
        <v>0</v>
      </c>
      <c r="CH567" s="510">
        <f>_xlfn.DAYS(BD567,BC567)+1</f>
        <v>1</v>
      </c>
    </row>
    <row r="568" spans="1:86" ht="15.75" customHeight="1">
      <c r="A568" s="112">
        <v>51</v>
      </c>
      <c r="B568" s="684" t="s">
        <v>168</v>
      </c>
      <c r="C568" s="531" t="s">
        <v>702</v>
      </c>
      <c r="D568" s="505" t="s">
        <v>199</v>
      </c>
      <c r="E568" s="505" t="str">
        <f>VLOOKUP(D:D,'Material code'!A:B,2,FALSE)</f>
        <v>前玻</v>
      </c>
      <c r="F568" s="505" t="str">
        <f>VLOOKUP(D:D,'Material code'!C:D,2,FALSE)</f>
        <v>福莱特，超白压花双镀膜半钢化，2272*1128*2mm</v>
      </c>
      <c r="G568" s="504">
        <f>AC568</f>
        <v>1430</v>
      </c>
      <c r="H568" s="504" t="str">
        <f>AD568</f>
        <v>PC</v>
      </c>
      <c r="I568" s="504" t="str">
        <f>AL568</f>
        <v>ZIMUNGB1273229</v>
      </c>
      <c r="J568" s="504">
        <v>1</v>
      </c>
      <c r="K568" s="504" t="str">
        <f>AN568</f>
        <v>AXIU2942045</v>
      </c>
      <c r="L568" s="504" t="str">
        <f>AM568</f>
        <v>NGB1273229</v>
      </c>
      <c r="M568" s="504" t="str">
        <f>AO568</f>
        <v>NINGBO, CHINA</v>
      </c>
      <c r="N568" s="506">
        <f>AQ568</f>
        <v>45715</v>
      </c>
      <c r="O568" s="504" t="str">
        <f>AR568</f>
        <v>SAVANNAH,GA</v>
      </c>
      <c r="P568" s="506">
        <f>AT568</f>
        <v>45750</v>
      </c>
      <c r="Q568" s="506">
        <f>AX568</f>
        <v>45754</v>
      </c>
      <c r="R568" s="504" t="s">
        <v>79</v>
      </c>
      <c r="S568" s="504" t="s">
        <v>545</v>
      </c>
      <c r="T568" s="504"/>
      <c r="U568" s="504"/>
      <c r="V568" s="511"/>
      <c r="W568" s="511"/>
      <c r="X568" s="506"/>
      <c r="Y568" s="506"/>
      <c r="Z568" s="506" t="s">
        <v>118</v>
      </c>
      <c r="AA568" s="507"/>
      <c r="AB568" s="507"/>
      <c r="AC568" s="514">
        <v>1430</v>
      </c>
      <c r="AD568" s="504" t="s">
        <v>172</v>
      </c>
      <c r="AE568" s="504"/>
      <c r="AF568" s="504"/>
      <c r="AG568" s="504"/>
      <c r="AH568" s="506">
        <v>45715</v>
      </c>
      <c r="AI568" s="506">
        <v>45745</v>
      </c>
      <c r="AJ568" s="504" t="s">
        <v>173</v>
      </c>
      <c r="AK568" s="504" t="s">
        <v>117</v>
      </c>
      <c r="AL568" s="504" t="s">
        <v>977</v>
      </c>
      <c r="AM568" s="504" t="s">
        <v>978</v>
      </c>
      <c r="AN568" s="504" t="s">
        <v>984</v>
      </c>
      <c r="AO568" s="504" t="str">
        <f>AJ568</f>
        <v>NINGBO, CHINA</v>
      </c>
      <c r="AP568" s="506">
        <v>45712</v>
      </c>
      <c r="AQ568" s="506">
        <f>AH568</f>
        <v>45715</v>
      </c>
      <c r="AR568" s="504" t="str">
        <f>AK568</f>
        <v>SAVANNAH,GA</v>
      </c>
      <c r="AS568" s="506">
        <f>AI568</f>
        <v>45745</v>
      </c>
      <c r="AT568" s="636">
        <v>45750</v>
      </c>
      <c r="AU568" s="504" t="str">
        <f>AR568</f>
        <v>SAVANNAH,GA</v>
      </c>
      <c r="AV568" s="509">
        <f>AT568</f>
        <v>45750</v>
      </c>
      <c r="AW568" s="505">
        <f>VLOOKUP(AR:AR,Database!A:B,2,)</f>
        <v>4</v>
      </c>
      <c r="AX568" s="506">
        <f>AV568+AW568</f>
        <v>45754</v>
      </c>
      <c r="AY568" s="504" t="str">
        <f>Z568</f>
        <v>FREEDOM</v>
      </c>
      <c r="AZ568" s="506"/>
      <c r="BA568" s="506"/>
      <c r="BB568" s="506"/>
      <c r="BC568" s="506"/>
      <c r="BD568" s="506"/>
      <c r="BE568" s="504"/>
      <c r="BF568" s="504" t="str">
        <f>AL568</f>
        <v>ZIMUNGB1273229</v>
      </c>
      <c r="BG568" s="504" t="str">
        <f>AN568</f>
        <v>AXIU2942045</v>
      </c>
      <c r="BH568" s="506">
        <v>45713</v>
      </c>
      <c r="BI568" s="506">
        <v>45720</v>
      </c>
      <c r="BJ568" s="506">
        <v>45728</v>
      </c>
      <c r="BK568" s="506"/>
      <c r="BL568" s="506"/>
      <c r="BM568" s="506"/>
      <c r="BN568" s="504"/>
      <c r="BO568" s="506"/>
      <c r="BP568" s="511"/>
      <c r="BQ568" s="511"/>
      <c r="BR568" s="504"/>
      <c r="BS568" s="560"/>
      <c r="BT568" s="504"/>
      <c r="BU568" s="504"/>
      <c r="BV568" s="504"/>
      <c r="BW568" s="504">
        <f>U568</f>
        <v>0</v>
      </c>
      <c r="BX568" s="511">
        <f>V568</f>
        <v>0</v>
      </c>
      <c r="BY568" s="511">
        <f>W568</f>
        <v>0</v>
      </c>
      <c r="BZ568" s="511">
        <f>BX568+BY568</f>
        <v>0</v>
      </c>
      <c r="CA568" s="504"/>
      <c r="CB568" s="511"/>
      <c r="CC568" s="504"/>
      <c r="CD568" s="511"/>
      <c r="CE568" s="511"/>
      <c r="CF568" s="511">
        <f>CB568+CD568+CE568</f>
        <v>0</v>
      </c>
      <c r="CG568" s="528">
        <f>CF568-BZ568</f>
        <v>0</v>
      </c>
      <c r="CH568" s="510">
        <f>_xlfn.DAYS(BD568,BC568)+1</f>
        <v>1</v>
      </c>
    </row>
    <row r="569" spans="1:86" ht="15.75" customHeight="1">
      <c r="A569" s="112">
        <v>51</v>
      </c>
      <c r="B569" s="684" t="s">
        <v>168</v>
      </c>
      <c r="C569" s="531" t="s">
        <v>702</v>
      </c>
      <c r="D569" s="505" t="s">
        <v>199</v>
      </c>
      <c r="E569" s="505" t="str">
        <f>VLOOKUP(D:D,'Material code'!A:B,2,FALSE)</f>
        <v>前玻</v>
      </c>
      <c r="F569" s="505" t="str">
        <f>VLOOKUP(D:D,'Material code'!C:D,2,FALSE)</f>
        <v>福莱特，超白压花双镀膜半钢化，2272*1128*2mm</v>
      </c>
      <c r="G569" s="504">
        <f>AC569</f>
        <v>1430</v>
      </c>
      <c r="H569" s="504" t="str">
        <f>AD569</f>
        <v>PC</v>
      </c>
      <c r="I569" s="504" t="str">
        <f>AL569</f>
        <v>ZIMUNGB1273229</v>
      </c>
      <c r="J569" s="504">
        <v>1</v>
      </c>
      <c r="K569" s="504" t="str">
        <f>AN569</f>
        <v>TEMU4805776</v>
      </c>
      <c r="L569" s="504" t="str">
        <f>AM569</f>
        <v>NGB1273229</v>
      </c>
      <c r="M569" s="504" t="str">
        <f>AO569</f>
        <v>NINGBO, CHINA</v>
      </c>
      <c r="N569" s="506">
        <f>AQ569</f>
        <v>45715</v>
      </c>
      <c r="O569" s="504" t="str">
        <f>AR569</f>
        <v>SAVANNAH,GA</v>
      </c>
      <c r="P569" s="506">
        <f>AT569</f>
        <v>45750</v>
      </c>
      <c r="Q569" s="506">
        <f>AX569</f>
        <v>45754</v>
      </c>
      <c r="R569" s="504" t="s">
        <v>79</v>
      </c>
      <c r="S569" s="504" t="s">
        <v>545</v>
      </c>
      <c r="T569" s="504"/>
      <c r="U569" s="504"/>
      <c r="V569" s="511"/>
      <c r="W569" s="511"/>
      <c r="X569" s="506"/>
      <c r="Y569" s="506"/>
      <c r="Z569" s="506" t="s">
        <v>118</v>
      </c>
      <c r="AA569" s="507"/>
      <c r="AB569" s="507"/>
      <c r="AC569" s="514">
        <v>1430</v>
      </c>
      <c r="AD569" s="504" t="s">
        <v>172</v>
      </c>
      <c r="AE569" s="504"/>
      <c r="AF569" s="504"/>
      <c r="AG569" s="504"/>
      <c r="AH569" s="506">
        <v>45715</v>
      </c>
      <c r="AI569" s="506">
        <v>45745</v>
      </c>
      <c r="AJ569" s="504" t="s">
        <v>173</v>
      </c>
      <c r="AK569" s="504" t="s">
        <v>117</v>
      </c>
      <c r="AL569" s="504" t="s">
        <v>977</v>
      </c>
      <c r="AM569" s="504" t="s">
        <v>978</v>
      </c>
      <c r="AN569" s="504" t="s">
        <v>985</v>
      </c>
      <c r="AO569" s="504" t="str">
        <f>AJ569</f>
        <v>NINGBO, CHINA</v>
      </c>
      <c r="AP569" s="506">
        <v>45712</v>
      </c>
      <c r="AQ569" s="506">
        <f>AH569</f>
        <v>45715</v>
      </c>
      <c r="AR569" s="504" t="str">
        <f>AK569</f>
        <v>SAVANNAH,GA</v>
      </c>
      <c r="AS569" s="506">
        <f>AI569</f>
        <v>45745</v>
      </c>
      <c r="AT569" s="636">
        <v>45750</v>
      </c>
      <c r="AU569" s="504" t="str">
        <f>AR569</f>
        <v>SAVANNAH,GA</v>
      </c>
      <c r="AV569" s="509">
        <f>AT569</f>
        <v>45750</v>
      </c>
      <c r="AW569" s="505">
        <f>VLOOKUP(AR:AR,Database!A:B,2,)</f>
        <v>4</v>
      </c>
      <c r="AX569" s="506">
        <f>AV569+AW569</f>
        <v>45754</v>
      </c>
      <c r="AY569" s="504" t="str">
        <f>Z569</f>
        <v>FREEDOM</v>
      </c>
      <c r="AZ569" s="506"/>
      <c r="BA569" s="506"/>
      <c r="BB569" s="506"/>
      <c r="BC569" s="506"/>
      <c r="BD569" s="506"/>
      <c r="BE569" s="504"/>
      <c r="BF569" s="504" t="str">
        <f>AL569</f>
        <v>ZIMUNGB1273229</v>
      </c>
      <c r="BG569" s="504" t="str">
        <f>AN569</f>
        <v>TEMU4805776</v>
      </c>
      <c r="BH569" s="506">
        <v>45713</v>
      </c>
      <c r="BI569" s="506">
        <v>45720</v>
      </c>
      <c r="BJ569" s="506">
        <v>45728</v>
      </c>
      <c r="BK569" s="506"/>
      <c r="BL569" s="506"/>
      <c r="BM569" s="506"/>
      <c r="BN569" s="504"/>
      <c r="BO569" s="506"/>
      <c r="BP569" s="511"/>
      <c r="BQ569" s="511"/>
      <c r="BR569" s="504"/>
      <c r="BS569" s="560"/>
      <c r="BT569" s="504"/>
      <c r="BU569" s="504"/>
      <c r="BV569" s="504"/>
      <c r="BW569" s="504">
        <f>U569</f>
        <v>0</v>
      </c>
      <c r="BX569" s="511">
        <f>V569</f>
        <v>0</v>
      </c>
      <c r="BY569" s="511">
        <f>W569</f>
        <v>0</v>
      </c>
      <c r="BZ569" s="511">
        <f>BX569+BY569</f>
        <v>0</v>
      </c>
      <c r="CA569" s="504"/>
      <c r="CB569" s="511"/>
      <c r="CC569" s="504"/>
      <c r="CD569" s="511"/>
      <c r="CE569" s="511"/>
      <c r="CF569" s="511">
        <f>CB569+CD569+CE569</f>
        <v>0</v>
      </c>
      <c r="CG569" s="528">
        <f>CF569-BZ569</f>
        <v>0</v>
      </c>
      <c r="CH569" s="510">
        <f>_xlfn.DAYS(BD569,BC569)+1</f>
        <v>1</v>
      </c>
    </row>
    <row r="570" spans="1:86" ht="15.75" customHeight="1">
      <c r="A570" s="112">
        <v>51</v>
      </c>
      <c r="B570" s="684" t="s">
        <v>168</v>
      </c>
      <c r="C570" s="531" t="s">
        <v>702</v>
      </c>
      <c r="D570" s="505" t="s">
        <v>199</v>
      </c>
      <c r="E570" s="505" t="str">
        <f>VLOOKUP(D:D,'Material code'!A:B,2,FALSE)</f>
        <v>前玻</v>
      </c>
      <c r="F570" s="505" t="str">
        <f>VLOOKUP(D:D,'Material code'!C:D,2,FALSE)</f>
        <v>福莱特，超白压花双镀膜半钢化，2272*1128*2mm</v>
      </c>
      <c r="G570" s="504">
        <f>AC570</f>
        <v>1430</v>
      </c>
      <c r="H570" s="504" t="str">
        <f>AD570</f>
        <v>PC</v>
      </c>
      <c r="I570" s="504" t="str">
        <f>AL570</f>
        <v>ZIMUNGB1273229</v>
      </c>
      <c r="J570" s="504">
        <v>1</v>
      </c>
      <c r="K570" s="504" t="str">
        <f>AN570</f>
        <v>TEMU4878279</v>
      </c>
      <c r="L570" s="504" t="str">
        <f>AM570</f>
        <v>NGB1273229</v>
      </c>
      <c r="M570" s="504" t="str">
        <f>AO570</f>
        <v>NINGBO, CHINA</v>
      </c>
      <c r="N570" s="506">
        <f>AQ570</f>
        <v>45715</v>
      </c>
      <c r="O570" s="504" t="str">
        <f>AR570</f>
        <v>SAVANNAH,GA</v>
      </c>
      <c r="P570" s="506">
        <f>AT570</f>
        <v>45750</v>
      </c>
      <c r="Q570" s="506">
        <f>AX570</f>
        <v>45754</v>
      </c>
      <c r="R570" s="504" t="s">
        <v>79</v>
      </c>
      <c r="S570" s="504" t="s">
        <v>545</v>
      </c>
      <c r="T570" s="504"/>
      <c r="U570" s="504"/>
      <c r="V570" s="511"/>
      <c r="W570" s="511"/>
      <c r="X570" s="506"/>
      <c r="Y570" s="506"/>
      <c r="Z570" s="506" t="s">
        <v>118</v>
      </c>
      <c r="AA570" s="507"/>
      <c r="AB570" s="507"/>
      <c r="AC570" s="514">
        <v>1430</v>
      </c>
      <c r="AD570" s="504" t="s">
        <v>172</v>
      </c>
      <c r="AE570" s="504"/>
      <c r="AF570" s="504"/>
      <c r="AG570" s="504"/>
      <c r="AH570" s="506">
        <v>45715</v>
      </c>
      <c r="AI570" s="506">
        <v>45745</v>
      </c>
      <c r="AJ570" s="504" t="s">
        <v>173</v>
      </c>
      <c r="AK570" s="504" t="s">
        <v>117</v>
      </c>
      <c r="AL570" s="504" t="s">
        <v>977</v>
      </c>
      <c r="AM570" s="504" t="s">
        <v>978</v>
      </c>
      <c r="AN570" s="504" t="s">
        <v>986</v>
      </c>
      <c r="AO570" s="504" t="str">
        <f>AJ570</f>
        <v>NINGBO, CHINA</v>
      </c>
      <c r="AP570" s="506">
        <v>45712</v>
      </c>
      <c r="AQ570" s="506">
        <f>AH570</f>
        <v>45715</v>
      </c>
      <c r="AR570" s="504" t="str">
        <f>AK570</f>
        <v>SAVANNAH,GA</v>
      </c>
      <c r="AS570" s="506">
        <f>AI570</f>
        <v>45745</v>
      </c>
      <c r="AT570" s="636">
        <v>45750</v>
      </c>
      <c r="AU570" s="504" t="str">
        <f>AR570</f>
        <v>SAVANNAH,GA</v>
      </c>
      <c r="AV570" s="509">
        <f>AT570</f>
        <v>45750</v>
      </c>
      <c r="AW570" s="505">
        <f>VLOOKUP(AR:AR,Database!A:B,2,)</f>
        <v>4</v>
      </c>
      <c r="AX570" s="506">
        <f>AV570+AW570</f>
        <v>45754</v>
      </c>
      <c r="AY570" s="504" t="str">
        <f>Z570</f>
        <v>FREEDOM</v>
      </c>
      <c r="AZ570" s="506"/>
      <c r="BA570" s="506"/>
      <c r="BB570" s="506"/>
      <c r="BC570" s="506"/>
      <c r="BD570" s="506"/>
      <c r="BE570" s="504"/>
      <c r="BF570" s="504" t="str">
        <f>AL570</f>
        <v>ZIMUNGB1273229</v>
      </c>
      <c r="BG570" s="504" t="str">
        <f>AN570</f>
        <v>TEMU4878279</v>
      </c>
      <c r="BH570" s="506">
        <v>45713</v>
      </c>
      <c r="BI570" s="506">
        <v>45720</v>
      </c>
      <c r="BJ570" s="506">
        <v>45728</v>
      </c>
      <c r="BK570" s="506"/>
      <c r="BL570" s="506"/>
      <c r="BM570" s="506"/>
      <c r="BN570" s="504"/>
      <c r="BO570" s="506"/>
      <c r="BP570" s="511"/>
      <c r="BQ570" s="511"/>
      <c r="BR570" s="504"/>
      <c r="BS570" s="560"/>
      <c r="BT570" s="504"/>
      <c r="BU570" s="504"/>
      <c r="BV570" s="504"/>
      <c r="BW570" s="504">
        <f>U570</f>
        <v>0</v>
      </c>
      <c r="BX570" s="511">
        <f>V570</f>
        <v>0</v>
      </c>
      <c r="BY570" s="511">
        <f>W570</f>
        <v>0</v>
      </c>
      <c r="BZ570" s="511">
        <f>BX570+BY570</f>
        <v>0</v>
      </c>
      <c r="CA570" s="504"/>
      <c r="CB570" s="511"/>
      <c r="CC570" s="504"/>
      <c r="CD570" s="511"/>
      <c r="CE570" s="511"/>
      <c r="CF570" s="511">
        <f>CB570+CD570+CE570</f>
        <v>0</v>
      </c>
      <c r="CG570" s="528">
        <f>CF570-BZ570</f>
        <v>0</v>
      </c>
      <c r="CH570" s="510">
        <f>_xlfn.DAYS(BD570,BC570)+1</f>
        <v>1</v>
      </c>
    </row>
    <row r="571" spans="1:86" ht="15.75" customHeight="1">
      <c r="A571" s="112">
        <v>51</v>
      </c>
      <c r="B571" s="684" t="s">
        <v>168</v>
      </c>
      <c r="C571" s="531" t="s">
        <v>702</v>
      </c>
      <c r="D571" s="505" t="s">
        <v>199</v>
      </c>
      <c r="E571" s="505" t="str">
        <f>VLOOKUP(D:D,'Material code'!A:B,2,FALSE)</f>
        <v>前玻</v>
      </c>
      <c r="F571" s="505" t="str">
        <f>VLOOKUP(D:D,'Material code'!C:D,2,FALSE)</f>
        <v>福莱特，超白压花双镀膜半钢化，2272*1128*2mm</v>
      </c>
      <c r="G571" s="504">
        <f>AC571</f>
        <v>1430</v>
      </c>
      <c r="H571" s="504" t="str">
        <f>AD571</f>
        <v>PC</v>
      </c>
      <c r="I571" s="504" t="str">
        <f>AL571</f>
        <v>ZIMUNGB1273229</v>
      </c>
      <c r="J571" s="504">
        <v>1</v>
      </c>
      <c r="K571" s="504" t="str">
        <f>AN571</f>
        <v>BMOU2106204</v>
      </c>
      <c r="L571" s="504" t="str">
        <f>AM571</f>
        <v>NGB1273229</v>
      </c>
      <c r="M571" s="504" t="str">
        <f>AO571</f>
        <v>NINGBO, CHINA</v>
      </c>
      <c r="N571" s="506">
        <f>AQ571</f>
        <v>45715</v>
      </c>
      <c r="O571" s="504" t="str">
        <f>AR571</f>
        <v>SAVANNAH,GA</v>
      </c>
      <c r="P571" s="506">
        <f>AT571</f>
        <v>45750</v>
      </c>
      <c r="Q571" s="506">
        <f>AX571</f>
        <v>45754</v>
      </c>
      <c r="R571" s="504" t="s">
        <v>79</v>
      </c>
      <c r="S571" s="504" t="s">
        <v>545</v>
      </c>
      <c r="T571" s="504"/>
      <c r="U571" s="504"/>
      <c r="V571" s="511"/>
      <c r="W571" s="511"/>
      <c r="X571" s="506"/>
      <c r="Y571" s="506"/>
      <c r="Z571" s="506" t="s">
        <v>118</v>
      </c>
      <c r="AA571" s="507"/>
      <c r="AB571" s="507"/>
      <c r="AC571" s="514">
        <v>1430</v>
      </c>
      <c r="AD571" s="504" t="s">
        <v>172</v>
      </c>
      <c r="AE571" s="504"/>
      <c r="AF571" s="504"/>
      <c r="AG571" s="504"/>
      <c r="AH571" s="506">
        <v>45715</v>
      </c>
      <c r="AI571" s="506">
        <v>45745</v>
      </c>
      <c r="AJ571" s="504" t="s">
        <v>173</v>
      </c>
      <c r="AK571" s="504" t="s">
        <v>117</v>
      </c>
      <c r="AL571" s="504" t="s">
        <v>977</v>
      </c>
      <c r="AM571" s="504" t="s">
        <v>978</v>
      </c>
      <c r="AN571" s="504" t="s">
        <v>987</v>
      </c>
      <c r="AO571" s="504" t="str">
        <f>AJ571</f>
        <v>NINGBO, CHINA</v>
      </c>
      <c r="AP571" s="506">
        <v>45712</v>
      </c>
      <c r="AQ571" s="506">
        <f>AH571</f>
        <v>45715</v>
      </c>
      <c r="AR571" s="504" t="str">
        <f>AK571</f>
        <v>SAVANNAH,GA</v>
      </c>
      <c r="AS571" s="506">
        <f>AI571</f>
        <v>45745</v>
      </c>
      <c r="AT571" s="636">
        <v>45750</v>
      </c>
      <c r="AU571" s="504" t="str">
        <f>AR571</f>
        <v>SAVANNAH,GA</v>
      </c>
      <c r="AV571" s="509">
        <f>AT571</f>
        <v>45750</v>
      </c>
      <c r="AW571" s="505">
        <f>VLOOKUP(AR:AR,Database!A:B,2,)</f>
        <v>4</v>
      </c>
      <c r="AX571" s="506">
        <f>AV571+AW571</f>
        <v>45754</v>
      </c>
      <c r="AY571" s="504" t="str">
        <f>Z571</f>
        <v>FREEDOM</v>
      </c>
      <c r="AZ571" s="506"/>
      <c r="BA571" s="506"/>
      <c r="BB571" s="506"/>
      <c r="BC571" s="506"/>
      <c r="BD571" s="506"/>
      <c r="BE571" s="504"/>
      <c r="BF571" s="504" t="str">
        <f>AL571</f>
        <v>ZIMUNGB1273229</v>
      </c>
      <c r="BG571" s="504" t="str">
        <f>AN571</f>
        <v>BMOU2106204</v>
      </c>
      <c r="BH571" s="506">
        <v>45713</v>
      </c>
      <c r="BI571" s="506">
        <v>45720</v>
      </c>
      <c r="BJ571" s="506">
        <v>45728</v>
      </c>
      <c r="BK571" s="506"/>
      <c r="BL571" s="506"/>
      <c r="BM571" s="506"/>
      <c r="BN571" s="504"/>
      <c r="BO571" s="506"/>
      <c r="BP571" s="511"/>
      <c r="BQ571" s="511"/>
      <c r="BR571" s="504"/>
      <c r="BS571" s="560"/>
      <c r="BT571" s="504"/>
      <c r="BU571" s="504"/>
      <c r="BV571" s="504"/>
      <c r="BW571" s="504">
        <f>U571</f>
        <v>0</v>
      </c>
      <c r="BX571" s="511">
        <f>V571</f>
        <v>0</v>
      </c>
      <c r="BY571" s="511">
        <f>W571</f>
        <v>0</v>
      </c>
      <c r="BZ571" s="511">
        <f>BX571+BY571</f>
        <v>0</v>
      </c>
      <c r="CA571" s="504"/>
      <c r="CB571" s="511"/>
      <c r="CC571" s="504"/>
      <c r="CD571" s="511"/>
      <c r="CE571" s="511"/>
      <c r="CF571" s="511">
        <f>CB571+CD571+CE571</f>
        <v>0</v>
      </c>
      <c r="CG571" s="528">
        <f>CF571-BZ571</f>
        <v>0</v>
      </c>
      <c r="CH571" s="510">
        <f>_xlfn.DAYS(BD571,BC571)+1</f>
        <v>1</v>
      </c>
    </row>
    <row r="572" spans="1:86" ht="31.5" customHeight="1">
      <c r="A572" s="112">
        <v>51</v>
      </c>
      <c r="B572" s="684" t="s">
        <v>168</v>
      </c>
      <c r="C572" s="531" t="s">
        <v>702</v>
      </c>
      <c r="D572" s="505" t="s">
        <v>199</v>
      </c>
      <c r="E572" s="505" t="str">
        <f>VLOOKUP(D:D,'Material code'!A:B,2,FALSE)</f>
        <v>前玻</v>
      </c>
      <c r="F572" s="505" t="str">
        <f>VLOOKUP(D:D,'Material code'!C:D,2,FALSE)</f>
        <v>福莱特，超白压花双镀膜半钢化，2272*1128*2mm</v>
      </c>
      <c r="G572" s="504">
        <f>AC572</f>
        <v>1430</v>
      </c>
      <c r="H572" s="504" t="str">
        <f>AD572</f>
        <v>PC</v>
      </c>
      <c r="I572" s="504" t="str">
        <f>AL572</f>
        <v>ZIMUNGB1273229</v>
      </c>
      <c r="J572" s="504">
        <v>1</v>
      </c>
      <c r="K572" s="504" t="str">
        <f>AN572</f>
        <v>JZPU4102689</v>
      </c>
      <c r="L572" s="504" t="str">
        <f>AM572</f>
        <v>NGB1273229</v>
      </c>
      <c r="M572" s="504" t="str">
        <f>AO572</f>
        <v>NINGBO, CHINA</v>
      </c>
      <c r="N572" s="506">
        <f>AQ572</f>
        <v>45715</v>
      </c>
      <c r="O572" s="504" t="str">
        <f>AR572</f>
        <v>SAVANNAH,GA</v>
      </c>
      <c r="P572" s="506">
        <f>AT572</f>
        <v>45750</v>
      </c>
      <c r="Q572" s="506">
        <f>AX572</f>
        <v>45754</v>
      </c>
      <c r="R572" s="504" t="s">
        <v>79</v>
      </c>
      <c r="S572" s="504" t="s">
        <v>545</v>
      </c>
      <c r="T572" s="504"/>
      <c r="U572" s="504"/>
      <c r="V572" s="511"/>
      <c r="W572" s="511"/>
      <c r="X572" s="506"/>
      <c r="Y572" s="506"/>
      <c r="Z572" s="506" t="s">
        <v>118</v>
      </c>
      <c r="AA572" s="507"/>
      <c r="AB572" s="507"/>
      <c r="AC572" s="514">
        <v>1430</v>
      </c>
      <c r="AD572" s="504" t="s">
        <v>172</v>
      </c>
      <c r="AE572" s="504"/>
      <c r="AF572" s="504"/>
      <c r="AG572" s="504"/>
      <c r="AH572" s="506">
        <v>45715</v>
      </c>
      <c r="AI572" s="506">
        <v>45745</v>
      </c>
      <c r="AJ572" s="504" t="s">
        <v>173</v>
      </c>
      <c r="AK572" s="504" t="s">
        <v>117</v>
      </c>
      <c r="AL572" s="504" t="s">
        <v>977</v>
      </c>
      <c r="AM572" s="504" t="s">
        <v>978</v>
      </c>
      <c r="AN572" s="504" t="s">
        <v>988</v>
      </c>
      <c r="AO572" s="504" t="str">
        <f>AJ572</f>
        <v>NINGBO, CHINA</v>
      </c>
      <c r="AP572" s="506">
        <v>45712</v>
      </c>
      <c r="AQ572" s="506">
        <f>AH572</f>
        <v>45715</v>
      </c>
      <c r="AR572" s="504" t="str">
        <f>AK572</f>
        <v>SAVANNAH,GA</v>
      </c>
      <c r="AS572" s="506">
        <f>AI572</f>
        <v>45745</v>
      </c>
      <c r="AT572" s="636">
        <v>45750</v>
      </c>
      <c r="AU572" s="504" t="str">
        <f>AR572</f>
        <v>SAVANNAH,GA</v>
      </c>
      <c r="AV572" s="509">
        <f>AT572</f>
        <v>45750</v>
      </c>
      <c r="AW572" s="505">
        <f>VLOOKUP(AR:AR,Database!A:B,2,)</f>
        <v>4</v>
      </c>
      <c r="AX572" s="506">
        <f>AV572+AW572</f>
        <v>45754</v>
      </c>
      <c r="AY572" s="504" t="str">
        <f>Z572</f>
        <v>FREEDOM</v>
      </c>
      <c r="AZ572" s="506"/>
      <c r="BA572" s="506"/>
      <c r="BB572" s="506"/>
      <c r="BC572" s="506"/>
      <c r="BD572" s="506"/>
      <c r="BE572" s="504"/>
      <c r="BF572" s="504" t="str">
        <f>AL572</f>
        <v>ZIMUNGB1273229</v>
      </c>
      <c r="BG572" s="504" t="str">
        <f>AN572</f>
        <v>JZPU4102689</v>
      </c>
      <c r="BH572" s="506">
        <v>45713</v>
      </c>
      <c r="BI572" s="506">
        <v>45720</v>
      </c>
      <c r="BJ572" s="506">
        <v>45728</v>
      </c>
      <c r="BK572" s="506"/>
      <c r="BL572" s="506"/>
      <c r="BM572" s="506"/>
      <c r="BN572" s="504"/>
      <c r="BO572" s="506"/>
      <c r="BP572" s="511"/>
      <c r="BQ572" s="511"/>
      <c r="BR572" s="504"/>
      <c r="BS572" s="560"/>
      <c r="BT572" s="504"/>
      <c r="BU572" s="504"/>
      <c r="BV572" s="504"/>
      <c r="BW572" s="504">
        <f>U572</f>
        <v>0</v>
      </c>
      <c r="BX572" s="511">
        <f>V572</f>
        <v>0</v>
      </c>
      <c r="BY572" s="511">
        <f>W572</f>
        <v>0</v>
      </c>
      <c r="BZ572" s="511">
        <f>BX572+BY572</f>
        <v>0</v>
      </c>
      <c r="CA572" s="504"/>
      <c r="CB572" s="511"/>
      <c r="CC572" s="504"/>
      <c r="CD572" s="511"/>
      <c r="CE572" s="511"/>
      <c r="CF572" s="511">
        <f>CB572+CD572+CE572</f>
        <v>0</v>
      </c>
      <c r="CG572" s="528">
        <f>CF572-BZ572</f>
        <v>0</v>
      </c>
      <c r="CH572" s="510">
        <f>_xlfn.DAYS(BD572,BC572)+1</f>
        <v>1</v>
      </c>
    </row>
    <row r="573" spans="1:86" ht="31.5" customHeight="1">
      <c r="A573" s="112">
        <v>51</v>
      </c>
      <c r="B573" s="684" t="s">
        <v>168</v>
      </c>
      <c r="C573" s="531" t="s">
        <v>702</v>
      </c>
      <c r="D573" s="505" t="s">
        <v>199</v>
      </c>
      <c r="E573" s="505" t="str">
        <f>VLOOKUP(D:D,'Material code'!A:B,2,FALSE)</f>
        <v>前玻</v>
      </c>
      <c r="F573" s="505" t="str">
        <f>VLOOKUP(D:D,'Material code'!C:D,2,FALSE)</f>
        <v>福莱特，超白压花双镀膜半钢化，2272*1128*2mm</v>
      </c>
      <c r="G573" s="504">
        <f>AC573</f>
        <v>1430</v>
      </c>
      <c r="H573" s="504" t="str">
        <f>AD573</f>
        <v>PC</v>
      </c>
      <c r="I573" s="504" t="str">
        <f>AL573</f>
        <v>ZIMUNGB1273229</v>
      </c>
      <c r="J573" s="504">
        <v>1</v>
      </c>
      <c r="K573" s="504" t="str">
        <f>AN573</f>
        <v>TRHU3610027</v>
      </c>
      <c r="L573" s="504" t="str">
        <f>AM573</f>
        <v>NGB1273229</v>
      </c>
      <c r="M573" s="504" t="str">
        <f>AO573</f>
        <v>NINGBO, CHINA</v>
      </c>
      <c r="N573" s="506">
        <f>AQ573</f>
        <v>45715</v>
      </c>
      <c r="O573" s="504" t="str">
        <f>AR573</f>
        <v>SAVANNAH,GA</v>
      </c>
      <c r="P573" s="506">
        <f>AT573</f>
        <v>45750</v>
      </c>
      <c r="Q573" s="506">
        <f>AX573</f>
        <v>45754</v>
      </c>
      <c r="R573" s="504" t="s">
        <v>79</v>
      </c>
      <c r="S573" s="504" t="s">
        <v>545</v>
      </c>
      <c r="T573" s="504"/>
      <c r="U573" s="504"/>
      <c r="V573" s="511"/>
      <c r="W573" s="511"/>
      <c r="X573" s="506"/>
      <c r="Y573" s="506"/>
      <c r="Z573" s="506" t="s">
        <v>118</v>
      </c>
      <c r="AA573" s="507"/>
      <c r="AB573" s="507"/>
      <c r="AC573" s="514">
        <v>1430</v>
      </c>
      <c r="AD573" s="504" t="s">
        <v>172</v>
      </c>
      <c r="AE573" s="504"/>
      <c r="AF573" s="504"/>
      <c r="AG573" s="504"/>
      <c r="AH573" s="506">
        <v>45715</v>
      </c>
      <c r="AI573" s="506">
        <v>45745</v>
      </c>
      <c r="AJ573" s="504" t="s">
        <v>173</v>
      </c>
      <c r="AK573" s="504" t="s">
        <v>117</v>
      </c>
      <c r="AL573" s="504" t="s">
        <v>977</v>
      </c>
      <c r="AM573" s="504" t="s">
        <v>978</v>
      </c>
      <c r="AN573" s="504" t="s">
        <v>989</v>
      </c>
      <c r="AO573" s="504" t="str">
        <f>AJ573</f>
        <v>NINGBO, CHINA</v>
      </c>
      <c r="AP573" s="506">
        <v>45712</v>
      </c>
      <c r="AQ573" s="506">
        <f>AH573</f>
        <v>45715</v>
      </c>
      <c r="AR573" s="504" t="str">
        <f>AK573</f>
        <v>SAVANNAH,GA</v>
      </c>
      <c r="AS573" s="506">
        <f>AI573</f>
        <v>45745</v>
      </c>
      <c r="AT573" s="636">
        <v>45750</v>
      </c>
      <c r="AU573" s="504" t="str">
        <f>AR573</f>
        <v>SAVANNAH,GA</v>
      </c>
      <c r="AV573" s="509">
        <f>AT573</f>
        <v>45750</v>
      </c>
      <c r="AW573" s="505">
        <f>VLOOKUP(AR:AR,Database!A:B,2,)</f>
        <v>4</v>
      </c>
      <c r="AX573" s="506">
        <f>AV573+AW573</f>
        <v>45754</v>
      </c>
      <c r="AY573" s="504" t="str">
        <f>Z573</f>
        <v>FREEDOM</v>
      </c>
      <c r="AZ573" s="506"/>
      <c r="BA573" s="506"/>
      <c r="BB573" s="506"/>
      <c r="BC573" s="506"/>
      <c r="BD573" s="506"/>
      <c r="BE573" s="504"/>
      <c r="BF573" s="504" t="str">
        <f>AL573</f>
        <v>ZIMUNGB1273229</v>
      </c>
      <c r="BG573" s="504" t="str">
        <f>AN573</f>
        <v>TRHU3610027</v>
      </c>
      <c r="BH573" s="506">
        <v>45713</v>
      </c>
      <c r="BI573" s="506">
        <v>45720</v>
      </c>
      <c r="BJ573" s="506">
        <v>45728</v>
      </c>
      <c r="BK573" s="506"/>
      <c r="BL573" s="506"/>
      <c r="BM573" s="506"/>
      <c r="BN573" s="504"/>
      <c r="BO573" s="506"/>
      <c r="BP573" s="511"/>
      <c r="BQ573" s="511"/>
      <c r="BR573" s="504"/>
      <c r="BS573" s="560"/>
      <c r="BT573" s="504"/>
      <c r="BU573" s="504"/>
      <c r="BV573" s="504"/>
      <c r="BW573" s="504">
        <f>U573</f>
        <v>0</v>
      </c>
      <c r="BX573" s="511">
        <f>V573</f>
        <v>0</v>
      </c>
      <c r="BY573" s="511">
        <f>W573</f>
        <v>0</v>
      </c>
      <c r="BZ573" s="511">
        <f>BX573+BY573</f>
        <v>0</v>
      </c>
      <c r="CA573" s="504"/>
      <c r="CB573" s="511"/>
      <c r="CC573" s="504"/>
      <c r="CD573" s="511"/>
      <c r="CE573" s="511"/>
      <c r="CF573" s="511">
        <f>CB573+CD573+CE573</f>
        <v>0</v>
      </c>
      <c r="CG573" s="528">
        <f>CF573-BZ573</f>
        <v>0</v>
      </c>
      <c r="CH573" s="510">
        <f>_xlfn.DAYS(BD573,BC573)+1</f>
        <v>1</v>
      </c>
    </row>
    <row r="574" spans="1:86" ht="31.5" customHeight="1">
      <c r="A574" s="112">
        <v>51</v>
      </c>
      <c r="B574" s="684" t="s">
        <v>168</v>
      </c>
      <c r="C574" s="531" t="s">
        <v>702</v>
      </c>
      <c r="D574" s="505" t="s">
        <v>199</v>
      </c>
      <c r="E574" s="505" t="str">
        <f>VLOOKUP(D:D,'Material code'!A:B,2,FALSE)</f>
        <v>前玻</v>
      </c>
      <c r="F574" s="505" t="str">
        <f>VLOOKUP(D:D,'Material code'!C:D,2,FALSE)</f>
        <v>福莱特，超白压花双镀膜半钢化，2272*1128*2mm</v>
      </c>
      <c r="G574" s="504">
        <f>AC574</f>
        <v>1430</v>
      </c>
      <c r="H574" s="504" t="str">
        <f>AD574</f>
        <v>PC</v>
      </c>
      <c r="I574" s="504" t="str">
        <f>AL574</f>
        <v>ZIMUNGB1273229</v>
      </c>
      <c r="J574" s="504">
        <v>1</v>
      </c>
      <c r="K574" s="504" t="str">
        <f>AN574</f>
        <v>TGHU1686720</v>
      </c>
      <c r="L574" s="504" t="str">
        <f>AM574</f>
        <v>NGB1273229</v>
      </c>
      <c r="M574" s="504" t="str">
        <f>AO574</f>
        <v>NINGBO, CHINA</v>
      </c>
      <c r="N574" s="506">
        <f>AQ574</f>
        <v>45715</v>
      </c>
      <c r="O574" s="504" t="str">
        <f>AR574</f>
        <v>SAVANNAH,GA</v>
      </c>
      <c r="P574" s="506">
        <f>AT574</f>
        <v>45750</v>
      </c>
      <c r="Q574" s="506">
        <f>AX574</f>
        <v>45754</v>
      </c>
      <c r="R574" s="504" t="s">
        <v>79</v>
      </c>
      <c r="S574" s="504" t="s">
        <v>545</v>
      </c>
      <c r="T574" s="504"/>
      <c r="U574" s="504"/>
      <c r="V574" s="511"/>
      <c r="W574" s="511"/>
      <c r="X574" s="506"/>
      <c r="Y574" s="506"/>
      <c r="Z574" s="506" t="s">
        <v>118</v>
      </c>
      <c r="AA574" s="507"/>
      <c r="AB574" s="507"/>
      <c r="AC574" s="514">
        <v>1430</v>
      </c>
      <c r="AD574" s="504" t="s">
        <v>172</v>
      </c>
      <c r="AE574" s="504"/>
      <c r="AF574" s="504"/>
      <c r="AG574" s="504"/>
      <c r="AH574" s="506">
        <v>45715</v>
      </c>
      <c r="AI574" s="506">
        <v>45745</v>
      </c>
      <c r="AJ574" s="504" t="s">
        <v>173</v>
      </c>
      <c r="AK574" s="504" t="s">
        <v>117</v>
      </c>
      <c r="AL574" s="504" t="s">
        <v>977</v>
      </c>
      <c r="AM574" s="504" t="s">
        <v>978</v>
      </c>
      <c r="AN574" s="504" t="s">
        <v>990</v>
      </c>
      <c r="AO574" s="504" t="str">
        <f>AJ574</f>
        <v>NINGBO, CHINA</v>
      </c>
      <c r="AP574" s="506">
        <v>45712</v>
      </c>
      <c r="AQ574" s="506">
        <f>AH574</f>
        <v>45715</v>
      </c>
      <c r="AR574" s="504" t="str">
        <f>AK574</f>
        <v>SAVANNAH,GA</v>
      </c>
      <c r="AS574" s="506">
        <f>AI574</f>
        <v>45745</v>
      </c>
      <c r="AT574" s="636">
        <v>45750</v>
      </c>
      <c r="AU574" s="504" t="str">
        <f>AR574</f>
        <v>SAVANNAH,GA</v>
      </c>
      <c r="AV574" s="509">
        <f>AT574</f>
        <v>45750</v>
      </c>
      <c r="AW574" s="505">
        <f>VLOOKUP(AR:AR,Database!A:B,2,)</f>
        <v>4</v>
      </c>
      <c r="AX574" s="506">
        <f>AV574+AW574</f>
        <v>45754</v>
      </c>
      <c r="AY574" s="504" t="str">
        <f>Z574</f>
        <v>FREEDOM</v>
      </c>
      <c r="AZ574" s="506"/>
      <c r="BA574" s="506"/>
      <c r="BB574" s="506"/>
      <c r="BC574" s="506"/>
      <c r="BD574" s="506"/>
      <c r="BE574" s="504"/>
      <c r="BF574" s="504" t="str">
        <f>AL574</f>
        <v>ZIMUNGB1273229</v>
      </c>
      <c r="BG574" s="504" t="str">
        <f>AN574</f>
        <v>TGHU1686720</v>
      </c>
      <c r="BH574" s="506">
        <v>45713</v>
      </c>
      <c r="BI574" s="506">
        <v>45720</v>
      </c>
      <c r="BJ574" s="506">
        <v>45728</v>
      </c>
      <c r="BK574" s="506"/>
      <c r="BL574" s="506"/>
      <c r="BM574" s="506"/>
      <c r="BN574" s="504"/>
      <c r="BO574" s="506"/>
      <c r="BP574" s="511"/>
      <c r="BQ574" s="511"/>
      <c r="BR574" s="504"/>
      <c r="BS574" s="560"/>
      <c r="BT574" s="504"/>
      <c r="BU574" s="504"/>
      <c r="BV574" s="504"/>
      <c r="BW574" s="504">
        <f>U574</f>
        <v>0</v>
      </c>
      <c r="BX574" s="511">
        <f>V574</f>
        <v>0</v>
      </c>
      <c r="BY574" s="511">
        <f>W574</f>
        <v>0</v>
      </c>
      <c r="BZ574" s="511">
        <f>BX574+BY574</f>
        <v>0</v>
      </c>
      <c r="CA574" s="504"/>
      <c r="CB574" s="511"/>
      <c r="CC574" s="504"/>
      <c r="CD574" s="511"/>
      <c r="CE574" s="511"/>
      <c r="CF574" s="511">
        <f>CB574+CD574+CE574</f>
        <v>0</v>
      </c>
      <c r="CG574" s="528">
        <f>CF574-BZ574</f>
        <v>0</v>
      </c>
      <c r="CH574" s="510">
        <f>_xlfn.DAYS(BD574,BC574)+1</f>
        <v>1</v>
      </c>
    </row>
    <row r="575" spans="1:86" ht="31.5" customHeight="1">
      <c r="A575" s="112">
        <v>51</v>
      </c>
      <c r="B575" s="684" t="s">
        <v>168</v>
      </c>
      <c r="C575" s="531" t="s">
        <v>702</v>
      </c>
      <c r="D575" s="505" t="s">
        <v>199</v>
      </c>
      <c r="E575" s="505" t="str">
        <f>VLOOKUP(D:D,'Material code'!A:B,2,FALSE)</f>
        <v>前玻</v>
      </c>
      <c r="F575" s="505" t="str">
        <f>VLOOKUP(D:D,'Material code'!C:D,2,FALSE)</f>
        <v>福莱特，超白压花双镀膜半钢化，2272*1128*2mm</v>
      </c>
      <c r="G575" s="504">
        <f>AC575</f>
        <v>1430</v>
      </c>
      <c r="H575" s="504" t="str">
        <f>AD575</f>
        <v>PC</v>
      </c>
      <c r="I575" s="504" t="str">
        <f>AL575</f>
        <v>ZIMUNGB1273229</v>
      </c>
      <c r="J575" s="504">
        <v>1</v>
      </c>
      <c r="K575" s="504" t="str">
        <f>AN575</f>
        <v>ZIMU3139806</v>
      </c>
      <c r="L575" s="504" t="str">
        <f>AM575</f>
        <v>NGB1273229</v>
      </c>
      <c r="M575" s="504" t="str">
        <f>AO575</f>
        <v>NINGBO, CHINA</v>
      </c>
      <c r="N575" s="506">
        <f>AQ575</f>
        <v>45715</v>
      </c>
      <c r="O575" s="504" t="str">
        <f>AR575</f>
        <v>SAVANNAH,GA</v>
      </c>
      <c r="P575" s="506">
        <f>AT575</f>
        <v>45750</v>
      </c>
      <c r="Q575" s="506">
        <f>AX575</f>
        <v>45754</v>
      </c>
      <c r="R575" s="504" t="s">
        <v>79</v>
      </c>
      <c r="S575" s="504" t="s">
        <v>545</v>
      </c>
      <c r="T575" s="504"/>
      <c r="U575" s="504"/>
      <c r="V575" s="511"/>
      <c r="W575" s="511"/>
      <c r="X575" s="506"/>
      <c r="Y575" s="506"/>
      <c r="Z575" s="506" t="s">
        <v>118</v>
      </c>
      <c r="AA575" s="507"/>
      <c r="AB575" s="507"/>
      <c r="AC575" s="514">
        <v>1430</v>
      </c>
      <c r="AD575" s="504" t="s">
        <v>172</v>
      </c>
      <c r="AE575" s="504"/>
      <c r="AF575" s="504"/>
      <c r="AG575" s="504"/>
      <c r="AH575" s="506">
        <v>45715</v>
      </c>
      <c r="AI575" s="506">
        <v>45745</v>
      </c>
      <c r="AJ575" s="504" t="s">
        <v>173</v>
      </c>
      <c r="AK575" s="504" t="s">
        <v>117</v>
      </c>
      <c r="AL575" s="504" t="s">
        <v>977</v>
      </c>
      <c r="AM575" s="504" t="s">
        <v>978</v>
      </c>
      <c r="AN575" s="504" t="s">
        <v>991</v>
      </c>
      <c r="AO575" s="504" t="str">
        <f>AJ575</f>
        <v>NINGBO, CHINA</v>
      </c>
      <c r="AP575" s="506">
        <v>45712</v>
      </c>
      <c r="AQ575" s="506">
        <f>AH575</f>
        <v>45715</v>
      </c>
      <c r="AR575" s="504" t="str">
        <f>AK575</f>
        <v>SAVANNAH,GA</v>
      </c>
      <c r="AS575" s="506">
        <f>AI575</f>
        <v>45745</v>
      </c>
      <c r="AT575" s="636">
        <v>45750</v>
      </c>
      <c r="AU575" s="504" t="str">
        <f>AR575</f>
        <v>SAVANNAH,GA</v>
      </c>
      <c r="AV575" s="509">
        <f>AT575</f>
        <v>45750</v>
      </c>
      <c r="AW575" s="505">
        <f>VLOOKUP(AR:AR,Database!A:B,2,)</f>
        <v>4</v>
      </c>
      <c r="AX575" s="506">
        <f>AV575+AW575</f>
        <v>45754</v>
      </c>
      <c r="AY575" s="504" t="str">
        <f>Z575</f>
        <v>FREEDOM</v>
      </c>
      <c r="AZ575" s="506"/>
      <c r="BA575" s="506"/>
      <c r="BB575" s="506"/>
      <c r="BC575" s="506"/>
      <c r="BD575" s="506"/>
      <c r="BE575" s="504"/>
      <c r="BF575" s="504" t="str">
        <f>AL575</f>
        <v>ZIMUNGB1273229</v>
      </c>
      <c r="BG575" s="504" t="str">
        <f>AN575</f>
        <v>ZIMU3139806</v>
      </c>
      <c r="BH575" s="506">
        <v>45713</v>
      </c>
      <c r="BI575" s="506">
        <v>45720</v>
      </c>
      <c r="BJ575" s="506">
        <v>45728</v>
      </c>
      <c r="BK575" s="506"/>
      <c r="BL575" s="506"/>
      <c r="BM575" s="506"/>
      <c r="BN575" s="504"/>
      <c r="BO575" s="506"/>
      <c r="BP575" s="511"/>
      <c r="BQ575" s="511"/>
      <c r="BR575" s="504"/>
      <c r="BS575" s="560"/>
      <c r="BT575" s="504"/>
      <c r="BU575" s="504"/>
      <c r="BV575" s="504"/>
      <c r="BW575" s="504">
        <f>U575</f>
        <v>0</v>
      </c>
      <c r="BX575" s="511">
        <f>V575</f>
        <v>0</v>
      </c>
      <c r="BY575" s="511">
        <f>W575</f>
        <v>0</v>
      </c>
      <c r="BZ575" s="511">
        <f>BX575+BY575</f>
        <v>0</v>
      </c>
      <c r="CA575" s="504"/>
      <c r="CB575" s="511"/>
      <c r="CC575" s="504"/>
      <c r="CD575" s="511"/>
      <c r="CE575" s="511"/>
      <c r="CF575" s="511">
        <f>CB575+CD575+CE575</f>
        <v>0</v>
      </c>
      <c r="CG575" s="528">
        <f>CF575-BZ575</f>
        <v>0</v>
      </c>
      <c r="CH575" s="510">
        <f>_xlfn.DAYS(BD575,BC575)+1</f>
        <v>1</v>
      </c>
    </row>
    <row r="576" spans="1:86" ht="31.5" customHeight="1">
      <c r="A576" s="112">
        <v>51</v>
      </c>
      <c r="B576" s="684" t="s">
        <v>168</v>
      </c>
      <c r="C576" s="531" t="s">
        <v>702</v>
      </c>
      <c r="D576" s="505" t="s">
        <v>199</v>
      </c>
      <c r="E576" s="505" t="str">
        <f>VLOOKUP(D:D,'Material code'!A:B,2,FALSE)</f>
        <v>前玻</v>
      </c>
      <c r="F576" s="505" t="str">
        <f>VLOOKUP(D:D,'Material code'!C:D,2,FALSE)</f>
        <v>福莱特，超白压花双镀膜半钢化，2272*1128*2mm</v>
      </c>
      <c r="G576" s="504">
        <f>AC576</f>
        <v>1430</v>
      </c>
      <c r="H576" s="504" t="str">
        <f>AD576</f>
        <v>PC</v>
      </c>
      <c r="I576" s="504" t="str">
        <f>AL576</f>
        <v>ZIMUNGB1273229</v>
      </c>
      <c r="J576" s="504">
        <v>1</v>
      </c>
      <c r="K576" s="504" t="str">
        <f>AN576</f>
        <v>ZIMU3148006</v>
      </c>
      <c r="L576" s="504" t="str">
        <f>AM576</f>
        <v>NGB1273229</v>
      </c>
      <c r="M576" s="504" t="str">
        <f>AO576</f>
        <v>NINGBO, CHINA</v>
      </c>
      <c r="N576" s="506">
        <f>AQ576</f>
        <v>45715</v>
      </c>
      <c r="O576" s="504" t="str">
        <f>AR576</f>
        <v>SAVANNAH,GA</v>
      </c>
      <c r="P576" s="506">
        <f>AT576</f>
        <v>45750</v>
      </c>
      <c r="Q576" s="506">
        <f>AX576</f>
        <v>45754</v>
      </c>
      <c r="R576" s="504" t="s">
        <v>79</v>
      </c>
      <c r="S576" s="504" t="s">
        <v>545</v>
      </c>
      <c r="T576" s="504"/>
      <c r="U576" s="504"/>
      <c r="V576" s="511"/>
      <c r="W576" s="511"/>
      <c r="X576" s="506"/>
      <c r="Y576" s="506"/>
      <c r="Z576" s="506" t="s">
        <v>118</v>
      </c>
      <c r="AA576" s="507"/>
      <c r="AB576" s="507"/>
      <c r="AC576" s="514">
        <v>1430</v>
      </c>
      <c r="AD576" s="504" t="s">
        <v>172</v>
      </c>
      <c r="AE576" s="504"/>
      <c r="AF576" s="504"/>
      <c r="AG576" s="504"/>
      <c r="AH576" s="506">
        <v>45715</v>
      </c>
      <c r="AI576" s="506">
        <v>45745</v>
      </c>
      <c r="AJ576" s="504" t="s">
        <v>173</v>
      </c>
      <c r="AK576" s="504" t="s">
        <v>117</v>
      </c>
      <c r="AL576" s="504" t="s">
        <v>977</v>
      </c>
      <c r="AM576" s="504" t="s">
        <v>978</v>
      </c>
      <c r="AN576" s="504" t="s">
        <v>992</v>
      </c>
      <c r="AO576" s="504" t="str">
        <f>AJ576</f>
        <v>NINGBO, CHINA</v>
      </c>
      <c r="AP576" s="506">
        <v>45712</v>
      </c>
      <c r="AQ576" s="506">
        <f>AH576</f>
        <v>45715</v>
      </c>
      <c r="AR576" s="504" t="str">
        <f>AK576</f>
        <v>SAVANNAH,GA</v>
      </c>
      <c r="AS576" s="506">
        <f>AI576</f>
        <v>45745</v>
      </c>
      <c r="AT576" s="636">
        <v>45750</v>
      </c>
      <c r="AU576" s="504" t="str">
        <f>AR576</f>
        <v>SAVANNAH,GA</v>
      </c>
      <c r="AV576" s="509">
        <f>AT576</f>
        <v>45750</v>
      </c>
      <c r="AW576" s="505">
        <f>VLOOKUP(AR:AR,Database!A:B,2,)</f>
        <v>4</v>
      </c>
      <c r="AX576" s="506">
        <f>AV576+AW576</f>
        <v>45754</v>
      </c>
      <c r="AY576" s="504" t="str">
        <f>Z576</f>
        <v>FREEDOM</v>
      </c>
      <c r="AZ576" s="506"/>
      <c r="BA576" s="506"/>
      <c r="BB576" s="506"/>
      <c r="BC576" s="506"/>
      <c r="BD576" s="506"/>
      <c r="BE576" s="504"/>
      <c r="BF576" s="504" t="str">
        <f>AL576</f>
        <v>ZIMUNGB1273229</v>
      </c>
      <c r="BG576" s="504" t="str">
        <f>AN576</f>
        <v>ZIMU3148006</v>
      </c>
      <c r="BH576" s="506">
        <v>45713</v>
      </c>
      <c r="BI576" s="506">
        <v>45720</v>
      </c>
      <c r="BJ576" s="506">
        <v>45728</v>
      </c>
      <c r="BK576" s="506"/>
      <c r="BL576" s="506"/>
      <c r="BM576" s="506"/>
      <c r="BN576" s="504"/>
      <c r="BO576" s="506"/>
      <c r="BP576" s="511"/>
      <c r="BQ576" s="511"/>
      <c r="BR576" s="504"/>
      <c r="BS576" s="560"/>
      <c r="BT576" s="504"/>
      <c r="BU576" s="504"/>
      <c r="BV576" s="504"/>
      <c r="BW576" s="504">
        <f>U576</f>
        <v>0</v>
      </c>
      <c r="BX576" s="511">
        <f>V576</f>
        <v>0</v>
      </c>
      <c r="BY576" s="511">
        <f>W576</f>
        <v>0</v>
      </c>
      <c r="BZ576" s="511">
        <f>BX576+BY576</f>
        <v>0</v>
      </c>
      <c r="CA576" s="504"/>
      <c r="CB576" s="511"/>
      <c r="CC576" s="504"/>
      <c r="CD576" s="511"/>
      <c r="CE576" s="511"/>
      <c r="CF576" s="511">
        <f>CB576+CD576+CE576</f>
        <v>0</v>
      </c>
      <c r="CG576" s="528">
        <f>CF576-BZ576</f>
        <v>0</v>
      </c>
      <c r="CH576" s="510">
        <f>_xlfn.DAYS(BD576,BC576)+1</f>
        <v>1</v>
      </c>
    </row>
    <row r="577" spans="1:87" ht="31.5" customHeight="1">
      <c r="A577" s="112">
        <v>51</v>
      </c>
      <c r="B577" s="684" t="s">
        <v>168</v>
      </c>
      <c r="C577" s="531" t="s">
        <v>702</v>
      </c>
      <c r="D577" s="505" t="s">
        <v>169</v>
      </c>
      <c r="E577" s="505" t="str">
        <f>VLOOKUP(D:D,'Material code'!A:B,2,FALSE)</f>
        <v>后玻</v>
      </c>
      <c r="F577" s="505" t="str">
        <f>VLOOKUP(D:D,'Material code'!C:D,2,FALSE)</f>
        <v>福莱特，压花半钢化白色全涂釉3孔，2272*1128*2mm，GL-16</v>
      </c>
      <c r="G577" s="504">
        <f>AC577</f>
        <v>1430</v>
      </c>
      <c r="H577" s="504" t="str">
        <f>AD577</f>
        <v>PC</v>
      </c>
      <c r="I577" s="504" t="str">
        <f>AL577</f>
        <v>ZIMUNGB1273229</v>
      </c>
      <c r="J577" s="504">
        <v>1</v>
      </c>
      <c r="K577" s="504" t="str">
        <f>AN577</f>
        <v>BSIU2558339</v>
      </c>
      <c r="L577" s="504" t="str">
        <f>AM577</f>
        <v>NGB1273229</v>
      </c>
      <c r="M577" s="504" t="str">
        <f>AO577</f>
        <v>NINGBO, CHINA</v>
      </c>
      <c r="N577" s="506">
        <f>AQ577</f>
        <v>45715</v>
      </c>
      <c r="O577" s="504" t="str">
        <f>AR577</f>
        <v>SAVANNAH,GA</v>
      </c>
      <c r="P577" s="506">
        <f>AT577</f>
        <v>45750</v>
      </c>
      <c r="Q577" s="506">
        <f>AX577</f>
        <v>45754</v>
      </c>
      <c r="R577" s="504" t="s">
        <v>79</v>
      </c>
      <c r="S577" s="504" t="s">
        <v>545</v>
      </c>
      <c r="T577" s="504"/>
      <c r="U577" s="504"/>
      <c r="V577" s="511"/>
      <c r="W577" s="511"/>
      <c r="X577" s="506"/>
      <c r="Y577" s="506"/>
      <c r="Z577" s="506" t="s">
        <v>118</v>
      </c>
      <c r="AA577" s="507"/>
      <c r="AB577" s="507"/>
      <c r="AC577" s="514">
        <v>1430</v>
      </c>
      <c r="AD577" s="504" t="s">
        <v>172</v>
      </c>
      <c r="AE577" s="504"/>
      <c r="AF577" s="504"/>
      <c r="AG577" s="504"/>
      <c r="AH577" s="506">
        <v>45715</v>
      </c>
      <c r="AI577" s="506">
        <v>45745</v>
      </c>
      <c r="AJ577" s="504" t="s">
        <v>173</v>
      </c>
      <c r="AK577" s="504" t="s">
        <v>117</v>
      </c>
      <c r="AL577" s="504" t="s">
        <v>977</v>
      </c>
      <c r="AM577" s="504" t="s">
        <v>978</v>
      </c>
      <c r="AN577" s="504" t="s">
        <v>993</v>
      </c>
      <c r="AO577" s="504" t="str">
        <f>AJ577</f>
        <v>NINGBO, CHINA</v>
      </c>
      <c r="AP577" s="506">
        <v>45712</v>
      </c>
      <c r="AQ577" s="506">
        <f>AH577</f>
        <v>45715</v>
      </c>
      <c r="AR577" s="504" t="str">
        <f>AK577</f>
        <v>SAVANNAH,GA</v>
      </c>
      <c r="AS577" s="506">
        <f>AI577</f>
        <v>45745</v>
      </c>
      <c r="AT577" s="636">
        <v>45750</v>
      </c>
      <c r="AU577" s="504" t="str">
        <f>AR577</f>
        <v>SAVANNAH,GA</v>
      </c>
      <c r="AV577" s="509">
        <f>AT577</f>
        <v>45750</v>
      </c>
      <c r="AW577" s="505">
        <f>VLOOKUP(AR:AR,Database!A:B,2,)</f>
        <v>4</v>
      </c>
      <c r="AX577" s="506">
        <f>AV577+AW577</f>
        <v>45754</v>
      </c>
      <c r="AY577" s="504" t="str">
        <f>Z577</f>
        <v>FREEDOM</v>
      </c>
      <c r="AZ577" s="506"/>
      <c r="BA577" s="506"/>
      <c r="BB577" s="506"/>
      <c r="BC577" s="506"/>
      <c r="BD577" s="506"/>
      <c r="BE577" s="504"/>
      <c r="BF577" s="504" t="str">
        <f>AL577</f>
        <v>ZIMUNGB1273229</v>
      </c>
      <c r="BG577" s="504" t="str">
        <f>AN577</f>
        <v>BSIU2558339</v>
      </c>
      <c r="BH577" s="506">
        <v>45713</v>
      </c>
      <c r="BI577" s="506">
        <v>45720</v>
      </c>
      <c r="BJ577" s="506">
        <v>45728</v>
      </c>
      <c r="BK577" s="506"/>
      <c r="BL577" s="506"/>
      <c r="BM577" s="506"/>
      <c r="BN577" s="504"/>
      <c r="BO577" s="506"/>
      <c r="BP577" s="511"/>
      <c r="BQ577" s="511"/>
      <c r="BR577" s="504"/>
      <c r="BS577" s="560"/>
      <c r="BT577" s="504"/>
      <c r="BU577" s="504"/>
      <c r="BV577" s="504"/>
      <c r="BW577" s="504">
        <f>U577</f>
        <v>0</v>
      </c>
      <c r="BX577" s="511">
        <f>V577</f>
        <v>0</v>
      </c>
      <c r="BY577" s="511">
        <f>W577</f>
        <v>0</v>
      </c>
      <c r="BZ577" s="511">
        <f>BX577+BY577</f>
        <v>0</v>
      </c>
      <c r="CA577" s="504"/>
      <c r="CB577" s="511"/>
      <c r="CC577" s="504"/>
      <c r="CD577" s="511"/>
      <c r="CE577" s="511"/>
      <c r="CF577" s="511">
        <f>CB577+CD577+CE577</f>
        <v>0</v>
      </c>
      <c r="CG577" s="528">
        <f>CF577-BZ577</f>
        <v>0</v>
      </c>
      <c r="CH577" s="510">
        <f>_xlfn.DAYS(BD577,BC577)+1</f>
        <v>1</v>
      </c>
    </row>
    <row r="578" spans="1:87" ht="31.5" customHeight="1">
      <c r="A578" s="112">
        <v>51</v>
      </c>
      <c r="B578" s="684" t="s">
        <v>168</v>
      </c>
      <c r="C578" s="531" t="s">
        <v>702</v>
      </c>
      <c r="D578" s="505" t="s">
        <v>169</v>
      </c>
      <c r="E578" s="505" t="str">
        <f>VLOOKUP(D:D,'Material code'!A:B,2,FALSE)</f>
        <v>后玻</v>
      </c>
      <c r="F578" s="505" t="str">
        <f>VLOOKUP(D:D,'Material code'!C:D,2,FALSE)</f>
        <v>福莱特，压花半钢化白色全涂釉3孔，2272*1128*2mm，GL-16</v>
      </c>
      <c r="G578" s="504">
        <f>AC578</f>
        <v>1430</v>
      </c>
      <c r="H578" s="504" t="str">
        <f>AD578</f>
        <v>PC</v>
      </c>
      <c r="I578" s="504" t="str">
        <f>AL578</f>
        <v>ZIMUNGB1273229</v>
      </c>
      <c r="J578" s="504">
        <v>1</v>
      </c>
      <c r="K578" s="504" t="str">
        <f>AN578</f>
        <v>ZIMU3044104</v>
      </c>
      <c r="L578" s="504" t="str">
        <f>AM578</f>
        <v>NGB1273229</v>
      </c>
      <c r="M578" s="504" t="str">
        <f>AO578</f>
        <v>NINGBO, CHINA</v>
      </c>
      <c r="N578" s="506">
        <f>AQ578</f>
        <v>45715</v>
      </c>
      <c r="O578" s="504" t="str">
        <f>AR578</f>
        <v>SAVANNAH,GA</v>
      </c>
      <c r="P578" s="506">
        <f>AT578</f>
        <v>45750</v>
      </c>
      <c r="Q578" s="506">
        <f>AX578</f>
        <v>45754</v>
      </c>
      <c r="R578" s="504" t="s">
        <v>79</v>
      </c>
      <c r="S578" s="504" t="s">
        <v>545</v>
      </c>
      <c r="T578" s="504"/>
      <c r="U578" s="504"/>
      <c r="V578" s="511"/>
      <c r="W578" s="511"/>
      <c r="X578" s="506"/>
      <c r="Y578" s="506"/>
      <c r="Z578" s="506" t="s">
        <v>118</v>
      </c>
      <c r="AA578" s="507"/>
      <c r="AB578" s="507"/>
      <c r="AC578" s="514">
        <v>1430</v>
      </c>
      <c r="AD578" s="504" t="s">
        <v>172</v>
      </c>
      <c r="AE578" s="504"/>
      <c r="AF578" s="504"/>
      <c r="AG578" s="504"/>
      <c r="AH578" s="506">
        <v>45715</v>
      </c>
      <c r="AI578" s="506">
        <v>45745</v>
      </c>
      <c r="AJ578" s="504" t="s">
        <v>173</v>
      </c>
      <c r="AK578" s="504" t="s">
        <v>117</v>
      </c>
      <c r="AL578" s="504" t="s">
        <v>977</v>
      </c>
      <c r="AM578" s="504" t="s">
        <v>978</v>
      </c>
      <c r="AN578" s="504" t="s">
        <v>994</v>
      </c>
      <c r="AO578" s="504" t="str">
        <f>AJ578</f>
        <v>NINGBO, CHINA</v>
      </c>
      <c r="AP578" s="506">
        <v>45712</v>
      </c>
      <c r="AQ578" s="582">
        <f>AH578</f>
        <v>45715</v>
      </c>
      <c r="AR578" s="504" t="str">
        <f>AK578</f>
        <v>SAVANNAH,GA</v>
      </c>
      <c r="AS578" s="506">
        <f>AI578</f>
        <v>45745</v>
      </c>
      <c r="AT578" s="636">
        <v>45750</v>
      </c>
      <c r="AU578" s="504" t="str">
        <f>AR578</f>
        <v>SAVANNAH,GA</v>
      </c>
      <c r="AV578" s="509">
        <f>AT578</f>
        <v>45750</v>
      </c>
      <c r="AW578" s="505">
        <f>VLOOKUP(AR:AR,Database!A:B,2,)</f>
        <v>4</v>
      </c>
      <c r="AX578" s="506">
        <f>AV578+AW578</f>
        <v>45754</v>
      </c>
      <c r="AY578" s="504" t="str">
        <f>Z578</f>
        <v>FREEDOM</v>
      </c>
      <c r="AZ578" s="506"/>
      <c r="BA578" s="506"/>
      <c r="BB578" s="506"/>
      <c r="BC578" s="506"/>
      <c r="BD578" s="506"/>
      <c r="BE578" s="504"/>
      <c r="BF578" s="504" t="str">
        <f>AL578</f>
        <v>ZIMUNGB1273229</v>
      </c>
      <c r="BG578" s="504" t="str">
        <f>AN578</f>
        <v>ZIMU3044104</v>
      </c>
      <c r="BH578" s="506">
        <v>45713</v>
      </c>
      <c r="BI578" s="506">
        <v>45720</v>
      </c>
      <c r="BJ578" s="506">
        <v>45728</v>
      </c>
      <c r="BK578" s="506"/>
      <c r="BL578" s="506"/>
      <c r="BM578" s="506"/>
      <c r="BN578" s="504"/>
      <c r="BO578" s="506"/>
      <c r="BP578" s="511"/>
      <c r="BQ578" s="511"/>
      <c r="BR578" s="504"/>
      <c r="BS578" s="560"/>
      <c r="BT578" s="504"/>
      <c r="BU578" s="504"/>
      <c r="BV578" s="504"/>
      <c r="BW578" s="504">
        <f>U578</f>
        <v>0</v>
      </c>
      <c r="BX578" s="511">
        <f>V578</f>
        <v>0</v>
      </c>
      <c r="BY578" s="511">
        <f>W578</f>
        <v>0</v>
      </c>
      <c r="BZ578" s="511">
        <f>BX578+BY578</f>
        <v>0</v>
      </c>
      <c r="CA578" s="504"/>
      <c r="CB578" s="511"/>
      <c r="CC578" s="504"/>
      <c r="CD578" s="511"/>
      <c r="CE578" s="511"/>
      <c r="CF578" s="511">
        <f>CB578+CD578+CE578</f>
        <v>0</v>
      </c>
      <c r="CG578" s="528">
        <f>CF578-BZ578</f>
        <v>0</v>
      </c>
      <c r="CH578" s="510">
        <f>_xlfn.DAYS(BD578,BC578)+1</f>
        <v>1</v>
      </c>
    </row>
    <row r="579" spans="1:87" ht="31.5" customHeight="1">
      <c r="A579" s="112">
        <v>51</v>
      </c>
      <c r="B579" s="684" t="s">
        <v>168</v>
      </c>
      <c r="C579" s="531" t="s">
        <v>702</v>
      </c>
      <c r="D579" s="505" t="s">
        <v>169</v>
      </c>
      <c r="E579" s="505" t="str">
        <f>VLOOKUP(D:D,'Material code'!A:B,2,FALSE)</f>
        <v>后玻</v>
      </c>
      <c r="F579" s="505" t="str">
        <f>VLOOKUP(D:D,'Material code'!C:D,2,FALSE)</f>
        <v>福莱特，压花半钢化白色全涂釉3孔，2272*1128*2mm，GL-16</v>
      </c>
      <c r="G579" s="504">
        <f>AC579</f>
        <v>1430</v>
      </c>
      <c r="H579" s="504" t="str">
        <f>AD579</f>
        <v>PC</v>
      </c>
      <c r="I579" s="504" t="str">
        <f>AL579</f>
        <v>ZIMUNGB1273229</v>
      </c>
      <c r="J579" s="504">
        <v>1</v>
      </c>
      <c r="K579" s="504" t="str">
        <f>AN579</f>
        <v>JZPU4088277</v>
      </c>
      <c r="L579" s="504" t="str">
        <f>AM579</f>
        <v>NGB1273229</v>
      </c>
      <c r="M579" s="504" t="str">
        <f>AO579</f>
        <v>NINGBO, CHINA</v>
      </c>
      <c r="N579" s="506">
        <f>AQ579</f>
        <v>45715</v>
      </c>
      <c r="O579" s="504" t="str">
        <f>AR579</f>
        <v>SAVANNAH,GA</v>
      </c>
      <c r="P579" s="506">
        <f>AT579</f>
        <v>45750</v>
      </c>
      <c r="Q579" s="506">
        <f>AX579</f>
        <v>45754</v>
      </c>
      <c r="R579" s="504" t="s">
        <v>79</v>
      </c>
      <c r="S579" s="504" t="s">
        <v>545</v>
      </c>
      <c r="T579" s="504"/>
      <c r="U579" s="504"/>
      <c r="V579" s="511"/>
      <c r="W579" s="511"/>
      <c r="X579" s="506"/>
      <c r="Y579" s="506"/>
      <c r="Z579" s="506" t="s">
        <v>118</v>
      </c>
      <c r="AA579" s="507"/>
      <c r="AB579" s="507"/>
      <c r="AC579" s="514">
        <v>1430</v>
      </c>
      <c r="AD579" s="504" t="s">
        <v>172</v>
      </c>
      <c r="AE579" s="504"/>
      <c r="AF579" s="504"/>
      <c r="AG579" s="504"/>
      <c r="AH579" s="506">
        <v>45715</v>
      </c>
      <c r="AI579" s="506">
        <v>45745</v>
      </c>
      <c r="AJ579" s="504" t="s">
        <v>173</v>
      </c>
      <c r="AK579" s="504" t="s">
        <v>117</v>
      </c>
      <c r="AL579" s="504" t="s">
        <v>977</v>
      </c>
      <c r="AM579" s="504" t="s">
        <v>978</v>
      </c>
      <c r="AN579" s="504" t="s">
        <v>995</v>
      </c>
      <c r="AO579" s="555" t="str">
        <f>AJ579</f>
        <v>NINGBO, CHINA</v>
      </c>
      <c r="AP579" s="506">
        <v>45712</v>
      </c>
      <c r="AQ579" s="574">
        <f>AH579</f>
        <v>45715</v>
      </c>
      <c r="AR579" s="603" t="str">
        <f>AK579</f>
        <v>SAVANNAH,GA</v>
      </c>
      <c r="AS579" s="506">
        <f>AI579</f>
        <v>45745</v>
      </c>
      <c r="AT579" s="636">
        <v>45750</v>
      </c>
      <c r="AU579" s="504" t="str">
        <f>AR579</f>
        <v>SAVANNAH,GA</v>
      </c>
      <c r="AV579" s="509">
        <f>AT579</f>
        <v>45750</v>
      </c>
      <c r="AW579" s="505">
        <f>VLOOKUP(AR:AR,Database!A:B,2,)</f>
        <v>4</v>
      </c>
      <c r="AX579" s="506">
        <f>AV579+AW579</f>
        <v>45754</v>
      </c>
      <c r="AY579" s="504" t="str">
        <f>Z579</f>
        <v>FREEDOM</v>
      </c>
      <c r="AZ579" s="506"/>
      <c r="BA579" s="506"/>
      <c r="BB579" s="506"/>
      <c r="BC579" s="506"/>
      <c r="BD579" s="506"/>
      <c r="BE579" s="504"/>
      <c r="BF579" s="504" t="str">
        <f>AL579</f>
        <v>ZIMUNGB1273229</v>
      </c>
      <c r="BG579" s="504" t="str">
        <f>AN579</f>
        <v>JZPU4088277</v>
      </c>
      <c r="BH579" s="506">
        <v>45713</v>
      </c>
      <c r="BI579" s="506">
        <v>45720</v>
      </c>
      <c r="BJ579" s="506">
        <v>45728</v>
      </c>
      <c r="BK579" s="506"/>
      <c r="BL579" s="506"/>
      <c r="BM579" s="506"/>
      <c r="BN579" s="504"/>
      <c r="BO579" s="506"/>
      <c r="BP579" s="511"/>
      <c r="BQ579" s="511"/>
      <c r="BR579" s="504"/>
      <c r="BS579" s="560"/>
      <c r="BT579" s="504"/>
      <c r="BU579" s="504"/>
      <c r="BV579" s="504"/>
      <c r="BW579" s="504">
        <f>U579</f>
        <v>0</v>
      </c>
      <c r="BX579" s="511">
        <f>V579</f>
        <v>0</v>
      </c>
      <c r="BY579" s="511">
        <f>W579</f>
        <v>0</v>
      </c>
      <c r="BZ579" s="511">
        <f>BX579+BY579</f>
        <v>0</v>
      </c>
      <c r="CA579" s="504"/>
      <c r="CB579" s="511"/>
      <c r="CC579" s="504"/>
      <c r="CD579" s="511"/>
      <c r="CE579" s="511"/>
      <c r="CF579" s="511">
        <f>CB579+CD579+CE579</f>
        <v>0</v>
      </c>
      <c r="CG579" s="528">
        <f>CF579-BZ579</f>
        <v>0</v>
      </c>
      <c r="CH579" s="510">
        <f>_xlfn.DAYS(BD579,BC579)+1</f>
        <v>1</v>
      </c>
    </row>
    <row r="580" spans="1:87" ht="31.5" customHeight="1">
      <c r="A580" s="112">
        <v>51</v>
      </c>
      <c r="B580" s="531" t="s">
        <v>168</v>
      </c>
      <c r="C580" s="531" t="s">
        <v>702</v>
      </c>
      <c r="D580" s="505" t="s">
        <v>169</v>
      </c>
      <c r="E580" s="505" t="str">
        <f>VLOOKUP(D:D,'Material code'!A:B,2,FALSE)</f>
        <v>后玻</v>
      </c>
      <c r="F580" s="505" t="str">
        <f>VLOOKUP(D:D,'Material code'!C:D,2,FALSE)</f>
        <v>福莱特，压花半钢化白色全涂釉3孔，2272*1128*2mm，GL-16</v>
      </c>
      <c r="G580" s="504">
        <f>AC580</f>
        <v>1430</v>
      </c>
      <c r="H580" s="504" t="str">
        <f>AD580</f>
        <v>PC</v>
      </c>
      <c r="I580" s="504" t="str">
        <f>AL580</f>
        <v>ZIMUNGB1273229</v>
      </c>
      <c r="J580" s="504">
        <v>1</v>
      </c>
      <c r="K580" s="504" t="str">
        <f>AN580</f>
        <v>CAIU3499847</v>
      </c>
      <c r="L580" s="504" t="str">
        <f>AM580</f>
        <v>NGB1273229</v>
      </c>
      <c r="M580" s="504" t="str">
        <f>AO580</f>
        <v>NINGBO, CHINA</v>
      </c>
      <c r="N580" s="506">
        <f>AQ580</f>
        <v>45715</v>
      </c>
      <c r="O580" s="504" t="str">
        <f>AR580</f>
        <v>SAVANNAH,GA</v>
      </c>
      <c r="P580" s="506">
        <f>AT580</f>
        <v>45750</v>
      </c>
      <c r="Q580" s="506">
        <f>AX580</f>
        <v>45754</v>
      </c>
      <c r="R580" s="504" t="s">
        <v>79</v>
      </c>
      <c r="S580" s="504" t="s">
        <v>545</v>
      </c>
      <c r="T580" s="504"/>
      <c r="U580" s="504"/>
      <c r="V580" s="511"/>
      <c r="W580" s="511"/>
      <c r="X580" s="506"/>
      <c r="Y580" s="506"/>
      <c r="Z580" s="506" t="s">
        <v>118</v>
      </c>
      <c r="AA580" s="507"/>
      <c r="AB580" s="507"/>
      <c r="AC580" s="514">
        <v>1430</v>
      </c>
      <c r="AD580" s="504" t="s">
        <v>172</v>
      </c>
      <c r="AE580" s="504"/>
      <c r="AF580" s="504"/>
      <c r="AG580" s="504"/>
      <c r="AH580" s="506">
        <v>45715</v>
      </c>
      <c r="AI580" s="506">
        <v>45745</v>
      </c>
      <c r="AJ580" s="504" t="s">
        <v>173</v>
      </c>
      <c r="AK580" s="504" t="s">
        <v>117</v>
      </c>
      <c r="AL580" s="504" t="s">
        <v>977</v>
      </c>
      <c r="AM580" s="504" t="s">
        <v>978</v>
      </c>
      <c r="AN580" s="504" t="s">
        <v>996</v>
      </c>
      <c r="AO580" s="555" t="str">
        <f>AJ580</f>
        <v>NINGBO, CHINA</v>
      </c>
      <c r="AP580" s="574">
        <v>45712</v>
      </c>
      <c r="AQ580" s="574">
        <f>AH580</f>
        <v>45715</v>
      </c>
      <c r="AR580" s="603" t="str">
        <f>AK580</f>
        <v>SAVANNAH,GA</v>
      </c>
      <c r="AS580" s="506">
        <f>AI580</f>
        <v>45745</v>
      </c>
      <c r="AT580" s="636">
        <v>45750</v>
      </c>
      <c r="AU580" s="504" t="str">
        <f>AR580</f>
        <v>SAVANNAH,GA</v>
      </c>
      <c r="AV580" s="509">
        <f>AT580</f>
        <v>45750</v>
      </c>
      <c r="AW580" s="505">
        <f>VLOOKUP(AR:AR,Database!A:B,2,)</f>
        <v>4</v>
      </c>
      <c r="AX580" s="506">
        <f>AV580+AW580</f>
        <v>45754</v>
      </c>
      <c r="AY580" s="504" t="str">
        <f>Z580</f>
        <v>FREEDOM</v>
      </c>
      <c r="AZ580" s="506"/>
      <c r="BA580" s="506"/>
      <c r="BB580" s="506"/>
      <c r="BC580" s="506"/>
      <c r="BD580" s="506"/>
      <c r="BE580" s="504"/>
      <c r="BF580" s="504" t="str">
        <f>AL580</f>
        <v>ZIMUNGB1273229</v>
      </c>
      <c r="BG580" s="504" t="str">
        <f>AN580</f>
        <v>CAIU3499847</v>
      </c>
      <c r="BH580" s="506">
        <v>45713</v>
      </c>
      <c r="BI580" s="506">
        <v>45720</v>
      </c>
      <c r="BJ580" s="506">
        <v>45728</v>
      </c>
      <c r="BK580" s="506"/>
      <c r="BL580" s="506"/>
      <c r="BM580" s="506"/>
      <c r="BN580" s="504"/>
      <c r="BO580" s="506"/>
      <c r="BP580" s="511"/>
      <c r="BQ580" s="511"/>
      <c r="BR580" s="504"/>
      <c r="BS580" s="560"/>
      <c r="BT580" s="504"/>
      <c r="BU580" s="504"/>
      <c r="BV580" s="504"/>
      <c r="BW580" s="504">
        <f>U580</f>
        <v>0</v>
      </c>
      <c r="BX580" s="511">
        <f>V580</f>
        <v>0</v>
      </c>
      <c r="BY580" s="511">
        <f>W580</f>
        <v>0</v>
      </c>
      <c r="BZ580" s="511">
        <f>BX580+BY580</f>
        <v>0</v>
      </c>
      <c r="CA580" s="504"/>
      <c r="CB580" s="511"/>
      <c r="CC580" s="504"/>
      <c r="CD580" s="511"/>
      <c r="CE580" s="511"/>
      <c r="CF580" s="511">
        <f>CB580+CD580+CE580</f>
        <v>0</v>
      </c>
      <c r="CG580" s="528">
        <f>CF580-BZ580</f>
        <v>0</v>
      </c>
      <c r="CH580" s="510">
        <f>_xlfn.DAYS(BD580,BC580)+1</f>
        <v>1</v>
      </c>
    </row>
    <row r="581" spans="1:87" ht="22.5" customHeight="1">
      <c r="A581" s="112">
        <v>51</v>
      </c>
      <c r="B581" s="531" t="s">
        <v>168</v>
      </c>
      <c r="C581" s="531" t="s">
        <v>702</v>
      </c>
      <c r="D581" s="505" t="s">
        <v>169</v>
      </c>
      <c r="E581" s="505" t="str">
        <f>VLOOKUP(D:D,'Material code'!A:B,2,FALSE)</f>
        <v>后玻</v>
      </c>
      <c r="F581" s="505" t="str">
        <f>VLOOKUP(D:D,'Material code'!C:D,2,FALSE)</f>
        <v>福莱特，压花半钢化白色全涂釉3孔，2272*1128*2mm，GL-16</v>
      </c>
      <c r="G581" s="504">
        <f>AC581</f>
        <v>1430</v>
      </c>
      <c r="H581" s="504" t="str">
        <f>AD581</f>
        <v>PC</v>
      </c>
      <c r="I581" s="504" t="str">
        <f>AL581</f>
        <v>ZIMUNGB1273229</v>
      </c>
      <c r="J581" s="504">
        <v>1</v>
      </c>
      <c r="K581" s="504" t="str">
        <f>AN581</f>
        <v>ZIMU1302473</v>
      </c>
      <c r="L581" s="504" t="str">
        <f>AM581</f>
        <v>NGB1273229</v>
      </c>
      <c r="M581" s="504" t="str">
        <f>AO581</f>
        <v>NINGBO, CHINA</v>
      </c>
      <c r="N581" s="506">
        <f>AQ581</f>
        <v>45715</v>
      </c>
      <c r="O581" s="504" t="str">
        <f>AR581</f>
        <v>SAVANNAH,GA</v>
      </c>
      <c r="P581" s="506">
        <f>AT581</f>
        <v>45750</v>
      </c>
      <c r="Q581" s="506">
        <f>AX581</f>
        <v>45754</v>
      </c>
      <c r="R581" s="504" t="s">
        <v>79</v>
      </c>
      <c r="S581" s="504" t="s">
        <v>545</v>
      </c>
      <c r="T581" s="504"/>
      <c r="U581" s="504"/>
      <c r="V581" s="511"/>
      <c r="W581" s="511"/>
      <c r="X581" s="506"/>
      <c r="Y581" s="506"/>
      <c r="Z581" s="506" t="s">
        <v>118</v>
      </c>
      <c r="AA581" s="507"/>
      <c r="AB581" s="507"/>
      <c r="AC581" s="514">
        <v>1430</v>
      </c>
      <c r="AD581" s="504" t="s">
        <v>172</v>
      </c>
      <c r="AE581" s="504"/>
      <c r="AF581" s="504"/>
      <c r="AG581" s="504"/>
      <c r="AH581" s="506">
        <v>45715</v>
      </c>
      <c r="AI581" s="506">
        <v>45745</v>
      </c>
      <c r="AJ581" s="504" t="s">
        <v>173</v>
      </c>
      <c r="AK581" s="504" t="s">
        <v>117</v>
      </c>
      <c r="AL581" s="504" t="s">
        <v>977</v>
      </c>
      <c r="AM581" s="504" t="s">
        <v>978</v>
      </c>
      <c r="AN581" s="504" t="s">
        <v>997</v>
      </c>
      <c r="AO581" s="555" t="str">
        <f>AJ581</f>
        <v>NINGBO, CHINA</v>
      </c>
      <c r="AP581" s="574">
        <v>45712</v>
      </c>
      <c r="AQ581" s="574">
        <f>AH581</f>
        <v>45715</v>
      </c>
      <c r="AR581" s="603" t="str">
        <f>AK581</f>
        <v>SAVANNAH,GA</v>
      </c>
      <c r="AS581" s="506">
        <f>AI581</f>
        <v>45745</v>
      </c>
      <c r="AT581" s="636">
        <v>45750</v>
      </c>
      <c r="AU581" s="504" t="str">
        <f>AR581</f>
        <v>SAVANNAH,GA</v>
      </c>
      <c r="AV581" s="509">
        <f>AT581</f>
        <v>45750</v>
      </c>
      <c r="AW581" s="505">
        <f>VLOOKUP(AR:AR,Database!A:B,2,)</f>
        <v>4</v>
      </c>
      <c r="AX581" s="506">
        <f>AV581+AW581</f>
        <v>45754</v>
      </c>
      <c r="AY581" s="504" t="str">
        <f>Z581</f>
        <v>FREEDOM</v>
      </c>
      <c r="AZ581" s="506"/>
      <c r="BA581" s="506"/>
      <c r="BB581" s="506"/>
      <c r="BC581" s="506"/>
      <c r="BD581" s="506"/>
      <c r="BE581" s="504"/>
      <c r="BF581" s="504" t="str">
        <f>AL581</f>
        <v>ZIMUNGB1273229</v>
      </c>
      <c r="BG581" s="504" t="str">
        <f>AN581</f>
        <v>ZIMU1302473</v>
      </c>
      <c r="BH581" s="506">
        <v>45713</v>
      </c>
      <c r="BI581" s="506">
        <v>45720</v>
      </c>
      <c r="BJ581" s="506">
        <v>45728</v>
      </c>
      <c r="BK581" s="506"/>
      <c r="BL581" s="506"/>
      <c r="BM581" s="506"/>
      <c r="BN581" s="504"/>
      <c r="BO581" s="506"/>
      <c r="BP581" s="511"/>
      <c r="BQ581" s="511"/>
      <c r="BR581" s="504"/>
      <c r="BS581" s="560"/>
      <c r="BT581" s="504"/>
      <c r="BU581" s="504"/>
      <c r="BV581" s="504"/>
      <c r="BW581" s="504">
        <f>U581</f>
        <v>0</v>
      </c>
      <c r="BX581" s="511">
        <f>V581</f>
        <v>0</v>
      </c>
      <c r="BY581" s="511">
        <f>W581</f>
        <v>0</v>
      </c>
      <c r="BZ581" s="511">
        <f>BX581+BY581</f>
        <v>0</v>
      </c>
      <c r="CA581" s="504"/>
      <c r="CB581" s="511"/>
      <c r="CC581" s="504"/>
      <c r="CD581" s="511"/>
      <c r="CE581" s="511"/>
      <c r="CF581" s="511">
        <f>CB581+CD581+CE581</f>
        <v>0</v>
      </c>
      <c r="CG581" s="528">
        <f>CF581-BZ581</f>
        <v>0</v>
      </c>
      <c r="CH581" s="510">
        <f>_xlfn.DAYS(BD581,BC581)+1</f>
        <v>1</v>
      </c>
    </row>
    <row r="582" spans="1:87" ht="31.5" customHeight="1">
      <c r="A582" s="112">
        <v>51</v>
      </c>
      <c r="B582" s="531" t="s">
        <v>168</v>
      </c>
      <c r="C582" s="531" t="s">
        <v>702</v>
      </c>
      <c r="D582" s="505" t="s">
        <v>169</v>
      </c>
      <c r="E582" s="505" t="str">
        <f>VLOOKUP(D:D,'Material code'!A:B,2,FALSE)</f>
        <v>后玻</v>
      </c>
      <c r="F582" s="505" t="str">
        <f>VLOOKUP(D:D,'Material code'!C:D,2,FALSE)</f>
        <v>福莱特，压花半钢化白色全涂釉3孔，2272*1128*2mm，GL-16</v>
      </c>
      <c r="G582" s="504">
        <f>AC582</f>
        <v>1430</v>
      </c>
      <c r="H582" s="504" t="str">
        <f>AD582</f>
        <v>PC</v>
      </c>
      <c r="I582" s="504" t="str">
        <f>AL582</f>
        <v>ZIMUNGB1273229</v>
      </c>
      <c r="J582" s="504">
        <v>1</v>
      </c>
      <c r="K582" s="504" t="str">
        <f>AN582</f>
        <v>DFSU1615765</v>
      </c>
      <c r="L582" s="504" t="str">
        <f>AM582</f>
        <v>NGB1273229</v>
      </c>
      <c r="M582" s="504" t="str">
        <f>AO582</f>
        <v>NINGBO, CHINA</v>
      </c>
      <c r="N582" s="506">
        <f>AQ582</f>
        <v>45715</v>
      </c>
      <c r="O582" s="504" t="str">
        <f>AR582</f>
        <v>SAVANNAH,GA</v>
      </c>
      <c r="P582" s="506">
        <f>AT582</f>
        <v>45750</v>
      </c>
      <c r="Q582" s="506">
        <f>AX582</f>
        <v>45754</v>
      </c>
      <c r="R582" s="504" t="s">
        <v>79</v>
      </c>
      <c r="S582" s="504" t="s">
        <v>545</v>
      </c>
      <c r="T582" s="504"/>
      <c r="U582" s="504"/>
      <c r="V582" s="511"/>
      <c r="W582" s="511"/>
      <c r="X582" s="506"/>
      <c r="Y582" s="506"/>
      <c r="Z582" s="506" t="s">
        <v>118</v>
      </c>
      <c r="AA582" s="507"/>
      <c r="AB582" s="507"/>
      <c r="AC582" s="514">
        <v>1430</v>
      </c>
      <c r="AD582" s="504" t="s">
        <v>172</v>
      </c>
      <c r="AE582" s="504"/>
      <c r="AF582" s="504"/>
      <c r="AG582" s="504"/>
      <c r="AH582" s="506">
        <v>45715</v>
      </c>
      <c r="AI582" s="506">
        <v>45745</v>
      </c>
      <c r="AJ582" s="504" t="s">
        <v>173</v>
      </c>
      <c r="AK582" s="504" t="s">
        <v>117</v>
      </c>
      <c r="AL582" s="504" t="s">
        <v>977</v>
      </c>
      <c r="AM582" s="504" t="s">
        <v>978</v>
      </c>
      <c r="AN582" s="504" t="s">
        <v>998</v>
      </c>
      <c r="AO582" s="555" t="str">
        <f>AJ582</f>
        <v>NINGBO, CHINA</v>
      </c>
      <c r="AP582" s="574">
        <v>45712</v>
      </c>
      <c r="AQ582" s="574">
        <f>AH582</f>
        <v>45715</v>
      </c>
      <c r="AR582" s="603" t="str">
        <f>AK582</f>
        <v>SAVANNAH,GA</v>
      </c>
      <c r="AS582" s="506">
        <f>AI582</f>
        <v>45745</v>
      </c>
      <c r="AT582" s="636">
        <v>45750</v>
      </c>
      <c r="AU582" s="504" t="str">
        <f>AR582</f>
        <v>SAVANNAH,GA</v>
      </c>
      <c r="AV582" s="509">
        <f>AT582</f>
        <v>45750</v>
      </c>
      <c r="AW582" s="505">
        <f>VLOOKUP(AR:AR,Database!A:B,2,)</f>
        <v>4</v>
      </c>
      <c r="AX582" s="506">
        <f>AV582+AW582</f>
        <v>45754</v>
      </c>
      <c r="AY582" s="504" t="str">
        <f>Z582</f>
        <v>FREEDOM</v>
      </c>
      <c r="AZ582" s="506"/>
      <c r="BA582" s="506"/>
      <c r="BB582" s="506"/>
      <c r="BC582" s="506"/>
      <c r="BD582" s="506"/>
      <c r="BE582" s="504"/>
      <c r="BF582" s="504" t="str">
        <f>AL582</f>
        <v>ZIMUNGB1273229</v>
      </c>
      <c r="BG582" s="504" t="str">
        <f>AN582</f>
        <v>DFSU1615765</v>
      </c>
      <c r="BH582" s="506">
        <v>45713</v>
      </c>
      <c r="BI582" s="506">
        <v>45720</v>
      </c>
      <c r="BJ582" s="506">
        <v>45728</v>
      </c>
      <c r="BK582" s="506"/>
      <c r="BL582" s="506"/>
      <c r="BM582" s="506"/>
      <c r="BN582" s="504"/>
      <c r="BO582" s="506"/>
      <c r="BP582" s="511"/>
      <c r="BQ582" s="511"/>
      <c r="BR582" s="504"/>
      <c r="BS582" s="560"/>
      <c r="BT582" s="504"/>
      <c r="BU582" s="504"/>
      <c r="BV582" s="504"/>
      <c r="BW582" s="504">
        <f>U582</f>
        <v>0</v>
      </c>
      <c r="BX582" s="511">
        <f>V582</f>
        <v>0</v>
      </c>
      <c r="BY582" s="511">
        <f>W582</f>
        <v>0</v>
      </c>
      <c r="BZ582" s="511">
        <f>BX582+BY582</f>
        <v>0</v>
      </c>
      <c r="CA582" s="504"/>
      <c r="CB582" s="511"/>
      <c r="CC582" s="504"/>
      <c r="CD582" s="511"/>
      <c r="CE582" s="511"/>
      <c r="CF582" s="511">
        <f>CB582+CD582+CE582</f>
        <v>0</v>
      </c>
      <c r="CG582" s="528">
        <f>CF582-BZ582</f>
        <v>0</v>
      </c>
      <c r="CH582" s="510">
        <f>_xlfn.DAYS(BD582,BC582)+1</f>
        <v>1</v>
      </c>
    </row>
    <row r="583" spans="1:87" ht="18.75" customHeight="1">
      <c r="A583" s="112">
        <v>51</v>
      </c>
      <c r="B583" s="684" t="s">
        <v>168</v>
      </c>
      <c r="C583" s="531" t="s">
        <v>702</v>
      </c>
      <c r="D583" s="505" t="s">
        <v>169</v>
      </c>
      <c r="E583" s="505" t="str">
        <f>VLOOKUP(D:D,'Material code'!A:B,2,FALSE)</f>
        <v>后玻</v>
      </c>
      <c r="F583" s="505" t="str">
        <f>VLOOKUP(D:D,'Material code'!C:D,2,FALSE)</f>
        <v>福莱特，压花半钢化白色全涂釉3孔，2272*1128*2mm，GL-16</v>
      </c>
      <c r="G583" s="504">
        <f>AC583</f>
        <v>1430</v>
      </c>
      <c r="H583" s="504" t="str">
        <f>AD583</f>
        <v>PC</v>
      </c>
      <c r="I583" s="504" t="str">
        <f>AL583</f>
        <v>ZIMUNGB1273229</v>
      </c>
      <c r="J583" s="504">
        <v>1</v>
      </c>
      <c r="K583" s="504" t="str">
        <f>AN583</f>
        <v>TEMU4361080</v>
      </c>
      <c r="L583" s="504" t="str">
        <f>AM583</f>
        <v>NGB1273229</v>
      </c>
      <c r="M583" s="504" t="str">
        <f>AO583</f>
        <v>NINGBO, CHINA</v>
      </c>
      <c r="N583" s="506">
        <f>AQ583</f>
        <v>45715</v>
      </c>
      <c r="O583" s="504" t="str">
        <f>AR583</f>
        <v>SAVANNAH,GA</v>
      </c>
      <c r="P583" s="506">
        <f>AT583</f>
        <v>45750</v>
      </c>
      <c r="Q583" s="506">
        <f>AX583</f>
        <v>45754</v>
      </c>
      <c r="R583" s="504" t="s">
        <v>79</v>
      </c>
      <c r="S583" s="504" t="s">
        <v>545</v>
      </c>
      <c r="T583" s="504"/>
      <c r="U583" s="504"/>
      <c r="V583" s="511"/>
      <c r="W583" s="511"/>
      <c r="X583" s="506"/>
      <c r="Y583" s="506"/>
      <c r="Z583" s="506" t="s">
        <v>118</v>
      </c>
      <c r="AA583" s="507"/>
      <c r="AB583" s="507"/>
      <c r="AC583" s="514">
        <v>1430</v>
      </c>
      <c r="AD583" s="504" t="s">
        <v>172</v>
      </c>
      <c r="AE583" s="504"/>
      <c r="AF583" s="504"/>
      <c r="AG583" s="504"/>
      <c r="AH583" s="506">
        <v>45715</v>
      </c>
      <c r="AI583" s="506">
        <v>45745</v>
      </c>
      <c r="AJ583" s="504" t="s">
        <v>173</v>
      </c>
      <c r="AK583" s="504" t="s">
        <v>117</v>
      </c>
      <c r="AL583" s="504" t="s">
        <v>977</v>
      </c>
      <c r="AM583" s="504" t="s">
        <v>978</v>
      </c>
      <c r="AN583" s="504" t="s">
        <v>999</v>
      </c>
      <c r="AO583" s="555" t="str">
        <f>AJ583</f>
        <v>NINGBO, CHINA</v>
      </c>
      <c r="AP583" s="574">
        <v>45712</v>
      </c>
      <c r="AQ583" s="574">
        <f>AH583</f>
        <v>45715</v>
      </c>
      <c r="AR583" s="603" t="str">
        <f>AK583</f>
        <v>SAVANNAH,GA</v>
      </c>
      <c r="AS583" s="506">
        <f>AI583</f>
        <v>45745</v>
      </c>
      <c r="AT583" s="636">
        <v>45750</v>
      </c>
      <c r="AU583" s="504" t="str">
        <f>AR583</f>
        <v>SAVANNAH,GA</v>
      </c>
      <c r="AV583" s="509">
        <f>AT583</f>
        <v>45750</v>
      </c>
      <c r="AW583" s="505">
        <f>VLOOKUP(AR:AR,Database!A:B,2,)</f>
        <v>4</v>
      </c>
      <c r="AX583" s="506">
        <f>AV583+AW583</f>
        <v>45754</v>
      </c>
      <c r="AY583" s="504" t="str">
        <f>Z583</f>
        <v>FREEDOM</v>
      </c>
      <c r="AZ583" s="506"/>
      <c r="BA583" s="506"/>
      <c r="BB583" s="506"/>
      <c r="BC583" s="506"/>
      <c r="BD583" s="506"/>
      <c r="BE583" s="504"/>
      <c r="BF583" s="504" t="str">
        <f>AL583</f>
        <v>ZIMUNGB1273229</v>
      </c>
      <c r="BG583" s="504" t="str">
        <f>AN583</f>
        <v>TEMU4361080</v>
      </c>
      <c r="BH583" s="506">
        <v>45713</v>
      </c>
      <c r="BI583" s="506">
        <v>45720</v>
      </c>
      <c r="BJ583" s="506">
        <v>45728</v>
      </c>
      <c r="BK583" s="506"/>
      <c r="BL583" s="506"/>
      <c r="BM583" s="506"/>
      <c r="BN583" s="504"/>
      <c r="BO583" s="506"/>
      <c r="BP583" s="511"/>
      <c r="BQ583" s="511"/>
      <c r="BR583" s="504"/>
      <c r="BS583" s="560"/>
      <c r="BT583" s="504"/>
      <c r="BU583" s="504"/>
      <c r="BV583" s="504"/>
      <c r="BW583" s="504">
        <f>U583</f>
        <v>0</v>
      </c>
      <c r="BX583" s="511">
        <f>V583</f>
        <v>0</v>
      </c>
      <c r="BY583" s="511">
        <f>W583</f>
        <v>0</v>
      </c>
      <c r="BZ583" s="511">
        <f>BX583+BY583</f>
        <v>0</v>
      </c>
      <c r="CA583" s="504"/>
      <c r="CB583" s="511"/>
      <c r="CC583" s="504"/>
      <c r="CD583" s="511"/>
      <c r="CE583" s="511"/>
      <c r="CF583" s="511">
        <f>CB583+CD583+CE583</f>
        <v>0</v>
      </c>
      <c r="CG583" s="528">
        <f>CF583-BZ583</f>
        <v>0</v>
      </c>
      <c r="CH583" s="510">
        <f>_xlfn.DAYS(BD583,BC583)+1</f>
        <v>1</v>
      </c>
    </row>
    <row r="584" spans="1:87" ht="18.75" customHeight="1">
      <c r="A584" s="681">
        <v>51</v>
      </c>
      <c r="B584" s="752" t="s">
        <v>168</v>
      </c>
      <c r="C584" s="682" t="s">
        <v>702</v>
      </c>
      <c r="D584" s="615" t="s">
        <v>169</v>
      </c>
      <c r="E584" s="505" t="str">
        <f>VLOOKUP(D:D,'Material code'!A:B,2,FALSE)</f>
        <v>后玻</v>
      </c>
      <c r="F584" s="505" t="str">
        <f>VLOOKUP(D:D,'Material code'!C:D,2,FALSE)</f>
        <v>福莱特，压花半钢化白色全涂釉3孔，2272*1128*2mm，GL-16</v>
      </c>
      <c r="G584" s="581">
        <f>AC584</f>
        <v>1430</v>
      </c>
      <c r="H584" s="581" t="str">
        <f>AD584</f>
        <v>PC</v>
      </c>
      <c r="I584" s="581" t="str">
        <f>AL584</f>
        <v>ZIMUNGB1273229</v>
      </c>
      <c r="J584" s="581">
        <v>1</v>
      </c>
      <c r="K584" s="581" t="str">
        <f>AN584</f>
        <v>ZIMU1067517</v>
      </c>
      <c r="L584" s="581" t="str">
        <f>AM584</f>
        <v>NGB1273229</v>
      </c>
      <c r="M584" s="581" t="str">
        <f>AO584</f>
        <v>NINGBO, CHINA</v>
      </c>
      <c r="N584" s="582">
        <f>AQ584</f>
        <v>45715</v>
      </c>
      <c r="O584" s="581" t="str">
        <f>AR584</f>
        <v>SAVANNAH,GA</v>
      </c>
      <c r="P584" s="582">
        <f>AT584</f>
        <v>45750</v>
      </c>
      <c r="Q584" s="582">
        <f>AX584</f>
        <v>45754</v>
      </c>
      <c r="R584" s="581" t="s">
        <v>79</v>
      </c>
      <c r="S584" s="504" t="s">
        <v>545</v>
      </c>
      <c r="T584" s="504"/>
      <c r="U584" s="581"/>
      <c r="V584" s="616"/>
      <c r="W584" s="616"/>
      <c r="X584" s="582"/>
      <c r="Y584" s="582"/>
      <c r="Z584" s="582" t="s">
        <v>118</v>
      </c>
      <c r="AA584" s="617"/>
      <c r="AB584" s="617"/>
      <c r="AC584" s="671">
        <v>1430</v>
      </c>
      <c r="AD584" s="581" t="s">
        <v>172</v>
      </c>
      <c r="AE584" s="504"/>
      <c r="AF584" s="504"/>
      <c r="AG584" s="504"/>
      <c r="AH584" s="582">
        <v>45715</v>
      </c>
      <c r="AI584" s="582">
        <v>45745</v>
      </c>
      <c r="AJ584" s="581" t="s">
        <v>173</v>
      </c>
      <c r="AK584" s="581" t="s">
        <v>117</v>
      </c>
      <c r="AL584" s="504" t="s">
        <v>977</v>
      </c>
      <c r="AM584" s="504" t="s">
        <v>978</v>
      </c>
      <c r="AN584" s="581" t="s">
        <v>1000</v>
      </c>
      <c r="AO584" s="618" t="str">
        <f>AJ584</f>
        <v>NINGBO, CHINA</v>
      </c>
      <c r="AP584" s="574">
        <v>45712</v>
      </c>
      <c r="AQ584" s="574">
        <f>AH584</f>
        <v>45715</v>
      </c>
      <c r="AR584" s="619" t="str">
        <f>AK584</f>
        <v>SAVANNAH,GA</v>
      </c>
      <c r="AS584" s="506">
        <f>AI584</f>
        <v>45745</v>
      </c>
      <c r="AT584" s="636">
        <v>45750</v>
      </c>
      <c r="AU584" s="581" t="str">
        <f>AR584</f>
        <v>SAVANNAH,GA</v>
      </c>
      <c r="AV584" s="583">
        <f>AT584</f>
        <v>45750</v>
      </c>
      <c r="AW584" s="615">
        <f>VLOOKUP(AR:AR,Database!A:B,2,)</f>
        <v>4</v>
      </c>
      <c r="AX584" s="582">
        <f>AV584+AW584</f>
        <v>45754</v>
      </c>
      <c r="AY584" s="581" t="str">
        <f>Z584</f>
        <v>FREEDOM</v>
      </c>
      <c r="AZ584" s="582"/>
      <c r="BA584" s="582"/>
      <c r="BB584" s="582"/>
      <c r="BC584" s="582"/>
      <c r="BD584" s="582"/>
      <c r="BE584" s="581"/>
      <c r="BF584" s="581" t="str">
        <f>AL584</f>
        <v>ZIMUNGB1273229</v>
      </c>
      <c r="BG584" s="581" t="str">
        <f>AN584</f>
        <v>ZIMU1067517</v>
      </c>
      <c r="BH584" s="506">
        <v>45713</v>
      </c>
      <c r="BI584" s="582">
        <v>45720</v>
      </c>
      <c r="BJ584" s="582">
        <v>45728</v>
      </c>
      <c r="BK584" s="582"/>
      <c r="BL584" s="582"/>
      <c r="BM584" s="582"/>
      <c r="BN584" s="581"/>
      <c r="BO584" s="582"/>
      <c r="BP584" s="616"/>
      <c r="BQ584" s="616"/>
      <c r="BR584" s="581"/>
      <c r="BS584" s="667"/>
      <c r="BT584" s="581"/>
      <c r="BU584" s="581"/>
      <c r="BV584" s="581"/>
      <c r="BW584" s="581">
        <f>U584</f>
        <v>0</v>
      </c>
      <c r="BX584" s="616">
        <f>V584</f>
        <v>0</v>
      </c>
      <c r="BY584" s="616">
        <f>W584</f>
        <v>0</v>
      </c>
      <c r="BZ584" s="616">
        <f>BX584+BY584</f>
        <v>0</v>
      </c>
      <c r="CA584" s="581"/>
      <c r="CB584" s="616"/>
      <c r="CC584" s="581"/>
      <c r="CD584" s="616"/>
      <c r="CE584" s="616"/>
      <c r="CF584" s="616">
        <f>CB584+CD584+CE584</f>
        <v>0</v>
      </c>
      <c r="CG584" s="620">
        <f>CF584-BZ584</f>
        <v>0</v>
      </c>
      <c r="CH584" s="621">
        <f>_xlfn.DAYS(BD584,BC584)+1</f>
        <v>1</v>
      </c>
    </row>
    <row r="585" spans="1:87" ht="18" customHeight="1">
      <c r="A585" s="577">
        <v>51</v>
      </c>
      <c r="B585" s="531" t="s">
        <v>168</v>
      </c>
      <c r="C585" s="531" t="s">
        <v>702</v>
      </c>
      <c r="D585" s="505" t="s">
        <v>169</v>
      </c>
      <c r="E585" s="505" t="str">
        <f>VLOOKUP(D:D,'Material code'!A:B,2,FALSE)</f>
        <v>后玻</v>
      </c>
      <c r="F585" s="505" t="str">
        <f>VLOOKUP(D:D,'Material code'!C:D,2,FALSE)</f>
        <v>福莱特，压花半钢化白色全涂釉3孔，2272*1128*2mm，GL-16</v>
      </c>
      <c r="G585" s="504">
        <f>AC585</f>
        <v>1430</v>
      </c>
      <c r="H585" s="504" t="str">
        <f>AD585</f>
        <v>PC</v>
      </c>
      <c r="I585" s="504" t="str">
        <f>AL585</f>
        <v>ZIMUNGB1273229</v>
      </c>
      <c r="J585" s="504">
        <v>1</v>
      </c>
      <c r="K585" s="504" t="str">
        <f>AN585</f>
        <v>ZIMU3083760</v>
      </c>
      <c r="L585" s="504" t="str">
        <f>AM585</f>
        <v>NGB1273229</v>
      </c>
      <c r="M585" s="504" t="str">
        <f>AO585</f>
        <v>NINGBO, CHINA</v>
      </c>
      <c r="N585" s="506">
        <f>AQ585</f>
        <v>45715</v>
      </c>
      <c r="O585" s="504" t="str">
        <f>AR585</f>
        <v>SAVANNAH,GA</v>
      </c>
      <c r="P585" s="506">
        <f>AT585</f>
        <v>45750</v>
      </c>
      <c r="Q585" s="506">
        <f>AX585</f>
        <v>45754</v>
      </c>
      <c r="R585" s="504" t="s">
        <v>79</v>
      </c>
      <c r="S585" s="504" t="s">
        <v>545</v>
      </c>
      <c r="T585" s="504"/>
      <c r="U585" s="504"/>
      <c r="V585" s="511"/>
      <c r="W585" s="511"/>
      <c r="X585" s="506"/>
      <c r="Y585" s="506"/>
      <c r="Z585" s="506" t="s">
        <v>118</v>
      </c>
      <c r="AA585" s="507"/>
      <c r="AB585" s="507"/>
      <c r="AC585" s="514">
        <v>1430</v>
      </c>
      <c r="AD585" s="504" t="s">
        <v>172</v>
      </c>
      <c r="AE585" s="504"/>
      <c r="AF585" s="504"/>
      <c r="AG585" s="504"/>
      <c r="AH585" s="506">
        <v>45715</v>
      </c>
      <c r="AI585" s="506">
        <v>45745</v>
      </c>
      <c r="AJ585" s="504" t="s">
        <v>173</v>
      </c>
      <c r="AK585" s="504" t="s">
        <v>117</v>
      </c>
      <c r="AL585" s="504" t="s">
        <v>977</v>
      </c>
      <c r="AM585" s="504" t="s">
        <v>978</v>
      </c>
      <c r="AN585" s="504" t="s">
        <v>1001</v>
      </c>
      <c r="AO585" s="504" t="str">
        <f>AJ585</f>
        <v>NINGBO, CHINA</v>
      </c>
      <c r="AP585" s="574">
        <v>45712</v>
      </c>
      <c r="AQ585" s="574">
        <f>AH585</f>
        <v>45715</v>
      </c>
      <c r="AR585" s="504" t="str">
        <f>AK585</f>
        <v>SAVANNAH,GA</v>
      </c>
      <c r="AS585" s="506">
        <f>AI585</f>
        <v>45745</v>
      </c>
      <c r="AT585" s="636">
        <v>45750</v>
      </c>
      <c r="AU585" s="504" t="str">
        <f>AR585</f>
        <v>SAVANNAH,GA</v>
      </c>
      <c r="AV585" s="509">
        <f>AT585</f>
        <v>45750</v>
      </c>
      <c r="AW585" s="505">
        <f>VLOOKUP(AR:AR,Database!A:B,2,)</f>
        <v>4</v>
      </c>
      <c r="AX585" s="506">
        <f>AV585+AW585</f>
        <v>45754</v>
      </c>
      <c r="AY585" s="504" t="str">
        <f>Z585</f>
        <v>FREEDOM</v>
      </c>
      <c r="AZ585" s="506"/>
      <c r="BA585" s="506"/>
      <c r="BB585" s="506"/>
      <c r="BC585" s="506"/>
      <c r="BD585" s="506"/>
      <c r="BE585" s="504"/>
      <c r="BF585" s="504" t="str">
        <f>AL585</f>
        <v>ZIMUNGB1273229</v>
      </c>
      <c r="BG585" s="504" t="str">
        <f>AN585</f>
        <v>ZIMU3083760</v>
      </c>
      <c r="BH585" s="506">
        <v>45713</v>
      </c>
      <c r="BI585" s="506">
        <v>45720</v>
      </c>
      <c r="BJ585" s="506">
        <v>45728</v>
      </c>
      <c r="BK585" s="506"/>
      <c r="BL585" s="506"/>
      <c r="BM585" s="506"/>
      <c r="BN585" s="504"/>
      <c r="BO585" s="506"/>
      <c r="BP585" s="511"/>
      <c r="BQ585" s="511"/>
      <c r="BR585" s="504"/>
      <c r="BS585" s="560"/>
      <c r="BT585" s="504"/>
      <c r="BU585" s="504"/>
      <c r="BV585" s="504"/>
      <c r="BW585" s="504">
        <f>U585</f>
        <v>0</v>
      </c>
      <c r="BX585" s="511">
        <f>V585</f>
        <v>0</v>
      </c>
      <c r="BY585" s="511">
        <f>W585</f>
        <v>0</v>
      </c>
      <c r="BZ585" s="511">
        <f>BX585+BY585</f>
        <v>0</v>
      </c>
      <c r="CA585" s="504"/>
      <c r="CB585" s="511"/>
      <c r="CC585" s="504"/>
      <c r="CD585" s="511"/>
      <c r="CE585" s="511"/>
      <c r="CF585" s="511">
        <f>CB585+CD585+CE585</f>
        <v>0</v>
      </c>
      <c r="CG585" s="528">
        <f>CF585-BZ585</f>
        <v>0</v>
      </c>
      <c r="CH585" s="510">
        <f>_xlfn.DAYS(BD585,BC585)+1</f>
        <v>1</v>
      </c>
    </row>
    <row r="586" spans="1:87" ht="19.5" customHeight="1">
      <c r="A586" s="577">
        <v>51</v>
      </c>
      <c r="B586" s="531" t="s">
        <v>168</v>
      </c>
      <c r="C586" s="531" t="s">
        <v>702</v>
      </c>
      <c r="D586" s="505" t="s">
        <v>169</v>
      </c>
      <c r="E586" s="505" t="str">
        <f>VLOOKUP(D:D,'Material code'!A:B,2,FALSE)</f>
        <v>后玻</v>
      </c>
      <c r="F586" s="505" t="str">
        <f>VLOOKUP(D:D,'Material code'!C:D,2,FALSE)</f>
        <v>福莱特，压花半钢化白色全涂釉3孔，2272*1128*2mm，GL-16</v>
      </c>
      <c r="G586" s="504">
        <f>AC586</f>
        <v>1430</v>
      </c>
      <c r="H586" s="504" t="str">
        <f>AD586</f>
        <v>PC</v>
      </c>
      <c r="I586" s="504" t="str">
        <f>AL586</f>
        <v>ZIMUNGB1273229</v>
      </c>
      <c r="J586" s="504">
        <v>1</v>
      </c>
      <c r="K586" s="504" t="str">
        <f>AN586</f>
        <v>ZIMU3105977</v>
      </c>
      <c r="L586" s="504" t="str">
        <f>AM586</f>
        <v>NGB1273229</v>
      </c>
      <c r="M586" s="504" t="str">
        <f>AO586</f>
        <v>NINGBO, CHINA</v>
      </c>
      <c r="N586" s="506">
        <f>AQ586</f>
        <v>45715</v>
      </c>
      <c r="O586" s="504" t="str">
        <f>AR586</f>
        <v>SAVANNAH,GA</v>
      </c>
      <c r="P586" s="506">
        <f>AT586</f>
        <v>45750</v>
      </c>
      <c r="Q586" s="506">
        <f>AX586</f>
        <v>45754</v>
      </c>
      <c r="R586" s="504" t="s">
        <v>79</v>
      </c>
      <c r="S586" s="504" t="s">
        <v>545</v>
      </c>
      <c r="T586" s="504"/>
      <c r="U586" s="504"/>
      <c r="V586" s="511"/>
      <c r="W586" s="511"/>
      <c r="X586" s="506"/>
      <c r="Y586" s="506"/>
      <c r="Z586" s="506" t="s">
        <v>118</v>
      </c>
      <c r="AA586" s="507"/>
      <c r="AB586" s="507"/>
      <c r="AC586" s="514">
        <v>1430</v>
      </c>
      <c r="AD586" s="504" t="s">
        <v>172</v>
      </c>
      <c r="AE586" s="504"/>
      <c r="AF586" s="504"/>
      <c r="AG586" s="504"/>
      <c r="AH586" s="506">
        <v>45715</v>
      </c>
      <c r="AI586" s="506">
        <v>45745</v>
      </c>
      <c r="AJ586" s="504" t="s">
        <v>173</v>
      </c>
      <c r="AK586" s="504" t="s">
        <v>117</v>
      </c>
      <c r="AL586" s="504" t="s">
        <v>977</v>
      </c>
      <c r="AM586" s="504" t="s">
        <v>978</v>
      </c>
      <c r="AN586" s="504" t="s">
        <v>1002</v>
      </c>
      <c r="AO586" s="504" t="str">
        <f>AJ586</f>
        <v>NINGBO, CHINA</v>
      </c>
      <c r="AP586" s="574">
        <v>45712</v>
      </c>
      <c r="AQ586" s="574">
        <f>AH586</f>
        <v>45715</v>
      </c>
      <c r="AR586" s="504" t="str">
        <f>AK586</f>
        <v>SAVANNAH,GA</v>
      </c>
      <c r="AS586" s="506">
        <f>AI586</f>
        <v>45745</v>
      </c>
      <c r="AT586" s="636">
        <v>45750</v>
      </c>
      <c r="AU586" s="504" t="str">
        <f>AR586</f>
        <v>SAVANNAH,GA</v>
      </c>
      <c r="AV586" s="509">
        <f>AT586</f>
        <v>45750</v>
      </c>
      <c r="AW586" s="505">
        <f>VLOOKUP(AR:AR,Database!A:B,2,)</f>
        <v>4</v>
      </c>
      <c r="AX586" s="506">
        <f>AV586+AW586</f>
        <v>45754</v>
      </c>
      <c r="AY586" s="504" t="str">
        <f>Z586</f>
        <v>FREEDOM</v>
      </c>
      <c r="AZ586" s="506"/>
      <c r="BA586" s="506"/>
      <c r="BB586" s="506"/>
      <c r="BC586" s="506"/>
      <c r="BD586" s="506"/>
      <c r="BE586" s="504"/>
      <c r="BF586" s="504" t="str">
        <f>AL586</f>
        <v>ZIMUNGB1273229</v>
      </c>
      <c r="BG586" s="504" t="str">
        <f>AN586</f>
        <v>ZIMU3105977</v>
      </c>
      <c r="BH586" s="506">
        <v>45713</v>
      </c>
      <c r="BI586" s="506">
        <v>45720</v>
      </c>
      <c r="BJ586" s="506">
        <v>45728</v>
      </c>
      <c r="BK586" s="506"/>
      <c r="BL586" s="506"/>
      <c r="BM586" s="506"/>
      <c r="BN586" s="504"/>
      <c r="BO586" s="506"/>
      <c r="BP586" s="511"/>
      <c r="BQ586" s="511"/>
      <c r="BR586" s="504"/>
      <c r="BS586" s="560"/>
      <c r="BT586" s="504"/>
      <c r="BU586" s="504"/>
      <c r="BV586" s="504"/>
      <c r="BW586" s="504">
        <f>U586</f>
        <v>0</v>
      </c>
      <c r="BX586" s="511">
        <f>V586</f>
        <v>0</v>
      </c>
      <c r="BY586" s="511">
        <f>W586</f>
        <v>0</v>
      </c>
      <c r="BZ586" s="511">
        <f>BX586+BY586</f>
        <v>0</v>
      </c>
      <c r="CA586" s="504"/>
      <c r="CB586" s="511"/>
      <c r="CC586" s="504"/>
      <c r="CD586" s="511"/>
      <c r="CE586" s="511"/>
      <c r="CF586" s="511">
        <f>CB586+CD586+CE586</f>
        <v>0</v>
      </c>
      <c r="CG586" s="528">
        <f>CF586-BZ586</f>
        <v>0</v>
      </c>
      <c r="CH586" s="510">
        <f>_xlfn.DAYS(BD586,BC586)+1</f>
        <v>1</v>
      </c>
    </row>
    <row r="587" spans="1:87" s="640" customFormat="1" ht="31.5" customHeight="1">
      <c r="A587" s="112">
        <v>51</v>
      </c>
      <c r="B587" s="531" t="s">
        <v>168</v>
      </c>
      <c r="C587" s="531" t="s">
        <v>702</v>
      </c>
      <c r="D587" s="505" t="s">
        <v>169</v>
      </c>
      <c r="E587" s="505" t="str">
        <f>VLOOKUP(D:D,'Material code'!A:B,2,FALSE)</f>
        <v>后玻</v>
      </c>
      <c r="F587" s="505" t="str">
        <f>VLOOKUP(D:D,'Material code'!C:D,2,FALSE)</f>
        <v>福莱特，压花半钢化白色全涂釉3孔，2272*1128*2mm，GL-16</v>
      </c>
      <c r="G587" s="504">
        <f>AC587</f>
        <v>1430</v>
      </c>
      <c r="H587" s="504" t="str">
        <f>AD587</f>
        <v>PC</v>
      </c>
      <c r="I587" s="504" t="str">
        <f>AL587</f>
        <v>ZIMUNGB1273229</v>
      </c>
      <c r="J587" s="504">
        <v>1</v>
      </c>
      <c r="K587" s="504" t="str">
        <f>AN587</f>
        <v>ZIMU3150050</v>
      </c>
      <c r="L587" s="504" t="str">
        <f>AM587</f>
        <v>NGB1273229</v>
      </c>
      <c r="M587" s="504" t="str">
        <f>AO587</f>
        <v>NINGBO, CHINA</v>
      </c>
      <c r="N587" s="506">
        <f>AQ587</f>
        <v>45715</v>
      </c>
      <c r="O587" s="504" t="str">
        <f>AR587</f>
        <v>SAVANNAH,GA</v>
      </c>
      <c r="P587" s="506">
        <f>AT587</f>
        <v>45750</v>
      </c>
      <c r="Q587" s="506">
        <f>AX587</f>
        <v>45754</v>
      </c>
      <c r="R587" s="504" t="s">
        <v>79</v>
      </c>
      <c r="S587" s="504" t="s">
        <v>545</v>
      </c>
      <c r="T587" s="504"/>
      <c r="U587" s="504"/>
      <c r="V587" s="511"/>
      <c r="W587" s="511"/>
      <c r="X587" s="506"/>
      <c r="Y587" s="506"/>
      <c r="Z587" s="506" t="s">
        <v>118</v>
      </c>
      <c r="AA587" s="507"/>
      <c r="AB587" s="507"/>
      <c r="AC587" s="514">
        <v>1430</v>
      </c>
      <c r="AD587" s="504" t="s">
        <v>172</v>
      </c>
      <c r="AE587" s="504"/>
      <c r="AF587" s="504"/>
      <c r="AG587" s="504"/>
      <c r="AH587" s="506">
        <v>45715</v>
      </c>
      <c r="AI587" s="506">
        <v>45745</v>
      </c>
      <c r="AJ587" s="504" t="s">
        <v>173</v>
      </c>
      <c r="AK587" s="504" t="s">
        <v>117</v>
      </c>
      <c r="AL587" s="504" t="s">
        <v>977</v>
      </c>
      <c r="AM587" s="504" t="s">
        <v>978</v>
      </c>
      <c r="AN587" s="504" t="s">
        <v>1003</v>
      </c>
      <c r="AO587" s="504" t="str">
        <f>AJ587</f>
        <v>NINGBO, CHINA</v>
      </c>
      <c r="AP587" s="506">
        <v>45712</v>
      </c>
      <c r="AQ587" s="506">
        <f>AH587</f>
        <v>45715</v>
      </c>
      <c r="AR587" s="504" t="str">
        <f>AK587</f>
        <v>SAVANNAH,GA</v>
      </c>
      <c r="AS587" s="506">
        <f>AI587</f>
        <v>45745</v>
      </c>
      <c r="AT587" s="636">
        <v>45750</v>
      </c>
      <c r="AU587" s="504" t="str">
        <f>AR587</f>
        <v>SAVANNAH,GA</v>
      </c>
      <c r="AV587" s="509">
        <f>AT587</f>
        <v>45750</v>
      </c>
      <c r="AW587" s="505">
        <f>VLOOKUP(AR:AR,Database!A:B,2,)</f>
        <v>4</v>
      </c>
      <c r="AX587" s="506">
        <f>AV587+AW587</f>
        <v>45754</v>
      </c>
      <c r="AY587" s="504" t="str">
        <f>Z587</f>
        <v>FREEDOM</v>
      </c>
      <c r="AZ587" s="506"/>
      <c r="BA587" s="506"/>
      <c r="BB587" s="506"/>
      <c r="BC587" s="506"/>
      <c r="BD587" s="506"/>
      <c r="BE587" s="504"/>
      <c r="BF587" s="504" t="str">
        <f>AL587</f>
        <v>ZIMUNGB1273229</v>
      </c>
      <c r="BG587" s="504" t="str">
        <f>AN587</f>
        <v>ZIMU3150050</v>
      </c>
      <c r="BH587" s="506">
        <v>45713</v>
      </c>
      <c r="BI587" s="506">
        <v>45720</v>
      </c>
      <c r="BJ587" s="506">
        <v>45728</v>
      </c>
      <c r="BK587" s="506"/>
      <c r="BL587" s="506"/>
      <c r="BM587" s="506"/>
      <c r="BN587" s="504"/>
      <c r="BO587" s="506"/>
      <c r="BP587" s="511"/>
      <c r="BQ587" s="511"/>
      <c r="BR587" s="504"/>
      <c r="BS587" s="560"/>
      <c r="BT587" s="504"/>
      <c r="BU587" s="504"/>
      <c r="BV587" s="504"/>
      <c r="BW587" s="504">
        <f>U587</f>
        <v>0</v>
      </c>
      <c r="BX587" s="511">
        <f>V587</f>
        <v>0</v>
      </c>
      <c r="BY587" s="511">
        <f>W587</f>
        <v>0</v>
      </c>
      <c r="BZ587" s="511">
        <f>BX587+BY587</f>
        <v>0</v>
      </c>
      <c r="CA587" s="504"/>
      <c r="CB587" s="511"/>
      <c r="CC587" s="504"/>
      <c r="CD587" s="511"/>
      <c r="CE587" s="511"/>
      <c r="CF587" s="511">
        <f>CB587+CD587+CE587</f>
        <v>0</v>
      </c>
      <c r="CG587" s="528">
        <f>CF587-BZ587</f>
        <v>0</v>
      </c>
      <c r="CH587" s="510">
        <f>_xlfn.DAYS(BD587,BC587)+1</f>
        <v>1</v>
      </c>
      <c r="CI587" s="513"/>
    </row>
    <row r="588" spans="1:87" s="640" customFormat="1" ht="31.5" customHeight="1">
      <c r="A588" s="112">
        <v>51</v>
      </c>
      <c r="B588" s="531" t="s">
        <v>168</v>
      </c>
      <c r="C588" s="531" t="s">
        <v>702</v>
      </c>
      <c r="D588" s="505" t="s">
        <v>169</v>
      </c>
      <c r="E588" s="505" t="str">
        <f>VLOOKUP(D:D,'Material code'!A:B,2,FALSE)</f>
        <v>后玻</v>
      </c>
      <c r="F588" s="505" t="str">
        <f>VLOOKUP(D:D,'Material code'!C:D,2,FALSE)</f>
        <v>福莱特，压花半钢化白色全涂釉3孔，2272*1128*2mm，GL-16</v>
      </c>
      <c r="G588" s="504">
        <f>AC588</f>
        <v>1430</v>
      </c>
      <c r="H588" s="504" t="str">
        <f>AD588</f>
        <v>PC</v>
      </c>
      <c r="I588" s="504" t="str">
        <f>AL588</f>
        <v>ZIMUNGB1273229</v>
      </c>
      <c r="J588" s="504">
        <v>1</v>
      </c>
      <c r="K588" s="504" t="str">
        <f>AN588</f>
        <v>ZIMU3172609</v>
      </c>
      <c r="L588" s="504" t="str">
        <f>AM588</f>
        <v>NGB1273229</v>
      </c>
      <c r="M588" s="504" t="str">
        <f>AO588</f>
        <v>NINGBO, CHINA</v>
      </c>
      <c r="N588" s="506">
        <f>AQ588</f>
        <v>45715</v>
      </c>
      <c r="O588" s="504" t="str">
        <f>AR588</f>
        <v>SAVANNAH,GA</v>
      </c>
      <c r="P588" s="506">
        <f>AT588</f>
        <v>45750</v>
      </c>
      <c r="Q588" s="506">
        <f>AX588</f>
        <v>45754</v>
      </c>
      <c r="R588" s="504" t="s">
        <v>79</v>
      </c>
      <c r="S588" s="504" t="s">
        <v>545</v>
      </c>
      <c r="T588" s="504"/>
      <c r="U588" s="504"/>
      <c r="V588" s="511"/>
      <c r="W588" s="511"/>
      <c r="X588" s="506"/>
      <c r="Y588" s="506"/>
      <c r="Z588" s="506" t="s">
        <v>118</v>
      </c>
      <c r="AA588" s="507"/>
      <c r="AB588" s="507"/>
      <c r="AC588" s="514">
        <v>1430</v>
      </c>
      <c r="AD588" s="504" t="s">
        <v>172</v>
      </c>
      <c r="AE588" s="504"/>
      <c r="AF588" s="504"/>
      <c r="AG588" s="504"/>
      <c r="AH588" s="506">
        <v>45715</v>
      </c>
      <c r="AI588" s="506">
        <v>45745</v>
      </c>
      <c r="AJ588" s="504" t="s">
        <v>173</v>
      </c>
      <c r="AK588" s="504" t="s">
        <v>117</v>
      </c>
      <c r="AL588" s="504" t="s">
        <v>977</v>
      </c>
      <c r="AM588" s="504" t="s">
        <v>978</v>
      </c>
      <c r="AN588" s="504" t="s">
        <v>1004</v>
      </c>
      <c r="AO588" s="504" t="str">
        <f>AJ588</f>
        <v>NINGBO, CHINA</v>
      </c>
      <c r="AP588" s="506">
        <v>45712</v>
      </c>
      <c r="AQ588" s="506">
        <f>AH588</f>
        <v>45715</v>
      </c>
      <c r="AR588" s="504" t="str">
        <f>AK588</f>
        <v>SAVANNAH,GA</v>
      </c>
      <c r="AS588" s="506">
        <f>AI588</f>
        <v>45745</v>
      </c>
      <c r="AT588" s="636">
        <v>45750</v>
      </c>
      <c r="AU588" s="504" t="str">
        <f>AR588</f>
        <v>SAVANNAH,GA</v>
      </c>
      <c r="AV588" s="509">
        <f>AT588</f>
        <v>45750</v>
      </c>
      <c r="AW588" s="505">
        <f>VLOOKUP(AR:AR,Database!A:B,2,)</f>
        <v>4</v>
      </c>
      <c r="AX588" s="506">
        <f>AV588+AW588</f>
        <v>45754</v>
      </c>
      <c r="AY588" s="504" t="str">
        <f>Z588</f>
        <v>FREEDOM</v>
      </c>
      <c r="AZ588" s="506"/>
      <c r="BA588" s="506"/>
      <c r="BB588" s="506"/>
      <c r="BC588" s="506"/>
      <c r="BD588" s="506"/>
      <c r="BE588" s="504"/>
      <c r="BF588" s="504" t="str">
        <f>AL588</f>
        <v>ZIMUNGB1273229</v>
      </c>
      <c r="BG588" s="504" t="str">
        <f>AN588</f>
        <v>ZIMU3172609</v>
      </c>
      <c r="BH588" s="506">
        <v>45713</v>
      </c>
      <c r="BI588" s="506">
        <v>45720</v>
      </c>
      <c r="BJ588" s="506">
        <v>45728</v>
      </c>
      <c r="BK588" s="506"/>
      <c r="BL588" s="506"/>
      <c r="BM588" s="506"/>
      <c r="BN588" s="504"/>
      <c r="BO588" s="506"/>
      <c r="BP588" s="511"/>
      <c r="BQ588" s="511"/>
      <c r="BR588" s="504"/>
      <c r="BS588" s="560"/>
      <c r="BT588" s="504"/>
      <c r="BU588" s="504"/>
      <c r="BV588" s="504"/>
      <c r="BW588" s="504">
        <f>U588</f>
        <v>0</v>
      </c>
      <c r="BX588" s="511">
        <f>V588</f>
        <v>0</v>
      </c>
      <c r="BY588" s="511">
        <f>W588</f>
        <v>0</v>
      </c>
      <c r="BZ588" s="511">
        <f>BX588+BY588</f>
        <v>0</v>
      </c>
      <c r="CA588" s="504"/>
      <c r="CB588" s="511"/>
      <c r="CC588" s="504"/>
      <c r="CD588" s="511"/>
      <c r="CE588" s="511"/>
      <c r="CF588" s="511">
        <f>CB588+CD588+CE588</f>
        <v>0</v>
      </c>
      <c r="CG588" s="528">
        <f>CF588-BZ588</f>
        <v>0</v>
      </c>
      <c r="CH588" s="510">
        <f>_xlfn.DAYS(BD588,BC588)+1</f>
        <v>1</v>
      </c>
      <c r="CI588" s="513"/>
    </row>
    <row r="589" spans="1:87" s="513" customFormat="1" ht="31.5" customHeight="1">
      <c r="A589" s="112">
        <v>51</v>
      </c>
      <c r="B589" s="531" t="s">
        <v>168</v>
      </c>
      <c r="C589" s="531" t="s">
        <v>702</v>
      </c>
      <c r="D589" s="505" t="s">
        <v>169</v>
      </c>
      <c r="E589" s="505" t="str">
        <f>VLOOKUP(D:D,'Material code'!A:B,2,FALSE)</f>
        <v>后玻</v>
      </c>
      <c r="F589" s="505" t="str">
        <f>VLOOKUP(D:D,'Material code'!C:D,2,FALSE)</f>
        <v>福莱特，压花半钢化白色全涂釉3孔，2272*1128*2mm，GL-16</v>
      </c>
      <c r="G589" s="504">
        <f>AC589</f>
        <v>1430</v>
      </c>
      <c r="H589" s="504" t="str">
        <f>AD589</f>
        <v>PC</v>
      </c>
      <c r="I589" s="504" t="str">
        <f>AL589</f>
        <v>ZIMUNGB1273229</v>
      </c>
      <c r="J589" s="504">
        <v>1</v>
      </c>
      <c r="K589" s="504" t="str">
        <f>AN589</f>
        <v>ZIMU1332760</v>
      </c>
      <c r="L589" s="504" t="str">
        <f>AM589</f>
        <v>NGB1273229</v>
      </c>
      <c r="M589" s="504" t="str">
        <f>AO589</f>
        <v>NINGBO, CHINA</v>
      </c>
      <c r="N589" s="506">
        <f>AQ589</f>
        <v>45715</v>
      </c>
      <c r="O589" s="504" t="str">
        <f>AR589</f>
        <v>SAVANNAH,GA</v>
      </c>
      <c r="P589" s="506">
        <f>AT589</f>
        <v>45750</v>
      </c>
      <c r="Q589" s="506">
        <f>AX589</f>
        <v>45754</v>
      </c>
      <c r="R589" s="504" t="s">
        <v>79</v>
      </c>
      <c r="S589" s="504" t="s">
        <v>545</v>
      </c>
      <c r="T589" s="504"/>
      <c r="U589" s="504"/>
      <c r="V589" s="511"/>
      <c r="W589" s="511"/>
      <c r="X589" s="506"/>
      <c r="Y589" s="506"/>
      <c r="Z589" s="506" t="s">
        <v>118</v>
      </c>
      <c r="AA589" s="507"/>
      <c r="AB589" s="507"/>
      <c r="AC589" s="514">
        <v>1430</v>
      </c>
      <c r="AD589" s="504" t="s">
        <v>172</v>
      </c>
      <c r="AE589" s="504"/>
      <c r="AF589" s="504"/>
      <c r="AG589" s="504"/>
      <c r="AH589" s="506">
        <v>45715</v>
      </c>
      <c r="AI589" s="506">
        <v>45745</v>
      </c>
      <c r="AJ589" s="504" t="s">
        <v>173</v>
      </c>
      <c r="AK589" s="504" t="s">
        <v>117</v>
      </c>
      <c r="AL589" s="504" t="s">
        <v>977</v>
      </c>
      <c r="AM589" s="504" t="s">
        <v>978</v>
      </c>
      <c r="AN589" s="504" t="s">
        <v>1005</v>
      </c>
      <c r="AO589" s="504" t="str">
        <f>AJ589</f>
        <v>NINGBO, CHINA</v>
      </c>
      <c r="AP589" s="506">
        <v>45712</v>
      </c>
      <c r="AQ589" s="506">
        <f>AH589</f>
        <v>45715</v>
      </c>
      <c r="AR589" s="504" t="str">
        <f>AK589</f>
        <v>SAVANNAH,GA</v>
      </c>
      <c r="AS589" s="506">
        <f>AI589</f>
        <v>45745</v>
      </c>
      <c r="AT589" s="636">
        <v>45750</v>
      </c>
      <c r="AU589" s="504" t="str">
        <f>AR589</f>
        <v>SAVANNAH,GA</v>
      </c>
      <c r="AV589" s="509">
        <f>AT589</f>
        <v>45750</v>
      </c>
      <c r="AW589" s="505">
        <f>VLOOKUP(AR:AR,Database!A:B,2,)</f>
        <v>4</v>
      </c>
      <c r="AX589" s="506">
        <f>AV589+AW589</f>
        <v>45754</v>
      </c>
      <c r="AY589" s="504" t="str">
        <f>Z589</f>
        <v>FREEDOM</v>
      </c>
      <c r="AZ589" s="506"/>
      <c r="BA589" s="506"/>
      <c r="BB589" s="506"/>
      <c r="BC589" s="506"/>
      <c r="BD589" s="506"/>
      <c r="BE589" s="504"/>
      <c r="BF589" s="504" t="str">
        <f>AL589</f>
        <v>ZIMUNGB1273229</v>
      </c>
      <c r="BG589" s="504" t="str">
        <f>AN589</f>
        <v>ZIMU1332760</v>
      </c>
      <c r="BH589" s="506">
        <v>45713</v>
      </c>
      <c r="BI589" s="506">
        <v>45720</v>
      </c>
      <c r="BJ589" s="506">
        <v>45728</v>
      </c>
      <c r="BK589" s="506"/>
      <c r="BL589" s="506"/>
      <c r="BM589" s="506"/>
      <c r="BN589" s="504"/>
      <c r="BO589" s="506"/>
      <c r="BP589" s="511"/>
      <c r="BQ589" s="511"/>
      <c r="BR589" s="504"/>
      <c r="BS589" s="560"/>
      <c r="BT589" s="504"/>
      <c r="BU589" s="504"/>
      <c r="BV589" s="504"/>
      <c r="BW589" s="504">
        <f>U589</f>
        <v>0</v>
      </c>
      <c r="BX589" s="511">
        <f>V589</f>
        <v>0</v>
      </c>
      <c r="BY589" s="511">
        <f>W589</f>
        <v>0</v>
      </c>
      <c r="BZ589" s="511">
        <f>BX589+BY589</f>
        <v>0</v>
      </c>
      <c r="CA589" s="504"/>
      <c r="CB589" s="511"/>
      <c r="CC589" s="504"/>
      <c r="CD589" s="511"/>
      <c r="CE589" s="511"/>
      <c r="CF589" s="511">
        <f>CB589+CD589+CE589</f>
        <v>0</v>
      </c>
      <c r="CG589" s="528">
        <f>CF589-BZ589</f>
        <v>0</v>
      </c>
      <c r="CH589" s="510">
        <f>_xlfn.DAYS(BD589,BC589)+1</f>
        <v>1</v>
      </c>
    </row>
    <row r="590" spans="1:87" s="513" customFormat="1" ht="31.5" customHeight="1">
      <c r="A590" s="112">
        <v>51</v>
      </c>
      <c r="B590" s="684" t="s">
        <v>168</v>
      </c>
      <c r="C590" s="531" t="s">
        <v>702</v>
      </c>
      <c r="D590" s="505" t="s">
        <v>169</v>
      </c>
      <c r="E590" s="505" t="str">
        <f>VLOOKUP(D:D,'Material code'!A:B,2,FALSE)</f>
        <v>后玻</v>
      </c>
      <c r="F590" s="505" t="str">
        <f>VLOOKUP(D:D,'Material code'!C:D,2,FALSE)</f>
        <v>福莱特，压花半钢化白色全涂釉3孔，2272*1128*2mm，GL-16</v>
      </c>
      <c r="G590" s="504">
        <f>AC590</f>
        <v>1430</v>
      </c>
      <c r="H590" s="504" t="str">
        <f>AD590</f>
        <v>PC</v>
      </c>
      <c r="I590" s="504" t="str">
        <f>AL590</f>
        <v>ZIMUNGB1273229</v>
      </c>
      <c r="J590" s="504">
        <v>1</v>
      </c>
      <c r="K590" s="504" t="str">
        <f>AN590</f>
        <v>ZIMU3080930</v>
      </c>
      <c r="L590" s="504" t="str">
        <f>AM590</f>
        <v>NGB1273229</v>
      </c>
      <c r="M590" s="504" t="str">
        <f>AO590</f>
        <v>NINGBO, CHINA</v>
      </c>
      <c r="N590" s="506">
        <f>AQ590</f>
        <v>45715</v>
      </c>
      <c r="O590" s="504" t="str">
        <f>AR590</f>
        <v>SAVANNAH,GA</v>
      </c>
      <c r="P590" s="506">
        <f>AT590</f>
        <v>45750</v>
      </c>
      <c r="Q590" s="506">
        <f>AX590</f>
        <v>45754</v>
      </c>
      <c r="R590" s="504" t="s">
        <v>79</v>
      </c>
      <c r="S590" s="504" t="s">
        <v>545</v>
      </c>
      <c r="T590" s="504"/>
      <c r="U590" s="504"/>
      <c r="V590" s="511"/>
      <c r="W590" s="511"/>
      <c r="X590" s="506"/>
      <c r="Y590" s="506"/>
      <c r="Z590" s="506" t="s">
        <v>118</v>
      </c>
      <c r="AA590" s="507"/>
      <c r="AB590" s="507"/>
      <c r="AC590" s="514">
        <v>1430</v>
      </c>
      <c r="AD590" s="504" t="s">
        <v>172</v>
      </c>
      <c r="AE590" s="504"/>
      <c r="AF590" s="504"/>
      <c r="AG590" s="504"/>
      <c r="AH590" s="506">
        <v>45715</v>
      </c>
      <c r="AI590" s="506">
        <v>45745</v>
      </c>
      <c r="AJ590" s="504" t="s">
        <v>173</v>
      </c>
      <c r="AK590" s="504" t="s">
        <v>117</v>
      </c>
      <c r="AL590" s="504" t="s">
        <v>977</v>
      </c>
      <c r="AM590" s="504" t="s">
        <v>978</v>
      </c>
      <c r="AN590" s="504" t="s">
        <v>1006</v>
      </c>
      <c r="AO590" s="504" t="str">
        <f>AJ590</f>
        <v>NINGBO, CHINA</v>
      </c>
      <c r="AP590" s="506">
        <v>45712</v>
      </c>
      <c r="AQ590" s="506">
        <f>AH590</f>
        <v>45715</v>
      </c>
      <c r="AR590" s="504" t="str">
        <f>AK590</f>
        <v>SAVANNAH,GA</v>
      </c>
      <c r="AS590" s="506">
        <f>AI590</f>
        <v>45745</v>
      </c>
      <c r="AT590" s="636">
        <v>45750</v>
      </c>
      <c r="AU590" s="504" t="str">
        <f>AR590</f>
        <v>SAVANNAH,GA</v>
      </c>
      <c r="AV590" s="509">
        <f>AT590</f>
        <v>45750</v>
      </c>
      <c r="AW590" s="505">
        <f>VLOOKUP(AR:AR,Database!A:B,2,)</f>
        <v>4</v>
      </c>
      <c r="AX590" s="506">
        <f>AV590+AW590</f>
        <v>45754</v>
      </c>
      <c r="AY590" s="504" t="str">
        <f>Z590</f>
        <v>FREEDOM</v>
      </c>
      <c r="AZ590" s="506"/>
      <c r="BA590" s="506"/>
      <c r="BB590" s="506"/>
      <c r="BC590" s="506"/>
      <c r="BD590" s="506"/>
      <c r="BE590" s="504"/>
      <c r="BF590" s="504" t="str">
        <f>AL590</f>
        <v>ZIMUNGB1273229</v>
      </c>
      <c r="BG590" s="504" t="str">
        <f>AN590</f>
        <v>ZIMU3080930</v>
      </c>
      <c r="BH590" s="506">
        <v>45713</v>
      </c>
      <c r="BI590" s="506">
        <v>45720</v>
      </c>
      <c r="BJ590" s="506">
        <v>45728</v>
      </c>
      <c r="BK590" s="506"/>
      <c r="BL590" s="506"/>
      <c r="BM590" s="506"/>
      <c r="BN590" s="504"/>
      <c r="BO590" s="506"/>
      <c r="BP590" s="511"/>
      <c r="BQ590" s="511"/>
      <c r="BR590" s="504"/>
      <c r="BS590" s="560"/>
      <c r="BT590" s="504"/>
      <c r="BU590" s="504"/>
      <c r="BV590" s="504"/>
      <c r="BW590" s="504">
        <f>U590</f>
        <v>0</v>
      </c>
      <c r="BX590" s="511">
        <f>V590</f>
        <v>0</v>
      </c>
      <c r="BY590" s="511">
        <f>W590</f>
        <v>0</v>
      </c>
      <c r="BZ590" s="511">
        <f>BX590+BY590</f>
        <v>0</v>
      </c>
      <c r="CA590" s="504"/>
      <c r="CB590" s="511"/>
      <c r="CC590" s="504"/>
      <c r="CD590" s="511"/>
      <c r="CE590" s="511"/>
      <c r="CF590" s="511">
        <f>CB590+CD590+CE590</f>
        <v>0</v>
      </c>
      <c r="CG590" s="528">
        <f>CF590-BZ590</f>
        <v>0</v>
      </c>
      <c r="CH590" s="510">
        <f>_xlfn.DAYS(BD590,BC590)+1</f>
        <v>1</v>
      </c>
    </row>
    <row r="591" spans="1:87" s="513" customFormat="1" ht="31.5" customHeight="1">
      <c r="A591" s="112">
        <v>52</v>
      </c>
      <c r="B591" s="684" t="s">
        <v>168</v>
      </c>
      <c r="C591" s="531" t="s">
        <v>702</v>
      </c>
      <c r="D591" s="505" t="s">
        <v>199</v>
      </c>
      <c r="E591" s="505" t="str">
        <f>VLOOKUP(D:D,'Material code'!A:B,2,FALSE)</f>
        <v>前玻</v>
      </c>
      <c r="F591" s="505" t="str">
        <f>VLOOKUP(D:D,'Material code'!C:D,2,FALSE)</f>
        <v>福莱特，超白压花双镀膜半钢化，2272*1128*2mm</v>
      </c>
      <c r="G591" s="504">
        <f>AC591</f>
        <v>1430</v>
      </c>
      <c r="H591" s="504" t="str">
        <f>AD591</f>
        <v>PC</v>
      </c>
      <c r="I591" s="504" t="str">
        <f>AL591</f>
        <v>ZIMUNGB1273385</v>
      </c>
      <c r="J591" s="504">
        <v>1</v>
      </c>
      <c r="K591" s="504" t="str">
        <f>AN591</f>
        <v>ZIMU3067352</v>
      </c>
      <c r="L591" s="504" t="str">
        <f>AM591</f>
        <v>NGB1273385</v>
      </c>
      <c r="M591" s="504" t="str">
        <f>AO591</f>
        <v>NINGBO, CHINA</v>
      </c>
      <c r="N591" s="506">
        <f>AQ591</f>
        <v>45715</v>
      </c>
      <c r="O591" s="504" t="str">
        <f>AR591</f>
        <v>SAVANNAH,GA</v>
      </c>
      <c r="P591" s="506">
        <f>AT591</f>
        <v>45750</v>
      </c>
      <c r="Q591" s="506">
        <f>AX591</f>
        <v>45754</v>
      </c>
      <c r="R591" s="504" t="s">
        <v>79</v>
      </c>
      <c r="S591" s="504" t="s">
        <v>337</v>
      </c>
      <c r="T591" s="504"/>
      <c r="U591" s="504"/>
      <c r="V591" s="511"/>
      <c r="W591" s="511"/>
      <c r="X591" s="506"/>
      <c r="Y591" s="506"/>
      <c r="Z591" s="506" t="s">
        <v>118</v>
      </c>
      <c r="AA591" s="507"/>
      <c r="AB591" s="507"/>
      <c r="AC591" s="514">
        <v>1430</v>
      </c>
      <c r="AD591" s="504" t="s">
        <v>172</v>
      </c>
      <c r="AE591" s="504"/>
      <c r="AF591" s="504"/>
      <c r="AG591" s="504"/>
      <c r="AH591" s="506">
        <v>45715</v>
      </c>
      <c r="AI591" s="506">
        <v>45745</v>
      </c>
      <c r="AJ591" s="504" t="s">
        <v>173</v>
      </c>
      <c r="AK591" s="504" t="s">
        <v>117</v>
      </c>
      <c r="AL591" s="504" t="s">
        <v>1007</v>
      </c>
      <c r="AM591" s="504" t="s">
        <v>1008</v>
      </c>
      <c r="AN591" s="504" t="s">
        <v>1009</v>
      </c>
      <c r="AO591" s="504" t="str">
        <f>AJ591</f>
        <v>NINGBO, CHINA</v>
      </c>
      <c r="AP591" s="506">
        <v>45711</v>
      </c>
      <c r="AQ591" s="506">
        <f>AH591</f>
        <v>45715</v>
      </c>
      <c r="AR591" s="504" t="str">
        <f>AK591</f>
        <v>SAVANNAH,GA</v>
      </c>
      <c r="AS591" s="506">
        <f>AI591</f>
        <v>45745</v>
      </c>
      <c r="AT591" s="636">
        <v>45750</v>
      </c>
      <c r="AU591" s="504" t="str">
        <f>AR591</f>
        <v>SAVANNAH,GA</v>
      </c>
      <c r="AV591" s="509">
        <f>AT591</f>
        <v>45750</v>
      </c>
      <c r="AW591" s="505">
        <f>VLOOKUP(AR:AR,Database!A:B,2,)</f>
        <v>4</v>
      </c>
      <c r="AX591" s="506">
        <f>AV591+AW591</f>
        <v>45754</v>
      </c>
      <c r="AY591" s="504" t="str">
        <f>Z591</f>
        <v>FREEDOM</v>
      </c>
      <c r="AZ591" s="506"/>
      <c r="BA591" s="506"/>
      <c r="BB591" s="506"/>
      <c r="BC591" s="506"/>
      <c r="BD591" s="506"/>
      <c r="BE591" s="504"/>
      <c r="BF591" s="504" t="str">
        <f>AL591</f>
        <v>ZIMUNGB1273385</v>
      </c>
      <c r="BG591" s="504" t="str">
        <f>AN591</f>
        <v>ZIMU3067352</v>
      </c>
      <c r="BH591" s="506">
        <v>45713</v>
      </c>
      <c r="BI591" s="506">
        <v>45720</v>
      </c>
      <c r="BJ591" s="506">
        <v>45728</v>
      </c>
      <c r="BK591" s="506"/>
      <c r="BL591" s="506"/>
      <c r="BM591" s="506"/>
      <c r="BN591" s="504"/>
      <c r="BO591" s="506"/>
      <c r="BP591" s="511"/>
      <c r="BQ591" s="511"/>
      <c r="BR591" s="504"/>
      <c r="BS591" s="560"/>
      <c r="BT591" s="504"/>
      <c r="BU591" s="504"/>
      <c r="BV591" s="504"/>
      <c r="BW591" s="504">
        <f>U591</f>
        <v>0</v>
      </c>
      <c r="BX591" s="511">
        <f>V591</f>
        <v>0</v>
      </c>
      <c r="BY591" s="511">
        <f>W591</f>
        <v>0</v>
      </c>
      <c r="BZ591" s="511">
        <f>BX591+BY591</f>
        <v>0</v>
      </c>
      <c r="CA591" s="504"/>
      <c r="CB591" s="511"/>
      <c r="CC591" s="504"/>
      <c r="CD591" s="511"/>
      <c r="CE591" s="511"/>
      <c r="CF591" s="511">
        <f>CB591+CD591+CE591</f>
        <v>0</v>
      </c>
      <c r="CG591" s="528">
        <f>CF591-BZ591</f>
        <v>0</v>
      </c>
      <c r="CH591" s="510">
        <f>_xlfn.DAYS(BD591,BC591)+1</f>
        <v>1</v>
      </c>
    </row>
    <row r="592" spans="1:87" s="640" customFormat="1" ht="31.5" customHeight="1">
      <c r="A592" s="112">
        <v>52</v>
      </c>
      <c r="B592" s="531" t="s">
        <v>168</v>
      </c>
      <c r="C592" s="531" t="s">
        <v>702</v>
      </c>
      <c r="D592" s="505" t="s">
        <v>199</v>
      </c>
      <c r="E592" s="505" t="str">
        <f>VLOOKUP(D:D,'Material code'!A:B,2,FALSE)</f>
        <v>前玻</v>
      </c>
      <c r="F592" s="505" t="str">
        <f>VLOOKUP(D:D,'Material code'!C:D,2,FALSE)</f>
        <v>福莱特，超白压花双镀膜半钢化，2272*1128*2mm</v>
      </c>
      <c r="G592" s="504">
        <f>AC592</f>
        <v>1430</v>
      </c>
      <c r="H592" s="504" t="str">
        <f>AD592</f>
        <v>PC</v>
      </c>
      <c r="I592" s="504" t="str">
        <f>AL592</f>
        <v>ZIMUNGB1273385</v>
      </c>
      <c r="J592" s="504">
        <v>1</v>
      </c>
      <c r="K592" s="504" t="str">
        <f>AN592</f>
        <v>TCKU1482757</v>
      </c>
      <c r="L592" s="504" t="str">
        <f>AM592</f>
        <v>NGB1273385</v>
      </c>
      <c r="M592" s="504" t="str">
        <f>AO592</f>
        <v>NINGBO, CHINA</v>
      </c>
      <c r="N592" s="506">
        <f>AQ592</f>
        <v>45715</v>
      </c>
      <c r="O592" s="504" t="str">
        <f>AR592</f>
        <v>SAVANNAH,GA</v>
      </c>
      <c r="P592" s="506">
        <f>AT592</f>
        <v>45750</v>
      </c>
      <c r="Q592" s="506">
        <f>AX592</f>
        <v>45754</v>
      </c>
      <c r="R592" s="504" t="s">
        <v>79</v>
      </c>
      <c r="S592" s="504" t="s">
        <v>337</v>
      </c>
      <c r="T592" s="504"/>
      <c r="U592" s="504"/>
      <c r="V592" s="511"/>
      <c r="W592" s="511"/>
      <c r="X592" s="506"/>
      <c r="Y592" s="506"/>
      <c r="Z592" s="506" t="s">
        <v>118</v>
      </c>
      <c r="AA592" s="507"/>
      <c r="AB592" s="507"/>
      <c r="AC592" s="514">
        <v>1430</v>
      </c>
      <c r="AD592" s="504" t="s">
        <v>172</v>
      </c>
      <c r="AE592" s="504"/>
      <c r="AF592" s="504"/>
      <c r="AG592" s="504"/>
      <c r="AH592" s="506">
        <v>45715</v>
      </c>
      <c r="AI592" s="506">
        <v>45745</v>
      </c>
      <c r="AJ592" s="504" t="s">
        <v>173</v>
      </c>
      <c r="AK592" s="504" t="s">
        <v>117</v>
      </c>
      <c r="AL592" s="504" t="s">
        <v>1007</v>
      </c>
      <c r="AM592" s="504" t="s">
        <v>1008</v>
      </c>
      <c r="AN592" s="504" t="s">
        <v>1010</v>
      </c>
      <c r="AO592" s="504" t="str">
        <f>AJ592</f>
        <v>NINGBO, CHINA</v>
      </c>
      <c r="AP592" s="506">
        <v>45711</v>
      </c>
      <c r="AQ592" s="506">
        <f>AH592</f>
        <v>45715</v>
      </c>
      <c r="AR592" s="504" t="str">
        <f>AK592</f>
        <v>SAVANNAH,GA</v>
      </c>
      <c r="AS592" s="506">
        <f>AI592</f>
        <v>45745</v>
      </c>
      <c r="AT592" s="636">
        <v>45750</v>
      </c>
      <c r="AU592" s="504" t="str">
        <f>AR592</f>
        <v>SAVANNAH,GA</v>
      </c>
      <c r="AV592" s="509">
        <f>AT592</f>
        <v>45750</v>
      </c>
      <c r="AW592" s="505">
        <f>VLOOKUP(AR:AR,Database!A:B,2,)</f>
        <v>4</v>
      </c>
      <c r="AX592" s="506">
        <f>AV592+AW592</f>
        <v>45754</v>
      </c>
      <c r="AY592" s="504" t="str">
        <f>Z592</f>
        <v>FREEDOM</v>
      </c>
      <c r="AZ592" s="506"/>
      <c r="BA592" s="506"/>
      <c r="BB592" s="506"/>
      <c r="BC592" s="506"/>
      <c r="BD592" s="506"/>
      <c r="BE592" s="504"/>
      <c r="BF592" s="504" t="str">
        <f>AL592</f>
        <v>ZIMUNGB1273385</v>
      </c>
      <c r="BG592" s="504" t="str">
        <f>AN592</f>
        <v>TCKU1482757</v>
      </c>
      <c r="BH592" s="506">
        <v>45713</v>
      </c>
      <c r="BI592" s="506">
        <v>45720</v>
      </c>
      <c r="BJ592" s="506">
        <v>45728</v>
      </c>
      <c r="BK592" s="506"/>
      <c r="BL592" s="506"/>
      <c r="BM592" s="506"/>
      <c r="BN592" s="504"/>
      <c r="BO592" s="506"/>
      <c r="BP592" s="511"/>
      <c r="BQ592" s="511"/>
      <c r="BR592" s="504"/>
      <c r="BS592" s="560"/>
      <c r="BT592" s="504"/>
      <c r="BU592" s="504"/>
      <c r="BV592" s="504"/>
      <c r="BW592" s="504">
        <f>U592</f>
        <v>0</v>
      </c>
      <c r="BX592" s="511">
        <f>V592</f>
        <v>0</v>
      </c>
      <c r="BY592" s="511">
        <f>W592</f>
        <v>0</v>
      </c>
      <c r="BZ592" s="511">
        <f>BX592+BY592</f>
        <v>0</v>
      </c>
      <c r="CA592" s="504"/>
      <c r="CB592" s="511"/>
      <c r="CC592" s="504"/>
      <c r="CD592" s="511"/>
      <c r="CE592" s="511"/>
      <c r="CF592" s="511">
        <f>CB592+CD592+CE592</f>
        <v>0</v>
      </c>
      <c r="CG592" s="528">
        <f>CF592-BZ592</f>
        <v>0</v>
      </c>
      <c r="CH592" s="510">
        <f>_xlfn.DAYS(BD592,BC592)+1</f>
        <v>1</v>
      </c>
      <c r="CI592" s="513"/>
    </row>
    <row r="593" spans="1:87" s="640" customFormat="1" ht="31.5" customHeight="1">
      <c r="A593" s="112">
        <v>52</v>
      </c>
      <c r="B593" s="684" t="s">
        <v>168</v>
      </c>
      <c r="C593" s="531" t="s">
        <v>702</v>
      </c>
      <c r="D593" s="505" t="s">
        <v>199</v>
      </c>
      <c r="E593" s="505" t="str">
        <f>VLOOKUP(D:D,'Material code'!A:B,2,FALSE)</f>
        <v>前玻</v>
      </c>
      <c r="F593" s="505" t="str">
        <f>VLOOKUP(D:D,'Material code'!C:D,2,FALSE)</f>
        <v>福莱特，超白压花双镀膜半钢化，2272*1128*2mm</v>
      </c>
      <c r="G593" s="504">
        <f>AC593</f>
        <v>1430</v>
      </c>
      <c r="H593" s="504" t="str">
        <f>AD593</f>
        <v>PC</v>
      </c>
      <c r="I593" s="504" t="str">
        <f>AL593</f>
        <v>ZIMUNGB1273385</v>
      </c>
      <c r="J593" s="504">
        <v>1</v>
      </c>
      <c r="K593" s="504" t="str">
        <f>AN593</f>
        <v>BSIU2557950</v>
      </c>
      <c r="L593" s="504" t="str">
        <f>AM593</f>
        <v>NGB1273385</v>
      </c>
      <c r="M593" s="504" t="str">
        <f>AO593</f>
        <v>NINGBO, CHINA</v>
      </c>
      <c r="N593" s="506">
        <f>AQ593</f>
        <v>45715</v>
      </c>
      <c r="O593" s="504" t="str">
        <f>AR593</f>
        <v>SAVANNAH,GA</v>
      </c>
      <c r="P593" s="506">
        <f>AT593</f>
        <v>45750</v>
      </c>
      <c r="Q593" s="506">
        <f>AX593</f>
        <v>45754</v>
      </c>
      <c r="R593" s="504" t="s">
        <v>79</v>
      </c>
      <c r="S593" s="504" t="s">
        <v>337</v>
      </c>
      <c r="T593" s="504"/>
      <c r="U593" s="504"/>
      <c r="V593" s="511"/>
      <c r="W593" s="511"/>
      <c r="X593" s="506"/>
      <c r="Y593" s="506"/>
      <c r="Z593" s="506" t="s">
        <v>118</v>
      </c>
      <c r="AA593" s="507"/>
      <c r="AB593" s="507"/>
      <c r="AC593" s="514">
        <v>1430</v>
      </c>
      <c r="AD593" s="504" t="s">
        <v>172</v>
      </c>
      <c r="AE593" s="504"/>
      <c r="AF593" s="504"/>
      <c r="AG593" s="504"/>
      <c r="AH593" s="506">
        <v>45715</v>
      </c>
      <c r="AI593" s="506">
        <v>45745</v>
      </c>
      <c r="AJ593" s="504" t="s">
        <v>173</v>
      </c>
      <c r="AK593" s="504" t="s">
        <v>117</v>
      </c>
      <c r="AL593" s="504" t="s">
        <v>1007</v>
      </c>
      <c r="AM593" s="504" t="s">
        <v>1008</v>
      </c>
      <c r="AN593" s="504" t="s">
        <v>1011</v>
      </c>
      <c r="AO593" s="504" t="str">
        <f>AJ593</f>
        <v>NINGBO, CHINA</v>
      </c>
      <c r="AP593" s="506">
        <v>45711</v>
      </c>
      <c r="AQ593" s="506">
        <f>AH593</f>
        <v>45715</v>
      </c>
      <c r="AR593" s="504" t="str">
        <f>AK593</f>
        <v>SAVANNAH,GA</v>
      </c>
      <c r="AS593" s="506">
        <f>AI593</f>
        <v>45745</v>
      </c>
      <c r="AT593" s="636">
        <v>45750</v>
      </c>
      <c r="AU593" s="504" t="str">
        <f>AR593</f>
        <v>SAVANNAH,GA</v>
      </c>
      <c r="AV593" s="509">
        <f>AT593</f>
        <v>45750</v>
      </c>
      <c r="AW593" s="505">
        <f>VLOOKUP(AR:AR,Database!A:B,2,)</f>
        <v>4</v>
      </c>
      <c r="AX593" s="506">
        <f>AV593+AW593</f>
        <v>45754</v>
      </c>
      <c r="AY593" s="504" t="str">
        <f>Z593</f>
        <v>FREEDOM</v>
      </c>
      <c r="AZ593" s="506"/>
      <c r="BA593" s="506"/>
      <c r="BB593" s="506"/>
      <c r="BC593" s="506"/>
      <c r="BD593" s="506"/>
      <c r="BE593" s="504"/>
      <c r="BF593" s="504" t="str">
        <f>AL593</f>
        <v>ZIMUNGB1273385</v>
      </c>
      <c r="BG593" s="504" t="str">
        <f>AN593</f>
        <v>BSIU2557950</v>
      </c>
      <c r="BH593" s="506">
        <v>45713</v>
      </c>
      <c r="BI593" s="506">
        <v>45720</v>
      </c>
      <c r="BJ593" s="506">
        <v>45728</v>
      </c>
      <c r="BK593" s="506"/>
      <c r="BL593" s="506"/>
      <c r="BM593" s="506"/>
      <c r="BN593" s="504"/>
      <c r="BO593" s="506"/>
      <c r="BP593" s="511"/>
      <c r="BQ593" s="511"/>
      <c r="BR593" s="504"/>
      <c r="BS593" s="560"/>
      <c r="BT593" s="504"/>
      <c r="BU593" s="504"/>
      <c r="BV593" s="504"/>
      <c r="BW593" s="504">
        <f>U593</f>
        <v>0</v>
      </c>
      <c r="BX593" s="511">
        <f>V593</f>
        <v>0</v>
      </c>
      <c r="BY593" s="511">
        <f>W593</f>
        <v>0</v>
      </c>
      <c r="BZ593" s="511">
        <f>BX593+BY593</f>
        <v>0</v>
      </c>
      <c r="CA593" s="504"/>
      <c r="CB593" s="511"/>
      <c r="CC593" s="504"/>
      <c r="CD593" s="511"/>
      <c r="CE593" s="511"/>
      <c r="CF593" s="511">
        <f>CB593+CD593+CE593</f>
        <v>0</v>
      </c>
      <c r="CG593" s="528">
        <f>CF593-BZ593</f>
        <v>0</v>
      </c>
      <c r="CH593" s="510">
        <f>_xlfn.DAYS(BD593,BC593)+1</f>
        <v>1</v>
      </c>
      <c r="CI593" s="513"/>
    </row>
    <row r="594" spans="1:87" s="640" customFormat="1" ht="18" customHeight="1">
      <c r="A594" s="112">
        <v>52</v>
      </c>
      <c r="B594" s="684" t="s">
        <v>168</v>
      </c>
      <c r="C594" s="531" t="s">
        <v>702</v>
      </c>
      <c r="D594" s="505" t="s">
        <v>199</v>
      </c>
      <c r="E594" s="505" t="str">
        <f>VLOOKUP(D:D,'Material code'!A:B,2,FALSE)</f>
        <v>前玻</v>
      </c>
      <c r="F594" s="505" t="str">
        <f>VLOOKUP(D:D,'Material code'!C:D,2,FALSE)</f>
        <v>福莱特，超白压花双镀膜半钢化，2272*1128*2mm</v>
      </c>
      <c r="G594" s="504">
        <f>AC594</f>
        <v>1430</v>
      </c>
      <c r="H594" s="504" t="str">
        <f>AD594</f>
        <v>PC</v>
      </c>
      <c r="I594" s="504" t="str">
        <f>AL594</f>
        <v>ZIMUNGB1273385</v>
      </c>
      <c r="J594" s="504">
        <v>1</v>
      </c>
      <c r="K594" s="504" t="str">
        <f>AN594</f>
        <v>BMOU2147142</v>
      </c>
      <c r="L594" s="504" t="str">
        <f>AM594</f>
        <v>NGB1273385</v>
      </c>
      <c r="M594" s="504" t="str">
        <f>AO594</f>
        <v>NINGBO, CHINA</v>
      </c>
      <c r="N594" s="506">
        <f>AQ594</f>
        <v>45715</v>
      </c>
      <c r="O594" s="504" t="str">
        <f>AR594</f>
        <v>SAVANNAH,GA</v>
      </c>
      <c r="P594" s="506">
        <f>AT594</f>
        <v>45750</v>
      </c>
      <c r="Q594" s="506">
        <f>AX594</f>
        <v>45754</v>
      </c>
      <c r="R594" s="504" t="s">
        <v>79</v>
      </c>
      <c r="S594" s="504" t="s">
        <v>337</v>
      </c>
      <c r="T594" s="504"/>
      <c r="U594" s="504"/>
      <c r="V594" s="511"/>
      <c r="W594" s="511"/>
      <c r="X594" s="506"/>
      <c r="Y594" s="506"/>
      <c r="Z594" s="506" t="s">
        <v>118</v>
      </c>
      <c r="AA594" s="507"/>
      <c r="AB594" s="507"/>
      <c r="AC594" s="514">
        <v>1430</v>
      </c>
      <c r="AD594" s="504" t="s">
        <v>172</v>
      </c>
      <c r="AE594" s="504"/>
      <c r="AF594" s="504"/>
      <c r="AG594" s="504"/>
      <c r="AH594" s="506">
        <v>45715</v>
      </c>
      <c r="AI594" s="506">
        <v>45745</v>
      </c>
      <c r="AJ594" s="504" t="s">
        <v>173</v>
      </c>
      <c r="AK594" s="504" t="s">
        <v>117</v>
      </c>
      <c r="AL594" s="504" t="s">
        <v>1007</v>
      </c>
      <c r="AM594" s="504" t="s">
        <v>1008</v>
      </c>
      <c r="AN594" s="504" t="s">
        <v>1012</v>
      </c>
      <c r="AO594" s="504" t="str">
        <f>AJ594</f>
        <v>NINGBO, CHINA</v>
      </c>
      <c r="AP594" s="506">
        <v>45711</v>
      </c>
      <c r="AQ594" s="506">
        <f>AH594</f>
        <v>45715</v>
      </c>
      <c r="AR594" s="504" t="str">
        <f>AK594</f>
        <v>SAVANNAH,GA</v>
      </c>
      <c r="AS594" s="506">
        <f>AI594</f>
        <v>45745</v>
      </c>
      <c r="AT594" s="636">
        <v>45750</v>
      </c>
      <c r="AU594" s="504" t="str">
        <f>AR594</f>
        <v>SAVANNAH,GA</v>
      </c>
      <c r="AV594" s="509">
        <f>AT594</f>
        <v>45750</v>
      </c>
      <c r="AW594" s="505">
        <f>VLOOKUP(AR:AR,Database!A:B,2,)</f>
        <v>4</v>
      </c>
      <c r="AX594" s="506">
        <f>AV594+AW594</f>
        <v>45754</v>
      </c>
      <c r="AY594" s="504" t="str">
        <f>Z594</f>
        <v>FREEDOM</v>
      </c>
      <c r="AZ594" s="506"/>
      <c r="BA594" s="506"/>
      <c r="BB594" s="506"/>
      <c r="BC594" s="506"/>
      <c r="BD594" s="506"/>
      <c r="BE594" s="504"/>
      <c r="BF594" s="504" t="str">
        <f>AL594</f>
        <v>ZIMUNGB1273385</v>
      </c>
      <c r="BG594" s="504" t="str">
        <f>AN594</f>
        <v>BMOU2147142</v>
      </c>
      <c r="BH594" s="506">
        <v>45713</v>
      </c>
      <c r="BI594" s="506">
        <v>45720</v>
      </c>
      <c r="BJ594" s="506">
        <v>45728</v>
      </c>
      <c r="BK594" s="506"/>
      <c r="BL594" s="506"/>
      <c r="BM594" s="506"/>
      <c r="BN594" s="504"/>
      <c r="BO594" s="506"/>
      <c r="BP594" s="511"/>
      <c r="BQ594" s="511"/>
      <c r="BR594" s="504"/>
      <c r="BS594" s="560"/>
      <c r="BT594" s="504"/>
      <c r="BU594" s="504"/>
      <c r="BV594" s="504"/>
      <c r="BW594" s="504">
        <f>U594</f>
        <v>0</v>
      </c>
      <c r="BX594" s="511">
        <f>V594</f>
        <v>0</v>
      </c>
      <c r="BY594" s="511">
        <f>W594</f>
        <v>0</v>
      </c>
      <c r="BZ594" s="511">
        <f>BX594+BY594</f>
        <v>0</v>
      </c>
      <c r="CA594" s="504"/>
      <c r="CB594" s="511"/>
      <c r="CC594" s="504"/>
      <c r="CD594" s="511"/>
      <c r="CE594" s="511"/>
      <c r="CF594" s="511">
        <f>CB594+CD594+CE594</f>
        <v>0</v>
      </c>
      <c r="CG594" s="528">
        <f>CF594-BZ594</f>
        <v>0</v>
      </c>
      <c r="CH594" s="510">
        <f>_xlfn.DAYS(BD594,BC594)+1</f>
        <v>1</v>
      </c>
      <c r="CI594" s="513"/>
    </row>
    <row r="595" spans="1:87" s="640" customFormat="1" ht="31.5" customHeight="1">
      <c r="A595" s="112">
        <v>52</v>
      </c>
      <c r="B595" s="684" t="s">
        <v>168</v>
      </c>
      <c r="C595" s="531" t="s">
        <v>702</v>
      </c>
      <c r="D595" s="505" t="s">
        <v>199</v>
      </c>
      <c r="E595" s="505" t="str">
        <f>VLOOKUP(D:D,'Material code'!A:B,2,FALSE)</f>
        <v>前玻</v>
      </c>
      <c r="F595" s="505" t="str">
        <f>VLOOKUP(D:D,'Material code'!C:D,2,FALSE)</f>
        <v>福莱特，超白压花双镀膜半钢化，2272*1128*2mm</v>
      </c>
      <c r="G595" s="504">
        <f>AC595</f>
        <v>1430</v>
      </c>
      <c r="H595" s="504" t="str">
        <f>AD595</f>
        <v>PC</v>
      </c>
      <c r="I595" s="504" t="str">
        <f>AL595</f>
        <v>ZIMUNGB1273385</v>
      </c>
      <c r="J595" s="504">
        <v>1</v>
      </c>
      <c r="K595" s="504" t="str">
        <f>AN595</f>
        <v>DFSU2480896</v>
      </c>
      <c r="L595" s="504" t="str">
        <f>AM595</f>
        <v>NGB1273385</v>
      </c>
      <c r="M595" s="504" t="str">
        <f>AO595</f>
        <v>NINGBO, CHINA</v>
      </c>
      <c r="N595" s="506">
        <f>AQ595</f>
        <v>45715</v>
      </c>
      <c r="O595" s="504" t="str">
        <f>AR595</f>
        <v>SAVANNAH,GA</v>
      </c>
      <c r="P595" s="506">
        <f>AT595</f>
        <v>45750</v>
      </c>
      <c r="Q595" s="506">
        <f>AX595</f>
        <v>45754</v>
      </c>
      <c r="R595" s="504" t="s">
        <v>79</v>
      </c>
      <c r="S595" s="504" t="s">
        <v>337</v>
      </c>
      <c r="T595" s="504"/>
      <c r="U595" s="504"/>
      <c r="V595" s="511"/>
      <c r="W595" s="511"/>
      <c r="X595" s="506"/>
      <c r="Y595" s="506"/>
      <c r="Z595" s="506" t="s">
        <v>118</v>
      </c>
      <c r="AA595" s="507"/>
      <c r="AB595" s="507"/>
      <c r="AC595" s="514">
        <v>1430</v>
      </c>
      <c r="AD595" s="504" t="s">
        <v>172</v>
      </c>
      <c r="AE595" s="504"/>
      <c r="AF595" s="504"/>
      <c r="AG595" s="504"/>
      <c r="AH595" s="506">
        <v>45715</v>
      </c>
      <c r="AI595" s="506">
        <v>45745</v>
      </c>
      <c r="AJ595" s="504" t="s">
        <v>173</v>
      </c>
      <c r="AK595" s="504" t="s">
        <v>117</v>
      </c>
      <c r="AL595" s="504" t="s">
        <v>1007</v>
      </c>
      <c r="AM595" s="504" t="s">
        <v>1008</v>
      </c>
      <c r="AN595" s="504" t="s">
        <v>1013</v>
      </c>
      <c r="AO595" s="504" t="str">
        <f>AJ595</f>
        <v>NINGBO, CHINA</v>
      </c>
      <c r="AP595" s="506">
        <v>45711</v>
      </c>
      <c r="AQ595" s="506">
        <f>AH595</f>
        <v>45715</v>
      </c>
      <c r="AR595" s="504" t="str">
        <f>AK595</f>
        <v>SAVANNAH,GA</v>
      </c>
      <c r="AS595" s="506">
        <f>AI595</f>
        <v>45745</v>
      </c>
      <c r="AT595" s="636">
        <v>45750</v>
      </c>
      <c r="AU595" s="504" t="str">
        <f>AR595</f>
        <v>SAVANNAH,GA</v>
      </c>
      <c r="AV595" s="509">
        <f>AT595</f>
        <v>45750</v>
      </c>
      <c r="AW595" s="505">
        <f>VLOOKUP(AR:AR,Database!A:B,2,)</f>
        <v>4</v>
      </c>
      <c r="AX595" s="506">
        <f>AV595+AW595</f>
        <v>45754</v>
      </c>
      <c r="AY595" s="504" t="str">
        <f>Z595</f>
        <v>FREEDOM</v>
      </c>
      <c r="AZ595" s="506"/>
      <c r="BA595" s="506"/>
      <c r="BB595" s="506"/>
      <c r="BC595" s="506"/>
      <c r="BD595" s="506"/>
      <c r="BE595" s="504"/>
      <c r="BF595" s="504" t="str">
        <f>AL595</f>
        <v>ZIMUNGB1273385</v>
      </c>
      <c r="BG595" s="504" t="str">
        <f>AN595</f>
        <v>DFSU2480896</v>
      </c>
      <c r="BH595" s="506">
        <v>45713</v>
      </c>
      <c r="BI595" s="506">
        <v>45720</v>
      </c>
      <c r="BJ595" s="506">
        <v>45728</v>
      </c>
      <c r="BK595" s="506"/>
      <c r="BL595" s="506"/>
      <c r="BM595" s="506"/>
      <c r="BN595" s="504"/>
      <c r="BO595" s="506"/>
      <c r="BP595" s="511"/>
      <c r="BQ595" s="511"/>
      <c r="BR595" s="504"/>
      <c r="BS595" s="560"/>
      <c r="BT595" s="504"/>
      <c r="BU595" s="504"/>
      <c r="BV595" s="504"/>
      <c r="BW595" s="504">
        <f>U595</f>
        <v>0</v>
      </c>
      <c r="BX595" s="511">
        <f>V595</f>
        <v>0</v>
      </c>
      <c r="BY595" s="511">
        <f>W595</f>
        <v>0</v>
      </c>
      <c r="BZ595" s="511">
        <f>BX595+BY595</f>
        <v>0</v>
      </c>
      <c r="CA595" s="504"/>
      <c r="CB595" s="511"/>
      <c r="CC595" s="504"/>
      <c r="CD595" s="511"/>
      <c r="CE595" s="511"/>
      <c r="CF595" s="511">
        <f>CB595+CD595+CE595</f>
        <v>0</v>
      </c>
      <c r="CG595" s="528">
        <f>CF595-BZ595</f>
        <v>0</v>
      </c>
      <c r="CH595" s="510">
        <f>_xlfn.DAYS(BD595,BC595)+1</f>
        <v>1</v>
      </c>
      <c r="CI595" s="513"/>
    </row>
    <row r="596" spans="1:87" s="640" customFormat="1" ht="31.5" customHeight="1">
      <c r="A596" s="112">
        <v>52</v>
      </c>
      <c r="B596" s="684" t="s">
        <v>168</v>
      </c>
      <c r="C596" s="531" t="s">
        <v>702</v>
      </c>
      <c r="D596" s="505" t="s">
        <v>199</v>
      </c>
      <c r="E596" s="505" t="str">
        <f>VLOOKUP(D:D,'Material code'!A:B,2,FALSE)</f>
        <v>前玻</v>
      </c>
      <c r="F596" s="505" t="str">
        <f>VLOOKUP(D:D,'Material code'!C:D,2,FALSE)</f>
        <v>福莱特，超白压花双镀膜半钢化，2272*1128*2mm</v>
      </c>
      <c r="G596" s="504">
        <f>AC596</f>
        <v>1430</v>
      </c>
      <c r="H596" s="504" t="str">
        <f>AD596</f>
        <v>PC</v>
      </c>
      <c r="I596" s="504" t="str">
        <f>AL596</f>
        <v>ZIMUNGB1273385</v>
      </c>
      <c r="J596" s="504">
        <v>1</v>
      </c>
      <c r="K596" s="504" t="str">
        <f>AN596</f>
        <v>CAAU2379058</v>
      </c>
      <c r="L596" s="504" t="str">
        <f>AM596</f>
        <v>NGB1273385</v>
      </c>
      <c r="M596" s="504" t="str">
        <f>AO596</f>
        <v>NINGBO, CHINA</v>
      </c>
      <c r="N596" s="506">
        <f>AQ596</f>
        <v>45715</v>
      </c>
      <c r="O596" s="504" t="str">
        <f>AR596</f>
        <v>SAVANNAH,GA</v>
      </c>
      <c r="P596" s="506">
        <f>AT596</f>
        <v>45750</v>
      </c>
      <c r="Q596" s="506">
        <f>AX596</f>
        <v>45754</v>
      </c>
      <c r="R596" s="504" t="s">
        <v>79</v>
      </c>
      <c r="S596" s="504" t="s">
        <v>337</v>
      </c>
      <c r="T596" s="504"/>
      <c r="U596" s="504"/>
      <c r="V596" s="511"/>
      <c r="W596" s="511"/>
      <c r="X596" s="506"/>
      <c r="Y596" s="506"/>
      <c r="Z596" s="506" t="s">
        <v>118</v>
      </c>
      <c r="AA596" s="507"/>
      <c r="AB596" s="507"/>
      <c r="AC596" s="514">
        <v>1430</v>
      </c>
      <c r="AD596" s="504" t="s">
        <v>172</v>
      </c>
      <c r="AE596" s="504"/>
      <c r="AF596" s="504"/>
      <c r="AG596" s="504"/>
      <c r="AH596" s="506">
        <v>45715</v>
      </c>
      <c r="AI596" s="506">
        <v>45745</v>
      </c>
      <c r="AJ596" s="504" t="s">
        <v>173</v>
      </c>
      <c r="AK596" s="504" t="s">
        <v>117</v>
      </c>
      <c r="AL596" s="504" t="s">
        <v>1007</v>
      </c>
      <c r="AM596" s="504" t="s">
        <v>1008</v>
      </c>
      <c r="AN596" s="504" t="s">
        <v>1014</v>
      </c>
      <c r="AO596" s="504" t="str">
        <f>AJ596</f>
        <v>NINGBO, CHINA</v>
      </c>
      <c r="AP596" s="506">
        <v>45711</v>
      </c>
      <c r="AQ596" s="506">
        <f>AH596</f>
        <v>45715</v>
      </c>
      <c r="AR596" s="504" t="str">
        <f>AK596</f>
        <v>SAVANNAH,GA</v>
      </c>
      <c r="AS596" s="506">
        <f>AI596</f>
        <v>45745</v>
      </c>
      <c r="AT596" s="636">
        <v>45750</v>
      </c>
      <c r="AU596" s="504" t="str">
        <f>AR596</f>
        <v>SAVANNAH,GA</v>
      </c>
      <c r="AV596" s="509">
        <f>AT596</f>
        <v>45750</v>
      </c>
      <c r="AW596" s="505">
        <f>VLOOKUP(AR:AR,Database!A:B,2,)</f>
        <v>4</v>
      </c>
      <c r="AX596" s="506">
        <f>AV596+AW596</f>
        <v>45754</v>
      </c>
      <c r="AY596" s="504" t="str">
        <f>Z596</f>
        <v>FREEDOM</v>
      </c>
      <c r="AZ596" s="506"/>
      <c r="BA596" s="506"/>
      <c r="BB596" s="506"/>
      <c r="BC596" s="506"/>
      <c r="BD596" s="506"/>
      <c r="BE596" s="504"/>
      <c r="BF596" s="504" t="str">
        <f>AL596</f>
        <v>ZIMUNGB1273385</v>
      </c>
      <c r="BG596" s="504" t="str">
        <f>AN596</f>
        <v>CAAU2379058</v>
      </c>
      <c r="BH596" s="506">
        <v>45713</v>
      </c>
      <c r="BI596" s="506">
        <v>45720</v>
      </c>
      <c r="BJ596" s="506">
        <v>45728</v>
      </c>
      <c r="BK596" s="506"/>
      <c r="BL596" s="506"/>
      <c r="BM596" s="506"/>
      <c r="BN596" s="504"/>
      <c r="BO596" s="506"/>
      <c r="BP596" s="511"/>
      <c r="BQ596" s="511"/>
      <c r="BR596" s="504"/>
      <c r="BS596" s="560"/>
      <c r="BT596" s="504"/>
      <c r="BU596" s="504"/>
      <c r="BV596" s="504"/>
      <c r="BW596" s="504">
        <f>U596</f>
        <v>0</v>
      </c>
      <c r="BX596" s="511">
        <f>V596</f>
        <v>0</v>
      </c>
      <c r="BY596" s="511">
        <f>W596</f>
        <v>0</v>
      </c>
      <c r="BZ596" s="511">
        <f>BX596+BY596</f>
        <v>0</v>
      </c>
      <c r="CA596" s="504"/>
      <c r="CB596" s="511"/>
      <c r="CC596" s="504"/>
      <c r="CD596" s="511"/>
      <c r="CE596" s="511"/>
      <c r="CF596" s="511">
        <f>CB596+CD596+CE596</f>
        <v>0</v>
      </c>
      <c r="CG596" s="528">
        <f>CF596-BZ596</f>
        <v>0</v>
      </c>
      <c r="CH596" s="510">
        <f>_xlfn.DAYS(BD596,BC596)+1</f>
        <v>1</v>
      </c>
      <c r="CI596" s="513"/>
    </row>
    <row r="597" spans="1:87" s="640" customFormat="1" ht="31.5" customHeight="1">
      <c r="A597" s="112">
        <v>52</v>
      </c>
      <c r="B597" s="684" t="s">
        <v>168</v>
      </c>
      <c r="C597" s="531" t="s">
        <v>702</v>
      </c>
      <c r="D597" s="505" t="s">
        <v>199</v>
      </c>
      <c r="E597" s="505" t="str">
        <f>VLOOKUP(D:D,'Material code'!A:B,2,FALSE)</f>
        <v>前玻</v>
      </c>
      <c r="F597" s="505" t="str">
        <f>VLOOKUP(D:D,'Material code'!C:D,2,FALSE)</f>
        <v>福莱特，超白压花双镀膜半钢化，2272*1128*2mm</v>
      </c>
      <c r="G597" s="504">
        <f>AC597</f>
        <v>1430</v>
      </c>
      <c r="H597" s="504" t="str">
        <f>AD597</f>
        <v>PC</v>
      </c>
      <c r="I597" s="504" t="str">
        <f>AL597</f>
        <v>ZIMUNGB1273385</v>
      </c>
      <c r="J597" s="504">
        <v>1</v>
      </c>
      <c r="K597" s="504" t="str">
        <f>AN597</f>
        <v>CAIU3503633</v>
      </c>
      <c r="L597" s="504" t="str">
        <f>AM597</f>
        <v>NGB1273385</v>
      </c>
      <c r="M597" s="504" t="str">
        <f>AO597</f>
        <v>NINGBO, CHINA</v>
      </c>
      <c r="N597" s="506">
        <f>AQ597</f>
        <v>45715</v>
      </c>
      <c r="O597" s="504" t="str">
        <f>AR597</f>
        <v>SAVANNAH,GA</v>
      </c>
      <c r="P597" s="506">
        <f>AT597</f>
        <v>45750</v>
      </c>
      <c r="Q597" s="506">
        <f>AX597</f>
        <v>45754</v>
      </c>
      <c r="R597" s="504" t="s">
        <v>79</v>
      </c>
      <c r="S597" s="504" t="s">
        <v>337</v>
      </c>
      <c r="T597" s="504"/>
      <c r="U597" s="504"/>
      <c r="V597" s="511"/>
      <c r="W597" s="511"/>
      <c r="X597" s="506"/>
      <c r="Y597" s="506"/>
      <c r="Z597" s="506" t="s">
        <v>118</v>
      </c>
      <c r="AA597" s="507"/>
      <c r="AB597" s="507"/>
      <c r="AC597" s="514">
        <v>1430</v>
      </c>
      <c r="AD597" s="504" t="s">
        <v>172</v>
      </c>
      <c r="AE597" s="504"/>
      <c r="AF597" s="504"/>
      <c r="AG597" s="504"/>
      <c r="AH597" s="506">
        <v>45715</v>
      </c>
      <c r="AI597" s="506">
        <v>45745</v>
      </c>
      <c r="AJ597" s="504" t="s">
        <v>173</v>
      </c>
      <c r="AK597" s="504" t="s">
        <v>117</v>
      </c>
      <c r="AL597" s="504" t="s">
        <v>1007</v>
      </c>
      <c r="AM597" s="504" t="s">
        <v>1008</v>
      </c>
      <c r="AN597" s="504" t="s">
        <v>1015</v>
      </c>
      <c r="AO597" s="504" t="str">
        <f>AJ597</f>
        <v>NINGBO, CHINA</v>
      </c>
      <c r="AP597" s="506">
        <v>45711</v>
      </c>
      <c r="AQ597" s="506">
        <f>AH597</f>
        <v>45715</v>
      </c>
      <c r="AR597" s="504" t="str">
        <f>AK597</f>
        <v>SAVANNAH,GA</v>
      </c>
      <c r="AS597" s="506">
        <f>AI597</f>
        <v>45745</v>
      </c>
      <c r="AT597" s="636">
        <v>45750</v>
      </c>
      <c r="AU597" s="504" t="str">
        <f>AR597</f>
        <v>SAVANNAH,GA</v>
      </c>
      <c r="AV597" s="509">
        <f>AT597</f>
        <v>45750</v>
      </c>
      <c r="AW597" s="505">
        <f>VLOOKUP(AR:AR,Database!A:B,2,)</f>
        <v>4</v>
      </c>
      <c r="AX597" s="506">
        <f>AV597+AW597</f>
        <v>45754</v>
      </c>
      <c r="AY597" s="504" t="str">
        <f>Z597</f>
        <v>FREEDOM</v>
      </c>
      <c r="AZ597" s="506"/>
      <c r="BA597" s="506"/>
      <c r="BB597" s="506"/>
      <c r="BC597" s="506"/>
      <c r="BD597" s="506"/>
      <c r="BE597" s="504"/>
      <c r="BF597" s="504" t="str">
        <f>AL597</f>
        <v>ZIMUNGB1273385</v>
      </c>
      <c r="BG597" s="504" t="str">
        <f>AN597</f>
        <v>CAIU3503633</v>
      </c>
      <c r="BH597" s="506">
        <v>45713</v>
      </c>
      <c r="BI597" s="506">
        <v>45720</v>
      </c>
      <c r="BJ597" s="506">
        <v>45728</v>
      </c>
      <c r="BK597" s="506"/>
      <c r="BL597" s="506"/>
      <c r="BM597" s="506"/>
      <c r="BN597" s="504"/>
      <c r="BO597" s="506"/>
      <c r="BP597" s="511"/>
      <c r="BQ597" s="511"/>
      <c r="BR597" s="504"/>
      <c r="BS597" s="560"/>
      <c r="BT597" s="504"/>
      <c r="BU597" s="504"/>
      <c r="BV597" s="504"/>
      <c r="BW597" s="504">
        <f>U597</f>
        <v>0</v>
      </c>
      <c r="BX597" s="511">
        <f>V597</f>
        <v>0</v>
      </c>
      <c r="BY597" s="511">
        <f>W597</f>
        <v>0</v>
      </c>
      <c r="BZ597" s="511">
        <f>BX597+BY597</f>
        <v>0</v>
      </c>
      <c r="CA597" s="504"/>
      <c r="CB597" s="511"/>
      <c r="CC597" s="504"/>
      <c r="CD597" s="511"/>
      <c r="CE597" s="511"/>
      <c r="CF597" s="511">
        <f>CB597+CD597+CE597</f>
        <v>0</v>
      </c>
      <c r="CG597" s="528">
        <f>CF597-BZ597</f>
        <v>0</v>
      </c>
      <c r="CH597" s="510">
        <f>_xlfn.DAYS(BD597,BC597)+1</f>
        <v>1</v>
      </c>
      <c r="CI597" s="513"/>
    </row>
    <row r="598" spans="1:87" s="640" customFormat="1" ht="31.5" customHeight="1">
      <c r="A598" s="112">
        <v>52</v>
      </c>
      <c r="B598" s="684" t="s">
        <v>168</v>
      </c>
      <c r="C598" s="531" t="s">
        <v>702</v>
      </c>
      <c r="D598" s="505" t="s">
        <v>199</v>
      </c>
      <c r="E598" s="505" t="str">
        <f>VLOOKUP(D:D,'Material code'!A:B,2,FALSE)</f>
        <v>前玻</v>
      </c>
      <c r="F598" s="505" t="str">
        <f>VLOOKUP(D:D,'Material code'!C:D,2,FALSE)</f>
        <v>福莱特，超白压花双镀膜半钢化，2272*1128*2mm</v>
      </c>
      <c r="G598" s="504">
        <f>AC598</f>
        <v>1430</v>
      </c>
      <c r="H598" s="504" t="str">
        <f>AD598</f>
        <v>PC</v>
      </c>
      <c r="I598" s="504" t="str">
        <f>AL598</f>
        <v>ZIMUNGB1273385</v>
      </c>
      <c r="J598" s="504">
        <v>1</v>
      </c>
      <c r="K598" s="504" t="str">
        <f>AN598</f>
        <v>SEGU2158674</v>
      </c>
      <c r="L598" s="504" t="str">
        <f>AM598</f>
        <v>NGB1273385</v>
      </c>
      <c r="M598" s="504" t="str">
        <f>AO598</f>
        <v>NINGBO, CHINA</v>
      </c>
      <c r="N598" s="506">
        <f>AQ598</f>
        <v>45715</v>
      </c>
      <c r="O598" s="504" t="str">
        <f>AR598</f>
        <v>SAVANNAH,GA</v>
      </c>
      <c r="P598" s="506">
        <f>AT598</f>
        <v>45750</v>
      </c>
      <c r="Q598" s="506">
        <f>AX598</f>
        <v>45754</v>
      </c>
      <c r="R598" s="504" t="s">
        <v>79</v>
      </c>
      <c r="S598" s="504" t="s">
        <v>337</v>
      </c>
      <c r="T598" s="504"/>
      <c r="U598" s="504"/>
      <c r="V598" s="511"/>
      <c r="W598" s="511"/>
      <c r="X598" s="506"/>
      <c r="Y598" s="506"/>
      <c r="Z598" s="506" t="s">
        <v>118</v>
      </c>
      <c r="AA598" s="617"/>
      <c r="AB598" s="507"/>
      <c r="AC598" s="514">
        <v>1430</v>
      </c>
      <c r="AD598" s="504" t="s">
        <v>172</v>
      </c>
      <c r="AE598" s="504"/>
      <c r="AF598" s="504"/>
      <c r="AG598" s="504"/>
      <c r="AH598" s="506">
        <v>45715</v>
      </c>
      <c r="AI598" s="506">
        <v>45745</v>
      </c>
      <c r="AJ598" s="504" t="s">
        <v>173</v>
      </c>
      <c r="AK598" s="504" t="s">
        <v>117</v>
      </c>
      <c r="AL598" s="504" t="s">
        <v>1007</v>
      </c>
      <c r="AM598" s="504" t="s">
        <v>1008</v>
      </c>
      <c r="AN598" s="504" t="s">
        <v>1016</v>
      </c>
      <c r="AO598" s="504" t="str">
        <f>AJ598</f>
        <v>NINGBO, CHINA</v>
      </c>
      <c r="AP598" s="506">
        <v>45711</v>
      </c>
      <c r="AQ598" s="506">
        <f>AH598</f>
        <v>45715</v>
      </c>
      <c r="AR598" s="504" t="str">
        <f>AK598</f>
        <v>SAVANNAH,GA</v>
      </c>
      <c r="AS598" s="506">
        <f>AI598</f>
        <v>45745</v>
      </c>
      <c r="AT598" s="636">
        <v>45750</v>
      </c>
      <c r="AU598" s="504" t="str">
        <f>AR598</f>
        <v>SAVANNAH,GA</v>
      </c>
      <c r="AV598" s="509">
        <f>AT598</f>
        <v>45750</v>
      </c>
      <c r="AW598" s="505">
        <f>VLOOKUP(AR:AR,Database!A:B,2,)</f>
        <v>4</v>
      </c>
      <c r="AX598" s="506">
        <f>AV598+AW598</f>
        <v>45754</v>
      </c>
      <c r="AY598" s="504" t="str">
        <f>Z598</f>
        <v>FREEDOM</v>
      </c>
      <c r="AZ598" s="506"/>
      <c r="BA598" s="506"/>
      <c r="BB598" s="506"/>
      <c r="BC598" s="506"/>
      <c r="BD598" s="506"/>
      <c r="BE598" s="504"/>
      <c r="BF598" s="504" t="str">
        <f>AL598</f>
        <v>ZIMUNGB1273385</v>
      </c>
      <c r="BG598" s="504" t="str">
        <f>AN598</f>
        <v>SEGU2158674</v>
      </c>
      <c r="BH598" s="506">
        <v>45713</v>
      </c>
      <c r="BI598" s="506">
        <v>45720</v>
      </c>
      <c r="BJ598" s="506">
        <v>45728</v>
      </c>
      <c r="BK598" s="506"/>
      <c r="BL598" s="506"/>
      <c r="BM598" s="506"/>
      <c r="BN598" s="504"/>
      <c r="BO598" s="506"/>
      <c r="BP598" s="511"/>
      <c r="BQ598" s="511"/>
      <c r="BR598" s="504"/>
      <c r="BS598" s="560"/>
      <c r="BT598" s="504"/>
      <c r="BU598" s="504"/>
      <c r="BV598" s="504"/>
      <c r="BW598" s="504">
        <f>U598</f>
        <v>0</v>
      </c>
      <c r="BX598" s="511">
        <f>V598</f>
        <v>0</v>
      </c>
      <c r="BY598" s="511">
        <f>W598</f>
        <v>0</v>
      </c>
      <c r="BZ598" s="511">
        <f>BX598+BY598</f>
        <v>0</v>
      </c>
      <c r="CA598" s="504"/>
      <c r="CB598" s="511"/>
      <c r="CC598" s="504"/>
      <c r="CD598" s="511"/>
      <c r="CE598" s="511"/>
      <c r="CF598" s="511">
        <f>CB598+CD598+CE598</f>
        <v>0</v>
      </c>
      <c r="CG598" s="528">
        <f>CF598-BZ598</f>
        <v>0</v>
      </c>
      <c r="CH598" s="510">
        <f>_xlfn.DAYS(BD598,BC598)+1</f>
        <v>1</v>
      </c>
      <c r="CI598" s="513"/>
    </row>
    <row r="599" spans="1:87" s="640" customFormat="1" ht="31.5" customHeight="1">
      <c r="A599" s="112">
        <v>52</v>
      </c>
      <c r="B599" s="684" t="s">
        <v>168</v>
      </c>
      <c r="C599" s="531" t="s">
        <v>702</v>
      </c>
      <c r="D599" s="505" t="s">
        <v>199</v>
      </c>
      <c r="E599" s="505" t="str">
        <f>VLOOKUP(D:D,'Material code'!A:B,2,FALSE)</f>
        <v>前玻</v>
      </c>
      <c r="F599" s="505" t="str">
        <f>VLOOKUP(D:D,'Material code'!C:D,2,FALSE)</f>
        <v>福莱特，超白压花双镀膜半钢化，2272*1128*2mm</v>
      </c>
      <c r="G599" s="504">
        <f>AC599</f>
        <v>1430</v>
      </c>
      <c r="H599" s="504" t="str">
        <f>AD599</f>
        <v>PC</v>
      </c>
      <c r="I599" s="504" t="str">
        <f>AL599</f>
        <v>ZIMUNGB1273385</v>
      </c>
      <c r="J599" s="504">
        <v>1</v>
      </c>
      <c r="K599" s="504" t="str">
        <f>AN599</f>
        <v>JZPU1081941</v>
      </c>
      <c r="L599" s="504" t="str">
        <f>AM599</f>
        <v>NGB1273385</v>
      </c>
      <c r="M599" s="504" t="str">
        <f>AO599</f>
        <v>NINGBO, CHINA</v>
      </c>
      <c r="N599" s="506">
        <f>AQ599</f>
        <v>45715</v>
      </c>
      <c r="O599" s="504" t="str">
        <f>AR599</f>
        <v>SAVANNAH,GA</v>
      </c>
      <c r="P599" s="506">
        <f>AT599</f>
        <v>45750</v>
      </c>
      <c r="Q599" s="506">
        <f>AX599</f>
        <v>45754</v>
      </c>
      <c r="R599" s="504" t="s">
        <v>79</v>
      </c>
      <c r="S599" s="504" t="s">
        <v>337</v>
      </c>
      <c r="T599" s="504"/>
      <c r="U599" s="504"/>
      <c r="V599" s="511"/>
      <c r="W599" s="511"/>
      <c r="X599" s="506"/>
      <c r="Y599" s="506"/>
      <c r="Z599" s="731" t="s">
        <v>118</v>
      </c>
      <c r="AA599" s="507"/>
      <c r="AB599" s="643"/>
      <c r="AC599" s="514">
        <v>1430</v>
      </c>
      <c r="AD599" s="504" t="s">
        <v>172</v>
      </c>
      <c r="AE599" s="504"/>
      <c r="AF599" s="504"/>
      <c r="AG599" s="504"/>
      <c r="AH599" s="506">
        <v>45715</v>
      </c>
      <c r="AI599" s="506">
        <v>45745</v>
      </c>
      <c r="AJ599" s="504" t="s">
        <v>173</v>
      </c>
      <c r="AK599" s="504" t="s">
        <v>117</v>
      </c>
      <c r="AL599" s="504" t="s">
        <v>1007</v>
      </c>
      <c r="AM599" s="504" t="s">
        <v>1008</v>
      </c>
      <c r="AN599" s="504" t="s">
        <v>1017</v>
      </c>
      <c r="AO599" s="504" t="str">
        <f>AJ599</f>
        <v>NINGBO, CHINA</v>
      </c>
      <c r="AP599" s="506">
        <v>45711</v>
      </c>
      <c r="AQ599" s="506">
        <f>AH599</f>
        <v>45715</v>
      </c>
      <c r="AR599" s="504" t="str">
        <f>AK599</f>
        <v>SAVANNAH,GA</v>
      </c>
      <c r="AS599" s="506">
        <f>AI599</f>
        <v>45745</v>
      </c>
      <c r="AT599" s="636">
        <v>45750</v>
      </c>
      <c r="AU599" s="504" t="str">
        <f>AR599</f>
        <v>SAVANNAH,GA</v>
      </c>
      <c r="AV599" s="509">
        <f>AT599</f>
        <v>45750</v>
      </c>
      <c r="AW599" s="505">
        <f>VLOOKUP(AR:AR,Database!A:B,2,)</f>
        <v>4</v>
      </c>
      <c r="AX599" s="506">
        <f>AV599+AW599</f>
        <v>45754</v>
      </c>
      <c r="AY599" s="504" t="str">
        <f>Z599</f>
        <v>FREEDOM</v>
      </c>
      <c r="AZ599" s="506"/>
      <c r="BA599" s="506"/>
      <c r="BB599" s="506"/>
      <c r="BC599" s="506"/>
      <c r="BD599" s="506"/>
      <c r="BE599" s="504"/>
      <c r="BF599" s="504" t="str">
        <f>AL599</f>
        <v>ZIMUNGB1273385</v>
      </c>
      <c r="BG599" s="504" t="str">
        <f>AN599</f>
        <v>JZPU1081941</v>
      </c>
      <c r="BH599" s="506">
        <v>45713</v>
      </c>
      <c r="BI599" s="506">
        <v>45720</v>
      </c>
      <c r="BJ599" s="506">
        <v>45728</v>
      </c>
      <c r="BK599" s="506"/>
      <c r="BL599" s="506"/>
      <c r="BM599" s="506"/>
      <c r="BN599" s="504"/>
      <c r="BO599" s="506"/>
      <c r="BP599" s="511"/>
      <c r="BQ599" s="511"/>
      <c r="BR599" s="504"/>
      <c r="BS599" s="560"/>
      <c r="BT599" s="504"/>
      <c r="BU599" s="504"/>
      <c r="BV599" s="504"/>
      <c r="BW599" s="504">
        <f>U599</f>
        <v>0</v>
      </c>
      <c r="BX599" s="511">
        <f>V599</f>
        <v>0</v>
      </c>
      <c r="BY599" s="511">
        <f>W599</f>
        <v>0</v>
      </c>
      <c r="BZ599" s="511">
        <f>BX599+BY599</f>
        <v>0</v>
      </c>
      <c r="CA599" s="504"/>
      <c r="CB599" s="511"/>
      <c r="CC599" s="504"/>
      <c r="CD599" s="511"/>
      <c r="CE599" s="511"/>
      <c r="CF599" s="511">
        <f>CB599+CD599+CE599</f>
        <v>0</v>
      </c>
      <c r="CG599" s="528">
        <f>CF599-BZ599</f>
        <v>0</v>
      </c>
      <c r="CH599" s="510">
        <f>_xlfn.DAYS(BD599,BC599)+1</f>
        <v>1</v>
      </c>
      <c r="CI599" s="513"/>
    </row>
    <row r="600" spans="1:87" s="622" customFormat="1" ht="31.5" customHeight="1">
      <c r="A600" s="112">
        <v>52</v>
      </c>
      <c r="B600" s="531" t="s">
        <v>168</v>
      </c>
      <c r="C600" s="531" t="s">
        <v>702</v>
      </c>
      <c r="D600" s="505" t="s">
        <v>199</v>
      </c>
      <c r="E600" s="505" t="str">
        <f>VLOOKUP(D:D,'Material code'!A:B,2,FALSE)</f>
        <v>前玻</v>
      </c>
      <c r="F600" s="505" t="str">
        <f>VLOOKUP(D:D,'Material code'!C:D,2,FALSE)</f>
        <v>福莱特，超白压花双镀膜半钢化，2272*1128*2mm</v>
      </c>
      <c r="G600" s="504">
        <f>AC600</f>
        <v>1430</v>
      </c>
      <c r="H600" s="504" t="str">
        <f>AD600</f>
        <v>PC</v>
      </c>
      <c r="I600" s="504" t="str">
        <f>AL600</f>
        <v>ZIMUNGB1273385</v>
      </c>
      <c r="J600" s="504">
        <v>1</v>
      </c>
      <c r="K600" s="504" t="str">
        <f>AN600</f>
        <v>SEGU2161317</v>
      </c>
      <c r="L600" s="504" t="str">
        <f>AM600</f>
        <v>NGB1273385</v>
      </c>
      <c r="M600" s="504" t="str">
        <f>AO600</f>
        <v>NINGBO, CHINA</v>
      </c>
      <c r="N600" s="506">
        <f>AQ600</f>
        <v>45715</v>
      </c>
      <c r="O600" s="504" t="str">
        <f>AR600</f>
        <v>SAVANNAH,GA</v>
      </c>
      <c r="P600" s="506">
        <f>AT600</f>
        <v>45750</v>
      </c>
      <c r="Q600" s="506">
        <f>AX600</f>
        <v>45754</v>
      </c>
      <c r="R600" s="504" t="s">
        <v>79</v>
      </c>
      <c r="S600" s="504" t="s">
        <v>337</v>
      </c>
      <c r="T600" s="504"/>
      <c r="U600" s="504"/>
      <c r="V600" s="511"/>
      <c r="W600" s="511"/>
      <c r="X600" s="506"/>
      <c r="Y600" s="506"/>
      <c r="Z600" s="731" t="s">
        <v>118</v>
      </c>
      <c r="AA600" s="507"/>
      <c r="AB600" s="643"/>
      <c r="AC600" s="514">
        <v>1430</v>
      </c>
      <c r="AD600" s="504" t="s">
        <v>172</v>
      </c>
      <c r="AE600" s="504"/>
      <c r="AF600" s="504"/>
      <c r="AG600" s="504"/>
      <c r="AH600" s="506">
        <v>45715</v>
      </c>
      <c r="AI600" s="506">
        <v>45745</v>
      </c>
      <c r="AJ600" s="504" t="s">
        <v>173</v>
      </c>
      <c r="AK600" s="504" t="s">
        <v>117</v>
      </c>
      <c r="AL600" s="504" t="s">
        <v>1007</v>
      </c>
      <c r="AM600" s="504" t="s">
        <v>1008</v>
      </c>
      <c r="AN600" s="504" t="s">
        <v>1018</v>
      </c>
      <c r="AO600" s="504" t="str">
        <f>AJ600</f>
        <v>NINGBO, CHINA</v>
      </c>
      <c r="AP600" s="506">
        <v>45711</v>
      </c>
      <c r="AQ600" s="506">
        <f>AH600</f>
        <v>45715</v>
      </c>
      <c r="AR600" s="504" t="str">
        <f>AK600</f>
        <v>SAVANNAH,GA</v>
      </c>
      <c r="AS600" s="506">
        <f>AI600</f>
        <v>45745</v>
      </c>
      <c r="AT600" s="636">
        <v>45750</v>
      </c>
      <c r="AU600" s="504" t="str">
        <f>AR600</f>
        <v>SAVANNAH,GA</v>
      </c>
      <c r="AV600" s="509">
        <f>AT600</f>
        <v>45750</v>
      </c>
      <c r="AW600" s="505">
        <f>VLOOKUP(AR:AR,Database!A:B,2,)</f>
        <v>4</v>
      </c>
      <c r="AX600" s="506">
        <f>AV600+AW600</f>
        <v>45754</v>
      </c>
      <c r="AY600" s="504" t="str">
        <f>Z600</f>
        <v>FREEDOM</v>
      </c>
      <c r="AZ600" s="506"/>
      <c r="BA600" s="506"/>
      <c r="BB600" s="506"/>
      <c r="BC600" s="506"/>
      <c r="BD600" s="506"/>
      <c r="BE600" s="504"/>
      <c r="BF600" s="504" t="str">
        <f>AL600</f>
        <v>ZIMUNGB1273385</v>
      </c>
      <c r="BG600" s="504" t="str">
        <f>AN600</f>
        <v>SEGU2161317</v>
      </c>
      <c r="BH600" s="506">
        <v>45713</v>
      </c>
      <c r="BI600" s="506">
        <v>45720</v>
      </c>
      <c r="BJ600" s="506">
        <v>45728</v>
      </c>
      <c r="BK600" s="506"/>
      <c r="BL600" s="506"/>
      <c r="BM600" s="506"/>
      <c r="BN600" s="504"/>
      <c r="BO600" s="506"/>
      <c r="BP600" s="511"/>
      <c r="BQ600" s="511"/>
      <c r="BR600" s="504"/>
      <c r="BS600" s="560"/>
      <c r="BT600" s="504"/>
      <c r="BU600" s="504"/>
      <c r="BV600" s="504"/>
      <c r="BW600" s="504">
        <f>U600</f>
        <v>0</v>
      </c>
      <c r="BX600" s="511">
        <f>V600</f>
        <v>0</v>
      </c>
      <c r="BY600" s="511">
        <f>W600</f>
        <v>0</v>
      </c>
      <c r="BZ600" s="511">
        <f>BX600+BY600</f>
        <v>0</v>
      </c>
      <c r="CA600" s="504"/>
      <c r="CB600" s="511"/>
      <c r="CC600" s="504"/>
      <c r="CD600" s="511"/>
      <c r="CE600" s="511"/>
      <c r="CF600" s="511">
        <f>CB600+CD600+CE600</f>
        <v>0</v>
      </c>
      <c r="CG600" s="528">
        <f>CF600-BZ600</f>
        <v>0</v>
      </c>
      <c r="CH600" s="510">
        <f>_xlfn.DAYS(BD600,BC600)+1</f>
        <v>1</v>
      </c>
      <c r="CI600" s="513"/>
    </row>
    <row r="601" spans="1:87" s="622" customFormat="1" ht="31.5" customHeight="1">
      <c r="A601" s="112">
        <v>52</v>
      </c>
      <c r="B601" s="531" t="s">
        <v>168</v>
      </c>
      <c r="C601" s="531" t="s">
        <v>702</v>
      </c>
      <c r="D601" s="505" t="s">
        <v>199</v>
      </c>
      <c r="E601" s="505" t="str">
        <f>VLOOKUP(D:D,'Material code'!A:B,2,FALSE)</f>
        <v>前玻</v>
      </c>
      <c r="F601" s="505" t="str">
        <f>VLOOKUP(D:D,'Material code'!C:D,2,FALSE)</f>
        <v>福莱特，超白压花双镀膜半钢化，2272*1128*2mm</v>
      </c>
      <c r="G601" s="504">
        <f>AC601</f>
        <v>1430</v>
      </c>
      <c r="H601" s="504" t="str">
        <f>AD601</f>
        <v>PC</v>
      </c>
      <c r="I601" s="504" t="str">
        <f>AL601</f>
        <v>ZIMUNGB1273385</v>
      </c>
      <c r="J601" s="504">
        <v>1</v>
      </c>
      <c r="K601" s="504" t="str">
        <f>AN601</f>
        <v>TCKU3942384</v>
      </c>
      <c r="L601" s="504" t="str">
        <f>AM601</f>
        <v>NGB1273385</v>
      </c>
      <c r="M601" s="504" t="str">
        <f>AO601</f>
        <v>NINGBO, CHINA</v>
      </c>
      <c r="N601" s="506">
        <f>AQ601</f>
        <v>45715</v>
      </c>
      <c r="O601" s="504" t="str">
        <f>AR601</f>
        <v>SAVANNAH,GA</v>
      </c>
      <c r="P601" s="506">
        <f>AT601</f>
        <v>45750</v>
      </c>
      <c r="Q601" s="506">
        <f>AX601</f>
        <v>45754</v>
      </c>
      <c r="R601" s="504" t="s">
        <v>79</v>
      </c>
      <c r="S601" s="504" t="s">
        <v>337</v>
      </c>
      <c r="T601" s="504"/>
      <c r="U601" s="504"/>
      <c r="V601" s="511"/>
      <c r="W601" s="511"/>
      <c r="X601" s="506"/>
      <c r="Y601" s="506"/>
      <c r="Z601" s="506" t="s">
        <v>118</v>
      </c>
      <c r="AA601" s="761"/>
      <c r="AB601" s="507"/>
      <c r="AC601" s="514">
        <v>1430</v>
      </c>
      <c r="AD601" s="504" t="s">
        <v>172</v>
      </c>
      <c r="AE601" s="504"/>
      <c r="AF601" s="504"/>
      <c r="AG601" s="504"/>
      <c r="AH601" s="506">
        <v>45715</v>
      </c>
      <c r="AI601" s="506">
        <v>45745</v>
      </c>
      <c r="AJ601" s="504" t="s">
        <v>173</v>
      </c>
      <c r="AK601" s="504" t="s">
        <v>117</v>
      </c>
      <c r="AL601" s="504" t="s">
        <v>1007</v>
      </c>
      <c r="AM601" s="504" t="s">
        <v>1008</v>
      </c>
      <c r="AN601" s="504" t="s">
        <v>1019</v>
      </c>
      <c r="AO601" s="504" t="str">
        <f>AJ601</f>
        <v>NINGBO, CHINA</v>
      </c>
      <c r="AP601" s="506">
        <v>45711</v>
      </c>
      <c r="AQ601" s="506">
        <f>AH601</f>
        <v>45715</v>
      </c>
      <c r="AR601" s="504" t="str">
        <f>AK601</f>
        <v>SAVANNAH,GA</v>
      </c>
      <c r="AS601" s="506">
        <f>AI601</f>
        <v>45745</v>
      </c>
      <c r="AT601" s="636">
        <v>45750</v>
      </c>
      <c r="AU601" s="504" t="str">
        <f>AR601</f>
        <v>SAVANNAH,GA</v>
      </c>
      <c r="AV601" s="509">
        <f>AT601</f>
        <v>45750</v>
      </c>
      <c r="AW601" s="505">
        <f>VLOOKUP(AR:AR,Database!A:B,2,)</f>
        <v>4</v>
      </c>
      <c r="AX601" s="506">
        <f>AV601+AW601</f>
        <v>45754</v>
      </c>
      <c r="AY601" s="504" t="str">
        <f>Z601</f>
        <v>FREEDOM</v>
      </c>
      <c r="AZ601" s="506"/>
      <c r="BA601" s="506"/>
      <c r="BB601" s="506"/>
      <c r="BC601" s="506"/>
      <c r="BD601" s="506"/>
      <c r="BE601" s="504"/>
      <c r="BF601" s="504" t="str">
        <f>AL601</f>
        <v>ZIMUNGB1273385</v>
      </c>
      <c r="BG601" s="504" t="str">
        <f>AN601</f>
        <v>TCKU3942384</v>
      </c>
      <c r="BH601" s="506">
        <v>45713</v>
      </c>
      <c r="BI601" s="506">
        <v>45720</v>
      </c>
      <c r="BJ601" s="506">
        <v>45728</v>
      </c>
      <c r="BK601" s="506"/>
      <c r="BL601" s="506"/>
      <c r="BM601" s="506"/>
      <c r="BN601" s="504"/>
      <c r="BO601" s="506"/>
      <c r="BP601" s="511"/>
      <c r="BQ601" s="511"/>
      <c r="BR601" s="504"/>
      <c r="BS601" s="560"/>
      <c r="BT601" s="504"/>
      <c r="BU601" s="504"/>
      <c r="BV601" s="504"/>
      <c r="BW601" s="504">
        <f>U601</f>
        <v>0</v>
      </c>
      <c r="BX601" s="511">
        <f>V601</f>
        <v>0</v>
      </c>
      <c r="BY601" s="511">
        <f>W601</f>
        <v>0</v>
      </c>
      <c r="BZ601" s="511">
        <f>BX601+BY601</f>
        <v>0</v>
      </c>
      <c r="CA601" s="504"/>
      <c r="CB601" s="511"/>
      <c r="CC601" s="504"/>
      <c r="CD601" s="511"/>
      <c r="CE601" s="511"/>
      <c r="CF601" s="511">
        <f>CB601+CD601+CE601</f>
        <v>0</v>
      </c>
      <c r="CG601" s="528">
        <f>CF601-BZ601</f>
        <v>0</v>
      </c>
      <c r="CH601" s="510">
        <f>_xlfn.DAYS(BD601,BC601)+1</f>
        <v>1</v>
      </c>
      <c r="CI601" s="513"/>
    </row>
    <row r="602" spans="1:87" s="622" customFormat="1" ht="31.5" customHeight="1">
      <c r="A602" s="112">
        <v>52</v>
      </c>
      <c r="B602" s="531" t="s">
        <v>168</v>
      </c>
      <c r="C602" s="531" t="s">
        <v>702</v>
      </c>
      <c r="D602" s="505" t="s">
        <v>199</v>
      </c>
      <c r="E602" s="505" t="str">
        <f>VLOOKUP(D:D,'Material code'!A:B,2,FALSE)</f>
        <v>前玻</v>
      </c>
      <c r="F602" s="505" t="str">
        <f>VLOOKUP(D:D,'Material code'!C:D,2,FALSE)</f>
        <v>福莱特，超白压花双镀膜半钢化，2272*1128*2mm</v>
      </c>
      <c r="G602" s="504">
        <f>AC602</f>
        <v>1430</v>
      </c>
      <c r="H602" s="504" t="str">
        <f>AD602</f>
        <v>PC</v>
      </c>
      <c r="I602" s="504" t="str">
        <f>AL602</f>
        <v>ZIMUNGB1273385</v>
      </c>
      <c r="J602" s="504">
        <v>1</v>
      </c>
      <c r="K602" s="504" t="str">
        <f>AN602</f>
        <v>ZIMU3065750</v>
      </c>
      <c r="L602" s="504" t="str">
        <f>AM602</f>
        <v>NGB1273385</v>
      </c>
      <c r="M602" s="504" t="str">
        <f>AO602</f>
        <v>NINGBO, CHINA</v>
      </c>
      <c r="N602" s="506">
        <f>AQ602</f>
        <v>45715</v>
      </c>
      <c r="O602" s="504" t="str">
        <f>AR602</f>
        <v>SAVANNAH,GA</v>
      </c>
      <c r="P602" s="506">
        <f>AT602</f>
        <v>45750</v>
      </c>
      <c r="Q602" s="506">
        <f>AX602</f>
        <v>45754</v>
      </c>
      <c r="R602" s="504" t="s">
        <v>79</v>
      </c>
      <c r="S602" s="504" t="s">
        <v>337</v>
      </c>
      <c r="T602" s="504"/>
      <c r="U602" s="504"/>
      <c r="V602" s="511"/>
      <c r="W602" s="511"/>
      <c r="X602" s="506"/>
      <c r="Y602" s="506"/>
      <c r="Z602" s="506" t="s">
        <v>118</v>
      </c>
      <c r="AA602" s="507"/>
      <c r="AB602" s="507"/>
      <c r="AC602" s="514">
        <v>1430</v>
      </c>
      <c r="AD602" s="504" t="s">
        <v>172</v>
      </c>
      <c r="AE602" s="504"/>
      <c r="AF602" s="504"/>
      <c r="AG602" s="504"/>
      <c r="AH602" s="506">
        <v>45715</v>
      </c>
      <c r="AI602" s="506">
        <v>45745</v>
      </c>
      <c r="AJ602" s="504" t="s">
        <v>173</v>
      </c>
      <c r="AK602" s="504" t="s">
        <v>117</v>
      </c>
      <c r="AL602" s="504" t="s">
        <v>1007</v>
      </c>
      <c r="AM602" s="504" t="s">
        <v>1008</v>
      </c>
      <c r="AN602" s="504" t="s">
        <v>1020</v>
      </c>
      <c r="AO602" s="504" t="str">
        <f>AJ602</f>
        <v>NINGBO, CHINA</v>
      </c>
      <c r="AP602" s="506">
        <v>45711</v>
      </c>
      <c r="AQ602" s="506">
        <f>AH602</f>
        <v>45715</v>
      </c>
      <c r="AR602" s="504" t="str">
        <f>AK602</f>
        <v>SAVANNAH,GA</v>
      </c>
      <c r="AS602" s="506">
        <f>AI602</f>
        <v>45745</v>
      </c>
      <c r="AT602" s="636">
        <v>45750</v>
      </c>
      <c r="AU602" s="504" t="str">
        <f>AR602</f>
        <v>SAVANNAH,GA</v>
      </c>
      <c r="AV602" s="509">
        <f>AT602</f>
        <v>45750</v>
      </c>
      <c r="AW602" s="505">
        <f>VLOOKUP(AR:AR,Database!A:B,2,)</f>
        <v>4</v>
      </c>
      <c r="AX602" s="506">
        <f>AV602+AW602</f>
        <v>45754</v>
      </c>
      <c r="AY602" s="504" t="str">
        <f>Z602</f>
        <v>FREEDOM</v>
      </c>
      <c r="AZ602" s="506"/>
      <c r="BA602" s="506"/>
      <c r="BB602" s="506"/>
      <c r="BC602" s="506"/>
      <c r="BD602" s="506"/>
      <c r="BE602" s="504"/>
      <c r="BF602" s="504" t="str">
        <f>AL602</f>
        <v>ZIMUNGB1273385</v>
      </c>
      <c r="BG602" s="504" t="str">
        <f>AN602</f>
        <v>ZIMU3065750</v>
      </c>
      <c r="BH602" s="506">
        <v>45713</v>
      </c>
      <c r="BI602" s="506">
        <v>45720</v>
      </c>
      <c r="BJ602" s="506">
        <v>45728</v>
      </c>
      <c r="BK602" s="506"/>
      <c r="BL602" s="506"/>
      <c r="BM602" s="506"/>
      <c r="BN602" s="504"/>
      <c r="BO602" s="506"/>
      <c r="BP602" s="511"/>
      <c r="BQ602" s="511"/>
      <c r="BR602" s="504"/>
      <c r="BS602" s="560"/>
      <c r="BT602" s="504"/>
      <c r="BU602" s="504"/>
      <c r="BV602" s="504"/>
      <c r="BW602" s="504">
        <f>U602</f>
        <v>0</v>
      </c>
      <c r="BX602" s="511">
        <f>V602</f>
        <v>0</v>
      </c>
      <c r="BY602" s="511">
        <f>W602</f>
        <v>0</v>
      </c>
      <c r="BZ602" s="511">
        <f>BX602+BY602</f>
        <v>0</v>
      </c>
      <c r="CA602" s="504"/>
      <c r="CB602" s="511"/>
      <c r="CC602" s="504"/>
      <c r="CD602" s="511"/>
      <c r="CE602" s="511"/>
      <c r="CF602" s="511">
        <f>CB602+CD602+CE602</f>
        <v>0</v>
      </c>
      <c r="CG602" s="528">
        <f>CF602-BZ602</f>
        <v>0</v>
      </c>
      <c r="CH602" s="510">
        <f>_xlfn.DAYS(BD602,BC602)+1</f>
        <v>1</v>
      </c>
      <c r="CI602" s="513"/>
    </row>
    <row r="603" spans="1:87" s="622" customFormat="1" ht="31.5" customHeight="1">
      <c r="A603" s="112">
        <v>52</v>
      </c>
      <c r="B603" s="531" t="s">
        <v>168</v>
      </c>
      <c r="C603" s="531" t="s">
        <v>702</v>
      </c>
      <c r="D603" s="505" t="s">
        <v>199</v>
      </c>
      <c r="E603" s="505" t="str">
        <f>VLOOKUP(D:D,'Material code'!A:B,2,FALSE)</f>
        <v>前玻</v>
      </c>
      <c r="F603" s="505" t="str">
        <f>VLOOKUP(D:D,'Material code'!C:D,2,FALSE)</f>
        <v>福莱特，超白压花双镀膜半钢化，2272*1128*2mm</v>
      </c>
      <c r="G603" s="504">
        <f>AC603</f>
        <v>1430</v>
      </c>
      <c r="H603" s="504" t="str">
        <f>AD603</f>
        <v>PC</v>
      </c>
      <c r="I603" s="504" t="str">
        <f>AL603</f>
        <v>ZIMUNGB1273385</v>
      </c>
      <c r="J603" s="504">
        <v>1</v>
      </c>
      <c r="K603" s="504" t="str">
        <f>AN603</f>
        <v>TEMU2006282</v>
      </c>
      <c r="L603" s="504" t="str">
        <f>AM603</f>
        <v>NGB1273385</v>
      </c>
      <c r="M603" s="504" t="str">
        <f>AO603</f>
        <v>NINGBO, CHINA</v>
      </c>
      <c r="N603" s="506">
        <f>AQ603</f>
        <v>45715</v>
      </c>
      <c r="O603" s="504" t="str">
        <f>AR603</f>
        <v>SAVANNAH,GA</v>
      </c>
      <c r="P603" s="506">
        <f>AT603</f>
        <v>45750</v>
      </c>
      <c r="Q603" s="506">
        <f>AX603</f>
        <v>45754</v>
      </c>
      <c r="R603" s="504" t="s">
        <v>79</v>
      </c>
      <c r="S603" s="504" t="s">
        <v>337</v>
      </c>
      <c r="T603" s="504"/>
      <c r="U603" s="504"/>
      <c r="V603" s="511"/>
      <c r="W603" s="511"/>
      <c r="X603" s="506"/>
      <c r="Y603" s="506"/>
      <c r="Z603" s="506" t="s">
        <v>118</v>
      </c>
      <c r="AA603" s="507"/>
      <c r="AB603" s="507"/>
      <c r="AC603" s="514">
        <v>1430</v>
      </c>
      <c r="AD603" s="504" t="s">
        <v>172</v>
      </c>
      <c r="AE603" s="504"/>
      <c r="AF603" s="504"/>
      <c r="AG603" s="504"/>
      <c r="AH603" s="506">
        <v>45715</v>
      </c>
      <c r="AI603" s="506">
        <v>45745</v>
      </c>
      <c r="AJ603" s="504" t="s">
        <v>173</v>
      </c>
      <c r="AK603" s="504" t="s">
        <v>117</v>
      </c>
      <c r="AL603" s="504" t="s">
        <v>1007</v>
      </c>
      <c r="AM603" s="504" t="s">
        <v>1008</v>
      </c>
      <c r="AN603" s="504" t="s">
        <v>1021</v>
      </c>
      <c r="AO603" s="504" t="str">
        <f>AJ603</f>
        <v>NINGBO, CHINA</v>
      </c>
      <c r="AP603" s="506">
        <v>45711</v>
      </c>
      <c r="AQ603" s="506">
        <f>AH603</f>
        <v>45715</v>
      </c>
      <c r="AR603" s="504" t="str">
        <f>AK603</f>
        <v>SAVANNAH,GA</v>
      </c>
      <c r="AS603" s="506">
        <f>AI603</f>
        <v>45745</v>
      </c>
      <c r="AT603" s="636">
        <v>45750</v>
      </c>
      <c r="AU603" s="504" t="str">
        <f>AR603</f>
        <v>SAVANNAH,GA</v>
      </c>
      <c r="AV603" s="509">
        <f>AT603</f>
        <v>45750</v>
      </c>
      <c r="AW603" s="505">
        <f>VLOOKUP(AR:AR,Database!A:B,2,)</f>
        <v>4</v>
      </c>
      <c r="AX603" s="506">
        <f>AV603+AW603</f>
        <v>45754</v>
      </c>
      <c r="AY603" s="504" t="str">
        <f>Z603</f>
        <v>FREEDOM</v>
      </c>
      <c r="AZ603" s="506"/>
      <c r="BA603" s="506"/>
      <c r="BB603" s="506"/>
      <c r="BC603" s="506"/>
      <c r="BD603" s="506"/>
      <c r="BE603" s="504"/>
      <c r="BF603" s="504" t="str">
        <f>AL603</f>
        <v>ZIMUNGB1273385</v>
      </c>
      <c r="BG603" s="504" t="str">
        <f>AN603</f>
        <v>TEMU2006282</v>
      </c>
      <c r="BH603" s="506">
        <v>45713</v>
      </c>
      <c r="BI603" s="506">
        <v>45720</v>
      </c>
      <c r="BJ603" s="506">
        <v>45728</v>
      </c>
      <c r="BK603" s="506"/>
      <c r="BL603" s="506"/>
      <c r="BM603" s="506"/>
      <c r="BN603" s="504"/>
      <c r="BO603" s="506"/>
      <c r="BP603" s="511"/>
      <c r="BQ603" s="511"/>
      <c r="BR603" s="504"/>
      <c r="BS603" s="560"/>
      <c r="BT603" s="504"/>
      <c r="BU603" s="504"/>
      <c r="BV603" s="504"/>
      <c r="BW603" s="504">
        <f>U603</f>
        <v>0</v>
      </c>
      <c r="BX603" s="511">
        <f>V603</f>
        <v>0</v>
      </c>
      <c r="BY603" s="511">
        <f>W603</f>
        <v>0</v>
      </c>
      <c r="BZ603" s="511">
        <f>BX603+BY603</f>
        <v>0</v>
      </c>
      <c r="CA603" s="504"/>
      <c r="CB603" s="511"/>
      <c r="CC603" s="504"/>
      <c r="CD603" s="511"/>
      <c r="CE603" s="511"/>
      <c r="CF603" s="511">
        <f>CB603+CD603+CE603</f>
        <v>0</v>
      </c>
      <c r="CG603" s="528">
        <f>CF603-BZ603</f>
        <v>0</v>
      </c>
      <c r="CH603" s="510">
        <f>_xlfn.DAYS(BD603,BC603)+1</f>
        <v>1</v>
      </c>
      <c r="CI603" s="513"/>
    </row>
    <row r="604" spans="1:87" s="622" customFormat="1" ht="31.5" customHeight="1">
      <c r="A604" s="112">
        <v>52</v>
      </c>
      <c r="B604" s="531" t="s">
        <v>168</v>
      </c>
      <c r="C604" s="531" t="s">
        <v>702</v>
      </c>
      <c r="D604" s="505" t="s">
        <v>199</v>
      </c>
      <c r="E604" s="505" t="str">
        <f>VLOOKUP(D:D,'Material code'!A:B,2,FALSE)</f>
        <v>前玻</v>
      </c>
      <c r="F604" s="505" t="str">
        <f>VLOOKUP(D:D,'Material code'!C:D,2,FALSE)</f>
        <v>福莱特，超白压花双镀膜半钢化，2272*1128*2mm</v>
      </c>
      <c r="G604" s="504">
        <f>AC604</f>
        <v>1430</v>
      </c>
      <c r="H604" s="504" t="str">
        <f>AD604</f>
        <v>PC</v>
      </c>
      <c r="I604" s="504" t="str">
        <f>AL604</f>
        <v>ZIMUNGB1273385</v>
      </c>
      <c r="J604" s="504">
        <v>1</v>
      </c>
      <c r="K604" s="504" t="str">
        <f>AN604</f>
        <v>TIIU2340750</v>
      </c>
      <c r="L604" s="504" t="str">
        <f>AM604</f>
        <v>NGB1273385</v>
      </c>
      <c r="M604" s="504" t="str">
        <f>AO604</f>
        <v>NINGBO, CHINA</v>
      </c>
      <c r="N604" s="506">
        <f>AQ604</f>
        <v>45715</v>
      </c>
      <c r="O604" s="504" t="str">
        <f>AR604</f>
        <v>SAVANNAH,GA</v>
      </c>
      <c r="P604" s="506">
        <f>AT604</f>
        <v>45750</v>
      </c>
      <c r="Q604" s="506">
        <f>AX604</f>
        <v>45754</v>
      </c>
      <c r="R604" s="504" t="s">
        <v>79</v>
      </c>
      <c r="S604" s="504" t="s">
        <v>337</v>
      </c>
      <c r="T604" s="504"/>
      <c r="U604" s="504"/>
      <c r="V604" s="511"/>
      <c r="W604" s="511"/>
      <c r="X604" s="506"/>
      <c r="Y604" s="506"/>
      <c r="Z604" s="506" t="s">
        <v>118</v>
      </c>
      <c r="AA604" s="507"/>
      <c r="AB604" s="507"/>
      <c r="AC604" s="514">
        <v>1430</v>
      </c>
      <c r="AD604" s="504" t="s">
        <v>172</v>
      </c>
      <c r="AE604" s="504"/>
      <c r="AF604" s="504"/>
      <c r="AG604" s="504"/>
      <c r="AH604" s="506">
        <v>45715</v>
      </c>
      <c r="AI604" s="506">
        <v>45745</v>
      </c>
      <c r="AJ604" s="504" t="s">
        <v>173</v>
      </c>
      <c r="AK604" s="504" t="s">
        <v>117</v>
      </c>
      <c r="AL604" s="504" t="s">
        <v>1007</v>
      </c>
      <c r="AM604" s="504" t="s">
        <v>1008</v>
      </c>
      <c r="AN604" s="504" t="s">
        <v>1022</v>
      </c>
      <c r="AO604" s="504" t="str">
        <f>AJ604</f>
        <v>NINGBO, CHINA</v>
      </c>
      <c r="AP604" s="506">
        <v>45711</v>
      </c>
      <c r="AQ604" s="506">
        <f>AH604</f>
        <v>45715</v>
      </c>
      <c r="AR604" s="504" t="str">
        <f>AK604</f>
        <v>SAVANNAH,GA</v>
      </c>
      <c r="AS604" s="506">
        <f>AI604</f>
        <v>45745</v>
      </c>
      <c r="AT604" s="636">
        <v>45750</v>
      </c>
      <c r="AU604" s="504" t="str">
        <f>AR604</f>
        <v>SAVANNAH,GA</v>
      </c>
      <c r="AV604" s="509">
        <f>AT604</f>
        <v>45750</v>
      </c>
      <c r="AW604" s="505">
        <f>VLOOKUP(AR:AR,Database!A:B,2,)</f>
        <v>4</v>
      </c>
      <c r="AX604" s="506">
        <f>AV604+AW604</f>
        <v>45754</v>
      </c>
      <c r="AY604" s="504" t="str">
        <f>Z604</f>
        <v>FREEDOM</v>
      </c>
      <c r="AZ604" s="506"/>
      <c r="BA604" s="506"/>
      <c r="BB604" s="506"/>
      <c r="BC604" s="506"/>
      <c r="BD604" s="506"/>
      <c r="BE604" s="504"/>
      <c r="BF604" s="504" t="str">
        <f>AL604</f>
        <v>ZIMUNGB1273385</v>
      </c>
      <c r="BG604" s="504" t="str">
        <f>AN604</f>
        <v>TIIU2340750</v>
      </c>
      <c r="BH604" s="506">
        <v>45713</v>
      </c>
      <c r="BI604" s="506">
        <v>45720</v>
      </c>
      <c r="BJ604" s="506">
        <v>45728</v>
      </c>
      <c r="BK604" s="506"/>
      <c r="BL604" s="506"/>
      <c r="BM604" s="506"/>
      <c r="BN604" s="504"/>
      <c r="BO604" s="506"/>
      <c r="BP604" s="511"/>
      <c r="BQ604" s="511"/>
      <c r="BR604" s="504"/>
      <c r="BS604" s="560"/>
      <c r="BT604" s="504"/>
      <c r="BU604" s="504"/>
      <c r="BV604" s="504"/>
      <c r="BW604" s="504">
        <f>U604</f>
        <v>0</v>
      </c>
      <c r="BX604" s="511">
        <f>V604</f>
        <v>0</v>
      </c>
      <c r="BY604" s="511">
        <f>W604</f>
        <v>0</v>
      </c>
      <c r="BZ604" s="511">
        <f>BX604+BY604</f>
        <v>0</v>
      </c>
      <c r="CA604" s="504"/>
      <c r="CB604" s="511"/>
      <c r="CC604" s="504"/>
      <c r="CD604" s="511"/>
      <c r="CE604" s="511"/>
      <c r="CF604" s="511">
        <f>CB604+CD604+CE604</f>
        <v>0</v>
      </c>
      <c r="CG604" s="528">
        <f>CF604-BZ604</f>
        <v>0</v>
      </c>
      <c r="CH604" s="510">
        <f>_xlfn.DAYS(BD604,BC604)+1</f>
        <v>1</v>
      </c>
      <c r="CI604" s="513"/>
    </row>
    <row r="605" spans="1:87" s="622" customFormat="1" ht="31.5" customHeight="1">
      <c r="A605" s="112">
        <v>57</v>
      </c>
      <c r="B605" s="575" t="s">
        <v>120</v>
      </c>
      <c r="C605" s="531" t="s">
        <v>1023</v>
      </c>
      <c r="D605" s="504" t="s">
        <v>121</v>
      </c>
      <c r="E605" s="505" t="str">
        <f>VLOOKUP(D:D,'Material code'!A:B,2,FALSE)</f>
        <v>耐高温胶带</v>
      </c>
      <c r="F605" s="505" t="str">
        <f>VLOOKUP(D:D,'Material code'!C:D,2,FALSE)</f>
        <v>20mm*500m_1mm_无孔胶带耐高温</v>
      </c>
      <c r="G605" s="504">
        <v>12000</v>
      </c>
      <c r="H605" s="504" t="s">
        <v>124</v>
      </c>
      <c r="I605" s="504" t="str">
        <f>AL605</f>
        <v>EGLV142500211640</v>
      </c>
      <c r="J605" s="504">
        <v>1</v>
      </c>
      <c r="K605" s="504" t="str">
        <f>AN605</f>
        <v>CAAU6007146</v>
      </c>
      <c r="L605" s="504" t="str">
        <f>AM605</f>
        <v>CHKMSH25026821</v>
      </c>
      <c r="M605" s="504" t="str">
        <f>AO605</f>
        <v>SHANGHAI, CHINA</v>
      </c>
      <c r="N605" s="506">
        <f>AQ605</f>
        <v>45715</v>
      </c>
      <c r="O605" s="504" t="str">
        <f>AR605</f>
        <v>NEW YORK CITY, NY</v>
      </c>
      <c r="P605" s="506">
        <f>AT605</f>
        <v>45753</v>
      </c>
      <c r="Q605" s="506">
        <f>AX605</f>
        <v>45767</v>
      </c>
      <c r="R605" s="504" t="s">
        <v>79</v>
      </c>
      <c r="S605" s="504" t="s">
        <v>109</v>
      </c>
      <c r="T605" s="504">
        <v>20250228001</v>
      </c>
      <c r="U605" s="504"/>
      <c r="V605" s="511"/>
      <c r="W605" s="511"/>
      <c r="X605" s="506"/>
      <c r="Y605" s="506"/>
      <c r="Z605" s="506"/>
      <c r="AA605" s="507" t="s">
        <v>223</v>
      </c>
      <c r="AB605" s="507"/>
      <c r="AC605" s="514"/>
      <c r="AD605" s="504"/>
      <c r="AE605" s="504"/>
      <c r="AF605" s="504">
        <v>27</v>
      </c>
      <c r="AG605" s="504">
        <v>0.06</v>
      </c>
      <c r="AH605" s="506"/>
      <c r="AI605" s="506"/>
      <c r="AJ605" s="504"/>
      <c r="AK605" s="504"/>
      <c r="AL605" s="504" t="s">
        <v>1024</v>
      </c>
      <c r="AM605" s="504" t="s">
        <v>1025</v>
      </c>
      <c r="AN605" s="504" t="s">
        <v>1026</v>
      </c>
      <c r="AO605" s="504" t="s">
        <v>112</v>
      </c>
      <c r="AP605" s="506"/>
      <c r="AQ605" s="506">
        <v>45715</v>
      </c>
      <c r="AR605" s="504" t="s">
        <v>113</v>
      </c>
      <c r="AS605" s="506">
        <v>45759</v>
      </c>
      <c r="AT605" s="508">
        <v>45753</v>
      </c>
      <c r="AU605" s="504" t="s">
        <v>117</v>
      </c>
      <c r="AV605" s="509">
        <v>45762</v>
      </c>
      <c r="AW605" s="505">
        <f>VLOOKUP(AR:AR,Database!A:B,2,)</f>
        <v>5</v>
      </c>
      <c r="AX605" s="506">
        <f>AV605+AW605</f>
        <v>45767</v>
      </c>
      <c r="AY605" s="504">
        <f>Z605</f>
        <v>0</v>
      </c>
      <c r="AZ605" s="506"/>
      <c r="BA605" s="506"/>
      <c r="BB605" s="506"/>
      <c r="BC605" s="506"/>
      <c r="BD605" s="506"/>
      <c r="BE605" s="504"/>
      <c r="BF605" s="504" t="str">
        <f>AL605</f>
        <v>EGLV142500211640</v>
      </c>
      <c r="BG605" s="504" t="str">
        <f>AN605</f>
        <v>CAAU6007146</v>
      </c>
      <c r="BH605" s="506">
        <v>45678</v>
      </c>
      <c r="BI605" s="506">
        <v>45715</v>
      </c>
      <c r="BJ605" s="506"/>
      <c r="BK605" s="506"/>
      <c r="BL605" s="506"/>
      <c r="BM605" s="506"/>
      <c r="BN605" s="504"/>
      <c r="BO605" s="506"/>
      <c r="BP605" s="511"/>
      <c r="BQ605" s="511"/>
      <c r="BR605" s="504"/>
      <c r="BS605" s="560"/>
      <c r="BT605" s="504"/>
      <c r="BU605" s="504"/>
      <c r="BV605" s="504"/>
      <c r="BW605" s="504">
        <f>U605</f>
        <v>0</v>
      </c>
      <c r="BX605" s="511">
        <f>V605</f>
        <v>0</v>
      </c>
      <c r="BY605" s="511">
        <f>W605</f>
        <v>0</v>
      </c>
      <c r="BZ605" s="511">
        <f>BX605+BY605</f>
        <v>0</v>
      </c>
      <c r="CA605" s="504"/>
      <c r="CB605" s="511"/>
      <c r="CC605" s="504"/>
      <c r="CD605" s="511"/>
      <c r="CE605" s="511"/>
      <c r="CF605" s="511">
        <f>CB605+CD605+CE605</f>
        <v>0</v>
      </c>
      <c r="CG605" s="528">
        <f>CF605-BZ605</f>
        <v>0</v>
      </c>
      <c r="CH605" s="510">
        <f>_xlfn.DAYS(BD605,BC605)+1</f>
        <v>1</v>
      </c>
      <c r="CI605" s="513"/>
    </row>
    <row r="606" spans="1:87" s="622" customFormat="1" ht="31.5" customHeight="1">
      <c r="A606" s="112">
        <v>57</v>
      </c>
      <c r="B606" s="575" t="s">
        <v>120</v>
      </c>
      <c r="C606" s="531" t="s">
        <v>1023</v>
      </c>
      <c r="D606" s="504" t="s">
        <v>133</v>
      </c>
      <c r="E606" s="505" t="str">
        <f>VLOOKUP(D:D,'Material code'!A:B,2,FALSE)</f>
        <v>封边胶带</v>
      </c>
      <c r="F606" s="505" t="str">
        <f>VLOOKUP(D:D,'Material code'!C:D,2,FALSE)</f>
        <v>封边胶带，30mm*500m_1mm_4孔_孔间距80mm</v>
      </c>
      <c r="G606" s="504">
        <v>800000</v>
      </c>
      <c r="H606" s="504" t="s">
        <v>124</v>
      </c>
      <c r="I606" s="504" t="str">
        <f>AL606</f>
        <v>EGLV142500211640</v>
      </c>
      <c r="J606" s="504">
        <v>1</v>
      </c>
      <c r="K606" s="504" t="str">
        <f>AN606</f>
        <v>CAAU6007146</v>
      </c>
      <c r="L606" s="504" t="str">
        <f>AM606</f>
        <v>CHKMSH25026821</v>
      </c>
      <c r="M606" s="504" t="str">
        <f>AO606</f>
        <v>SHANGHAI, CHINA</v>
      </c>
      <c r="N606" s="506">
        <f>AQ606</f>
        <v>45715</v>
      </c>
      <c r="O606" s="504" t="str">
        <f>AR606</f>
        <v>NEW YORK CITY, NY</v>
      </c>
      <c r="P606" s="506">
        <f>AT606</f>
        <v>45753</v>
      </c>
      <c r="Q606" s="506">
        <f>AX606</f>
        <v>45767</v>
      </c>
      <c r="R606" s="504" t="s">
        <v>79</v>
      </c>
      <c r="S606" s="504" t="s">
        <v>109</v>
      </c>
      <c r="T606" s="504">
        <v>20250228001</v>
      </c>
      <c r="U606" s="504"/>
      <c r="V606" s="511"/>
      <c r="W606" s="511"/>
      <c r="X606" s="506"/>
      <c r="Y606" s="506"/>
      <c r="Z606" s="506"/>
      <c r="AA606" s="507" t="s">
        <v>231</v>
      </c>
      <c r="AB606" s="507"/>
      <c r="AC606" s="504"/>
      <c r="AD606" s="504"/>
      <c r="AE606" s="504"/>
      <c r="AF606" s="504">
        <v>2100</v>
      </c>
      <c r="AG606" s="504">
        <v>3.94</v>
      </c>
      <c r="AH606" s="506"/>
      <c r="AI606" s="506"/>
      <c r="AJ606" s="504"/>
      <c r="AK606" s="504"/>
      <c r="AL606" s="504" t="s">
        <v>1024</v>
      </c>
      <c r="AM606" s="504" t="s">
        <v>1025</v>
      </c>
      <c r="AN606" s="504" t="s">
        <v>1026</v>
      </c>
      <c r="AO606" s="504" t="s">
        <v>112</v>
      </c>
      <c r="AP606" s="506"/>
      <c r="AQ606" s="506">
        <v>45715</v>
      </c>
      <c r="AR606" s="504" t="s">
        <v>113</v>
      </c>
      <c r="AS606" s="506">
        <v>45759</v>
      </c>
      <c r="AT606" s="508">
        <v>45753</v>
      </c>
      <c r="AU606" s="504" t="s">
        <v>117</v>
      </c>
      <c r="AV606" s="509">
        <v>45762</v>
      </c>
      <c r="AW606" s="505">
        <f>VLOOKUP(AR:AR,Database!A:B,2,)</f>
        <v>5</v>
      </c>
      <c r="AX606" s="506">
        <f>AV606+AW606</f>
        <v>45767</v>
      </c>
      <c r="AY606" s="504">
        <f>Z606</f>
        <v>0</v>
      </c>
      <c r="AZ606" s="506"/>
      <c r="BA606" s="506"/>
      <c r="BB606" s="506"/>
      <c r="BC606" s="506"/>
      <c r="BD606" s="506"/>
      <c r="BE606" s="504"/>
      <c r="BF606" s="504" t="str">
        <f>AL606</f>
        <v>EGLV142500211640</v>
      </c>
      <c r="BG606" s="504" t="str">
        <f>AN606</f>
        <v>CAAU6007146</v>
      </c>
      <c r="BH606" s="506">
        <v>45678</v>
      </c>
      <c r="BI606" s="506">
        <v>45715</v>
      </c>
      <c r="BJ606" s="506"/>
      <c r="BK606" s="506"/>
      <c r="BL606" s="506"/>
      <c r="BM606" s="506"/>
      <c r="BN606" s="504"/>
      <c r="BO606" s="506"/>
      <c r="BP606" s="511"/>
      <c r="BQ606" s="511"/>
      <c r="BR606" s="504"/>
      <c r="BS606" s="512"/>
      <c r="BT606" s="504"/>
      <c r="BU606" s="504"/>
      <c r="BV606" s="504"/>
      <c r="BW606" s="504">
        <f>U606</f>
        <v>0</v>
      </c>
      <c r="BX606" s="511">
        <f>V606</f>
        <v>0</v>
      </c>
      <c r="BY606" s="511">
        <f>W606</f>
        <v>0</v>
      </c>
      <c r="BZ606" s="511">
        <f>BX606+BY606</f>
        <v>0</v>
      </c>
      <c r="CA606" s="504"/>
      <c r="CB606" s="511"/>
      <c r="CC606" s="504"/>
      <c r="CD606" s="511"/>
      <c r="CE606" s="511"/>
      <c r="CF606" s="511">
        <f>CB606+CD606+CE606</f>
        <v>0</v>
      </c>
      <c r="CG606" s="528">
        <f>CF606-BZ606</f>
        <v>0</v>
      </c>
      <c r="CH606" s="510">
        <f>_xlfn.DAYS(BD606,BC606)+1</f>
        <v>1</v>
      </c>
      <c r="CI606" s="513"/>
    </row>
    <row r="607" spans="1:87" s="622" customFormat="1" ht="31.5" customHeight="1">
      <c r="A607" s="112">
        <v>64</v>
      </c>
      <c r="B607" s="600" t="s">
        <v>106</v>
      </c>
      <c r="C607" s="531" t="s">
        <v>794</v>
      </c>
      <c r="D607" s="578" t="s">
        <v>356</v>
      </c>
      <c r="E607" s="505" t="str">
        <f>VLOOKUP(D:D,'Material code'!A:B,2,FALSE)</f>
        <v>互连条-A</v>
      </c>
      <c r="F607" s="505" t="str">
        <f>VLOOKUP(D:D,'Material code'!C:D,2,FALSE)</f>
        <v>国投，φ0.26mm，Sn60Pb40</v>
      </c>
      <c r="G607" s="504">
        <f>AC607</f>
        <v>13000</v>
      </c>
      <c r="H607" s="504" t="str">
        <f>AD607</f>
        <v>KGS</v>
      </c>
      <c r="I607" s="504" t="str">
        <f>AL607</f>
        <v>MEDUGP761901</v>
      </c>
      <c r="J607" s="504">
        <v>1</v>
      </c>
      <c r="K607" s="504" t="str">
        <f>AN607</f>
        <v>MSDU5985548</v>
      </c>
      <c r="L607" s="504">
        <f>AM607</f>
        <v>0</v>
      </c>
      <c r="M607" s="504" t="str">
        <f>AO607</f>
        <v>LAEM CHABANG, THAILAND</v>
      </c>
      <c r="N607" s="506">
        <f>AQ607</f>
        <v>45710</v>
      </c>
      <c r="O607" s="504" t="str">
        <f>AR607</f>
        <v>SAVANNAH,GA</v>
      </c>
      <c r="P607" s="506">
        <f>AT607</f>
        <v>45752</v>
      </c>
      <c r="Q607" s="506">
        <f>AX607</f>
        <v>45756</v>
      </c>
      <c r="R607" s="567" t="s">
        <v>79</v>
      </c>
      <c r="S607" s="504">
        <v>40</v>
      </c>
      <c r="T607" s="504">
        <v>20250305005</v>
      </c>
      <c r="U607" s="504"/>
      <c r="V607" s="511"/>
      <c r="W607" s="511"/>
      <c r="X607" s="506"/>
      <c r="Y607" s="506"/>
      <c r="Z607" s="506"/>
      <c r="AA607" s="567" t="s">
        <v>357</v>
      </c>
      <c r="AB607" s="507"/>
      <c r="AC607" s="514">
        <v>13000</v>
      </c>
      <c r="AD607" s="524" t="s">
        <v>145</v>
      </c>
      <c r="AE607" s="504">
        <v>14</v>
      </c>
      <c r="AF607" s="524">
        <v>13859.28</v>
      </c>
      <c r="AG607" s="504">
        <v>9.5340000000000007</v>
      </c>
      <c r="AH607" s="579">
        <v>45710</v>
      </c>
      <c r="AI607" s="567"/>
      <c r="AJ607" s="504" t="s">
        <v>387</v>
      </c>
      <c r="AK607" s="504" t="s">
        <v>117</v>
      </c>
      <c r="AL607" s="578" t="s">
        <v>1027</v>
      </c>
      <c r="AM607" s="567"/>
      <c r="AN607" s="504" t="s">
        <v>1028</v>
      </c>
      <c r="AO607" s="504" t="str">
        <f>AJ607</f>
        <v>LAEM CHABANG, THAILAND</v>
      </c>
      <c r="AP607" s="579">
        <v>45706</v>
      </c>
      <c r="AQ607" s="506">
        <f>AH607</f>
        <v>45710</v>
      </c>
      <c r="AR607" s="504" t="str">
        <f>AK607</f>
        <v>SAVANNAH,GA</v>
      </c>
      <c r="AS607" s="506">
        <v>45746</v>
      </c>
      <c r="AT607" s="636">
        <v>45752</v>
      </c>
      <c r="AU607" s="504" t="str">
        <f>AR607</f>
        <v>SAVANNAH,GA</v>
      </c>
      <c r="AV607" s="509">
        <f>AT607</f>
        <v>45752</v>
      </c>
      <c r="AW607" s="505">
        <f>VLOOKUP(AR:AR,Database!A:B,2,)</f>
        <v>4</v>
      </c>
      <c r="AX607" s="506">
        <f>AV607+AW607</f>
        <v>45756</v>
      </c>
      <c r="AY607" s="514">
        <f>Z607</f>
        <v>0</v>
      </c>
      <c r="AZ607" s="506"/>
      <c r="BA607" s="506"/>
      <c r="BB607" s="506"/>
      <c r="BC607" s="506"/>
      <c r="BD607" s="506"/>
      <c r="BE607" s="504"/>
      <c r="BF607" s="504" t="str">
        <f>AL607</f>
        <v>MEDUGP761901</v>
      </c>
      <c r="BG607" s="504" t="str">
        <f>AN607</f>
        <v>MSDU5985548</v>
      </c>
      <c r="BH607" s="506">
        <v>45708</v>
      </c>
      <c r="BI607" s="579">
        <v>45708</v>
      </c>
      <c r="BJ607" s="506"/>
      <c r="BK607" s="506"/>
      <c r="BL607" s="506"/>
      <c r="BM607" s="506"/>
      <c r="BN607" s="504"/>
      <c r="BO607" s="506"/>
      <c r="BP607" s="511"/>
      <c r="BQ607" s="511"/>
      <c r="BR607" s="504"/>
      <c r="BS607" s="560"/>
      <c r="BT607" s="504"/>
      <c r="BU607" s="504"/>
      <c r="BV607" s="504"/>
      <c r="BW607" s="504">
        <f>U607</f>
        <v>0</v>
      </c>
      <c r="BX607" s="511">
        <f>V607</f>
        <v>0</v>
      </c>
      <c r="BY607" s="511">
        <f>W607</f>
        <v>0</v>
      </c>
      <c r="BZ607" s="511">
        <f>BX607+BY607</f>
        <v>0</v>
      </c>
      <c r="CA607" s="504"/>
      <c r="CB607" s="511"/>
      <c r="CC607" s="504"/>
      <c r="CD607" s="511"/>
      <c r="CE607" s="511"/>
      <c r="CF607" s="511">
        <f>CB607+CD607+CE607</f>
        <v>0</v>
      </c>
      <c r="CG607" s="528">
        <f>CF607-BZ607</f>
        <v>0</v>
      </c>
      <c r="CH607" s="510">
        <f>_xlfn.DAYS(BD607,BC607)+1</f>
        <v>1</v>
      </c>
      <c r="CI607" s="513"/>
    </row>
    <row r="608" spans="1:87" s="622" customFormat="1" ht="31.5" customHeight="1">
      <c r="A608" s="112">
        <v>64</v>
      </c>
      <c r="B608" s="600" t="s">
        <v>106</v>
      </c>
      <c r="C608" s="531" t="s">
        <v>794</v>
      </c>
      <c r="D608" s="578" t="s">
        <v>363</v>
      </c>
      <c r="E608" s="505" t="str">
        <f>VLOOKUP(D:D,'Material code'!A:B,2,FALSE)</f>
        <v>汇流条-A</v>
      </c>
      <c r="F608" s="505" t="str">
        <f>VLOOKUP(D:D,'Material code'!C:D,2,FALSE)</f>
        <v>国投，0.35*6mm，Sn60Pb40</v>
      </c>
      <c r="G608" s="504">
        <f>AC608</f>
        <v>1800</v>
      </c>
      <c r="H608" s="504" t="str">
        <f>AD608</f>
        <v>KGS</v>
      </c>
      <c r="I608" s="504" t="str">
        <f>AL608</f>
        <v>MEDUGP761901</v>
      </c>
      <c r="J608" s="504">
        <v>1</v>
      </c>
      <c r="K608" s="504" t="str">
        <f>AN608</f>
        <v>MSDU5985548</v>
      </c>
      <c r="L608" s="504">
        <f>AM608</f>
        <v>0</v>
      </c>
      <c r="M608" s="504" t="str">
        <f>AO608</f>
        <v>LAEM CHABANG, THAILAND</v>
      </c>
      <c r="N608" s="506">
        <f>AQ608</f>
        <v>45710</v>
      </c>
      <c r="O608" s="504" t="str">
        <f>AR608</f>
        <v>SAVANNAH,GA</v>
      </c>
      <c r="P608" s="506">
        <f>AT608</f>
        <v>45752</v>
      </c>
      <c r="Q608" s="506">
        <f>AX608</f>
        <v>45756</v>
      </c>
      <c r="R608" s="567" t="s">
        <v>79</v>
      </c>
      <c r="S608" s="504">
        <v>40</v>
      </c>
      <c r="T608" s="504">
        <v>20250305005</v>
      </c>
      <c r="U608" s="504"/>
      <c r="V608" s="511"/>
      <c r="W608" s="511"/>
      <c r="X608" s="506"/>
      <c r="Y608" s="506"/>
      <c r="Z608" s="506"/>
      <c r="AA608" s="567" t="s">
        <v>364</v>
      </c>
      <c r="AB608" s="507"/>
      <c r="AC608" s="514">
        <v>1800</v>
      </c>
      <c r="AD608" s="524" t="s">
        <v>145</v>
      </c>
      <c r="AE608" s="504">
        <v>2</v>
      </c>
      <c r="AF608" s="524">
        <v>1906.16</v>
      </c>
      <c r="AG608" s="504">
        <v>1.3779999999999999</v>
      </c>
      <c r="AH608" s="579">
        <v>45710</v>
      </c>
      <c r="AI608" s="567"/>
      <c r="AJ608" s="504" t="s">
        <v>387</v>
      </c>
      <c r="AK608" s="504" t="s">
        <v>117</v>
      </c>
      <c r="AL608" s="578" t="s">
        <v>1027</v>
      </c>
      <c r="AM608" s="567"/>
      <c r="AN608" s="504" t="s">
        <v>1028</v>
      </c>
      <c r="AO608" s="504" t="str">
        <f>AJ608</f>
        <v>LAEM CHABANG, THAILAND</v>
      </c>
      <c r="AP608" s="579">
        <v>45706</v>
      </c>
      <c r="AQ608" s="506">
        <f>AH608</f>
        <v>45710</v>
      </c>
      <c r="AR608" s="504" t="str">
        <f>AK608</f>
        <v>SAVANNAH,GA</v>
      </c>
      <c r="AS608" s="506">
        <v>45746</v>
      </c>
      <c r="AT608" s="636">
        <v>45752</v>
      </c>
      <c r="AU608" s="504" t="str">
        <f>AR608</f>
        <v>SAVANNAH,GA</v>
      </c>
      <c r="AV608" s="509">
        <f>AT608</f>
        <v>45752</v>
      </c>
      <c r="AW608" s="505">
        <f>VLOOKUP(AR:AR,Database!A:B,2,)</f>
        <v>4</v>
      </c>
      <c r="AX608" s="506">
        <f>AV608+AW608</f>
        <v>45756</v>
      </c>
      <c r="AY608" s="514">
        <f>Z608</f>
        <v>0</v>
      </c>
      <c r="AZ608" s="506"/>
      <c r="BA608" s="506"/>
      <c r="BB608" s="506"/>
      <c r="BC608" s="506"/>
      <c r="BD608" s="506"/>
      <c r="BE608" s="504"/>
      <c r="BF608" s="504" t="str">
        <f>AL608</f>
        <v>MEDUGP761901</v>
      </c>
      <c r="BG608" s="504" t="str">
        <f>AN608</f>
        <v>MSDU5985548</v>
      </c>
      <c r="BH608" s="506">
        <v>45708</v>
      </c>
      <c r="BI608" s="579">
        <v>45708</v>
      </c>
      <c r="BJ608" s="506"/>
      <c r="BK608" s="506"/>
      <c r="BL608" s="506"/>
      <c r="BM608" s="506"/>
      <c r="BN608" s="504"/>
      <c r="BO608" s="506"/>
      <c r="BP608" s="511"/>
      <c r="BQ608" s="511"/>
      <c r="BR608" s="504"/>
      <c r="BS608" s="560"/>
      <c r="BT608" s="504"/>
      <c r="BU608" s="504"/>
      <c r="BV608" s="504"/>
      <c r="BW608" s="504">
        <f>U608</f>
        <v>0</v>
      </c>
      <c r="BX608" s="511">
        <f>V608</f>
        <v>0</v>
      </c>
      <c r="BY608" s="511">
        <f>W608</f>
        <v>0</v>
      </c>
      <c r="BZ608" s="511">
        <f>BX608+BY608</f>
        <v>0</v>
      </c>
      <c r="CA608" s="504"/>
      <c r="CB608" s="511"/>
      <c r="CC608" s="504"/>
      <c r="CD608" s="511"/>
      <c r="CE608" s="511"/>
      <c r="CF608" s="511">
        <f>CB608+CD608+CE608</f>
        <v>0</v>
      </c>
      <c r="CG608" s="528">
        <f>CF608-BZ608</f>
        <v>0</v>
      </c>
      <c r="CH608" s="510">
        <f>_xlfn.DAYS(BD608,BC608)+1</f>
        <v>1</v>
      </c>
      <c r="CI608" s="513"/>
    </row>
    <row r="609" spans="1:87" s="622" customFormat="1" ht="31.5" customHeight="1">
      <c r="A609" s="112">
        <v>64</v>
      </c>
      <c r="B609" s="600" t="s">
        <v>106</v>
      </c>
      <c r="C609" s="531" t="s">
        <v>794</v>
      </c>
      <c r="D609" s="578" t="s">
        <v>365</v>
      </c>
      <c r="E609" s="505" t="str">
        <f>VLOOKUP(D:D,'Material code'!A:B,2,FALSE)</f>
        <v>汇流条-A</v>
      </c>
      <c r="F609" s="505" t="str">
        <f>VLOOKUP(D:D,'Material code'!C:D,2,FALSE)</f>
        <v>国投，0.4*4，Sn60Pb40</v>
      </c>
      <c r="G609" s="504">
        <f>AC609</f>
        <v>1500</v>
      </c>
      <c r="H609" s="504" t="str">
        <f>AD609</f>
        <v>KGS</v>
      </c>
      <c r="I609" s="504" t="str">
        <f>AL609</f>
        <v>MEDUGP761901</v>
      </c>
      <c r="J609" s="504">
        <v>1</v>
      </c>
      <c r="K609" s="504" t="str">
        <f>AN609</f>
        <v>MSDU5985548</v>
      </c>
      <c r="L609" s="504">
        <f>AM609</f>
        <v>0</v>
      </c>
      <c r="M609" s="504" t="str">
        <f>AO609</f>
        <v>LAEM CHABANG, THAILAND</v>
      </c>
      <c r="N609" s="506">
        <f>AQ609</f>
        <v>45710</v>
      </c>
      <c r="O609" s="504" t="str">
        <f>AR609</f>
        <v>SAVANNAH,GA</v>
      </c>
      <c r="P609" s="506">
        <f>AT609</f>
        <v>45752</v>
      </c>
      <c r="Q609" s="506">
        <f>AX609</f>
        <v>45756</v>
      </c>
      <c r="R609" s="567" t="s">
        <v>79</v>
      </c>
      <c r="S609" s="504">
        <v>40</v>
      </c>
      <c r="T609" s="504">
        <v>20250305005</v>
      </c>
      <c r="U609" s="504"/>
      <c r="V609" s="511"/>
      <c r="W609" s="511"/>
      <c r="X609" s="506"/>
      <c r="Y609" s="506"/>
      <c r="Z609" s="506"/>
      <c r="AA609" s="567" t="s">
        <v>1029</v>
      </c>
      <c r="AB609" s="507"/>
      <c r="AC609" s="514">
        <v>1500</v>
      </c>
      <c r="AD609" s="524" t="s">
        <v>145</v>
      </c>
      <c r="AE609" s="504">
        <v>2</v>
      </c>
      <c r="AF609" s="524">
        <v>1603.98</v>
      </c>
      <c r="AG609" s="504">
        <v>1.5580000000000001</v>
      </c>
      <c r="AH609" s="579">
        <v>45710</v>
      </c>
      <c r="AI609" s="567"/>
      <c r="AJ609" s="504" t="s">
        <v>387</v>
      </c>
      <c r="AK609" s="504" t="s">
        <v>117</v>
      </c>
      <c r="AL609" s="578" t="s">
        <v>1027</v>
      </c>
      <c r="AM609" s="567"/>
      <c r="AN609" s="504" t="s">
        <v>1028</v>
      </c>
      <c r="AO609" s="504" t="str">
        <f>AJ609</f>
        <v>LAEM CHABANG, THAILAND</v>
      </c>
      <c r="AP609" s="579">
        <v>45706</v>
      </c>
      <c r="AQ609" s="506">
        <f>AH609</f>
        <v>45710</v>
      </c>
      <c r="AR609" s="504" t="str">
        <f>AK609</f>
        <v>SAVANNAH,GA</v>
      </c>
      <c r="AS609" s="506">
        <v>45746</v>
      </c>
      <c r="AT609" s="636">
        <v>45752</v>
      </c>
      <c r="AU609" s="504" t="str">
        <f>AR609</f>
        <v>SAVANNAH,GA</v>
      </c>
      <c r="AV609" s="509">
        <f>AT609</f>
        <v>45752</v>
      </c>
      <c r="AW609" s="505">
        <f>VLOOKUP(AR:AR,Database!A:B,2,)</f>
        <v>4</v>
      </c>
      <c r="AX609" s="506">
        <f>AV609+AW609</f>
        <v>45756</v>
      </c>
      <c r="AY609" s="504">
        <f>Z609</f>
        <v>0</v>
      </c>
      <c r="AZ609" s="506"/>
      <c r="BA609" s="506"/>
      <c r="BB609" s="506"/>
      <c r="BC609" s="506"/>
      <c r="BD609" s="506"/>
      <c r="BE609" s="504"/>
      <c r="BF609" s="504" t="str">
        <f>AL609</f>
        <v>MEDUGP761901</v>
      </c>
      <c r="BG609" s="504" t="str">
        <f>AN609</f>
        <v>MSDU5985548</v>
      </c>
      <c r="BH609" s="506">
        <v>45708</v>
      </c>
      <c r="BI609" s="579">
        <v>45708</v>
      </c>
      <c r="BJ609" s="506"/>
      <c r="BK609" s="506"/>
      <c r="BL609" s="506"/>
      <c r="BM609" s="506"/>
      <c r="BN609" s="504"/>
      <c r="BO609" s="506"/>
      <c r="BP609" s="511"/>
      <c r="BQ609" s="511"/>
      <c r="BR609" s="504"/>
      <c r="BS609" s="560"/>
      <c r="BT609" s="504"/>
      <c r="BU609" s="504"/>
      <c r="BV609" s="504"/>
      <c r="BW609" s="504">
        <f>U609</f>
        <v>0</v>
      </c>
      <c r="BX609" s="511">
        <f>V609</f>
        <v>0</v>
      </c>
      <c r="BY609" s="511">
        <f>W609</f>
        <v>0</v>
      </c>
      <c r="BZ609" s="511">
        <f>BX609+BY609</f>
        <v>0</v>
      </c>
      <c r="CA609" s="504"/>
      <c r="CB609" s="511"/>
      <c r="CC609" s="504"/>
      <c r="CD609" s="511"/>
      <c r="CE609" s="511"/>
      <c r="CF609" s="511">
        <f>CB609+CD609+CE609</f>
        <v>0</v>
      </c>
      <c r="CG609" s="528">
        <f>CF609-BZ609</f>
        <v>0</v>
      </c>
      <c r="CH609" s="510">
        <f>_xlfn.DAYS(BD609,BC609)+1</f>
        <v>1</v>
      </c>
      <c r="CI609" s="513"/>
    </row>
    <row r="610" spans="1:87" s="622" customFormat="1" ht="31.5" customHeight="1">
      <c r="A610" s="255">
        <v>89</v>
      </c>
      <c r="B610" s="599" t="s">
        <v>168</v>
      </c>
      <c r="C610" s="558">
        <v>4100009513</v>
      </c>
      <c r="D610" s="596" t="s">
        <v>643</v>
      </c>
      <c r="E610" s="505" t="str">
        <f>VLOOKUP(D:D,'Material code'!A:B,2,FALSE)</f>
        <v>后玻</v>
      </c>
      <c r="F610" s="505" t="str">
        <f>VLOOKUP(D:D,'Material code'!C:D,2,FALSE)</f>
        <v>福莱特，压花半钢化白色全涂釉3孔，2272*1128*2mm，GL-14</v>
      </c>
      <c r="G610" s="504">
        <v>1430</v>
      </c>
      <c r="H610" s="504" t="s">
        <v>172</v>
      </c>
      <c r="I610" s="504" t="str">
        <f>AL610</f>
        <v xml:space="preserve">ZIMUNGB1273508 </v>
      </c>
      <c r="J610" s="504">
        <v>1</v>
      </c>
      <c r="K610" s="504" t="str">
        <f>AN610</f>
        <v>ZIMU1039541</v>
      </c>
      <c r="L610" s="504" t="str">
        <f>AM610</f>
        <v>NGB1273508</v>
      </c>
      <c r="M610" s="504" t="str">
        <f>AO610</f>
        <v>NINGBO,CHINA</v>
      </c>
      <c r="N610" s="506">
        <f>AQ610</f>
        <v>45721</v>
      </c>
      <c r="O610" s="504" t="str">
        <f>AR610</f>
        <v>SAVANNAH,GA</v>
      </c>
      <c r="P610" s="506">
        <f>AT610</f>
        <v>45753</v>
      </c>
      <c r="Q610" s="506">
        <f>AX610</f>
        <v>45757</v>
      </c>
      <c r="R610" s="504" t="s">
        <v>79</v>
      </c>
      <c r="S610" s="504">
        <v>20</v>
      </c>
      <c r="T610" s="514">
        <v>20250305006</v>
      </c>
      <c r="U610" s="514"/>
      <c r="V610" s="511"/>
      <c r="W610" s="511"/>
      <c r="X610" s="506"/>
      <c r="Y610" s="506"/>
      <c r="Z610" s="514"/>
      <c r="AA610" s="567"/>
      <c r="AB610" s="507"/>
      <c r="AC610" s="514"/>
      <c r="AD610" s="504"/>
      <c r="AE610" s="514"/>
      <c r="AF610" s="514"/>
      <c r="AG610" s="514"/>
      <c r="AH610" s="569"/>
      <c r="AI610" s="579"/>
      <c r="AJ610" s="504"/>
      <c r="AK610" s="457"/>
      <c r="AL610" s="504" t="s">
        <v>1030</v>
      </c>
      <c r="AM610" s="504" t="s">
        <v>1031</v>
      </c>
      <c r="AN610" s="504" t="s">
        <v>1032</v>
      </c>
      <c r="AO610" s="504" t="s">
        <v>1033</v>
      </c>
      <c r="AP610" s="506">
        <v>45720</v>
      </c>
      <c r="AQ610" s="506">
        <v>45721</v>
      </c>
      <c r="AR610" s="504" t="s">
        <v>117</v>
      </c>
      <c r="AS610" s="506">
        <v>45752</v>
      </c>
      <c r="AT610" s="508">
        <v>45753</v>
      </c>
      <c r="AU610" s="504" t="str">
        <f>AR610</f>
        <v>SAVANNAH,GA</v>
      </c>
      <c r="AV610" s="571">
        <f>AT610</f>
        <v>45753</v>
      </c>
      <c r="AW610" s="505">
        <f>VLOOKUP(AR:AR,Database!A:B,2,)</f>
        <v>4</v>
      </c>
      <c r="AX610" s="506">
        <f>AV610+AW610</f>
        <v>45757</v>
      </c>
      <c r="AY610" s="504">
        <f>Z610</f>
        <v>0</v>
      </c>
      <c r="AZ610" s="565"/>
      <c r="BA610" s="506"/>
      <c r="BB610" s="506"/>
      <c r="BC610" s="506"/>
      <c r="BD610" s="506"/>
      <c r="BE610" s="504"/>
      <c r="BF610" s="504" t="str">
        <f>AL610</f>
        <v xml:space="preserve">ZIMUNGB1273508 </v>
      </c>
      <c r="BG610" s="504" t="str">
        <f>AN610</f>
        <v>ZIMU1039541</v>
      </c>
      <c r="BH610" s="506">
        <v>45716</v>
      </c>
      <c r="BI610" s="506">
        <v>45727</v>
      </c>
      <c r="BJ610" s="506"/>
      <c r="BK610" s="506"/>
      <c r="BL610" s="506"/>
      <c r="BM610" s="572"/>
      <c r="BN610" s="514"/>
      <c r="BO610" s="506"/>
      <c r="BP610" s="511"/>
      <c r="BQ610" s="511"/>
      <c r="BR610" s="514"/>
      <c r="BS610" s="560"/>
      <c r="BT610" s="504"/>
      <c r="BU610" s="504"/>
      <c r="BV610" s="504"/>
      <c r="BW610" s="504">
        <f>U610</f>
        <v>0</v>
      </c>
      <c r="BX610" s="511">
        <f>V610</f>
        <v>0</v>
      </c>
      <c r="BY610" s="511">
        <f>W610</f>
        <v>0</v>
      </c>
      <c r="BZ610" s="511">
        <f>BX610+BY610</f>
        <v>0</v>
      </c>
      <c r="CA610" s="504"/>
      <c r="CB610" s="511"/>
      <c r="CC610" s="504"/>
      <c r="CD610" s="511"/>
      <c r="CE610" s="511"/>
      <c r="CF610" s="511">
        <f>CB610+CD610+CE610</f>
        <v>0</v>
      </c>
      <c r="CG610" s="528">
        <f>CF610-BZ610</f>
        <v>0</v>
      </c>
      <c r="CH610" s="510">
        <f>_xlfn.DAYS(BU610,BT610)+1</f>
        <v>1</v>
      </c>
      <c r="CI610" s="513"/>
    </row>
    <row r="611" spans="1:87" s="622" customFormat="1" ht="31.5" customHeight="1">
      <c r="A611" s="255">
        <v>89</v>
      </c>
      <c r="B611" s="599" t="s">
        <v>168</v>
      </c>
      <c r="C611" s="558">
        <v>4100009513</v>
      </c>
      <c r="D611" s="596" t="s">
        <v>643</v>
      </c>
      <c r="E611" s="505" t="str">
        <f>VLOOKUP(D:D,'Material code'!A:B,2,FALSE)</f>
        <v>后玻</v>
      </c>
      <c r="F611" s="706" t="str">
        <f>VLOOKUP(D:D,'Material code'!C:D,2,FALSE)</f>
        <v>福莱特，压花半钢化白色全涂釉3孔，2272*1128*2mm，GL-14</v>
      </c>
      <c r="G611" s="504">
        <v>1430</v>
      </c>
      <c r="H611" s="504" t="s">
        <v>172</v>
      </c>
      <c r="I611" s="504" t="str">
        <f>AL611</f>
        <v xml:space="preserve">ZIMUNGB1273508 </v>
      </c>
      <c r="J611" s="504">
        <v>1</v>
      </c>
      <c r="K611" s="504" t="str">
        <f>AN611</f>
        <v>ZIMU1425713</v>
      </c>
      <c r="L611" s="504" t="str">
        <f>AM611</f>
        <v>NGB1273508</v>
      </c>
      <c r="M611" s="504" t="str">
        <f>AO611</f>
        <v>NINGBO,CHINA</v>
      </c>
      <c r="N611" s="506">
        <f>AQ611</f>
        <v>45721</v>
      </c>
      <c r="O611" s="504" t="str">
        <f>AR611</f>
        <v>SAVANNAH,GA</v>
      </c>
      <c r="P611" s="506">
        <f>AT611</f>
        <v>45753</v>
      </c>
      <c r="Q611" s="506">
        <f>AX611</f>
        <v>45757</v>
      </c>
      <c r="R611" s="504" t="s">
        <v>79</v>
      </c>
      <c r="S611" s="504">
        <v>20</v>
      </c>
      <c r="T611" s="514">
        <v>20250305006</v>
      </c>
      <c r="U611" s="514"/>
      <c r="V611" s="511"/>
      <c r="W611" s="511"/>
      <c r="X611" s="506"/>
      <c r="Y611" s="506"/>
      <c r="Z611" s="514"/>
      <c r="AA611" s="567"/>
      <c r="AB611" s="507"/>
      <c r="AC611" s="514"/>
      <c r="AD611" s="504"/>
      <c r="AE611" s="514"/>
      <c r="AF611" s="514"/>
      <c r="AG611" s="514"/>
      <c r="AH611" s="569"/>
      <c r="AI611" s="579"/>
      <c r="AJ611" s="504"/>
      <c r="AK611" s="457"/>
      <c r="AL611" s="504" t="s">
        <v>1030</v>
      </c>
      <c r="AM611" s="504" t="s">
        <v>1031</v>
      </c>
      <c r="AN611" s="504" t="s">
        <v>1034</v>
      </c>
      <c r="AO611" s="504" t="s">
        <v>1033</v>
      </c>
      <c r="AP611" s="506">
        <v>45720</v>
      </c>
      <c r="AQ611" s="506">
        <v>45721</v>
      </c>
      <c r="AR611" s="504" t="s">
        <v>117</v>
      </c>
      <c r="AS611" s="506">
        <v>45752</v>
      </c>
      <c r="AT611" s="508">
        <v>45753</v>
      </c>
      <c r="AU611" s="504" t="str">
        <f>AR611</f>
        <v>SAVANNAH,GA</v>
      </c>
      <c r="AV611" s="571">
        <f>AT611</f>
        <v>45753</v>
      </c>
      <c r="AW611" s="505">
        <f>VLOOKUP(AR:AR,Database!A:B,2,)</f>
        <v>4</v>
      </c>
      <c r="AX611" s="506">
        <f>AV611+AW611</f>
        <v>45757</v>
      </c>
      <c r="AY611" s="504">
        <f>Z611</f>
        <v>0</v>
      </c>
      <c r="AZ611" s="565"/>
      <c r="BA611" s="506"/>
      <c r="BB611" s="506"/>
      <c r="BC611" s="506"/>
      <c r="BD611" s="506"/>
      <c r="BE611" s="504"/>
      <c r="BF611" s="504" t="str">
        <f>AL611</f>
        <v xml:space="preserve">ZIMUNGB1273508 </v>
      </c>
      <c r="BG611" s="504" t="str">
        <f>AN611</f>
        <v>ZIMU1425713</v>
      </c>
      <c r="BH611" s="506">
        <v>45716</v>
      </c>
      <c r="BI611" s="506">
        <v>45727</v>
      </c>
      <c r="BJ611" s="506"/>
      <c r="BK611" s="506"/>
      <c r="BL611" s="506"/>
      <c r="BM611" s="572"/>
      <c r="BN611" s="514"/>
      <c r="BO611" s="506"/>
      <c r="BP611" s="511"/>
      <c r="BQ611" s="511"/>
      <c r="BR611" s="514"/>
      <c r="BS611" s="560"/>
      <c r="BT611" s="504"/>
      <c r="BU611" s="504"/>
      <c r="BV611" s="504"/>
      <c r="BW611" s="504">
        <f>U611</f>
        <v>0</v>
      </c>
      <c r="BX611" s="511">
        <f>V611</f>
        <v>0</v>
      </c>
      <c r="BY611" s="511">
        <f>W611</f>
        <v>0</v>
      </c>
      <c r="BZ611" s="511">
        <f>BX611+BY611</f>
        <v>0</v>
      </c>
      <c r="CA611" s="504"/>
      <c r="CB611" s="511"/>
      <c r="CC611" s="504"/>
      <c r="CD611" s="511"/>
      <c r="CE611" s="511"/>
      <c r="CF611" s="511">
        <f>CB611+CD611+CE611</f>
        <v>0</v>
      </c>
      <c r="CG611" s="528">
        <f>CF611-BZ611</f>
        <v>0</v>
      </c>
      <c r="CH611" s="510">
        <f>_xlfn.DAYS(BU611,BT611)+1</f>
        <v>1</v>
      </c>
      <c r="CI611" s="513"/>
    </row>
    <row r="612" spans="1:87" s="622" customFormat="1" ht="31.5" customHeight="1">
      <c r="A612" s="255">
        <v>89</v>
      </c>
      <c r="B612" s="599" t="s">
        <v>168</v>
      </c>
      <c r="C612" s="558">
        <v>4100009513</v>
      </c>
      <c r="D612" s="596" t="s">
        <v>643</v>
      </c>
      <c r="E612" s="505" t="str">
        <f>VLOOKUP(D:D,'Material code'!A:B,2,FALSE)</f>
        <v>后玻</v>
      </c>
      <c r="F612" s="706" t="str">
        <f>VLOOKUP(D:D,'Material code'!C:D,2,FALSE)</f>
        <v>福莱特，压花半钢化白色全涂釉3孔，2272*1128*2mm，GL-14</v>
      </c>
      <c r="G612" s="504">
        <v>1430</v>
      </c>
      <c r="H612" s="504" t="s">
        <v>172</v>
      </c>
      <c r="I612" s="504" t="str">
        <f>AL612</f>
        <v xml:space="preserve">ZIMUNGB1273508 </v>
      </c>
      <c r="J612" s="504">
        <v>1</v>
      </c>
      <c r="K612" s="504" t="str">
        <f>AN612</f>
        <v>SEGU2670675</v>
      </c>
      <c r="L612" s="504" t="str">
        <f>AM612</f>
        <v>NGB1273508</v>
      </c>
      <c r="M612" s="504" t="str">
        <f>AO612</f>
        <v>NINGBO,CHINA</v>
      </c>
      <c r="N612" s="506">
        <f>AQ612</f>
        <v>45721</v>
      </c>
      <c r="O612" s="504" t="str">
        <f>AR612</f>
        <v>SAVANNAH,GA</v>
      </c>
      <c r="P612" s="506">
        <f>AT612</f>
        <v>45753</v>
      </c>
      <c r="Q612" s="506">
        <f>AX612</f>
        <v>45757</v>
      </c>
      <c r="R612" s="504" t="s">
        <v>79</v>
      </c>
      <c r="S612" s="504">
        <v>20</v>
      </c>
      <c r="T612" s="514">
        <v>20250305006</v>
      </c>
      <c r="U612" s="514"/>
      <c r="V612" s="511"/>
      <c r="W612" s="511"/>
      <c r="X612" s="506"/>
      <c r="Y612" s="506"/>
      <c r="Z612" s="514"/>
      <c r="AA612" s="567"/>
      <c r="AB612" s="507"/>
      <c r="AC612" s="514"/>
      <c r="AD612" s="504"/>
      <c r="AE612" s="514"/>
      <c r="AF612" s="514"/>
      <c r="AG612" s="514"/>
      <c r="AH612" s="569"/>
      <c r="AI612" s="579"/>
      <c r="AJ612" s="504"/>
      <c r="AK612" s="457"/>
      <c r="AL612" s="504" t="s">
        <v>1030</v>
      </c>
      <c r="AM612" s="504" t="s">
        <v>1031</v>
      </c>
      <c r="AN612" s="504" t="s">
        <v>1035</v>
      </c>
      <c r="AO612" s="504" t="s">
        <v>1033</v>
      </c>
      <c r="AP612" s="506">
        <v>45720</v>
      </c>
      <c r="AQ612" s="506">
        <v>45721</v>
      </c>
      <c r="AR612" s="504" t="s">
        <v>117</v>
      </c>
      <c r="AS612" s="506">
        <v>45752</v>
      </c>
      <c r="AT612" s="508">
        <v>45753</v>
      </c>
      <c r="AU612" s="504" t="str">
        <f>AR612</f>
        <v>SAVANNAH,GA</v>
      </c>
      <c r="AV612" s="571">
        <f>AT612</f>
        <v>45753</v>
      </c>
      <c r="AW612" s="505">
        <f>VLOOKUP(AR:AR,Database!A:B,2,)</f>
        <v>4</v>
      </c>
      <c r="AX612" s="506">
        <f>AV612+AW612</f>
        <v>45757</v>
      </c>
      <c r="AY612" s="504">
        <f>Z612</f>
        <v>0</v>
      </c>
      <c r="AZ612" s="565"/>
      <c r="BA612" s="506"/>
      <c r="BB612" s="506"/>
      <c r="BC612" s="506"/>
      <c r="BD612" s="506"/>
      <c r="BE612" s="504"/>
      <c r="BF612" s="504" t="str">
        <f>AL612</f>
        <v xml:space="preserve">ZIMUNGB1273508 </v>
      </c>
      <c r="BG612" s="504" t="str">
        <f>AN612</f>
        <v>SEGU2670675</v>
      </c>
      <c r="BH612" s="506">
        <v>45716</v>
      </c>
      <c r="BI612" s="506">
        <v>45727</v>
      </c>
      <c r="BJ612" s="506"/>
      <c r="BK612" s="506"/>
      <c r="BL612" s="506"/>
      <c r="BM612" s="572"/>
      <c r="BN612" s="514"/>
      <c r="BO612" s="506"/>
      <c r="BP612" s="511"/>
      <c r="BQ612" s="511"/>
      <c r="BR612" s="514"/>
      <c r="BS612" s="560"/>
      <c r="BT612" s="504"/>
      <c r="BU612" s="504"/>
      <c r="BV612" s="504"/>
      <c r="BW612" s="504">
        <f>U612</f>
        <v>0</v>
      </c>
      <c r="BX612" s="511">
        <f>V612</f>
        <v>0</v>
      </c>
      <c r="BY612" s="511">
        <f>W612</f>
        <v>0</v>
      </c>
      <c r="BZ612" s="511">
        <f>BX612+BY612</f>
        <v>0</v>
      </c>
      <c r="CA612" s="504"/>
      <c r="CB612" s="511"/>
      <c r="CC612" s="504"/>
      <c r="CD612" s="511"/>
      <c r="CE612" s="511"/>
      <c r="CF612" s="511">
        <f>CB612+CD612+CE612</f>
        <v>0</v>
      </c>
      <c r="CG612" s="528">
        <f>CF612-BZ612</f>
        <v>0</v>
      </c>
      <c r="CH612" s="510">
        <f>_xlfn.DAYS(BU612,BT612)+1</f>
        <v>1</v>
      </c>
      <c r="CI612" s="513"/>
    </row>
    <row r="613" spans="1:87" s="622" customFormat="1" ht="31.5" customHeight="1">
      <c r="A613" s="255">
        <v>90</v>
      </c>
      <c r="B613" s="599" t="s">
        <v>168</v>
      </c>
      <c r="C613" s="558" t="s">
        <v>702</v>
      </c>
      <c r="D613" s="596" t="s">
        <v>199</v>
      </c>
      <c r="E613" s="505" t="str">
        <f>VLOOKUP(D:D,'Material code'!A:B,2,FALSE)</f>
        <v>前玻</v>
      </c>
      <c r="F613" s="505" t="str">
        <f>VLOOKUP(D:D,'Material code'!C:D,2,FALSE)</f>
        <v>福莱特，超白压花双镀膜半钢化，2272*1128*2mm</v>
      </c>
      <c r="G613" s="504">
        <v>1430</v>
      </c>
      <c r="H613" s="504" t="s">
        <v>172</v>
      </c>
      <c r="I613" s="504" t="str">
        <f>AL613</f>
        <v>ZIMUNGB1273292</v>
      </c>
      <c r="J613" s="504">
        <v>1</v>
      </c>
      <c r="K613" s="504" t="str">
        <f>AN613</f>
        <v>TGBU2636810</v>
      </c>
      <c r="L613" s="504" t="str">
        <f>AM613</f>
        <v>NGB1273292</v>
      </c>
      <c r="M613" s="504" t="str">
        <f>AO613</f>
        <v>NINGBO,CHINA</v>
      </c>
      <c r="N613" s="506">
        <f>AQ613</f>
        <v>45721</v>
      </c>
      <c r="O613" s="504" t="str">
        <f>AR613</f>
        <v>SAVANNAH,GA</v>
      </c>
      <c r="P613" s="506">
        <f>AT613</f>
        <v>45753</v>
      </c>
      <c r="Q613" s="506">
        <f>AX613</f>
        <v>45757</v>
      </c>
      <c r="R613" s="504" t="s">
        <v>79</v>
      </c>
      <c r="S613" s="504">
        <v>20</v>
      </c>
      <c r="T613" s="514">
        <v>20250305006</v>
      </c>
      <c r="U613" s="514"/>
      <c r="V613" s="511"/>
      <c r="W613" s="511"/>
      <c r="X613" s="506"/>
      <c r="Y613" s="506"/>
      <c r="Z613" s="514"/>
      <c r="AA613" s="567"/>
      <c r="AB613" s="507"/>
      <c r="AC613" s="514"/>
      <c r="AD613" s="504"/>
      <c r="AE613" s="514"/>
      <c r="AF613" s="514"/>
      <c r="AG613" s="514"/>
      <c r="AH613" s="569"/>
      <c r="AI613" s="579"/>
      <c r="AJ613" s="504"/>
      <c r="AK613" s="457"/>
      <c r="AL613" s="504" t="s">
        <v>1036</v>
      </c>
      <c r="AM613" s="504" t="s">
        <v>1037</v>
      </c>
      <c r="AN613" s="504" t="s">
        <v>1038</v>
      </c>
      <c r="AO613" s="504" t="s">
        <v>1033</v>
      </c>
      <c r="AP613" s="506">
        <v>45720</v>
      </c>
      <c r="AQ613" s="506">
        <v>45721</v>
      </c>
      <c r="AR613" s="504" t="s">
        <v>117</v>
      </c>
      <c r="AS613" s="506">
        <v>45752</v>
      </c>
      <c r="AT613" s="508">
        <v>45753</v>
      </c>
      <c r="AU613" s="504" t="str">
        <f>AR613</f>
        <v>SAVANNAH,GA</v>
      </c>
      <c r="AV613" s="571">
        <f>AT613</f>
        <v>45753</v>
      </c>
      <c r="AW613" s="505">
        <f>VLOOKUP(AR:AR,Database!A:B,2,)</f>
        <v>4</v>
      </c>
      <c r="AX613" s="506">
        <f>AV613+AW613</f>
        <v>45757</v>
      </c>
      <c r="AY613" s="504">
        <f>Z613</f>
        <v>0</v>
      </c>
      <c r="AZ613" s="565"/>
      <c r="BA613" s="506"/>
      <c r="BB613" s="506"/>
      <c r="BC613" s="506"/>
      <c r="BD613" s="506"/>
      <c r="BE613" s="504"/>
      <c r="BF613" s="504" t="str">
        <f>AL613</f>
        <v>ZIMUNGB1273292</v>
      </c>
      <c r="BG613" s="504" t="str">
        <f>AN613</f>
        <v>TGBU2636810</v>
      </c>
      <c r="BH613" s="506">
        <v>45716</v>
      </c>
      <c r="BI613" s="506">
        <v>45727</v>
      </c>
      <c r="BJ613" s="506"/>
      <c r="BK613" s="506"/>
      <c r="BL613" s="506"/>
      <c r="BM613" s="572"/>
      <c r="BN613" s="514"/>
      <c r="BO613" s="506"/>
      <c r="BP613" s="511"/>
      <c r="BQ613" s="511"/>
      <c r="BR613" s="514"/>
      <c r="BS613" s="560"/>
      <c r="BT613" s="504"/>
      <c r="BU613" s="504"/>
      <c r="BV613" s="504"/>
      <c r="BW613" s="504">
        <f>U613</f>
        <v>0</v>
      </c>
      <c r="BX613" s="511">
        <f>V613</f>
        <v>0</v>
      </c>
      <c r="BY613" s="511">
        <f>W613</f>
        <v>0</v>
      </c>
      <c r="BZ613" s="511">
        <f>BX613+BY613</f>
        <v>0</v>
      </c>
      <c r="CA613" s="504"/>
      <c r="CB613" s="511"/>
      <c r="CC613" s="504"/>
      <c r="CD613" s="511"/>
      <c r="CE613" s="511"/>
      <c r="CF613" s="511">
        <f>CB613+CD613+CE613</f>
        <v>0</v>
      </c>
      <c r="CG613" s="528">
        <f>CF613-BZ613</f>
        <v>0</v>
      </c>
      <c r="CH613" s="510">
        <f>_xlfn.DAYS(BU613,BT613)+1</f>
        <v>1</v>
      </c>
      <c r="CI613" s="513"/>
    </row>
    <row r="614" spans="1:87" s="622" customFormat="1" ht="15.75" customHeight="1">
      <c r="A614" s="255">
        <v>90</v>
      </c>
      <c r="B614" s="599" t="s">
        <v>168</v>
      </c>
      <c r="C614" s="558" t="s">
        <v>702</v>
      </c>
      <c r="D614" s="596" t="s">
        <v>199</v>
      </c>
      <c r="E614" s="505" t="str">
        <f>VLOOKUP(D:D,'Material code'!A:B,2,FALSE)</f>
        <v>前玻</v>
      </c>
      <c r="F614" s="505" t="str">
        <f>VLOOKUP(D:D,'Material code'!C:D,2,FALSE)</f>
        <v>福莱特，超白压花双镀膜半钢化，2272*1128*2mm</v>
      </c>
      <c r="G614" s="504">
        <v>1430</v>
      </c>
      <c r="H614" s="504" t="s">
        <v>172</v>
      </c>
      <c r="I614" s="504" t="str">
        <f>AL614</f>
        <v>ZIMUNGB1273292</v>
      </c>
      <c r="J614" s="504">
        <v>1</v>
      </c>
      <c r="K614" s="504" t="str">
        <f>AN614</f>
        <v>TRHU3221642</v>
      </c>
      <c r="L614" s="504" t="str">
        <f>AM614</f>
        <v>NGB1273292</v>
      </c>
      <c r="M614" s="504" t="str">
        <f>AO614</f>
        <v>NINGBO,CHINA</v>
      </c>
      <c r="N614" s="506">
        <f>AQ614</f>
        <v>45721</v>
      </c>
      <c r="O614" s="504" t="str">
        <f>AR614</f>
        <v>SAVANNAH,GA</v>
      </c>
      <c r="P614" s="506">
        <f>AT614</f>
        <v>45753</v>
      </c>
      <c r="Q614" s="506">
        <f>AX614</f>
        <v>45757</v>
      </c>
      <c r="R614" s="504" t="s">
        <v>79</v>
      </c>
      <c r="S614" s="504" t="s">
        <v>1039</v>
      </c>
      <c r="T614" s="514">
        <v>20250305006</v>
      </c>
      <c r="U614" s="514"/>
      <c r="V614" s="511"/>
      <c r="W614" s="511"/>
      <c r="X614" s="506"/>
      <c r="Y614" s="506"/>
      <c r="Z614" s="514"/>
      <c r="AA614" s="567"/>
      <c r="AB614" s="507"/>
      <c r="AC614" s="514"/>
      <c r="AD614" s="504"/>
      <c r="AE614" s="514"/>
      <c r="AF614" s="514"/>
      <c r="AG614" s="514"/>
      <c r="AH614" s="569"/>
      <c r="AI614" s="579"/>
      <c r="AJ614" s="504"/>
      <c r="AK614" s="457"/>
      <c r="AL614" s="504" t="s">
        <v>1036</v>
      </c>
      <c r="AM614" s="504" t="s">
        <v>1037</v>
      </c>
      <c r="AN614" s="504" t="s">
        <v>1040</v>
      </c>
      <c r="AO614" s="504" t="s">
        <v>1033</v>
      </c>
      <c r="AP614" s="506">
        <v>45720</v>
      </c>
      <c r="AQ614" s="506">
        <v>45721</v>
      </c>
      <c r="AR614" s="504" t="s">
        <v>117</v>
      </c>
      <c r="AS614" s="506">
        <v>45752</v>
      </c>
      <c r="AT614" s="508">
        <v>45753</v>
      </c>
      <c r="AU614" s="504" t="str">
        <f>AR614</f>
        <v>SAVANNAH,GA</v>
      </c>
      <c r="AV614" s="571">
        <f>AT614</f>
        <v>45753</v>
      </c>
      <c r="AW614" s="505">
        <f>VLOOKUP(AR:AR,Database!A:B,2,)</f>
        <v>4</v>
      </c>
      <c r="AX614" s="506">
        <f>AV614+AW614</f>
        <v>45757</v>
      </c>
      <c r="AY614" s="504">
        <f>Z614</f>
        <v>0</v>
      </c>
      <c r="AZ614" s="565"/>
      <c r="BA614" s="506"/>
      <c r="BB614" s="506"/>
      <c r="BC614" s="506"/>
      <c r="BD614" s="506"/>
      <c r="BE614" s="504"/>
      <c r="BF614" s="504" t="str">
        <f>AL614</f>
        <v>ZIMUNGB1273292</v>
      </c>
      <c r="BG614" s="504" t="str">
        <f>AN614</f>
        <v>TRHU3221642</v>
      </c>
      <c r="BH614" s="506">
        <v>45716</v>
      </c>
      <c r="BI614" s="506">
        <v>45727</v>
      </c>
      <c r="BJ614" s="506"/>
      <c r="BK614" s="506"/>
      <c r="BL614" s="506"/>
      <c r="BM614" s="572"/>
      <c r="BN614" s="514"/>
      <c r="BO614" s="506"/>
      <c r="BP614" s="511"/>
      <c r="BQ614" s="511"/>
      <c r="BR614" s="514"/>
      <c r="BS614" s="560"/>
      <c r="BT614" s="504"/>
      <c r="BU614" s="504"/>
      <c r="BV614" s="504"/>
      <c r="BW614" s="504">
        <f>U614</f>
        <v>0</v>
      </c>
      <c r="BX614" s="511">
        <f>V614</f>
        <v>0</v>
      </c>
      <c r="BY614" s="511">
        <f>W614</f>
        <v>0</v>
      </c>
      <c r="BZ614" s="511">
        <f>BX614+BY614</f>
        <v>0</v>
      </c>
      <c r="CA614" s="504"/>
      <c r="CB614" s="511"/>
      <c r="CC614" s="504"/>
      <c r="CD614" s="511"/>
      <c r="CE614" s="511"/>
      <c r="CF614" s="511">
        <f>CB614+CD614+CE614</f>
        <v>0</v>
      </c>
      <c r="CG614" s="528">
        <f>CF614-BZ614</f>
        <v>0</v>
      </c>
      <c r="CH614" s="510">
        <f>_xlfn.DAYS(BU614,BT614)+1</f>
        <v>1</v>
      </c>
      <c r="CI614" s="513"/>
    </row>
    <row r="615" spans="1:87" s="640" customFormat="1" ht="15.75" customHeight="1">
      <c r="A615" s="255">
        <v>90</v>
      </c>
      <c r="B615" s="599" t="s">
        <v>168</v>
      </c>
      <c r="C615" s="558" t="s">
        <v>702</v>
      </c>
      <c r="D615" s="596" t="s">
        <v>199</v>
      </c>
      <c r="E615" s="505" t="str">
        <f>VLOOKUP(D:D,'Material code'!A:B,2,FALSE)</f>
        <v>前玻</v>
      </c>
      <c r="F615" s="505" t="str">
        <f>VLOOKUP(D:D,'Material code'!C:D,2,FALSE)</f>
        <v>福莱特，超白压花双镀膜半钢化，2272*1128*2mm</v>
      </c>
      <c r="G615" s="504">
        <v>1430</v>
      </c>
      <c r="H615" s="504" t="s">
        <v>172</v>
      </c>
      <c r="I615" s="504" t="str">
        <f>AL615</f>
        <v>ZIMUNGB1273292</v>
      </c>
      <c r="J615" s="504">
        <v>1</v>
      </c>
      <c r="K615" s="504" t="str">
        <f>AN615</f>
        <v>ZIMU3195271</v>
      </c>
      <c r="L615" s="504" t="str">
        <f>AM615</f>
        <v>NGB1273292</v>
      </c>
      <c r="M615" s="504" t="str">
        <f>AO615</f>
        <v>NINGBO,CHINA</v>
      </c>
      <c r="N615" s="506">
        <f>AQ615</f>
        <v>45721</v>
      </c>
      <c r="O615" s="504" t="str">
        <f>AR615</f>
        <v>SAVANNAH,GA</v>
      </c>
      <c r="P615" s="506">
        <f>AT615</f>
        <v>45753</v>
      </c>
      <c r="Q615" s="506">
        <f>AX615</f>
        <v>45757</v>
      </c>
      <c r="R615" s="504" t="s">
        <v>79</v>
      </c>
      <c r="S615" s="504" t="s">
        <v>1039</v>
      </c>
      <c r="T615" s="514">
        <v>20250305006</v>
      </c>
      <c r="U615" s="514"/>
      <c r="V615" s="511"/>
      <c r="W615" s="511"/>
      <c r="X615" s="506"/>
      <c r="Y615" s="506"/>
      <c r="Z615" s="514"/>
      <c r="AA615" s="567"/>
      <c r="AB615" s="507"/>
      <c r="AC615" s="514"/>
      <c r="AD615" s="504"/>
      <c r="AE615" s="514"/>
      <c r="AF615" s="514"/>
      <c r="AG615" s="514"/>
      <c r="AH615" s="569"/>
      <c r="AI615" s="579"/>
      <c r="AJ615" s="504"/>
      <c r="AK615" s="457"/>
      <c r="AL615" s="504" t="s">
        <v>1036</v>
      </c>
      <c r="AM615" s="504" t="s">
        <v>1037</v>
      </c>
      <c r="AN615" s="504" t="s">
        <v>1041</v>
      </c>
      <c r="AO615" s="504" t="s">
        <v>1033</v>
      </c>
      <c r="AP615" s="506">
        <v>45720</v>
      </c>
      <c r="AQ615" s="506">
        <v>45721</v>
      </c>
      <c r="AR615" s="504" t="s">
        <v>117</v>
      </c>
      <c r="AS615" s="506">
        <v>45752</v>
      </c>
      <c r="AT615" s="508">
        <v>45753</v>
      </c>
      <c r="AU615" s="504" t="str">
        <f>AR615</f>
        <v>SAVANNAH,GA</v>
      </c>
      <c r="AV615" s="571">
        <f>AT615</f>
        <v>45753</v>
      </c>
      <c r="AW615" s="505">
        <f>VLOOKUP(AR:AR,Database!A:B,2,)</f>
        <v>4</v>
      </c>
      <c r="AX615" s="506">
        <f>AV615+AW615</f>
        <v>45757</v>
      </c>
      <c r="AY615" s="504">
        <f>Z615</f>
        <v>0</v>
      </c>
      <c r="AZ615" s="565"/>
      <c r="BA615" s="506"/>
      <c r="BB615" s="506"/>
      <c r="BC615" s="506"/>
      <c r="BD615" s="506"/>
      <c r="BE615" s="504"/>
      <c r="BF615" s="504" t="str">
        <f>AL615</f>
        <v>ZIMUNGB1273292</v>
      </c>
      <c r="BG615" s="504" t="str">
        <f>AN615</f>
        <v>ZIMU3195271</v>
      </c>
      <c r="BH615" s="506">
        <v>45716</v>
      </c>
      <c r="BI615" s="506">
        <v>45727</v>
      </c>
      <c r="BJ615" s="506"/>
      <c r="BK615" s="506"/>
      <c r="BL615" s="506"/>
      <c r="BM615" s="572"/>
      <c r="BN615" s="514"/>
      <c r="BO615" s="506"/>
      <c r="BP615" s="511"/>
      <c r="BQ615" s="511"/>
      <c r="BR615" s="514"/>
      <c r="BS615" s="560"/>
      <c r="BT615" s="504"/>
      <c r="BU615" s="504"/>
      <c r="BV615" s="504"/>
      <c r="BW615" s="504">
        <f>U615</f>
        <v>0</v>
      </c>
      <c r="BX615" s="511">
        <f>V615</f>
        <v>0</v>
      </c>
      <c r="BY615" s="511">
        <f>W615</f>
        <v>0</v>
      </c>
      <c r="BZ615" s="511">
        <f>BX615+BY615</f>
        <v>0</v>
      </c>
      <c r="CA615" s="504"/>
      <c r="CB615" s="511"/>
      <c r="CC615" s="504"/>
      <c r="CD615" s="511"/>
      <c r="CE615" s="511"/>
      <c r="CF615" s="511">
        <f>CB615+CD615+CE615</f>
        <v>0</v>
      </c>
      <c r="CG615" s="528">
        <f>CF615-BZ615</f>
        <v>0</v>
      </c>
      <c r="CH615" s="510">
        <f>_xlfn.DAYS(BU615,BT615)+1</f>
        <v>1</v>
      </c>
      <c r="CI615" s="513"/>
    </row>
    <row r="616" spans="1:87" s="640" customFormat="1" ht="15.75" customHeight="1">
      <c r="A616" s="255">
        <v>90</v>
      </c>
      <c r="B616" s="599" t="s">
        <v>168</v>
      </c>
      <c r="C616" s="558" t="s">
        <v>702</v>
      </c>
      <c r="D616" s="596" t="s">
        <v>199</v>
      </c>
      <c r="E616" s="505" t="str">
        <f>VLOOKUP(D:D,'Material code'!A:B,2,FALSE)</f>
        <v>前玻</v>
      </c>
      <c r="F616" s="505" t="str">
        <f>VLOOKUP(D:D,'Material code'!C:D,2,FALSE)</f>
        <v>福莱特，超白压花双镀膜半钢化，2272*1128*2mm</v>
      </c>
      <c r="G616" s="504">
        <v>1430</v>
      </c>
      <c r="H616" s="504" t="s">
        <v>172</v>
      </c>
      <c r="I616" s="504" t="str">
        <f>AL616</f>
        <v>ZIMUNGB1273292</v>
      </c>
      <c r="J616" s="504">
        <v>1</v>
      </c>
      <c r="K616" s="504" t="str">
        <f>AN616</f>
        <v>SEGU2207629</v>
      </c>
      <c r="L616" s="504" t="str">
        <f>AM616</f>
        <v>NGB1273292</v>
      </c>
      <c r="M616" s="504" t="str">
        <f>AO616</f>
        <v>NINGBO,CHINA</v>
      </c>
      <c r="N616" s="506">
        <f>AQ616</f>
        <v>45721</v>
      </c>
      <c r="O616" s="504" t="str">
        <f>AR616</f>
        <v>SAVANNAH,GA</v>
      </c>
      <c r="P616" s="506">
        <f>AT616</f>
        <v>45753</v>
      </c>
      <c r="Q616" s="506">
        <f>AX616</f>
        <v>45757</v>
      </c>
      <c r="R616" s="504" t="s">
        <v>79</v>
      </c>
      <c r="S616" s="504" t="s">
        <v>1039</v>
      </c>
      <c r="T616" s="514">
        <v>20250305006</v>
      </c>
      <c r="U616" s="514"/>
      <c r="V616" s="511"/>
      <c r="W616" s="511"/>
      <c r="X616" s="506"/>
      <c r="Y616" s="506"/>
      <c r="Z616" s="514"/>
      <c r="AA616" s="567"/>
      <c r="AB616" s="507"/>
      <c r="AC616" s="514"/>
      <c r="AD616" s="504"/>
      <c r="AE616" s="514"/>
      <c r="AF616" s="514"/>
      <c r="AG616" s="514"/>
      <c r="AH616" s="569"/>
      <c r="AI616" s="579"/>
      <c r="AJ616" s="504"/>
      <c r="AK616" s="457"/>
      <c r="AL616" s="504" t="s">
        <v>1036</v>
      </c>
      <c r="AM616" s="504" t="s">
        <v>1037</v>
      </c>
      <c r="AN616" s="504" t="s">
        <v>1042</v>
      </c>
      <c r="AO616" s="504" t="s">
        <v>1033</v>
      </c>
      <c r="AP616" s="506">
        <v>45720</v>
      </c>
      <c r="AQ616" s="506">
        <v>45721</v>
      </c>
      <c r="AR616" s="504" t="s">
        <v>117</v>
      </c>
      <c r="AS616" s="506">
        <v>45752</v>
      </c>
      <c r="AT616" s="508">
        <v>45753</v>
      </c>
      <c r="AU616" s="504" t="str">
        <f>AR616</f>
        <v>SAVANNAH,GA</v>
      </c>
      <c r="AV616" s="571">
        <f>AT616</f>
        <v>45753</v>
      </c>
      <c r="AW616" s="505">
        <f>VLOOKUP(AR:AR,Database!A:B,2,)</f>
        <v>4</v>
      </c>
      <c r="AX616" s="506">
        <f>AV616+AW616</f>
        <v>45757</v>
      </c>
      <c r="AY616" s="504">
        <f>Z616</f>
        <v>0</v>
      </c>
      <c r="AZ616" s="565"/>
      <c r="BA616" s="506"/>
      <c r="BB616" s="506"/>
      <c r="BC616" s="506"/>
      <c r="BD616" s="506"/>
      <c r="BE616" s="504"/>
      <c r="BF616" s="504" t="str">
        <f>AL616</f>
        <v>ZIMUNGB1273292</v>
      </c>
      <c r="BG616" s="504" t="str">
        <f>AN616</f>
        <v>SEGU2207629</v>
      </c>
      <c r="BH616" s="506">
        <v>45716</v>
      </c>
      <c r="BI616" s="506">
        <v>45727</v>
      </c>
      <c r="BJ616" s="506"/>
      <c r="BK616" s="506"/>
      <c r="BL616" s="506"/>
      <c r="BM616" s="572"/>
      <c r="BN616" s="514"/>
      <c r="BO616" s="506"/>
      <c r="BP616" s="511"/>
      <c r="BQ616" s="511"/>
      <c r="BR616" s="514"/>
      <c r="BS616" s="560"/>
      <c r="BT616" s="504"/>
      <c r="BU616" s="504"/>
      <c r="BV616" s="504"/>
      <c r="BW616" s="504">
        <f>U616</f>
        <v>0</v>
      </c>
      <c r="BX616" s="511">
        <f>V616</f>
        <v>0</v>
      </c>
      <c r="BY616" s="511">
        <f>W616</f>
        <v>0</v>
      </c>
      <c r="BZ616" s="511">
        <f>BX616+BY616</f>
        <v>0</v>
      </c>
      <c r="CA616" s="504"/>
      <c r="CB616" s="511"/>
      <c r="CC616" s="504"/>
      <c r="CD616" s="511"/>
      <c r="CE616" s="511"/>
      <c r="CF616" s="511">
        <f>CB616+CD616+CE616</f>
        <v>0</v>
      </c>
      <c r="CG616" s="528">
        <f>CF616-BZ616</f>
        <v>0</v>
      </c>
      <c r="CH616" s="510">
        <f>_xlfn.DAYS(BU616,BT616)+1</f>
        <v>1</v>
      </c>
      <c r="CI616" s="513"/>
    </row>
    <row r="617" spans="1:87" s="640" customFormat="1" ht="15.75" customHeight="1">
      <c r="A617" s="255">
        <v>90</v>
      </c>
      <c r="B617" s="599" t="s">
        <v>168</v>
      </c>
      <c r="C617" s="558" t="s">
        <v>702</v>
      </c>
      <c r="D617" s="596" t="s">
        <v>199</v>
      </c>
      <c r="E617" s="505" t="str">
        <f>VLOOKUP(D:D,'Material code'!A:B,2,FALSE)</f>
        <v>前玻</v>
      </c>
      <c r="F617" s="505" t="str">
        <f>VLOOKUP(D:D,'Material code'!C:D,2,FALSE)</f>
        <v>福莱特，超白压花双镀膜半钢化，2272*1128*2mm</v>
      </c>
      <c r="G617" s="504">
        <v>1430</v>
      </c>
      <c r="H617" s="504" t="s">
        <v>172</v>
      </c>
      <c r="I617" s="504" t="str">
        <f>AL617</f>
        <v>ZIMUNGB1273292</v>
      </c>
      <c r="J617" s="504">
        <v>1</v>
      </c>
      <c r="K617" s="504" t="str">
        <f>AN617</f>
        <v>XINU1572043</v>
      </c>
      <c r="L617" s="504" t="str">
        <f>AM617</f>
        <v>NGB1273292</v>
      </c>
      <c r="M617" s="504" t="str">
        <f>AO617</f>
        <v>NINGBO,CHINA</v>
      </c>
      <c r="N617" s="506">
        <f>AQ617</f>
        <v>45721</v>
      </c>
      <c r="O617" s="504" t="str">
        <f>AR617</f>
        <v>SAVANNAH,GA</v>
      </c>
      <c r="P617" s="506">
        <f>AT617</f>
        <v>45753</v>
      </c>
      <c r="Q617" s="506">
        <f>AX617</f>
        <v>45757</v>
      </c>
      <c r="R617" s="504" t="s">
        <v>79</v>
      </c>
      <c r="S617" s="504" t="s">
        <v>1039</v>
      </c>
      <c r="T617" s="514">
        <v>20250305006</v>
      </c>
      <c r="U617" s="514"/>
      <c r="V617" s="511"/>
      <c r="W617" s="511"/>
      <c r="X617" s="506"/>
      <c r="Y617" s="506"/>
      <c r="Z617" s="514"/>
      <c r="AA617" s="567"/>
      <c r="AB617" s="507"/>
      <c r="AC617" s="514"/>
      <c r="AD617" s="504"/>
      <c r="AE617" s="514"/>
      <c r="AF617" s="514"/>
      <c r="AG617" s="514"/>
      <c r="AH617" s="569"/>
      <c r="AI617" s="579"/>
      <c r="AJ617" s="504"/>
      <c r="AK617" s="457"/>
      <c r="AL617" s="504" t="s">
        <v>1036</v>
      </c>
      <c r="AM617" s="504" t="s">
        <v>1037</v>
      </c>
      <c r="AN617" s="504" t="s">
        <v>1043</v>
      </c>
      <c r="AO617" s="504" t="s">
        <v>1033</v>
      </c>
      <c r="AP617" s="506">
        <v>45720</v>
      </c>
      <c r="AQ617" s="506">
        <v>45721</v>
      </c>
      <c r="AR617" s="504" t="s">
        <v>117</v>
      </c>
      <c r="AS617" s="506">
        <v>45752</v>
      </c>
      <c r="AT617" s="508">
        <v>45753</v>
      </c>
      <c r="AU617" s="504" t="str">
        <f>AR617</f>
        <v>SAVANNAH,GA</v>
      </c>
      <c r="AV617" s="571">
        <f>AT617</f>
        <v>45753</v>
      </c>
      <c r="AW617" s="505">
        <f>VLOOKUP(AR:AR,Database!A:B,2,)</f>
        <v>4</v>
      </c>
      <c r="AX617" s="506">
        <f>AV617+AW617</f>
        <v>45757</v>
      </c>
      <c r="AY617" s="504">
        <f>Z617</f>
        <v>0</v>
      </c>
      <c r="AZ617" s="565"/>
      <c r="BA617" s="506"/>
      <c r="BB617" s="506"/>
      <c r="BC617" s="506"/>
      <c r="BD617" s="506"/>
      <c r="BE617" s="504"/>
      <c r="BF617" s="504" t="str">
        <f>AL617</f>
        <v>ZIMUNGB1273292</v>
      </c>
      <c r="BG617" s="504" t="str">
        <f>AN617</f>
        <v>XINU1572043</v>
      </c>
      <c r="BH617" s="506">
        <v>45716</v>
      </c>
      <c r="BI617" s="506">
        <v>45727</v>
      </c>
      <c r="BJ617" s="506"/>
      <c r="BK617" s="506"/>
      <c r="BL617" s="506"/>
      <c r="BM617" s="572"/>
      <c r="BN617" s="514"/>
      <c r="BO617" s="506"/>
      <c r="BP617" s="511"/>
      <c r="BQ617" s="511"/>
      <c r="BR617" s="514"/>
      <c r="BS617" s="560"/>
      <c r="BT617" s="504"/>
      <c r="BU617" s="504"/>
      <c r="BV617" s="504"/>
      <c r="BW617" s="504">
        <f>U617</f>
        <v>0</v>
      </c>
      <c r="BX617" s="511">
        <f>V617</f>
        <v>0</v>
      </c>
      <c r="BY617" s="511">
        <f>W617</f>
        <v>0</v>
      </c>
      <c r="BZ617" s="511">
        <f>BX617+BY617</f>
        <v>0</v>
      </c>
      <c r="CA617" s="504"/>
      <c r="CB617" s="511"/>
      <c r="CC617" s="504"/>
      <c r="CD617" s="511"/>
      <c r="CE617" s="511"/>
      <c r="CF617" s="511">
        <f>CB617+CD617+CE617</f>
        <v>0</v>
      </c>
      <c r="CG617" s="528">
        <f>CF617-BZ617</f>
        <v>0</v>
      </c>
      <c r="CH617" s="510">
        <f>_xlfn.DAYS(BU617,BT617)+1</f>
        <v>1</v>
      </c>
      <c r="CI617" s="513"/>
    </row>
    <row r="618" spans="1:87" s="640" customFormat="1" ht="31.5" customHeight="1">
      <c r="A618" s="255">
        <v>90</v>
      </c>
      <c r="B618" s="599" t="s">
        <v>168</v>
      </c>
      <c r="C618" s="558" t="s">
        <v>702</v>
      </c>
      <c r="D618" s="596" t="s">
        <v>199</v>
      </c>
      <c r="E618" s="505" t="str">
        <f>VLOOKUP(D:D,'Material code'!A:B,2,FALSE)</f>
        <v>前玻</v>
      </c>
      <c r="F618" s="505" t="str">
        <f>VLOOKUP(D:D,'Material code'!C:D,2,FALSE)</f>
        <v>福莱特，超白压花双镀膜半钢化，2272*1128*2mm</v>
      </c>
      <c r="G618" s="504">
        <v>1430</v>
      </c>
      <c r="H618" s="504" t="s">
        <v>172</v>
      </c>
      <c r="I618" s="504" t="str">
        <f>AL618</f>
        <v>ZIMUNGB1273292</v>
      </c>
      <c r="J618" s="504">
        <v>1</v>
      </c>
      <c r="K618" s="504" t="str">
        <f>AN618</f>
        <v>ZIMU1065197</v>
      </c>
      <c r="L618" s="504" t="str">
        <f>AM618</f>
        <v>NGB1273292</v>
      </c>
      <c r="M618" s="504" t="str">
        <f>AO618</f>
        <v>NINGBO,CHINA</v>
      </c>
      <c r="N618" s="506">
        <f>AQ618</f>
        <v>45721</v>
      </c>
      <c r="O618" s="504" t="str">
        <f>AR618</f>
        <v>SAVANNAH,GA</v>
      </c>
      <c r="P618" s="506">
        <f>AT618</f>
        <v>45753</v>
      </c>
      <c r="Q618" s="506">
        <f>AX618</f>
        <v>45757</v>
      </c>
      <c r="R618" s="504" t="s">
        <v>79</v>
      </c>
      <c r="S618" s="504" t="s">
        <v>1039</v>
      </c>
      <c r="T618" s="514">
        <v>20250305006</v>
      </c>
      <c r="U618" s="514"/>
      <c r="V618" s="511"/>
      <c r="W618" s="511"/>
      <c r="X618" s="506"/>
      <c r="Y618" s="506"/>
      <c r="Z618" s="514"/>
      <c r="AA618" s="567"/>
      <c r="AB618" s="507"/>
      <c r="AC618" s="514"/>
      <c r="AD618" s="504"/>
      <c r="AE618" s="514"/>
      <c r="AF618" s="514"/>
      <c r="AG618" s="514"/>
      <c r="AH618" s="569"/>
      <c r="AI618" s="579"/>
      <c r="AJ618" s="504"/>
      <c r="AK618" s="457"/>
      <c r="AL618" s="504" t="s">
        <v>1036</v>
      </c>
      <c r="AM618" s="504" t="s">
        <v>1037</v>
      </c>
      <c r="AN618" s="504" t="s">
        <v>1044</v>
      </c>
      <c r="AO618" s="504" t="s">
        <v>1033</v>
      </c>
      <c r="AP618" s="506">
        <v>45720</v>
      </c>
      <c r="AQ618" s="506">
        <v>45721</v>
      </c>
      <c r="AR618" s="504" t="s">
        <v>117</v>
      </c>
      <c r="AS618" s="506">
        <v>45752</v>
      </c>
      <c r="AT618" s="508">
        <v>45753</v>
      </c>
      <c r="AU618" s="504" t="str">
        <f>AR618</f>
        <v>SAVANNAH,GA</v>
      </c>
      <c r="AV618" s="571">
        <f>AT618</f>
        <v>45753</v>
      </c>
      <c r="AW618" s="505">
        <f>VLOOKUP(AR:AR,Database!A:B,2,)</f>
        <v>4</v>
      </c>
      <c r="AX618" s="506">
        <f>AV618+AW618</f>
        <v>45757</v>
      </c>
      <c r="AY618" s="504">
        <f>Z618</f>
        <v>0</v>
      </c>
      <c r="AZ618" s="565"/>
      <c r="BA618" s="506"/>
      <c r="BB618" s="506"/>
      <c r="BC618" s="506"/>
      <c r="BD618" s="506"/>
      <c r="BE618" s="504"/>
      <c r="BF618" s="504" t="str">
        <f>AL618</f>
        <v>ZIMUNGB1273292</v>
      </c>
      <c r="BG618" s="504" t="str">
        <f>AN618</f>
        <v>ZIMU1065197</v>
      </c>
      <c r="BH618" s="506">
        <v>45716</v>
      </c>
      <c r="BI618" s="506">
        <v>45727</v>
      </c>
      <c r="BJ618" s="506"/>
      <c r="BK618" s="506"/>
      <c r="BL618" s="506"/>
      <c r="BM618" s="572"/>
      <c r="BN618" s="514"/>
      <c r="BO618" s="506"/>
      <c r="BP618" s="511"/>
      <c r="BQ618" s="511"/>
      <c r="BR618" s="514"/>
      <c r="BS618" s="560"/>
      <c r="BT618" s="504"/>
      <c r="BU618" s="504"/>
      <c r="BV618" s="504"/>
      <c r="BW618" s="504">
        <f>U618</f>
        <v>0</v>
      </c>
      <c r="BX618" s="511">
        <f>V618</f>
        <v>0</v>
      </c>
      <c r="BY618" s="511">
        <f>W618</f>
        <v>0</v>
      </c>
      <c r="BZ618" s="511">
        <f>BX618+BY618</f>
        <v>0</v>
      </c>
      <c r="CA618" s="504"/>
      <c r="CB618" s="511"/>
      <c r="CC618" s="504"/>
      <c r="CD618" s="511"/>
      <c r="CE618" s="511"/>
      <c r="CF618" s="511">
        <f>CB618+CD618+CE618</f>
        <v>0</v>
      </c>
      <c r="CG618" s="528">
        <f>CF618-BZ618</f>
        <v>0</v>
      </c>
      <c r="CH618" s="510">
        <f>_xlfn.DAYS(BU618,BT618)+1</f>
        <v>1</v>
      </c>
      <c r="CI618" s="513"/>
    </row>
    <row r="619" spans="1:87" s="640" customFormat="1" ht="31.5" customHeight="1">
      <c r="A619" s="255">
        <v>90</v>
      </c>
      <c r="B619" s="599" t="s">
        <v>168</v>
      </c>
      <c r="C619" s="558" t="s">
        <v>702</v>
      </c>
      <c r="D619" s="596" t="s">
        <v>199</v>
      </c>
      <c r="E619" s="505" t="str">
        <f>VLOOKUP(D:D,'Material code'!A:B,2,FALSE)</f>
        <v>前玻</v>
      </c>
      <c r="F619" s="505" t="str">
        <f>VLOOKUP(D:D,'Material code'!C:D,2,FALSE)</f>
        <v>福莱特，超白压花双镀膜半钢化，2272*1128*2mm</v>
      </c>
      <c r="G619" s="504">
        <v>1430</v>
      </c>
      <c r="H619" s="504" t="s">
        <v>172</v>
      </c>
      <c r="I619" s="504" t="str">
        <f>AL619</f>
        <v>ZIMUNGB1273292</v>
      </c>
      <c r="J619" s="504">
        <v>1</v>
      </c>
      <c r="K619" s="504" t="str">
        <f>AN619</f>
        <v>BMOU1249432</v>
      </c>
      <c r="L619" s="504" t="str">
        <f>AM619</f>
        <v>NGB1273292</v>
      </c>
      <c r="M619" s="504" t="str">
        <f>AO619</f>
        <v>NINGBO,CHINA</v>
      </c>
      <c r="N619" s="506">
        <f>AQ619</f>
        <v>45721</v>
      </c>
      <c r="O619" s="504" t="str">
        <f>AR619</f>
        <v>SAVANNAH,GA</v>
      </c>
      <c r="P619" s="506">
        <f>AT619</f>
        <v>45753</v>
      </c>
      <c r="Q619" s="506">
        <f>AX619</f>
        <v>45757</v>
      </c>
      <c r="R619" s="504" t="s">
        <v>79</v>
      </c>
      <c r="S619" s="504" t="s">
        <v>1039</v>
      </c>
      <c r="T619" s="514">
        <v>20250305006</v>
      </c>
      <c r="U619" s="514"/>
      <c r="V619" s="511"/>
      <c r="W619" s="511"/>
      <c r="X619" s="506"/>
      <c r="Y619" s="506"/>
      <c r="Z619" s="514"/>
      <c r="AA619" s="567"/>
      <c r="AB619" s="507"/>
      <c r="AC619" s="514"/>
      <c r="AD619" s="504"/>
      <c r="AE619" s="514"/>
      <c r="AF619" s="514"/>
      <c r="AG619" s="514"/>
      <c r="AH619" s="569"/>
      <c r="AI619" s="579"/>
      <c r="AJ619" s="504"/>
      <c r="AK619" s="457"/>
      <c r="AL619" s="504" t="s">
        <v>1036</v>
      </c>
      <c r="AM619" s="504" t="s">
        <v>1037</v>
      </c>
      <c r="AN619" s="504" t="s">
        <v>1045</v>
      </c>
      <c r="AO619" s="504" t="s">
        <v>1033</v>
      </c>
      <c r="AP619" s="506">
        <v>45720</v>
      </c>
      <c r="AQ619" s="506">
        <v>45721</v>
      </c>
      <c r="AR619" s="504" t="s">
        <v>117</v>
      </c>
      <c r="AS619" s="506">
        <v>45752</v>
      </c>
      <c r="AT619" s="508">
        <v>45753</v>
      </c>
      <c r="AU619" s="504" t="str">
        <f>AR619</f>
        <v>SAVANNAH,GA</v>
      </c>
      <c r="AV619" s="571">
        <f>AT619</f>
        <v>45753</v>
      </c>
      <c r="AW619" s="505">
        <f>VLOOKUP(AR:AR,Database!A:B,2,)</f>
        <v>4</v>
      </c>
      <c r="AX619" s="506">
        <f>AV619+AW619</f>
        <v>45757</v>
      </c>
      <c r="AY619" s="504">
        <f>Z619</f>
        <v>0</v>
      </c>
      <c r="AZ619" s="565"/>
      <c r="BA619" s="506"/>
      <c r="BB619" s="506"/>
      <c r="BC619" s="506"/>
      <c r="BD619" s="506"/>
      <c r="BE619" s="504"/>
      <c r="BF619" s="504" t="str">
        <f>AL619</f>
        <v>ZIMUNGB1273292</v>
      </c>
      <c r="BG619" s="504" t="str">
        <f>AN619</f>
        <v>BMOU1249432</v>
      </c>
      <c r="BH619" s="506">
        <v>45716</v>
      </c>
      <c r="BI619" s="506">
        <v>45727</v>
      </c>
      <c r="BJ619" s="506"/>
      <c r="BK619" s="506"/>
      <c r="BL619" s="506"/>
      <c r="BM619" s="572"/>
      <c r="BN619" s="514"/>
      <c r="BO619" s="506"/>
      <c r="BP619" s="511"/>
      <c r="BQ619" s="511"/>
      <c r="BR619" s="514"/>
      <c r="BS619" s="560"/>
      <c r="BT619" s="504"/>
      <c r="BU619" s="504"/>
      <c r="BV619" s="504"/>
      <c r="BW619" s="504">
        <f>U619</f>
        <v>0</v>
      </c>
      <c r="BX619" s="511">
        <f>V619</f>
        <v>0</v>
      </c>
      <c r="BY619" s="511">
        <f>W619</f>
        <v>0</v>
      </c>
      <c r="BZ619" s="511">
        <f>BX619+BY619</f>
        <v>0</v>
      </c>
      <c r="CA619" s="504"/>
      <c r="CB619" s="511"/>
      <c r="CC619" s="504"/>
      <c r="CD619" s="511"/>
      <c r="CE619" s="511"/>
      <c r="CF619" s="511">
        <f>CB619+CD619+CE619</f>
        <v>0</v>
      </c>
      <c r="CG619" s="528">
        <f>CF619-BZ619</f>
        <v>0</v>
      </c>
      <c r="CH619" s="510">
        <f>_xlfn.DAYS(BU619,BT619)+1</f>
        <v>1</v>
      </c>
      <c r="CI619" s="513"/>
    </row>
    <row r="620" spans="1:87" s="640" customFormat="1" ht="31.5" customHeight="1">
      <c r="A620" s="255">
        <v>90</v>
      </c>
      <c r="B620" s="599" t="s">
        <v>168</v>
      </c>
      <c r="C620" s="558" t="s">
        <v>702</v>
      </c>
      <c r="D620" s="596" t="s">
        <v>199</v>
      </c>
      <c r="E620" s="505" t="str">
        <f>VLOOKUP(D:D,'Material code'!A:B,2,FALSE)</f>
        <v>前玻</v>
      </c>
      <c r="F620" s="505" t="str">
        <f>VLOOKUP(D:D,'Material code'!C:D,2,FALSE)</f>
        <v>福莱特，超白压花双镀膜半钢化，2272*1128*2mm</v>
      </c>
      <c r="G620" s="504">
        <v>1430</v>
      </c>
      <c r="H620" s="504" t="s">
        <v>172</v>
      </c>
      <c r="I620" s="504" t="str">
        <f>AL620</f>
        <v>ZIMUNGB1273292</v>
      </c>
      <c r="J620" s="504">
        <v>1</v>
      </c>
      <c r="K620" s="504" t="str">
        <f>AN620</f>
        <v>GLDU5278905</v>
      </c>
      <c r="L620" s="504" t="str">
        <f>AM620</f>
        <v>NGB1273292</v>
      </c>
      <c r="M620" s="504" t="str">
        <f>AO620</f>
        <v>NINGBO,CHINA</v>
      </c>
      <c r="N620" s="506">
        <f>AQ620</f>
        <v>45721</v>
      </c>
      <c r="O620" s="504" t="str">
        <f>AR620</f>
        <v>SAVANNAH,GA</v>
      </c>
      <c r="P620" s="506">
        <f>AT620</f>
        <v>45753</v>
      </c>
      <c r="Q620" s="506">
        <f>AX620</f>
        <v>45757</v>
      </c>
      <c r="R620" s="504" t="s">
        <v>79</v>
      </c>
      <c r="S620" s="504" t="s">
        <v>1039</v>
      </c>
      <c r="T620" s="514">
        <v>20250305006</v>
      </c>
      <c r="U620" s="514"/>
      <c r="V620" s="511"/>
      <c r="W620" s="511"/>
      <c r="X620" s="506"/>
      <c r="Y620" s="506"/>
      <c r="Z620" s="514"/>
      <c r="AA620" s="567"/>
      <c r="AB620" s="507"/>
      <c r="AC620" s="514"/>
      <c r="AD620" s="504"/>
      <c r="AE620" s="514"/>
      <c r="AF620" s="514"/>
      <c r="AG620" s="514"/>
      <c r="AH620" s="569"/>
      <c r="AI620" s="579"/>
      <c r="AJ620" s="504"/>
      <c r="AK620" s="457"/>
      <c r="AL620" s="504" t="s">
        <v>1036</v>
      </c>
      <c r="AM620" s="504" t="s">
        <v>1037</v>
      </c>
      <c r="AN620" s="504" t="s">
        <v>1046</v>
      </c>
      <c r="AO620" s="504" t="s">
        <v>1033</v>
      </c>
      <c r="AP620" s="506">
        <v>45720</v>
      </c>
      <c r="AQ620" s="506">
        <v>45721</v>
      </c>
      <c r="AR620" s="504" t="s">
        <v>117</v>
      </c>
      <c r="AS620" s="506">
        <v>45752</v>
      </c>
      <c r="AT620" s="508">
        <v>45753</v>
      </c>
      <c r="AU620" s="504" t="str">
        <f>AR620</f>
        <v>SAVANNAH,GA</v>
      </c>
      <c r="AV620" s="571">
        <f>AT620</f>
        <v>45753</v>
      </c>
      <c r="AW620" s="505">
        <f>VLOOKUP(AR:AR,Database!A:B,2,)</f>
        <v>4</v>
      </c>
      <c r="AX620" s="506">
        <f>AV620+AW620</f>
        <v>45757</v>
      </c>
      <c r="AY620" s="504">
        <f>Z620</f>
        <v>0</v>
      </c>
      <c r="AZ620" s="565"/>
      <c r="BA620" s="506"/>
      <c r="BB620" s="506"/>
      <c r="BC620" s="506"/>
      <c r="BD620" s="506"/>
      <c r="BE620" s="504"/>
      <c r="BF620" s="504" t="str">
        <f>AL620</f>
        <v>ZIMUNGB1273292</v>
      </c>
      <c r="BG620" s="504" t="str">
        <f>AN620</f>
        <v>GLDU5278905</v>
      </c>
      <c r="BH620" s="506">
        <v>45716</v>
      </c>
      <c r="BI620" s="506">
        <v>45727</v>
      </c>
      <c r="BJ620" s="506"/>
      <c r="BK620" s="506"/>
      <c r="BL620" s="506"/>
      <c r="BM620" s="572"/>
      <c r="BN620" s="514"/>
      <c r="BO620" s="506"/>
      <c r="BP620" s="511"/>
      <c r="BQ620" s="511"/>
      <c r="BR620" s="514"/>
      <c r="BS620" s="560"/>
      <c r="BT620" s="504"/>
      <c r="BU620" s="504"/>
      <c r="BV620" s="504"/>
      <c r="BW620" s="504">
        <f>U620</f>
        <v>0</v>
      </c>
      <c r="BX620" s="511">
        <f>V620</f>
        <v>0</v>
      </c>
      <c r="BY620" s="511">
        <f>W620</f>
        <v>0</v>
      </c>
      <c r="BZ620" s="511">
        <f>BX620+BY620</f>
        <v>0</v>
      </c>
      <c r="CA620" s="504"/>
      <c r="CB620" s="511"/>
      <c r="CC620" s="504"/>
      <c r="CD620" s="511"/>
      <c r="CE620" s="511"/>
      <c r="CF620" s="511">
        <f>CB620+CD620+CE620</f>
        <v>0</v>
      </c>
      <c r="CG620" s="528">
        <f>CF620-BZ620</f>
        <v>0</v>
      </c>
      <c r="CH620" s="510">
        <f>_xlfn.DAYS(BU620,BT620)+1</f>
        <v>1</v>
      </c>
      <c r="CI620" s="513"/>
    </row>
    <row r="621" spans="1:87" s="640" customFormat="1" ht="15.75" customHeight="1">
      <c r="A621" s="255">
        <v>90</v>
      </c>
      <c r="B621" s="599" t="s">
        <v>168</v>
      </c>
      <c r="C621" s="558" t="s">
        <v>702</v>
      </c>
      <c r="D621" s="596" t="s">
        <v>199</v>
      </c>
      <c r="E621" s="505" t="str">
        <f>VLOOKUP(D:D,'Material code'!A:B,2,FALSE)</f>
        <v>前玻</v>
      </c>
      <c r="F621" s="505" t="str">
        <f>VLOOKUP(D:D,'Material code'!C:D,2,FALSE)</f>
        <v>福莱特，超白压花双镀膜半钢化，2272*1128*2mm</v>
      </c>
      <c r="G621" s="504">
        <v>1430</v>
      </c>
      <c r="H621" s="504" t="s">
        <v>172</v>
      </c>
      <c r="I621" s="504" t="str">
        <f>AL621</f>
        <v>ZIMUNGB1273292</v>
      </c>
      <c r="J621" s="504">
        <v>1</v>
      </c>
      <c r="K621" s="504" t="str">
        <f>AN621</f>
        <v>TCKU3851854</v>
      </c>
      <c r="L621" s="504" t="str">
        <f>AM621</f>
        <v>NGB1273292</v>
      </c>
      <c r="M621" s="504" t="str">
        <f>AO621</f>
        <v>NINGBO,CHINA</v>
      </c>
      <c r="N621" s="506">
        <f>AQ621</f>
        <v>45721</v>
      </c>
      <c r="O621" s="504" t="str">
        <f>AR621</f>
        <v>SAVANNAH,GA</v>
      </c>
      <c r="P621" s="506">
        <f>AT621</f>
        <v>45753</v>
      </c>
      <c r="Q621" s="506">
        <f>AX621</f>
        <v>45757</v>
      </c>
      <c r="R621" s="504" t="s">
        <v>79</v>
      </c>
      <c r="S621" s="504" t="s">
        <v>1039</v>
      </c>
      <c r="T621" s="514">
        <v>20250305006</v>
      </c>
      <c r="U621" s="514"/>
      <c r="V621" s="511"/>
      <c r="W621" s="511"/>
      <c r="X621" s="506"/>
      <c r="Y621" s="506"/>
      <c r="Z621" s="514"/>
      <c r="AA621" s="567"/>
      <c r="AB621" s="507"/>
      <c r="AC621" s="514"/>
      <c r="AD621" s="504"/>
      <c r="AE621" s="514"/>
      <c r="AF621" s="514"/>
      <c r="AG621" s="514"/>
      <c r="AH621" s="569"/>
      <c r="AI621" s="579"/>
      <c r="AJ621" s="504"/>
      <c r="AK621" s="457"/>
      <c r="AL621" s="504" t="s">
        <v>1036</v>
      </c>
      <c r="AM621" s="504" t="s">
        <v>1037</v>
      </c>
      <c r="AN621" s="504" t="s">
        <v>1047</v>
      </c>
      <c r="AO621" s="504" t="s">
        <v>1033</v>
      </c>
      <c r="AP621" s="506">
        <v>45720</v>
      </c>
      <c r="AQ621" s="506">
        <v>45721</v>
      </c>
      <c r="AR621" s="504" t="s">
        <v>117</v>
      </c>
      <c r="AS621" s="506">
        <v>45752</v>
      </c>
      <c r="AT621" s="508">
        <v>45753</v>
      </c>
      <c r="AU621" s="504" t="str">
        <f>AR621</f>
        <v>SAVANNAH,GA</v>
      </c>
      <c r="AV621" s="571">
        <f>AT621</f>
        <v>45753</v>
      </c>
      <c r="AW621" s="505">
        <f>VLOOKUP(AR:AR,Database!A:B,2,)</f>
        <v>4</v>
      </c>
      <c r="AX621" s="506">
        <f>AV621+AW621</f>
        <v>45757</v>
      </c>
      <c r="AY621" s="504">
        <f>Z621</f>
        <v>0</v>
      </c>
      <c r="AZ621" s="565"/>
      <c r="BA621" s="506"/>
      <c r="BB621" s="506"/>
      <c r="BC621" s="506"/>
      <c r="BD621" s="506"/>
      <c r="BE621" s="504"/>
      <c r="BF621" s="504" t="str">
        <f>AL621</f>
        <v>ZIMUNGB1273292</v>
      </c>
      <c r="BG621" s="504" t="str">
        <f>AN621</f>
        <v>TCKU3851854</v>
      </c>
      <c r="BH621" s="506">
        <v>45716</v>
      </c>
      <c r="BI621" s="506">
        <v>45727</v>
      </c>
      <c r="BJ621" s="506"/>
      <c r="BK621" s="506"/>
      <c r="BL621" s="506"/>
      <c r="BM621" s="572"/>
      <c r="BN621" s="514"/>
      <c r="BO621" s="506"/>
      <c r="BP621" s="511"/>
      <c r="BQ621" s="511"/>
      <c r="BR621" s="514"/>
      <c r="BS621" s="560"/>
      <c r="BT621" s="504"/>
      <c r="BU621" s="504"/>
      <c r="BV621" s="504"/>
      <c r="BW621" s="504">
        <f>U621</f>
        <v>0</v>
      </c>
      <c r="BX621" s="511">
        <f>V621</f>
        <v>0</v>
      </c>
      <c r="BY621" s="511">
        <f>W621</f>
        <v>0</v>
      </c>
      <c r="BZ621" s="511">
        <f>BX621+BY621</f>
        <v>0</v>
      </c>
      <c r="CA621" s="504"/>
      <c r="CB621" s="511"/>
      <c r="CC621" s="504"/>
      <c r="CD621" s="511"/>
      <c r="CE621" s="511"/>
      <c r="CF621" s="511">
        <f>CB621+CD621+CE621</f>
        <v>0</v>
      </c>
      <c r="CG621" s="528">
        <f>CF621-BZ621</f>
        <v>0</v>
      </c>
      <c r="CH621" s="510">
        <f>_xlfn.DAYS(BU621,BT621)+1</f>
        <v>1</v>
      </c>
      <c r="CI621" s="513"/>
    </row>
    <row r="622" spans="1:87" s="640" customFormat="1" ht="15.75" customHeight="1">
      <c r="A622" s="255">
        <v>90</v>
      </c>
      <c r="B622" s="599" t="s">
        <v>168</v>
      </c>
      <c r="C622" s="558" t="s">
        <v>702</v>
      </c>
      <c r="D622" s="596" t="s">
        <v>199</v>
      </c>
      <c r="E622" s="505" t="str">
        <f>VLOOKUP(D:D,'Material code'!A:B,2,FALSE)</f>
        <v>前玻</v>
      </c>
      <c r="F622" s="505" t="str">
        <f>VLOOKUP(D:D,'Material code'!C:D,2,FALSE)</f>
        <v>福莱特，超白压花双镀膜半钢化，2272*1128*2mm</v>
      </c>
      <c r="G622" s="504">
        <v>1430</v>
      </c>
      <c r="H622" s="504" t="s">
        <v>172</v>
      </c>
      <c r="I622" s="504" t="str">
        <f>AL622</f>
        <v>ZIMUNGB1273292</v>
      </c>
      <c r="J622" s="504">
        <v>1</v>
      </c>
      <c r="K622" s="504" t="str">
        <f>AN622</f>
        <v>ZIMU1181854</v>
      </c>
      <c r="L622" s="504" t="str">
        <f>AM622</f>
        <v>NGB1273292</v>
      </c>
      <c r="M622" s="504" t="str">
        <f>AO622</f>
        <v>NINGBO,CHINA</v>
      </c>
      <c r="N622" s="506">
        <f>AQ622</f>
        <v>45721</v>
      </c>
      <c r="O622" s="504" t="str">
        <f>AR622</f>
        <v>SAVANNAH,GA</v>
      </c>
      <c r="P622" s="506">
        <f>AT622</f>
        <v>45753</v>
      </c>
      <c r="Q622" s="506">
        <f>AX622</f>
        <v>45757</v>
      </c>
      <c r="R622" s="504" t="s">
        <v>79</v>
      </c>
      <c r="S622" s="504" t="s">
        <v>1039</v>
      </c>
      <c r="T622" s="514">
        <v>20250305006</v>
      </c>
      <c r="U622" s="514"/>
      <c r="V622" s="511"/>
      <c r="W622" s="511"/>
      <c r="X622" s="506"/>
      <c r="Y622" s="506"/>
      <c r="Z622" s="514"/>
      <c r="AA622" s="567"/>
      <c r="AB622" s="507"/>
      <c r="AC622" s="514"/>
      <c r="AD622" s="504"/>
      <c r="AE622" s="514"/>
      <c r="AF622" s="514"/>
      <c r="AG622" s="514"/>
      <c r="AH622" s="569"/>
      <c r="AI622" s="579"/>
      <c r="AJ622" s="504"/>
      <c r="AK622" s="457"/>
      <c r="AL622" s="504" t="s">
        <v>1036</v>
      </c>
      <c r="AM622" s="504" t="s">
        <v>1037</v>
      </c>
      <c r="AN622" s="504" t="s">
        <v>1048</v>
      </c>
      <c r="AO622" s="504" t="s">
        <v>1033</v>
      </c>
      <c r="AP622" s="506">
        <v>45720</v>
      </c>
      <c r="AQ622" s="506">
        <v>45721</v>
      </c>
      <c r="AR622" s="504" t="s">
        <v>117</v>
      </c>
      <c r="AS622" s="506">
        <v>45752</v>
      </c>
      <c r="AT622" s="508">
        <v>45753</v>
      </c>
      <c r="AU622" s="504" t="str">
        <f>AR622</f>
        <v>SAVANNAH,GA</v>
      </c>
      <c r="AV622" s="571">
        <f>AT622</f>
        <v>45753</v>
      </c>
      <c r="AW622" s="505">
        <f>VLOOKUP(AR:AR,Database!A:B,2,)</f>
        <v>4</v>
      </c>
      <c r="AX622" s="506">
        <f>AV622+AW622</f>
        <v>45757</v>
      </c>
      <c r="AY622" s="504">
        <f>Z622</f>
        <v>0</v>
      </c>
      <c r="AZ622" s="565"/>
      <c r="BA622" s="506"/>
      <c r="BB622" s="506"/>
      <c r="BC622" s="506"/>
      <c r="BD622" s="506"/>
      <c r="BE622" s="504"/>
      <c r="BF622" s="504" t="str">
        <f>AL622</f>
        <v>ZIMUNGB1273292</v>
      </c>
      <c r="BG622" s="504" t="str">
        <f>AN622</f>
        <v>ZIMU1181854</v>
      </c>
      <c r="BH622" s="506">
        <v>45716</v>
      </c>
      <c r="BI622" s="506">
        <v>45727</v>
      </c>
      <c r="BJ622" s="506"/>
      <c r="BK622" s="506"/>
      <c r="BL622" s="506"/>
      <c r="BM622" s="572"/>
      <c r="BN622" s="514"/>
      <c r="BO622" s="506"/>
      <c r="BP622" s="511"/>
      <c r="BQ622" s="511"/>
      <c r="BR622" s="514"/>
      <c r="BS622" s="560"/>
      <c r="BT622" s="504"/>
      <c r="BU622" s="504"/>
      <c r="BV622" s="504"/>
      <c r="BW622" s="504">
        <f>U622</f>
        <v>0</v>
      </c>
      <c r="BX622" s="511">
        <f>V622</f>
        <v>0</v>
      </c>
      <c r="BY622" s="511">
        <f>W622</f>
        <v>0</v>
      </c>
      <c r="BZ622" s="511">
        <f>BX622+BY622</f>
        <v>0</v>
      </c>
      <c r="CA622" s="504"/>
      <c r="CB622" s="511"/>
      <c r="CC622" s="504"/>
      <c r="CD622" s="511"/>
      <c r="CE622" s="511"/>
      <c r="CF622" s="511">
        <f>CB622+CD622+CE622</f>
        <v>0</v>
      </c>
      <c r="CG622" s="528">
        <f>CF622-BZ622</f>
        <v>0</v>
      </c>
      <c r="CH622" s="510">
        <f>_xlfn.DAYS(BU622,BT622)+1</f>
        <v>1</v>
      </c>
      <c r="CI622" s="513"/>
    </row>
    <row r="623" spans="1:87" s="640" customFormat="1" ht="15.75" customHeight="1">
      <c r="A623" s="255">
        <v>90</v>
      </c>
      <c r="B623" s="599" t="s">
        <v>168</v>
      </c>
      <c r="C623" s="558" t="s">
        <v>702</v>
      </c>
      <c r="D623" s="596" t="s">
        <v>199</v>
      </c>
      <c r="E623" s="505" t="str">
        <f>VLOOKUP(D:D,'Material code'!A:B,2,FALSE)</f>
        <v>前玻</v>
      </c>
      <c r="F623" s="505" t="str">
        <f>VLOOKUP(D:D,'Material code'!C:D,2,FALSE)</f>
        <v>福莱特，超白压花双镀膜半钢化，2272*1128*2mm</v>
      </c>
      <c r="G623" s="504">
        <v>1430</v>
      </c>
      <c r="H623" s="504" t="s">
        <v>172</v>
      </c>
      <c r="I623" s="504" t="str">
        <f>AL623</f>
        <v>ZIMUNGB1273292</v>
      </c>
      <c r="J623" s="504">
        <v>1</v>
      </c>
      <c r="K623" s="504" t="str">
        <f>AN623</f>
        <v>ZIMU3035083</v>
      </c>
      <c r="L623" s="504" t="str">
        <f>AM623</f>
        <v>NGB1273292</v>
      </c>
      <c r="M623" s="504" t="str">
        <f>AO623</f>
        <v>NINGBO,CHINA</v>
      </c>
      <c r="N623" s="506">
        <f>AQ623</f>
        <v>45721</v>
      </c>
      <c r="O623" s="504" t="str">
        <f>AR623</f>
        <v>SAVANNAH,GA</v>
      </c>
      <c r="P623" s="506">
        <f>AT623</f>
        <v>45753</v>
      </c>
      <c r="Q623" s="506">
        <f>AX623</f>
        <v>45757</v>
      </c>
      <c r="R623" s="504" t="s">
        <v>79</v>
      </c>
      <c r="S623" s="504" t="s">
        <v>1039</v>
      </c>
      <c r="T623" s="514">
        <v>20250305006</v>
      </c>
      <c r="U623" s="514"/>
      <c r="V623" s="511"/>
      <c r="W623" s="511"/>
      <c r="X623" s="506"/>
      <c r="Y623" s="506"/>
      <c r="Z623" s="514"/>
      <c r="AA623" s="567"/>
      <c r="AB623" s="507"/>
      <c r="AC623" s="514"/>
      <c r="AD623" s="504"/>
      <c r="AE623" s="514"/>
      <c r="AF623" s="514"/>
      <c r="AG623" s="514"/>
      <c r="AH623" s="569"/>
      <c r="AI623" s="579"/>
      <c r="AJ623" s="504"/>
      <c r="AK623" s="457"/>
      <c r="AL623" s="504" t="s">
        <v>1036</v>
      </c>
      <c r="AM623" s="504" t="s">
        <v>1037</v>
      </c>
      <c r="AN623" s="504" t="s">
        <v>1049</v>
      </c>
      <c r="AO623" s="504" t="s">
        <v>1033</v>
      </c>
      <c r="AP623" s="506">
        <v>45720</v>
      </c>
      <c r="AQ623" s="506">
        <v>45721</v>
      </c>
      <c r="AR623" s="504" t="s">
        <v>117</v>
      </c>
      <c r="AS623" s="506">
        <v>45752</v>
      </c>
      <c r="AT623" s="508">
        <v>45753</v>
      </c>
      <c r="AU623" s="504" t="str">
        <f>AR623</f>
        <v>SAVANNAH,GA</v>
      </c>
      <c r="AV623" s="571">
        <f>AT623</f>
        <v>45753</v>
      </c>
      <c r="AW623" s="505">
        <f>VLOOKUP(AR:AR,Database!A:B,2,)</f>
        <v>4</v>
      </c>
      <c r="AX623" s="506">
        <f>AV623+AW623</f>
        <v>45757</v>
      </c>
      <c r="AY623" s="504">
        <f>Z623</f>
        <v>0</v>
      </c>
      <c r="AZ623" s="565"/>
      <c r="BA623" s="506"/>
      <c r="BB623" s="506"/>
      <c r="BC623" s="506"/>
      <c r="BD623" s="506"/>
      <c r="BE623" s="504"/>
      <c r="BF623" s="504" t="str">
        <f>AL623</f>
        <v>ZIMUNGB1273292</v>
      </c>
      <c r="BG623" s="504" t="str">
        <f>AN623</f>
        <v>ZIMU3035083</v>
      </c>
      <c r="BH623" s="506">
        <v>45716</v>
      </c>
      <c r="BI623" s="506">
        <v>45727</v>
      </c>
      <c r="BJ623" s="506"/>
      <c r="BK623" s="506"/>
      <c r="BL623" s="506"/>
      <c r="BM623" s="572"/>
      <c r="BN623" s="514"/>
      <c r="BO623" s="506"/>
      <c r="BP623" s="511"/>
      <c r="BQ623" s="511"/>
      <c r="BR623" s="514"/>
      <c r="BS623" s="560"/>
      <c r="BT623" s="504"/>
      <c r="BU623" s="504"/>
      <c r="BV623" s="504"/>
      <c r="BW623" s="504">
        <f>U623</f>
        <v>0</v>
      </c>
      <c r="BX623" s="511">
        <f>V623</f>
        <v>0</v>
      </c>
      <c r="BY623" s="511">
        <f>W623</f>
        <v>0</v>
      </c>
      <c r="BZ623" s="511">
        <f>BX623+BY623</f>
        <v>0</v>
      </c>
      <c r="CA623" s="504"/>
      <c r="CB623" s="511"/>
      <c r="CC623" s="504"/>
      <c r="CD623" s="511"/>
      <c r="CE623" s="511"/>
      <c r="CF623" s="511">
        <f>CB623+CD623+CE623</f>
        <v>0</v>
      </c>
      <c r="CG623" s="528">
        <f>CF623-BZ623</f>
        <v>0</v>
      </c>
      <c r="CH623" s="510">
        <f>_xlfn.DAYS(BU623,BT623)+1</f>
        <v>1</v>
      </c>
      <c r="CI623" s="513"/>
    </row>
    <row r="624" spans="1:87" s="513" customFormat="1" ht="15.75" customHeight="1">
      <c r="A624" s="255">
        <v>90</v>
      </c>
      <c r="B624" s="599" t="s">
        <v>168</v>
      </c>
      <c r="C624" s="558" t="s">
        <v>702</v>
      </c>
      <c r="D624" s="596" t="s">
        <v>199</v>
      </c>
      <c r="E624" s="505" t="str">
        <f>VLOOKUP(D:D,'Material code'!A:B,2,FALSE)</f>
        <v>前玻</v>
      </c>
      <c r="F624" s="505" t="str">
        <f>VLOOKUP(D:D,'Material code'!C:D,2,FALSE)</f>
        <v>福莱特，超白压花双镀膜半钢化，2272*1128*2mm</v>
      </c>
      <c r="G624" s="504">
        <v>1430</v>
      </c>
      <c r="H624" s="504" t="s">
        <v>172</v>
      </c>
      <c r="I624" s="504" t="str">
        <f>AL624</f>
        <v>ZIMUNGB1273292</v>
      </c>
      <c r="J624" s="504">
        <v>1</v>
      </c>
      <c r="K624" s="504" t="str">
        <f>AN624</f>
        <v>BMOU2227438</v>
      </c>
      <c r="L624" s="504" t="str">
        <f>AM624</f>
        <v>NGB1273292</v>
      </c>
      <c r="M624" s="504" t="str">
        <f>AO624</f>
        <v>NINGBO,CHINA</v>
      </c>
      <c r="N624" s="506">
        <f>AQ624</f>
        <v>45721</v>
      </c>
      <c r="O624" s="504" t="str">
        <f>AR624</f>
        <v>SAVANNAH,GA</v>
      </c>
      <c r="P624" s="506">
        <f>AT624</f>
        <v>45753</v>
      </c>
      <c r="Q624" s="506">
        <f>AX624</f>
        <v>45757</v>
      </c>
      <c r="R624" s="504" t="s">
        <v>79</v>
      </c>
      <c r="S624" s="504" t="s">
        <v>1039</v>
      </c>
      <c r="T624" s="514">
        <v>20250305006</v>
      </c>
      <c r="U624" s="514"/>
      <c r="V624" s="511"/>
      <c r="W624" s="511"/>
      <c r="X624" s="506"/>
      <c r="Y624" s="506"/>
      <c r="Z624" s="514"/>
      <c r="AA624" s="567"/>
      <c r="AB624" s="507"/>
      <c r="AC624" s="514"/>
      <c r="AD624" s="504"/>
      <c r="AE624" s="514"/>
      <c r="AF624" s="514"/>
      <c r="AG624" s="514"/>
      <c r="AH624" s="569"/>
      <c r="AI624" s="579"/>
      <c r="AJ624" s="504"/>
      <c r="AK624" s="457"/>
      <c r="AL624" s="504" t="s">
        <v>1036</v>
      </c>
      <c r="AM624" s="504" t="s">
        <v>1037</v>
      </c>
      <c r="AN624" s="504" t="s">
        <v>1050</v>
      </c>
      <c r="AO624" s="504" t="s">
        <v>1033</v>
      </c>
      <c r="AP624" s="506">
        <v>45720</v>
      </c>
      <c r="AQ624" s="506">
        <v>45721</v>
      </c>
      <c r="AR624" s="504" t="s">
        <v>117</v>
      </c>
      <c r="AS624" s="506">
        <v>45752</v>
      </c>
      <c r="AT624" s="508">
        <v>45753</v>
      </c>
      <c r="AU624" s="504" t="str">
        <f>AR624</f>
        <v>SAVANNAH,GA</v>
      </c>
      <c r="AV624" s="571">
        <f>AT624</f>
        <v>45753</v>
      </c>
      <c r="AW624" s="505">
        <f>VLOOKUP(AR:AR,Database!A:B,2,)</f>
        <v>4</v>
      </c>
      <c r="AX624" s="506">
        <f>AV624+AW624</f>
        <v>45757</v>
      </c>
      <c r="AY624" s="504">
        <f>Z624</f>
        <v>0</v>
      </c>
      <c r="AZ624" s="565"/>
      <c r="BA624" s="506"/>
      <c r="BB624" s="506"/>
      <c r="BC624" s="506"/>
      <c r="BD624" s="506"/>
      <c r="BE624" s="504"/>
      <c r="BF624" s="504" t="str">
        <f>AL624</f>
        <v>ZIMUNGB1273292</v>
      </c>
      <c r="BG624" s="504" t="str">
        <f>AN624</f>
        <v>BMOU2227438</v>
      </c>
      <c r="BH624" s="506">
        <v>45716</v>
      </c>
      <c r="BI624" s="506">
        <v>45727</v>
      </c>
      <c r="BJ624" s="506"/>
      <c r="BK624" s="506"/>
      <c r="BL624" s="506"/>
      <c r="BM624" s="572"/>
      <c r="BN624" s="514"/>
      <c r="BO624" s="506"/>
      <c r="BP624" s="511"/>
      <c r="BQ624" s="511"/>
      <c r="BR624" s="514"/>
      <c r="BS624" s="560"/>
      <c r="BT624" s="504"/>
      <c r="BU624" s="504"/>
      <c r="BV624" s="504"/>
      <c r="BW624" s="504">
        <f>U624</f>
        <v>0</v>
      </c>
      <c r="BX624" s="511">
        <f>V624</f>
        <v>0</v>
      </c>
      <c r="BY624" s="511">
        <f>W624</f>
        <v>0</v>
      </c>
      <c r="BZ624" s="511">
        <f>BX624+BY624</f>
        <v>0</v>
      </c>
      <c r="CA624" s="504"/>
      <c r="CB624" s="511"/>
      <c r="CC624" s="504"/>
      <c r="CD624" s="511"/>
      <c r="CE624" s="511"/>
      <c r="CF624" s="511">
        <f>CB624+CD624+CE624</f>
        <v>0</v>
      </c>
      <c r="CG624" s="528">
        <f>CF624-BZ624</f>
        <v>0</v>
      </c>
      <c r="CH624" s="510">
        <f>_xlfn.DAYS(BU624,BT624)+1</f>
        <v>1</v>
      </c>
      <c r="CI624" s="559"/>
    </row>
    <row r="625" spans="1:87" s="513" customFormat="1" ht="15.75" customHeight="1">
      <c r="A625" s="255">
        <v>90</v>
      </c>
      <c r="B625" s="599" t="s">
        <v>168</v>
      </c>
      <c r="C625" s="558" t="s">
        <v>702</v>
      </c>
      <c r="D625" s="596" t="s">
        <v>199</v>
      </c>
      <c r="E625" s="505" t="str">
        <f>VLOOKUP(D:D,'Material code'!A:B,2,FALSE)</f>
        <v>前玻</v>
      </c>
      <c r="F625" s="505" t="str">
        <f>VLOOKUP(D:D,'Material code'!C:D,2,FALSE)</f>
        <v>福莱特，超白压花双镀膜半钢化，2272*1128*2mm</v>
      </c>
      <c r="G625" s="504">
        <v>1430</v>
      </c>
      <c r="H625" s="504" t="s">
        <v>172</v>
      </c>
      <c r="I625" s="504" t="str">
        <f>AL625</f>
        <v>ZIMUNGB1273292</v>
      </c>
      <c r="J625" s="504">
        <v>1</v>
      </c>
      <c r="K625" s="504" t="str">
        <f>AN625</f>
        <v>RFCU2266084</v>
      </c>
      <c r="L625" s="504" t="str">
        <f>AM625</f>
        <v>NGB1273292</v>
      </c>
      <c r="M625" s="504" t="str">
        <f>AO625</f>
        <v>NINGBO,CHINA</v>
      </c>
      <c r="N625" s="506">
        <f>AQ625</f>
        <v>45721</v>
      </c>
      <c r="O625" s="504" t="str">
        <f>AR625</f>
        <v>SAVANNAH,GA</v>
      </c>
      <c r="P625" s="506">
        <f>AT625</f>
        <v>45753</v>
      </c>
      <c r="Q625" s="506">
        <f>AX625</f>
        <v>45757</v>
      </c>
      <c r="R625" s="504" t="s">
        <v>79</v>
      </c>
      <c r="S625" s="504" t="s">
        <v>1039</v>
      </c>
      <c r="T625" s="514">
        <v>20250305006</v>
      </c>
      <c r="U625" s="514"/>
      <c r="V625" s="511"/>
      <c r="W625" s="511"/>
      <c r="X625" s="506"/>
      <c r="Y625" s="506"/>
      <c r="Z625" s="514"/>
      <c r="AA625" s="567"/>
      <c r="AB625" s="507"/>
      <c r="AC625" s="514"/>
      <c r="AD625" s="504"/>
      <c r="AE625" s="514"/>
      <c r="AF625" s="514"/>
      <c r="AG625" s="514"/>
      <c r="AH625" s="569"/>
      <c r="AI625" s="579"/>
      <c r="AJ625" s="504"/>
      <c r="AK625" s="457"/>
      <c r="AL625" s="504" t="s">
        <v>1036</v>
      </c>
      <c r="AM625" s="504" t="s">
        <v>1037</v>
      </c>
      <c r="AN625" s="504" t="s">
        <v>1051</v>
      </c>
      <c r="AO625" s="504" t="s">
        <v>1033</v>
      </c>
      <c r="AP625" s="506">
        <v>45720</v>
      </c>
      <c r="AQ625" s="506">
        <v>45721</v>
      </c>
      <c r="AR625" s="504" t="s">
        <v>117</v>
      </c>
      <c r="AS625" s="506">
        <v>45752</v>
      </c>
      <c r="AT625" s="508">
        <v>45753</v>
      </c>
      <c r="AU625" s="504" t="str">
        <f>AR625</f>
        <v>SAVANNAH,GA</v>
      </c>
      <c r="AV625" s="571">
        <f>AT625</f>
        <v>45753</v>
      </c>
      <c r="AW625" s="505">
        <f>VLOOKUP(AR:AR,Database!A:B,2,)</f>
        <v>4</v>
      </c>
      <c r="AX625" s="506">
        <f>AV625+AW625</f>
        <v>45757</v>
      </c>
      <c r="AY625" s="504">
        <f>Z625</f>
        <v>0</v>
      </c>
      <c r="AZ625" s="565"/>
      <c r="BA625" s="506"/>
      <c r="BB625" s="506"/>
      <c r="BC625" s="506"/>
      <c r="BD625" s="506"/>
      <c r="BE625" s="504"/>
      <c r="BF625" s="504" t="str">
        <f>AL625</f>
        <v>ZIMUNGB1273292</v>
      </c>
      <c r="BG625" s="504" t="str">
        <f>AN625</f>
        <v>RFCU2266084</v>
      </c>
      <c r="BH625" s="506">
        <v>45716</v>
      </c>
      <c r="BI625" s="506">
        <v>45727</v>
      </c>
      <c r="BJ625" s="506"/>
      <c r="BK625" s="506"/>
      <c r="BL625" s="506"/>
      <c r="BM625" s="572"/>
      <c r="BN625" s="514"/>
      <c r="BO625" s="506"/>
      <c r="BP625" s="511"/>
      <c r="BQ625" s="511"/>
      <c r="BR625" s="514"/>
      <c r="BS625" s="560"/>
      <c r="BT625" s="504"/>
      <c r="BU625" s="504"/>
      <c r="BV625" s="504"/>
      <c r="BW625" s="504">
        <f>U625</f>
        <v>0</v>
      </c>
      <c r="BX625" s="511">
        <f>V625</f>
        <v>0</v>
      </c>
      <c r="BY625" s="511">
        <f>W625</f>
        <v>0</v>
      </c>
      <c r="BZ625" s="511">
        <f>BX625+BY625</f>
        <v>0</v>
      </c>
      <c r="CA625" s="504"/>
      <c r="CB625" s="511"/>
      <c r="CC625" s="504"/>
      <c r="CD625" s="511"/>
      <c r="CE625" s="511"/>
      <c r="CF625" s="511">
        <f>CB625+CD625+CE625</f>
        <v>0</v>
      </c>
      <c r="CG625" s="528">
        <f>CF625-BZ625</f>
        <v>0</v>
      </c>
      <c r="CH625" s="510">
        <f>_xlfn.DAYS(BU625,BT625)+1</f>
        <v>1</v>
      </c>
      <c r="CI625" s="559"/>
    </row>
    <row r="626" spans="1:87" s="513" customFormat="1" ht="15.75" customHeight="1">
      <c r="A626" s="255">
        <v>90</v>
      </c>
      <c r="B626" s="599" t="s">
        <v>168</v>
      </c>
      <c r="C626" s="558" t="s">
        <v>702</v>
      </c>
      <c r="D626" s="596" t="s">
        <v>199</v>
      </c>
      <c r="E626" s="505" t="str">
        <f>VLOOKUP(D:D,'Material code'!A:B,2,FALSE)</f>
        <v>前玻</v>
      </c>
      <c r="F626" s="505" t="str">
        <f>VLOOKUP(D:D,'Material code'!C:D,2,FALSE)</f>
        <v>福莱特，超白压花双镀膜半钢化，2272*1128*2mm</v>
      </c>
      <c r="G626" s="504">
        <v>1430</v>
      </c>
      <c r="H626" s="504" t="s">
        <v>172</v>
      </c>
      <c r="I626" s="504" t="str">
        <f>AL626</f>
        <v>ZIMUNGB1273292</v>
      </c>
      <c r="J626" s="504">
        <v>1</v>
      </c>
      <c r="K626" s="504" t="str">
        <f>AN626</f>
        <v>TGBU2396046</v>
      </c>
      <c r="L626" s="504" t="str">
        <f>AM626</f>
        <v>NGB1273292</v>
      </c>
      <c r="M626" s="504" t="str">
        <f>AO626</f>
        <v>NINGBO,CHINA</v>
      </c>
      <c r="N626" s="506">
        <f>AQ626</f>
        <v>45721</v>
      </c>
      <c r="O626" s="504" t="str">
        <f>AR626</f>
        <v>SAVANNAH,GA</v>
      </c>
      <c r="P626" s="506">
        <f>AT626</f>
        <v>45753</v>
      </c>
      <c r="Q626" s="506">
        <f>AX626</f>
        <v>45757</v>
      </c>
      <c r="R626" s="504" t="s">
        <v>79</v>
      </c>
      <c r="S626" s="504" t="s">
        <v>1039</v>
      </c>
      <c r="T626" s="514">
        <v>20250305006</v>
      </c>
      <c r="U626" s="514"/>
      <c r="V626" s="511"/>
      <c r="W626" s="511"/>
      <c r="X626" s="506"/>
      <c r="Y626" s="506"/>
      <c r="Z626" s="514"/>
      <c r="AA626" s="567"/>
      <c r="AB626" s="507"/>
      <c r="AC626" s="514"/>
      <c r="AD626" s="504"/>
      <c r="AE626" s="514"/>
      <c r="AF626" s="514"/>
      <c r="AG626" s="514"/>
      <c r="AH626" s="569"/>
      <c r="AI626" s="579"/>
      <c r="AJ626" s="504"/>
      <c r="AK626" s="457"/>
      <c r="AL626" s="504" t="s">
        <v>1036</v>
      </c>
      <c r="AM626" s="504" t="s">
        <v>1037</v>
      </c>
      <c r="AN626" s="504" t="s">
        <v>1052</v>
      </c>
      <c r="AO626" s="504" t="s">
        <v>1033</v>
      </c>
      <c r="AP626" s="506">
        <v>45720</v>
      </c>
      <c r="AQ626" s="506">
        <v>45721</v>
      </c>
      <c r="AR626" s="504" t="s">
        <v>117</v>
      </c>
      <c r="AS626" s="506">
        <v>45752</v>
      </c>
      <c r="AT626" s="508">
        <v>45753</v>
      </c>
      <c r="AU626" s="504" t="str">
        <f>AR626</f>
        <v>SAVANNAH,GA</v>
      </c>
      <c r="AV626" s="571">
        <f>AT626</f>
        <v>45753</v>
      </c>
      <c r="AW626" s="505">
        <f>VLOOKUP(AR:AR,Database!A:B,2,)</f>
        <v>4</v>
      </c>
      <c r="AX626" s="506">
        <f>AV626+AW626</f>
        <v>45757</v>
      </c>
      <c r="AY626" s="504">
        <f>Z626</f>
        <v>0</v>
      </c>
      <c r="AZ626" s="565"/>
      <c r="BA626" s="506"/>
      <c r="BB626" s="506"/>
      <c r="BC626" s="506"/>
      <c r="BD626" s="506"/>
      <c r="BE626" s="504"/>
      <c r="BF626" s="504" t="str">
        <f>AL626</f>
        <v>ZIMUNGB1273292</v>
      </c>
      <c r="BG626" s="504" t="str">
        <f>AN626</f>
        <v>TGBU2396046</v>
      </c>
      <c r="BH626" s="506">
        <v>45716</v>
      </c>
      <c r="BI626" s="506">
        <v>45727</v>
      </c>
      <c r="BJ626" s="506"/>
      <c r="BK626" s="506"/>
      <c r="BL626" s="506"/>
      <c r="BM626" s="572"/>
      <c r="BN626" s="514"/>
      <c r="BO626" s="506"/>
      <c r="BP626" s="511"/>
      <c r="BQ626" s="511"/>
      <c r="BR626" s="514"/>
      <c r="BS626" s="560"/>
      <c r="BT626" s="504"/>
      <c r="BU626" s="504"/>
      <c r="BV626" s="504"/>
      <c r="BW626" s="504">
        <f>U626</f>
        <v>0</v>
      </c>
      <c r="BX626" s="511">
        <f>V626</f>
        <v>0</v>
      </c>
      <c r="BY626" s="511">
        <f>W626</f>
        <v>0</v>
      </c>
      <c r="BZ626" s="511">
        <f>BX626+BY626</f>
        <v>0</v>
      </c>
      <c r="CA626" s="504"/>
      <c r="CB626" s="511"/>
      <c r="CC626" s="504"/>
      <c r="CD626" s="511"/>
      <c r="CE626" s="511"/>
      <c r="CF626" s="511">
        <f>CB626+CD626+CE626</f>
        <v>0</v>
      </c>
      <c r="CG626" s="528">
        <f>CF626-BZ626</f>
        <v>0</v>
      </c>
      <c r="CH626" s="510">
        <f>_xlfn.DAYS(BU626,BT626)+1</f>
        <v>1</v>
      </c>
      <c r="CI626" s="559"/>
    </row>
    <row r="627" spans="1:87" s="513" customFormat="1" ht="15.75" customHeight="1">
      <c r="A627" s="255">
        <v>90</v>
      </c>
      <c r="B627" s="599" t="s">
        <v>168</v>
      </c>
      <c r="C627" s="558" t="s">
        <v>702</v>
      </c>
      <c r="D627" s="596" t="s">
        <v>169</v>
      </c>
      <c r="E627" s="505" t="str">
        <f>VLOOKUP(D:D,'Material code'!A:B,2,FALSE)</f>
        <v>后玻</v>
      </c>
      <c r="F627" s="505" t="str">
        <f>VLOOKUP(D:D,'Material code'!C:D,2,FALSE)</f>
        <v>福莱特，压花半钢化白色全涂釉3孔，2272*1128*2mm，GL-16</v>
      </c>
      <c r="G627" s="504">
        <v>1430</v>
      </c>
      <c r="H627" s="504" t="s">
        <v>172</v>
      </c>
      <c r="I627" s="504" t="str">
        <f>AL627</f>
        <v>ZIMUNGB1273292</v>
      </c>
      <c r="J627" s="504">
        <v>1</v>
      </c>
      <c r="K627" s="504" t="str">
        <f>AN627</f>
        <v>TGCU2078481</v>
      </c>
      <c r="L627" s="504" t="str">
        <f>AM627</f>
        <v>NGB1273292</v>
      </c>
      <c r="M627" s="504" t="str">
        <f>AO627</f>
        <v>NINGBO,CHINA</v>
      </c>
      <c r="N627" s="506">
        <f>AQ627</f>
        <v>45721</v>
      </c>
      <c r="O627" s="504" t="str">
        <f>AR627</f>
        <v>SAVANNAH,GA</v>
      </c>
      <c r="P627" s="506">
        <f>AT627</f>
        <v>45753</v>
      </c>
      <c r="Q627" s="506">
        <f>AX627</f>
        <v>45757</v>
      </c>
      <c r="R627" s="504" t="s">
        <v>79</v>
      </c>
      <c r="S627" s="504" t="s">
        <v>1039</v>
      </c>
      <c r="T627" s="514">
        <v>20250305006</v>
      </c>
      <c r="U627" s="514"/>
      <c r="V627" s="511"/>
      <c r="W627" s="511"/>
      <c r="X627" s="506"/>
      <c r="Y627" s="506"/>
      <c r="Z627" s="514"/>
      <c r="AA627" s="567"/>
      <c r="AB627" s="507"/>
      <c r="AC627" s="514"/>
      <c r="AD627" s="504"/>
      <c r="AE627" s="514"/>
      <c r="AF627" s="514"/>
      <c r="AG627" s="514"/>
      <c r="AH627" s="569"/>
      <c r="AI627" s="579"/>
      <c r="AJ627" s="504"/>
      <c r="AK627" s="457"/>
      <c r="AL627" s="504" t="s">
        <v>1036</v>
      </c>
      <c r="AM627" s="504" t="s">
        <v>1037</v>
      </c>
      <c r="AN627" s="504" t="s">
        <v>1053</v>
      </c>
      <c r="AO627" s="504" t="s">
        <v>1033</v>
      </c>
      <c r="AP627" s="506">
        <v>45720</v>
      </c>
      <c r="AQ627" s="506">
        <v>45721</v>
      </c>
      <c r="AR627" s="504" t="s">
        <v>117</v>
      </c>
      <c r="AS627" s="506">
        <v>45752</v>
      </c>
      <c r="AT627" s="508">
        <v>45753</v>
      </c>
      <c r="AU627" s="504" t="str">
        <f>AR627</f>
        <v>SAVANNAH,GA</v>
      </c>
      <c r="AV627" s="571">
        <f>AT627</f>
        <v>45753</v>
      </c>
      <c r="AW627" s="505">
        <f>VLOOKUP(AR:AR,Database!A:B,2,)</f>
        <v>4</v>
      </c>
      <c r="AX627" s="506">
        <f>AV627+AW627</f>
        <v>45757</v>
      </c>
      <c r="AY627" s="504">
        <f>Z627</f>
        <v>0</v>
      </c>
      <c r="AZ627" s="565"/>
      <c r="BA627" s="506"/>
      <c r="BB627" s="506"/>
      <c r="BC627" s="506"/>
      <c r="BD627" s="506"/>
      <c r="BE627" s="504"/>
      <c r="BF627" s="504" t="str">
        <f>AL627</f>
        <v>ZIMUNGB1273292</v>
      </c>
      <c r="BG627" s="504" t="str">
        <f>AN627</f>
        <v>TGCU2078481</v>
      </c>
      <c r="BH627" s="506">
        <v>45716</v>
      </c>
      <c r="BI627" s="506">
        <v>45727</v>
      </c>
      <c r="BJ627" s="506"/>
      <c r="BK627" s="506"/>
      <c r="BL627" s="506"/>
      <c r="BM627" s="572"/>
      <c r="BN627" s="514"/>
      <c r="BO627" s="506"/>
      <c r="BP627" s="511"/>
      <c r="BQ627" s="511"/>
      <c r="BR627" s="514"/>
      <c r="BS627" s="560"/>
      <c r="BT627" s="504"/>
      <c r="BU627" s="504"/>
      <c r="BV627" s="504"/>
      <c r="BW627" s="504">
        <f>U627</f>
        <v>0</v>
      </c>
      <c r="BX627" s="511">
        <f>V627</f>
        <v>0</v>
      </c>
      <c r="BY627" s="511">
        <f>W627</f>
        <v>0</v>
      </c>
      <c r="BZ627" s="511">
        <f>BX627+BY627</f>
        <v>0</v>
      </c>
      <c r="CA627" s="504"/>
      <c r="CB627" s="511"/>
      <c r="CC627" s="504"/>
      <c r="CD627" s="511"/>
      <c r="CE627" s="511"/>
      <c r="CF627" s="511">
        <f>CB627+CD627+CE627</f>
        <v>0</v>
      </c>
      <c r="CG627" s="528">
        <f>CF627-BZ627</f>
        <v>0</v>
      </c>
      <c r="CH627" s="510">
        <f>_xlfn.DAYS(BU627,BT627)+1</f>
        <v>1</v>
      </c>
      <c r="CI627" s="559"/>
    </row>
    <row r="628" spans="1:87" s="513" customFormat="1" ht="15.75" customHeight="1">
      <c r="A628" s="255">
        <v>90</v>
      </c>
      <c r="B628" s="599" t="s">
        <v>168</v>
      </c>
      <c r="C628" s="558" t="s">
        <v>702</v>
      </c>
      <c r="D628" s="596" t="s">
        <v>169</v>
      </c>
      <c r="E628" s="505" t="str">
        <f>VLOOKUP(D:D,'Material code'!A:B,2,FALSE)</f>
        <v>后玻</v>
      </c>
      <c r="F628" s="505" t="str">
        <f>VLOOKUP(D:D,'Material code'!C:D,2,FALSE)</f>
        <v>福莱特，压花半钢化白色全涂釉3孔，2272*1128*2mm，GL-16</v>
      </c>
      <c r="G628" s="504">
        <v>1430</v>
      </c>
      <c r="H628" s="504" t="s">
        <v>172</v>
      </c>
      <c r="I628" s="504" t="str">
        <f>AL628</f>
        <v>ZIMUNGB1273292</v>
      </c>
      <c r="J628" s="504">
        <v>1</v>
      </c>
      <c r="K628" s="504" t="str">
        <f>AN628</f>
        <v>ZIMU3052162</v>
      </c>
      <c r="L628" s="504" t="str">
        <f>AM628</f>
        <v>NGB1273292</v>
      </c>
      <c r="M628" s="504" t="str">
        <f>AO628</f>
        <v>NINGBO,CHINA</v>
      </c>
      <c r="N628" s="506">
        <f>AQ628</f>
        <v>45721</v>
      </c>
      <c r="O628" s="504" t="str">
        <f>AR628</f>
        <v>SAVANNAH,GA</v>
      </c>
      <c r="P628" s="506">
        <f>AT628</f>
        <v>45753</v>
      </c>
      <c r="Q628" s="506">
        <f>AX628</f>
        <v>45757</v>
      </c>
      <c r="R628" s="504" t="s">
        <v>79</v>
      </c>
      <c r="S628" s="504" t="s">
        <v>1039</v>
      </c>
      <c r="T628" s="514">
        <v>20250305006</v>
      </c>
      <c r="U628" s="514"/>
      <c r="V628" s="511"/>
      <c r="W628" s="511"/>
      <c r="X628" s="506"/>
      <c r="Y628" s="506"/>
      <c r="Z628" s="514"/>
      <c r="AA628" s="567"/>
      <c r="AB628" s="507"/>
      <c r="AC628" s="514"/>
      <c r="AD628" s="504"/>
      <c r="AE628" s="514"/>
      <c r="AF628" s="514"/>
      <c r="AG628" s="514"/>
      <c r="AH628" s="569"/>
      <c r="AI628" s="579"/>
      <c r="AJ628" s="504"/>
      <c r="AK628" s="457"/>
      <c r="AL628" s="504" t="s">
        <v>1036</v>
      </c>
      <c r="AM628" s="504" t="s">
        <v>1037</v>
      </c>
      <c r="AN628" s="504" t="s">
        <v>1054</v>
      </c>
      <c r="AO628" s="504" t="s">
        <v>1033</v>
      </c>
      <c r="AP628" s="506">
        <v>45720</v>
      </c>
      <c r="AQ628" s="506">
        <v>45721</v>
      </c>
      <c r="AR628" s="504" t="s">
        <v>117</v>
      </c>
      <c r="AS628" s="506">
        <v>45752</v>
      </c>
      <c r="AT628" s="508">
        <v>45753</v>
      </c>
      <c r="AU628" s="504" t="str">
        <f>AR628</f>
        <v>SAVANNAH,GA</v>
      </c>
      <c r="AV628" s="571">
        <f>AT628</f>
        <v>45753</v>
      </c>
      <c r="AW628" s="505">
        <f>VLOOKUP(AR:AR,Database!A:B,2,)</f>
        <v>4</v>
      </c>
      <c r="AX628" s="506">
        <f>AV628+AW628</f>
        <v>45757</v>
      </c>
      <c r="AY628" s="504">
        <f>Z628</f>
        <v>0</v>
      </c>
      <c r="AZ628" s="565"/>
      <c r="BA628" s="506"/>
      <c r="BB628" s="506"/>
      <c r="BC628" s="506"/>
      <c r="BD628" s="506"/>
      <c r="BE628" s="504"/>
      <c r="BF628" s="504" t="str">
        <f>AL628</f>
        <v>ZIMUNGB1273292</v>
      </c>
      <c r="BG628" s="504" t="str">
        <f>AN628</f>
        <v>ZIMU3052162</v>
      </c>
      <c r="BH628" s="506">
        <v>45716</v>
      </c>
      <c r="BI628" s="506">
        <v>45727</v>
      </c>
      <c r="BJ628" s="506"/>
      <c r="BK628" s="506"/>
      <c r="BL628" s="506"/>
      <c r="BM628" s="572"/>
      <c r="BN628" s="514"/>
      <c r="BO628" s="506"/>
      <c r="BP628" s="511"/>
      <c r="BQ628" s="511"/>
      <c r="BR628" s="514"/>
      <c r="BS628" s="560"/>
      <c r="BT628" s="504"/>
      <c r="BU628" s="504"/>
      <c r="BV628" s="504"/>
      <c r="BW628" s="504">
        <f>U628</f>
        <v>0</v>
      </c>
      <c r="BX628" s="511">
        <f>V628</f>
        <v>0</v>
      </c>
      <c r="BY628" s="511">
        <f>W628</f>
        <v>0</v>
      </c>
      <c r="BZ628" s="511">
        <f>BX628+BY628</f>
        <v>0</v>
      </c>
      <c r="CA628" s="504"/>
      <c r="CB628" s="511"/>
      <c r="CC628" s="504"/>
      <c r="CD628" s="511"/>
      <c r="CE628" s="511"/>
      <c r="CF628" s="511">
        <f>CB628+CD628+CE628</f>
        <v>0</v>
      </c>
      <c r="CG628" s="528">
        <f>CF628-BZ628</f>
        <v>0</v>
      </c>
      <c r="CH628" s="510">
        <f>_xlfn.DAYS(BU628,BT628)+1</f>
        <v>1</v>
      </c>
      <c r="CI628" s="559"/>
    </row>
    <row r="629" spans="1:87" s="513" customFormat="1" ht="15.75" customHeight="1">
      <c r="A629" s="255">
        <v>90</v>
      </c>
      <c r="B629" s="599" t="s">
        <v>168</v>
      </c>
      <c r="C629" s="558" t="s">
        <v>702</v>
      </c>
      <c r="D629" s="596" t="s">
        <v>169</v>
      </c>
      <c r="E629" s="505" t="str">
        <f>VLOOKUP(D:D,'Material code'!A:B,2,FALSE)</f>
        <v>后玻</v>
      </c>
      <c r="F629" s="505" t="str">
        <f>VLOOKUP(D:D,'Material code'!C:D,2,FALSE)</f>
        <v>福莱特，压花半钢化白色全涂釉3孔，2272*1128*2mm，GL-16</v>
      </c>
      <c r="G629" s="504">
        <v>1430</v>
      </c>
      <c r="H629" s="504" t="s">
        <v>172</v>
      </c>
      <c r="I629" s="504" t="str">
        <f>AL629</f>
        <v>ZIMUNGB1273292</v>
      </c>
      <c r="J629" s="504">
        <v>1</v>
      </c>
      <c r="K629" s="504" t="str">
        <f>AN629</f>
        <v>ZIMU3141315</v>
      </c>
      <c r="L629" s="504" t="str">
        <f>AM629</f>
        <v>NGB1273292</v>
      </c>
      <c r="M629" s="504" t="str">
        <f>AO629</f>
        <v>NINGBO,CHINA</v>
      </c>
      <c r="N629" s="506">
        <f>AQ629</f>
        <v>45721</v>
      </c>
      <c r="O629" s="504" t="str">
        <f>AR629</f>
        <v>SAVANNAH,GA</v>
      </c>
      <c r="P629" s="506">
        <f>AT629</f>
        <v>45753</v>
      </c>
      <c r="Q629" s="506">
        <f>AX629</f>
        <v>45757</v>
      </c>
      <c r="R629" s="504" t="s">
        <v>79</v>
      </c>
      <c r="S629" s="504" t="s">
        <v>1039</v>
      </c>
      <c r="T629" s="514">
        <v>20250305006</v>
      </c>
      <c r="U629" s="514"/>
      <c r="V629" s="511"/>
      <c r="W629" s="511"/>
      <c r="X629" s="506"/>
      <c r="Y629" s="506"/>
      <c r="Z629" s="514"/>
      <c r="AA629" s="567"/>
      <c r="AB629" s="507"/>
      <c r="AC629" s="514"/>
      <c r="AD629" s="504"/>
      <c r="AE629" s="514"/>
      <c r="AF629" s="514"/>
      <c r="AG629" s="514"/>
      <c r="AH629" s="569"/>
      <c r="AI629" s="579"/>
      <c r="AJ629" s="504"/>
      <c r="AK629" s="457"/>
      <c r="AL629" s="504" t="s">
        <v>1036</v>
      </c>
      <c r="AM629" s="504" t="s">
        <v>1037</v>
      </c>
      <c r="AN629" s="504" t="s">
        <v>1055</v>
      </c>
      <c r="AO629" s="504" t="s">
        <v>1033</v>
      </c>
      <c r="AP629" s="506">
        <v>45720</v>
      </c>
      <c r="AQ629" s="506">
        <v>45721</v>
      </c>
      <c r="AR629" s="504" t="s">
        <v>117</v>
      </c>
      <c r="AS629" s="506">
        <v>45752</v>
      </c>
      <c r="AT629" s="508">
        <v>45753</v>
      </c>
      <c r="AU629" s="504" t="str">
        <f>AR629</f>
        <v>SAVANNAH,GA</v>
      </c>
      <c r="AV629" s="571">
        <f>AT629</f>
        <v>45753</v>
      </c>
      <c r="AW629" s="505">
        <f>VLOOKUP(AR:AR,Database!A:B,2,)</f>
        <v>4</v>
      </c>
      <c r="AX629" s="506">
        <f>AV629+AW629</f>
        <v>45757</v>
      </c>
      <c r="AY629" s="504">
        <f>Z629</f>
        <v>0</v>
      </c>
      <c r="AZ629" s="565"/>
      <c r="BA629" s="506"/>
      <c r="BB629" s="506"/>
      <c r="BC629" s="506"/>
      <c r="BD629" s="506"/>
      <c r="BE629" s="504"/>
      <c r="BF629" s="504" t="str">
        <f>AL629</f>
        <v>ZIMUNGB1273292</v>
      </c>
      <c r="BG629" s="504" t="str">
        <f>AN629</f>
        <v>ZIMU3141315</v>
      </c>
      <c r="BH629" s="506">
        <v>45716</v>
      </c>
      <c r="BI629" s="506">
        <v>45727</v>
      </c>
      <c r="BJ629" s="506"/>
      <c r="BK629" s="506"/>
      <c r="BL629" s="506"/>
      <c r="BM629" s="572"/>
      <c r="BN629" s="514"/>
      <c r="BO629" s="506"/>
      <c r="BP629" s="511"/>
      <c r="BQ629" s="511"/>
      <c r="BR629" s="514"/>
      <c r="BS629" s="560"/>
      <c r="BT629" s="504"/>
      <c r="BU629" s="504"/>
      <c r="BV629" s="504"/>
      <c r="BW629" s="504">
        <f>U629</f>
        <v>0</v>
      </c>
      <c r="BX629" s="511">
        <f>V629</f>
        <v>0</v>
      </c>
      <c r="BY629" s="511">
        <f>W629</f>
        <v>0</v>
      </c>
      <c r="BZ629" s="511">
        <f>BX629+BY629</f>
        <v>0</v>
      </c>
      <c r="CA629" s="504"/>
      <c r="CB629" s="511"/>
      <c r="CC629" s="504"/>
      <c r="CD629" s="511"/>
      <c r="CE629" s="511"/>
      <c r="CF629" s="511">
        <f>CB629+CD629+CE629</f>
        <v>0</v>
      </c>
      <c r="CG629" s="528">
        <f>CF629-BZ629</f>
        <v>0</v>
      </c>
      <c r="CH629" s="510">
        <f>_xlfn.DAYS(BU629,BT629)+1</f>
        <v>1</v>
      </c>
      <c r="CI629" s="559"/>
    </row>
    <row r="630" spans="1:87" s="513" customFormat="1" ht="15.75" customHeight="1">
      <c r="A630" s="255">
        <v>90</v>
      </c>
      <c r="B630" s="599" t="s">
        <v>168</v>
      </c>
      <c r="C630" s="558" t="s">
        <v>702</v>
      </c>
      <c r="D630" s="596" t="s">
        <v>169</v>
      </c>
      <c r="E630" s="505" t="str">
        <f>VLOOKUP(D:D,'Material code'!A:B,2,FALSE)</f>
        <v>后玻</v>
      </c>
      <c r="F630" s="505" t="str">
        <f>VLOOKUP(D:D,'Material code'!C:D,2,FALSE)</f>
        <v>福莱特，压花半钢化白色全涂釉3孔，2272*1128*2mm，GL-16</v>
      </c>
      <c r="G630" s="504">
        <v>1430</v>
      </c>
      <c r="H630" s="504" t="s">
        <v>172</v>
      </c>
      <c r="I630" s="504" t="str">
        <f>AL630</f>
        <v>ZIMUNGB1273292</v>
      </c>
      <c r="J630" s="504">
        <v>1</v>
      </c>
      <c r="K630" s="504" t="str">
        <f>AN630</f>
        <v>TEMU4154381</v>
      </c>
      <c r="L630" s="504" t="str">
        <f>AM630</f>
        <v>NGB1273292</v>
      </c>
      <c r="M630" s="504" t="str">
        <f>AO630</f>
        <v>NINGBO,CHINA</v>
      </c>
      <c r="N630" s="506">
        <f>AQ630</f>
        <v>45721</v>
      </c>
      <c r="O630" s="504" t="str">
        <f>AR630</f>
        <v>SAVANNAH,GA</v>
      </c>
      <c r="P630" s="506">
        <f>AT630</f>
        <v>45753</v>
      </c>
      <c r="Q630" s="506">
        <f>AX630</f>
        <v>45757</v>
      </c>
      <c r="R630" s="504" t="s">
        <v>79</v>
      </c>
      <c r="S630" s="504" t="s">
        <v>1039</v>
      </c>
      <c r="T630" s="514">
        <v>20250305006</v>
      </c>
      <c r="U630" s="514"/>
      <c r="V630" s="511"/>
      <c r="W630" s="511"/>
      <c r="X630" s="506"/>
      <c r="Y630" s="506"/>
      <c r="Z630" s="514"/>
      <c r="AA630" s="567"/>
      <c r="AB630" s="507"/>
      <c r="AC630" s="514"/>
      <c r="AD630" s="504"/>
      <c r="AE630" s="514"/>
      <c r="AF630" s="514"/>
      <c r="AG630" s="514"/>
      <c r="AH630" s="569"/>
      <c r="AI630" s="579"/>
      <c r="AJ630" s="504"/>
      <c r="AK630" s="457"/>
      <c r="AL630" s="504" t="s">
        <v>1036</v>
      </c>
      <c r="AM630" s="504" t="s">
        <v>1037</v>
      </c>
      <c r="AN630" s="504" t="s">
        <v>1056</v>
      </c>
      <c r="AO630" s="504" t="s">
        <v>1033</v>
      </c>
      <c r="AP630" s="506">
        <v>45720</v>
      </c>
      <c r="AQ630" s="506">
        <v>45721</v>
      </c>
      <c r="AR630" s="504" t="s">
        <v>117</v>
      </c>
      <c r="AS630" s="506">
        <v>45752</v>
      </c>
      <c r="AT630" s="508">
        <v>45753</v>
      </c>
      <c r="AU630" s="504" t="str">
        <f>AR630</f>
        <v>SAVANNAH,GA</v>
      </c>
      <c r="AV630" s="571">
        <f>AT630</f>
        <v>45753</v>
      </c>
      <c r="AW630" s="505">
        <f>VLOOKUP(AR:AR,Database!A:B,2,)</f>
        <v>4</v>
      </c>
      <c r="AX630" s="506">
        <f>AV630+AW630</f>
        <v>45757</v>
      </c>
      <c r="AY630" s="504">
        <f>Z630</f>
        <v>0</v>
      </c>
      <c r="AZ630" s="565"/>
      <c r="BA630" s="506"/>
      <c r="BB630" s="506"/>
      <c r="BC630" s="506"/>
      <c r="BD630" s="506"/>
      <c r="BE630" s="504"/>
      <c r="BF630" s="504" t="str">
        <f>AL630</f>
        <v>ZIMUNGB1273292</v>
      </c>
      <c r="BG630" s="504" t="str">
        <f>AN630</f>
        <v>TEMU4154381</v>
      </c>
      <c r="BH630" s="506">
        <v>45716</v>
      </c>
      <c r="BI630" s="506">
        <v>45727</v>
      </c>
      <c r="BJ630" s="506"/>
      <c r="BK630" s="506"/>
      <c r="BL630" s="506"/>
      <c r="BM630" s="572"/>
      <c r="BN630" s="514"/>
      <c r="BO630" s="506"/>
      <c r="BP630" s="511"/>
      <c r="BQ630" s="511"/>
      <c r="BR630" s="514"/>
      <c r="BS630" s="560"/>
      <c r="BT630" s="504"/>
      <c r="BU630" s="504"/>
      <c r="BV630" s="504"/>
      <c r="BW630" s="504">
        <f>U630</f>
        <v>0</v>
      </c>
      <c r="BX630" s="511">
        <f>V630</f>
        <v>0</v>
      </c>
      <c r="BY630" s="511">
        <f>W630</f>
        <v>0</v>
      </c>
      <c r="BZ630" s="511">
        <f>BX630+BY630</f>
        <v>0</v>
      </c>
      <c r="CA630" s="504"/>
      <c r="CB630" s="511"/>
      <c r="CC630" s="504"/>
      <c r="CD630" s="511"/>
      <c r="CE630" s="511"/>
      <c r="CF630" s="511">
        <f>CB630+CD630+CE630</f>
        <v>0</v>
      </c>
      <c r="CG630" s="528">
        <f>CF630-BZ630</f>
        <v>0</v>
      </c>
      <c r="CH630" s="510">
        <f>_xlfn.DAYS(BU630,BT630)+1</f>
        <v>1</v>
      </c>
      <c r="CI630" s="559"/>
    </row>
    <row r="631" spans="1:87" s="513" customFormat="1" ht="15.75" customHeight="1">
      <c r="A631" s="255">
        <v>90</v>
      </c>
      <c r="B631" s="599" t="s">
        <v>168</v>
      </c>
      <c r="C631" s="558" t="s">
        <v>702</v>
      </c>
      <c r="D631" s="596" t="s">
        <v>169</v>
      </c>
      <c r="E631" s="505" t="str">
        <f>VLOOKUP(D:D,'Material code'!A:B,2,FALSE)</f>
        <v>后玻</v>
      </c>
      <c r="F631" s="505" t="str">
        <f>VLOOKUP(D:D,'Material code'!C:D,2,FALSE)</f>
        <v>福莱特，压花半钢化白色全涂釉3孔，2272*1128*2mm，GL-16</v>
      </c>
      <c r="G631" s="504">
        <v>1430</v>
      </c>
      <c r="H631" s="504" t="s">
        <v>172</v>
      </c>
      <c r="I631" s="504" t="str">
        <f>AL631</f>
        <v>ZIMUNGB1273292</v>
      </c>
      <c r="J631" s="504">
        <v>1</v>
      </c>
      <c r="K631" s="504" t="str">
        <f>AN631</f>
        <v>TIIU2356016</v>
      </c>
      <c r="L631" s="504" t="str">
        <f>AM631</f>
        <v>NGB1273292</v>
      </c>
      <c r="M631" s="504" t="str">
        <f>AO631</f>
        <v>NINGBO,CHINA</v>
      </c>
      <c r="N631" s="506">
        <f>AQ631</f>
        <v>45721</v>
      </c>
      <c r="O631" s="504" t="str">
        <f>AR631</f>
        <v>SAVANNAH,GA</v>
      </c>
      <c r="P631" s="506">
        <f>AT631</f>
        <v>45753</v>
      </c>
      <c r="Q631" s="506">
        <f>AX631</f>
        <v>45757</v>
      </c>
      <c r="R631" s="504" t="s">
        <v>79</v>
      </c>
      <c r="S631" s="504" t="s">
        <v>1039</v>
      </c>
      <c r="T631" s="514">
        <v>20250305006</v>
      </c>
      <c r="U631" s="514"/>
      <c r="V631" s="511"/>
      <c r="W631" s="511"/>
      <c r="X631" s="506"/>
      <c r="Y631" s="506"/>
      <c r="Z631" s="514"/>
      <c r="AA631" s="567"/>
      <c r="AB631" s="507"/>
      <c r="AC631" s="514"/>
      <c r="AD631" s="504"/>
      <c r="AE631" s="514"/>
      <c r="AF631" s="514"/>
      <c r="AG631" s="514"/>
      <c r="AH631" s="569"/>
      <c r="AI631" s="579"/>
      <c r="AJ631" s="504"/>
      <c r="AK631" s="457"/>
      <c r="AL631" s="504" t="s">
        <v>1036</v>
      </c>
      <c r="AM631" s="504" t="s">
        <v>1037</v>
      </c>
      <c r="AN631" s="504" t="s">
        <v>1057</v>
      </c>
      <c r="AO631" s="504" t="s">
        <v>1033</v>
      </c>
      <c r="AP631" s="506">
        <v>45720</v>
      </c>
      <c r="AQ631" s="506">
        <v>45721</v>
      </c>
      <c r="AR631" s="504" t="s">
        <v>117</v>
      </c>
      <c r="AS631" s="506">
        <v>45752</v>
      </c>
      <c r="AT631" s="508">
        <v>45753</v>
      </c>
      <c r="AU631" s="504" t="str">
        <f>AR631</f>
        <v>SAVANNAH,GA</v>
      </c>
      <c r="AV631" s="571">
        <f>AT631</f>
        <v>45753</v>
      </c>
      <c r="AW631" s="505">
        <f>VLOOKUP(AR:AR,Database!A:B,2,)</f>
        <v>4</v>
      </c>
      <c r="AX631" s="506">
        <f>AV631+AW631</f>
        <v>45757</v>
      </c>
      <c r="AY631" s="504">
        <f>Z631</f>
        <v>0</v>
      </c>
      <c r="AZ631" s="565"/>
      <c r="BA631" s="506"/>
      <c r="BB631" s="506"/>
      <c r="BC631" s="506"/>
      <c r="BD631" s="506"/>
      <c r="BE631" s="504"/>
      <c r="BF631" s="504" t="str">
        <f>AL631</f>
        <v>ZIMUNGB1273292</v>
      </c>
      <c r="BG631" s="504" t="str">
        <f>AN631</f>
        <v>TIIU2356016</v>
      </c>
      <c r="BH631" s="506">
        <v>45716</v>
      </c>
      <c r="BI631" s="506">
        <v>45727</v>
      </c>
      <c r="BJ631" s="506"/>
      <c r="BK631" s="506"/>
      <c r="BL631" s="506"/>
      <c r="BM631" s="572"/>
      <c r="BN631" s="514"/>
      <c r="BO631" s="506"/>
      <c r="BP631" s="511"/>
      <c r="BQ631" s="511"/>
      <c r="BR631" s="514"/>
      <c r="BS631" s="560"/>
      <c r="BT631" s="504"/>
      <c r="BU631" s="504"/>
      <c r="BV631" s="504"/>
      <c r="BW631" s="504">
        <f>U631</f>
        <v>0</v>
      </c>
      <c r="BX631" s="511">
        <f>V631</f>
        <v>0</v>
      </c>
      <c r="BY631" s="511">
        <f>W631</f>
        <v>0</v>
      </c>
      <c r="BZ631" s="511">
        <f>BX631+BY631</f>
        <v>0</v>
      </c>
      <c r="CA631" s="504"/>
      <c r="CB631" s="511"/>
      <c r="CC631" s="504"/>
      <c r="CD631" s="511"/>
      <c r="CE631" s="511"/>
      <c r="CF631" s="511">
        <f>CB631+CD631+CE631</f>
        <v>0</v>
      </c>
      <c r="CG631" s="528">
        <f>CF631-BZ631</f>
        <v>0</v>
      </c>
      <c r="CH631" s="510">
        <f>_xlfn.DAYS(BU631,BT631)+1</f>
        <v>1</v>
      </c>
      <c r="CI631" s="559"/>
    </row>
    <row r="632" spans="1:87" s="513" customFormat="1" ht="15.75" customHeight="1">
      <c r="A632" s="255">
        <v>90</v>
      </c>
      <c r="B632" s="599" t="s">
        <v>168</v>
      </c>
      <c r="C632" s="558" t="s">
        <v>702</v>
      </c>
      <c r="D632" s="596" t="s">
        <v>169</v>
      </c>
      <c r="E632" s="505" t="str">
        <f>VLOOKUP(D:D,'Material code'!A:B,2,FALSE)</f>
        <v>后玻</v>
      </c>
      <c r="F632" s="505" t="str">
        <f>VLOOKUP(D:D,'Material code'!C:D,2,FALSE)</f>
        <v>福莱特，压花半钢化白色全涂釉3孔，2272*1128*2mm，GL-16</v>
      </c>
      <c r="G632" s="504">
        <v>1430</v>
      </c>
      <c r="H632" s="504" t="s">
        <v>172</v>
      </c>
      <c r="I632" s="504" t="str">
        <f>AL632</f>
        <v>ZIMUNGB1273292</v>
      </c>
      <c r="J632" s="504">
        <v>1</v>
      </c>
      <c r="K632" s="504" t="str">
        <f>AN632</f>
        <v>ZIMU1270606</v>
      </c>
      <c r="L632" s="504" t="str">
        <f>AM632</f>
        <v>NGB1273292</v>
      </c>
      <c r="M632" s="504" t="str">
        <f>AO632</f>
        <v>NINGBO,CHINA</v>
      </c>
      <c r="N632" s="506">
        <f>AQ632</f>
        <v>45721</v>
      </c>
      <c r="O632" s="504" t="str">
        <f>AR632</f>
        <v>SAVANNAH,GA</v>
      </c>
      <c r="P632" s="506">
        <f>AT632</f>
        <v>45753</v>
      </c>
      <c r="Q632" s="506">
        <f>AX632</f>
        <v>45757</v>
      </c>
      <c r="R632" s="504" t="s">
        <v>79</v>
      </c>
      <c r="S632" s="504" t="s">
        <v>1039</v>
      </c>
      <c r="T632" s="514">
        <v>20250305006</v>
      </c>
      <c r="U632" s="514"/>
      <c r="V632" s="511"/>
      <c r="W632" s="511"/>
      <c r="X632" s="506"/>
      <c r="Y632" s="506"/>
      <c r="Z632" s="514"/>
      <c r="AA632" s="567"/>
      <c r="AB632" s="507"/>
      <c r="AC632" s="514"/>
      <c r="AD632" s="504"/>
      <c r="AE632" s="514"/>
      <c r="AF632" s="514"/>
      <c r="AG632" s="514"/>
      <c r="AH632" s="569"/>
      <c r="AI632" s="579"/>
      <c r="AJ632" s="504"/>
      <c r="AK632" s="457"/>
      <c r="AL632" s="504" t="s">
        <v>1036</v>
      </c>
      <c r="AM632" s="504" t="s">
        <v>1037</v>
      </c>
      <c r="AN632" s="504" t="s">
        <v>1058</v>
      </c>
      <c r="AO632" s="504" t="s">
        <v>1033</v>
      </c>
      <c r="AP632" s="506">
        <v>45720</v>
      </c>
      <c r="AQ632" s="506">
        <v>45721</v>
      </c>
      <c r="AR632" s="504" t="s">
        <v>117</v>
      </c>
      <c r="AS632" s="506">
        <v>45752</v>
      </c>
      <c r="AT632" s="508">
        <v>45753</v>
      </c>
      <c r="AU632" s="504" t="str">
        <f>AR632</f>
        <v>SAVANNAH,GA</v>
      </c>
      <c r="AV632" s="571">
        <f>AT632</f>
        <v>45753</v>
      </c>
      <c r="AW632" s="505">
        <f>VLOOKUP(AR:AR,Database!A:B,2,)</f>
        <v>4</v>
      </c>
      <c r="AX632" s="506">
        <f>AV632+AW632</f>
        <v>45757</v>
      </c>
      <c r="AY632" s="504">
        <f>Z632</f>
        <v>0</v>
      </c>
      <c r="AZ632" s="565"/>
      <c r="BA632" s="506"/>
      <c r="BB632" s="506"/>
      <c r="BC632" s="506"/>
      <c r="BD632" s="506"/>
      <c r="BE632" s="504"/>
      <c r="BF632" s="504" t="str">
        <f>AL632</f>
        <v>ZIMUNGB1273292</v>
      </c>
      <c r="BG632" s="504" t="str">
        <f>AN632</f>
        <v>ZIMU1270606</v>
      </c>
      <c r="BH632" s="506">
        <v>45716</v>
      </c>
      <c r="BI632" s="506">
        <v>45727</v>
      </c>
      <c r="BJ632" s="506"/>
      <c r="BK632" s="506"/>
      <c r="BL632" s="506"/>
      <c r="BM632" s="572"/>
      <c r="BN632" s="514"/>
      <c r="BO632" s="506"/>
      <c r="BP632" s="511"/>
      <c r="BQ632" s="511"/>
      <c r="BR632" s="514"/>
      <c r="BS632" s="560"/>
      <c r="BT632" s="504"/>
      <c r="BU632" s="504"/>
      <c r="BV632" s="504"/>
      <c r="BW632" s="504">
        <f>U632</f>
        <v>0</v>
      </c>
      <c r="BX632" s="511">
        <f>V632</f>
        <v>0</v>
      </c>
      <c r="BY632" s="511">
        <f>W632</f>
        <v>0</v>
      </c>
      <c r="BZ632" s="511">
        <f>BX632+BY632</f>
        <v>0</v>
      </c>
      <c r="CA632" s="504"/>
      <c r="CB632" s="511"/>
      <c r="CC632" s="504"/>
      <c r="CD632" s="511"/>
      <c r="CE632" s="511"/>
      <c r="CF632" s="511">
        <f>CB632+CD632+CE632</f>
        <v>0</v>
      </c>
      <c r="CG632" s="528">
        <f>CF632-BZ632</f>
        <v>0</v>
      </c>
      <c r="CH632" s="510">
        <f>_xlfn.DAYS(BU632,BT632)+1</f>
        <v>1</v>
      </c>
      <c r="CI632" s="559"/>
    </row>
    <row r="633" spans="1:87" s="513" customFormat="1" ht="15.75" customHeight="1">
      <c r="A633" s="255">
        <v>90</v>
      </c>
      <c r="B633" s="599" t="s">
        <v>168</v>
      </c>
      <c r="C633" s="558" t="s">
        <v>702</v>
      </c>
      <c r="D633" s="596" t="s">
        <v>169</v>
      </c>
      <c r="E633" s="505" t="str">
        <f>VLOOKUP(D:D,'Material code'!A:B,2,FALSE)</f>
        <v>后玻</v>
      </c>
      <c r="F633" s="505" t="str">
        <f>VLOOKUP(D:D,'Material code'!C:D,2,FALSE)</f>
        <v>福莱特，压花半钢化白色全涂釉3孔，2272*1128*2mm，GL-16</v>
      </c>
      <c r="G633" s="504">
        <v>1430</v>
      </c>
      <c r="H633" s="504" t="s">
        <v>172</v>
      </c>
      <c r="I633" s="504" t="str">
        <f>AL633</f>
        <v>ZIMUNGB1273292</v>
      </c>
      <c r="J633" s="504">
        <v>1</v>
      </c>
      <c r="K633" s="504" t="str">
        <f>AN633</f>
        <v>ZIMU1441838</v>
      </c>
      <c r="L633" s="504" t="str">
        <f>AM633</f>
        <v>NGB1273292</v>
      </c>
      <c r="M633" s="504" t="str">
        <f>AO633</f>
        <v>NINGBO,CHINA</v>
      </c>
      <c r="N633" s="506">
        <f>AQ633</f>
        <v>45721</v>
      </c>
      <c r="O633" s="504" t="str">
        <f>AR633</f>
        <v>SAVANNAH,GA</v>
      </c>
      <c r="P633" s="506">
        <f>AT633</f>
        <v>45753</v>
      </c>
      <c r="Q633" s="506">
        <f>AX633</f>
        <v>45757</v>
      </c>
      <c r="R633" s="504" t="s">
        <v>79</v>
      </c>
      <c r="S633" s="504" t="s">
        <v>1039</v>
      </c>
      <c r="T633" s="514">
        <v>20250305006</v>
      </c>
      <c r="U633" s="514"/>
      <c r="V633" s="511"/>
      <c r="W633" s="511"/>
      <c r="X633" s="506"/>
      <c r="Y633" s="506"/>
      <c r="Z633" s="514"/>
      <c r="AA633" s="567"/>
      <c r="AB633" s="507"/>
      <c r="AC633" s="514"/>
      <c r="AD633" s="504"/>
      <c r="AE633" s="514"/>
      <c r="AF633" s="514"/>
      <c r="AG633" s="514"/>
      <c r="AH633" s="569"/>
      <c r="AI633" s="579"/>
      <c r="AJ633" s="504"/>
      <c r="AK633" s="457"/>
      <c r="AL633" s="504" t="s">
        <v>1036</v>
      </c>
      <c r="AM633" s="504" t="s">
        <v>1037</v>
      </c>
      <c r="AN633" s="504" t="s">
        <v>1059</v>
      </c>
      <c r="AO633" s="504" t="s">
        <v>1033</v>
      </c>
      <c r="AP633" s="506">
        <v>45720</v>
      </c>
      <c r="AQ633" s="506">
        <v>45721</v>
      </c>
      <c r="AR633" s="504" t="s">
        <v>117</v>
      </c>
      <c r="AS633" s="506">
        <v>45752</v>
      </c>
      <c r="AT633" s="508">
        <v>45753</v>
      </c>
      <c r="AU633" s="504" t="str">
        <f>AR633</f>
        <v>SAVANNAH,GA</v>
      </c>
      <c r="AV633" s="571">
        <f>AT633</f>
        <v>45753</v>
      </c>
      <c r="AW633" s="505">
        <f>VLOOKUP(AR:AR,Database!A:B,2,)</f>
        <v>4</v>
      </c>
      <c r="AX633" s="506">
        <f>AV633+AW633</f>
        <v>45757</v>
      </c>
      <c r="AY633" s="504">
        <f>Z633</f>
        <v>0</v>
      </c>
      <c r="AZ633" s="565"/>
      <c r="BA633" s="506"/>
      <c r="BB633" s="506"/>
      <c r="BC633" s="506"/>
      <c r="BD633" s="506"/>
      <c r="BE633" s="504"/>
      <c r="BF633" s="504" t="str">
        <f>AL633</f>
        <v>ZIMUNGB1273292</v>
      </c>
      <c r="BG633" s="504" t="str">
        <f>AN633</f>
        <v>ZIMU1441838</v>
      </c>
      <c r="BH633" s="506">
        <v>45716</v>
      </c>
      <c r="BI633" s="506">
        <v>45727</v>
      </c>
      <c r="BJ633" s="506"/>
      <c r="BK633" s="506"/>
      <c r="BL633" s="506"/>
      <c r="BM633" s="572"/>
      <c r="BN633" s="514"/>
      <c r="BO633" s="506"/>
      <c r="BP633" s="511"/>
      <c r="BQ633" s="511"/>
      <c r="BR633" s="514"/>
      <c r="BS633" s="560"/>
      <c r="BT633" s="504"/>
      <c r="BU633" s="504"/>
      <c r="BV633" s="504"/>
      <c r="BW633" s="504">
        <f>U633</f>
        <v>0</v>
      </c>
      <c r="BX633" s="511">
        <f>V633</f>
        <v>0</v>
      </c>
      <c r="BY633" s="511">
        <f>W633</f>
        <v>0</v>
      </c>
      <c r="BZ633" s="511">
        <f>BX633+BY633</f>
        <v>0</v>
      </c>
      <c r="CA633" s="504"/>
      <c r="CB633" s="511"/>
      <c r="CC633" s="504"/>
      <c r="CD633" s="511"/>
      <c r="CE633" s="511"/>
      <c r="CF633" s="511">
        <f>CB633+CD633+CE633</f>
        <v>0</v>
      </c>
      <c r="CG633" s="528">
        <f>CF633-BZ633</f>
        <v>0</v>
      </c>
      <c r="CH633" s="510">
        <f>_xlfn.DAYS(BU633,BT633)+1</f>
        <v>1</v>
      </c>
      <c r="CI633" s="559"/>
    </row>
    <row r="634" spans="1:87" s="513" customFormat="1" ht="15.75" customHeight="1">
      <c r="A634" s="255">
        <v>90</v>
      </c>
      <c r="B634" s="599" t="s">
        <v>168</v>
      </c>
      <c r="C634" s="558" t="s">
        <v>702</v>
      </c>
      <c r="D634" s="596" t="s">
        <v>169</v>
      </c>
      <c r="E634" s="505" t="str">
        <f>VLOOKUP(D:D,'Material code'!A:B,2,FALSE)</f>
        <v>后玻</v>
      </c>
      <c r="F634" s="505" t="str">
        <f>VLOOKUP(D:D,'Material code'!C:D,2,FALSE)</f>
        <v>福莱特，压花半钢化白色全涂釉3孔，2272*1128*2mm，GL-16</v>
      </c>
      <c r="G634" s="504">
        <v>1430</v>
      </c>
      <c r="H634" s="504" t="s">
        <v>172</v>
      </c>
      <c r="I634" s="504" t="str">
        <f>AL634</f>
        <v>ZIMUNGB1273292</v>
      </c>
      <c r="J634" s="504">
        <v>1</v>
      </c>
      <c r="K634" s="504" t="str">
        <f>AN634</f>
        <v>RFCU2238009</v>
      </c>
      <c r="L634" s="504" t="str">
        <f>AM634</f>
        <v>NGB1273292</v>
      </c>
      <c r="M634" s="504" t="str">
        <f>AO634</f>
        <v>NINGBO,CHINA</v>
      </c>
      <c r="N634" s="506">
        <f>AQ634</f>
        <v>45721</v>
      </c>
      <c r="O634" s="504" t="str">
        <f>AR634</f>
        <v>SAVANNAH,GA</v>
      </c>
      <c r="P634" s="506">
        <f>AT634</f>
        <v>45753</v>
      </c>
      <c r="Q634" s="506">
        <f>AX634</f>
        <v>45757</v>
      </c>
      <c r="R634" s="504" t="s">
        <v>79</v>
      </c>
      <c r="S634" s="504" t="s">
        <v>1039</v>
      </c>
      <c r="T634" s="514">
        <v>20250305006</v>
      </c>
      <c r="U634" s="514"/>
      <c r="V634" s="511"/>
      <c r="W634" s="511"/>
      <c r="X634" s="506"/>
      <c r="Y634" s="506"/>
      <c r="Z634" s="514"/>
      <c r="AA634" s="567"/>
      <c r="AB634" s="507"/>
      <c r="AC634" s="514"/>
      <c r="AD634" s="504"/>
      <c r="AE634" s="514"/>
      <c r="AF634" s="514"/>
      <c r="AG634" s="514"/>
      <c r="AH634" s="569"/>
      <c r="AI634" s="579"/>
      <c r="AJ634" s="504"/>
      <c r="AK634" s="457"/>
      <c r="AL634" s="504" t="s">
        <v>1036</v>
      </c>
      <c r="AM634" s="504" t="s">
        <v>1037</v>
      </c>
      <c r="AN634" s="504" t="s">
        <v>1060</v>
      </c>
      <c r="AO634" s="504" t="s">
        <v>1033</v>
      </c>
      <c r="AP634" s="506">
        <v>45720</v>
      </c>
      <c r="AQ634" s="506">
        <v>45721</v>
      </c>
      <c r="AR634" s="504" t="s">
        <v>117</v>
      </c>
      <c r="AS634" s="506">
        <v>45752</v>
      </c>
      <c r="AT634" s="508">
        <v>45753</v>
      </c>
      <c r="AU634" s="504" t="str">
        <f>AR634</f>
        <v>SAVANNAH,GA</v>
      </c>
      <c r="AV634" s="571">
        <f>AT634</f>
        <v>45753</v>
      </c>
      <c r="AW634" s="505">
        <f>VLOOKUP(AR:AR,Database!A:B,2,)</f>
        <v>4</v>
      </c>
      <c r="AX634" s="506">
        <f>AV634+AW634</f>
        <v>45757</v>
      </c>
      <c r="AY634" s="504">
        <f>Z634</f>
        <v>0</v>
      </c>
      <c r="AZ634" s="565"/>
      <c r="BA634" s="506"/>
      <c r="BB634" s="506"/>
      <c r="BC634" s="506"/>
      <c r="BD634" s="506"/>
      <c r="BE634" s="504"/>
      <c r="BF634" s="504" t="str">
        <f>AL634</f>
        <v>ZIMUNGB1273292</v>
      </c>
      <c r="BG634" s="504" t="str">
        <f>AN634</f>
        <v>RFCU2238009</v>
      </c>
      <c r="BH634" s="506">
        <v>45716</v>
      </c>
      <c r="BI634" s="506">
        <v>45727</v>
      </c>
      <c r="BJ634" s="506"/>
      <c r="BK634" s="506"/>
      <c r="BL634" s="506"/>
      <c r="BM634" s="572"/>
      <c r="BN634" s="514"/>
      <c r="BO634" s="506"/>
      <c r="BP634" s="511"/>
      <c r="BQ634" s="511"/>
      <c r="BR634" s="514"/>
      <c r="BS634" s="560"/>
      <c r="BT634" s="504"/>
      <c r="BU634" s="504"/>
      <c r="BV634" s="504"/>
      <c r="BW634" s="504">
        <f>U634</f>
        <v>0</v>
      </c>
      <c r="BX634" s="511">
        <f>V634</f>
        <v>0</v>
      </c>
      <c r="BY634" s="511">
        <f>W634</f>
        <v>0</v>
      </c>
      <c r="BZ634" s="511">
        <f>BX634+BY634</f>
        <v>0</v>
      </c>
      <c r="CA634" s="504"/>
      <c r="CB634" s="511"/>
      <c r="CC634" s="504"/>
      <c r="CD634" s="511"/>
      <c r="CE634" s="511"/>
      <c r="CF634" s="511">
        <f>CB634+CD634+CE634</f>
        <v>0</v>
      </c>
      <c r="CG634" s="528">
        <f>CF634-BZ634</f>
        <v>0</v>
      </c>
      <c r="CH634" s="510">
        <f>_xlfn.DAYS(BU634,BT634)+1</f>
        <v>1</v>
      </c>
      <c r="CI634" s="559"/>
    </row>
    <row r="635" spans="1:87" s="513" customFormat="1" ht="15.75" customHeight="1">
      <c r="A635" s="255">
        <v>90</v>
      </c>
      <c r="B635" s="599" t="s">
        <v>168</v>
      </c>
      <c r="C635" s="558" t="s">
        <v>702</v>
      </c>
      <c r="D635" s="596" t="s">
        <v>169</v>
      </c>
      <c r="E635" s="505" t="str">
        <f>VLOOKUP(D:D,'Material code'!A:B,2,FALSE)</f>
        <v>后玻</v>
      </c>
      <c r="F635" s="505" t="str">
        <f>VLOOKUP(D:D,'Material code'!C:D,2,FALSE)</f>
        <v>福莱特，压花半钢化白色全涂釉3孔，2272*1128*2mm，GL-16</v>
      </c>
      <c r="G635" s="504">
        <v>1430</v>
      </c>
      <c r="H635" s="504" t="s">
        <v>172</v>
      </c>
      <c r="I635" s="504" t="str">
        <f>AL635</f>
        <v>ZIMUNGB1273292</v>
      </c>
      <c r="J635" s="504">
        <v>1</v>
      </c>
      <c r="K635" s="504" t="str">
        <f>AN635</f>
        <v>ZIMU1428137</v>
      </c>
      <c r="L635" s="504" t="str">
        <f>AM635</f>
        <v>NGB1273292</v>
      </c>
      <c r="M635" s="504" t="str">
        <f>AO635</f>
        <v>NINGBO,CHINA</v>
      </c>
      <c r="N635" s="506">
        <f>AQ635</f>
        <v>45721</v>
      </c>
      <c r="O635" s="504" t="str">
        <f>AR635</f>
        <v>SAVANNAH,GA</v>
      </c>
      <c r="P635" s="506">
        <f>AT635</f>
        <v>45753</v>
      </c>
      <c r="Q635" s="506">
        <f>AX635</f>
        <v>45757</v>
      </c>
      <c r="R635" s="504" t="s">
        <v>79</v>
      </c>
      <c r="S635" s="504" t="s">
        <v>1039</v>
      </c>
      <c r="T635" s="514">
        <v>20250305006</v>
      </c>
      <c r="U635" s="514"/>
      <c r="V635" s="511"/>
      <c r="W635" s="511"/>
      <c r="X635" s="506"/>
      <c r="Y635" s="506"/>
      <c r="Z635" s="514"/>
      <c r="AA635" s="567"/>
      <c r="AB635" s="507"/>
      <c r="AC635" s="514"/>
      <c r="AD635" s="504"/>
      <c r="AE635" s="514"/>
      <c r="AF635" s="514"/>
      <c r="AG635" s="514"/>
      <c r="AH635" s="569"/>
      <c r="AI635" s="579"/>
      <c r="AJ635" s="504"/>
      <c r="AK635" s="457"/>
      <c r="AL635" s="504" t="s">
        <v>1036</v>
      </c>
      <c r="AM635" s="504" t="s">
        <v>1037</v>
      </c>
      <c r="AN635" s="504" t="s">
        <v>1061</v>
      </c>
      <c r="AO635" s="504" t="s">
        <v>1033</v>
      </c>
      <c r="AP635" s="506">
        <v>45720</v>
      </c>
      <c r="AQ635" s="506">
        <v>45721</v>
      </c>
      <c r="AR635" s="504" t="s">
        <v>117</v>
      </c>
      <c r="AS635" s="506">
        <v>45752</v>
      </c>
      <c r="AT635" s="508">
        <v>45753</v>
      </c>
      <c r="AU635" s="504" t="str">
        <f>AR635</f>
        <v>SAVANNAH,GA</v>
      </c>
      <c r="AV635" s="571">
        <f>AT635</f>
        <v>45753</v>
      </c>
      <c r="AW635" s="505">
        <f>VLOOKUP(AR:AR,Database!A:B,2,)</f>
        <v>4</v>
      </c>
      <c r="AX635" s="506">
        <f>AV635+AW635</f>
        <v>45757</v>
      </c>
      <c r="AY635" s="504">
        <f>Z635</f>
        <v>0</v>
      </c>
      <c r="AZ635" s="565"/>
      <c r="BA635" s="506"/>
      <c r="BB635" s="506"/>
      <c r="BC635" s="506"/>
      <c r="BD635" s="506"/>
      <c r="BE635" s="504"/>
      <c r="BF635" s="504" t="str">
        <f>AL635</f>
        <v>ZIMUNGB1273292</v>
      </c>
      <c r="BG635" s="504" t="str">
        <f>AN635</f>
        <v>ZIMU1428137</v>
      </c>
      <c r="BH635" s="506">
        <v>45716</v>
      </c>
      <c r="BI635" s="506">
        <v>45727</v>
      </c>
      <c r="BJ635" s="506"/>
      <c r="BK635" s="506"/>
      <c r="BL635" s="506"/>
      <c r="BM635" s="572"/>
      <c r="BN635" s="514"/>
      <c r="BO635" s="506"/>
      <c r="BP635" s="511"/>
      <c r="BQ635" s="511"/>
      <c r="BR635" s="514"/>
      <c r="BS635" s="560"/>
      <c r="BT635" s="504"/>
      <c r="BU635" s="504"/>
      <c r="BV635" s="504"/>
      <c r="BW635" s="504">
        <f>U635</f>
        <v>0</v>
      </c>
      <c r="BX635" s="511">
        <f>V635</f>
        <v>0</v>
      </c>
      <c r="BY635" s="511">
        <f>W635</f>
        <v>0</v>
      </c>
      <c r="BZ635" s="511">
        <f>BX635+BY635</f>
        <v>0</v>
      </c>
      <c r="CA635" s="504"/>
      <c r="CB635" s="511"/>
      <c r="CC635" s="504"/>
      <c r="CD635" s="511"/>
      <c r="CE635" s="511"/>
      <c r="CF635" s="511">
        <f>CB635+CD635+CE635</f>
        <v>0</v>
      </c>
      <c r="CG635" s="528">
        <f>CF635-BZ635</f>
        <v>0</v>
      </c>
      <c r="CH635" s="510">
        <f>_xlfn.DAYS(BU635,BT635)+1</f>
        <v>1</v>
      </c>
      <c r="CI635" s="559"/>
    </row>
    <row r="636" spans="1:87" s="513" customFormat="1" ht="15.75" customHeight="1">
      <c r="A636" s="255">
        <v>90</v>
      </c>
      <c r="B636" s="599" t="s">
        <v>168</v>
      </c>
      <c r="C636" s="558" t="s">
        <v>702</v>
      </c>
      <c r="D636" s="596" t="s">
        <v>169</v>
      </c>
      <c r="E636" s="505" t="str">
        <f>VLOOKUP(D:D,'Material code'!A:B,2,FALSE)</f>
        <v>后玻</v>
      </c>
      <c r="F636" s="505" t="str">
        <f>VLOOKUP(D:D,'Material code'!C:D,2,FALSE)</f>
        <v>福莱特，压花半钢化白色全涂釉3孔，2272*1128*2mm，GL-16</v>
      </c>
      <c r="G636" s="504">
        <v>1430</v>
      </c>
      <c r="H636" s="504" t="s">
        <v>172</v>
      </c>
      <c r="I636" s="504" t="str">
        <f>AL636</f>
        <v>ZIMUNGB1273292</v>
      </c>
      <c r="J636" s="504">
        <v>1</v>
      </c>
      <c r="K636" s="504" t="str">
        <f>AN636</f>
        <v>TCKU1899550</v>
      </c>
      <c r="L636" s="504" t="str">
        <f>AM636</f>
        <v>NGB1273292</v>
      </c>
      <c r="M636" s="504" t="str">
        <f>AO636</f>
        <v>NINGBO,CHINA</v>
      </c>
      <c r="N636" s="506">
        <f>AQ636</f>
        <v>45721</v>
      </c>
      <c r="O636" s="504" t="str">
        <f>AR636</f>
        <v>SAVANNAH,GA</v>
      </c>
      <c r="P636" s="506">
        <f>AT636</f>
        <v>45753</v>
      </c>
      <c r="Q636" s="506">
        <f>AX636</f>
        <v>45757</v>
      </c>
      <c r="R636" s="504" t="s">
        <v>79</v>
      </c>
      <c r="S636" s="504" t="s">
        <v>1039</v>
      </c>
      <c r="T636" s="514">
        <v>20250305006</v>
      </c>
      <c r="U636" s="514"/>
      <c r="V636" s="511"/>
      <c r="W636" s="511"/>
      <c r="X636" s="506"/>
      <c r="Y636" s="506"/>
      <c r="Z636" s="514"/>
      <c r="AA636" s="567"/>
      <c r="AB636" s="507"/>
      <c r="AC636" s="514"/>
      <c r="AD636" s="504"/>
      <c r="AE636" s="514"/>
      <c r="AF636" s="514"/>
      <c r="AG636" s="514"/>
      <c r="AH636" s="569"/>
      <c r="AI636" s="579"/>
      <c r="AJ636" s="504"/>
      <c r="AK636" s="457"/>
      <c r="AL636" s="504" t="s">
        <v>1036</v>
      </c>
      <c r="AM636" s="504" t="s">
        <v>1037</v>
      </c>
      <c r="AN636" s="504" t="s">
        <v>1062</v>
      </c>
      <c r="AO636" s="504" t="s">
        <v>1033</v>
      </c>
      <c r="AP636" s="506">
        <v>45720</v>
      </c>
      <c r="AQ636" s="506">
        <v>45721</v>
      </c>
      <c r="AR636" s="504" t="s">
        <v>117</v>
      </c>
      <c r="AS636" s="506">
        <v>45752</v>
      </c>
      <c r="AT636" s="508">
        <v>45753</v>
      </c>
      <c r="AU636" s="504" t="str">
        <f>AR636</f>
        <v>SAVANNAH,GA</v>
      </c>
      <c r="AV636" s="571">
        <f>AT636</f>
        <v>45753</v>
      </c>
      <c r="AW636" s="505">
        <f>VLOOKUP(AR:AR,Database!A:B,2,)</f>
        <v>4</v>
      </c>
      <c r="AX636" s="506">
        <f>AV636+AW636</f>
        <v>45757</v>
      </c>
      <c r="AY636" s="504">
        <f>Z636</f>
        <v>0</v>
      </c>
      <c r="AZ636" s="565"/>
      <c r="BA636" s="506"/>
      <c r="BB636" s="506"/>
      <c r="BC636" s="506"/>
      <c r="BD636" s="506"/>
      <c r="BE636" s="504"/>
      <c r="BF636" s="504" t="str">
        <f>AL636</f>
        <v>ZIMUNGB1273292</v>
      </c>
      <c r="BG636" s="504" t="str">
        <f>AN636</f>
        <v>TCKU1899550</v>
      </c>
      <c r="BH636" s="506">
        <v>45716</v>
      </c>
      <c r="BI636" s="506">
        <v>45727</v>
      </c>
      <c r="BJ636" s="506"/>
      <c r="BK636" s="506"/>
      <c r="BL636" s="506"/>
      <c r="BM636" s="572"/>
      <c r="BN636" s="514"/>
      <c r="BO636" s="506"/>
      <c r="BP636" s="511"/>
      <c r="BQ636" s="511"/>
      <c r="BR636" s="514"/>
      <c r="BS636" s="560"/>
      <c r="BT636" s="504"/>
      <c r="BU636" s="504"/>
      <c r="BV636" s="504"/>
      <c r="BW636" s="504">
        <f>U636</f>
        <v>0</v>
      </c>
      <c r="BX636" s="511">
        <f>V636</f>
        <v>0</v>
      </c>
      <c r="BY636" s="511">
        <f>W636</f>
        <v>0</v>
      </c>
      <c r="BZ636" s="511">
        <f>BX636+BY636</f>
        <v>0</v>
      </c>
      <c r="CA636" s="504"/>
      <c r="CB636" s="511"/>
      <c r="CC636" s="504"/>
      <c r="CD636" s="511"/>
      <c r="CE636" s="511"/>
      <c r="CF636" s="511">
        <f>CB636+CD636+CE636</f>
        <v>0</v>
      </c>
      <c r="CG636" s="528">
        <f>CF636-BZ636</f>
        <v>0</v>
      </c>
      <c r="CH636" s="510">
        <f>_xlfn.DAYS(BU636,BT636)+1</f>
        <v>1</v>
      </c>
      <c r="CI636" s="559"/>
    </row>
    <row r="637" spans="1:87" s="513" customFormat="1" ht="15.75" customHeight="1">
      <c r="A637" s="255">
        <v>90</v>
      </c>
      <c r="B637" s="599" t="s">
        <v>168</v>
      </c>
      <c r="C637" s="558" t="s">
        <v>702</v>
      </c>
      <c r="D637" s="596" t="s">
        <v>169</v>
      </c>
      <c r="E637" s="505" t="str">
        <f>VLOOKUP(D:D,'Material code'!A:B,2,FALSE)</f>
        <v>后玻</v>
      </c>
      <c r="F637" s="505" t="str">
        <f>VLOOKUP(D:D,'Material code'!C:D,2,FALSE)</f>
        <v>福莱特，压花半钢化白色全涂釉3孔，2272*1128*2mm，GL-16</v>
      </c>
      <c r="G637" s="504">
        <v>1430</v>
      </c>
      <c r="H637" s="504" t="s">
        <v>172</v>
      </c>
      <c r="I637" s="504" t="str">
        <f>AL637</f>
        <v>ZIMUNGB1273292</v>
      </c>
      <c r="J637" s="504">
        <v>1</v>
      </c>
      <c r="K637" s="504" t="str">
        <f>AN637</f>
        <v>TCLU2913434</v>
      </c>
      <c r="L637" s="504" t="str">
        <f>AM637</f>
        <v>NGB1273292</v>
      </c>
      <c r="M637" s="504" t="str">
        <f>AO637</f>
        <v>NINGBO,CHINA</v>
      </c>
      <c r="N637" s="506">
        <f>AQ637</f>
        <v>45721</v>
      </c>
      <c r="O637" s="504" t="str">
        <f>AR637</f>
        <v>SAVANNAH,GA</v>
      </c>
      <c r="P637" s="506">
        <f>AT637</f>
        <v>45753</v>
      </c>
      <c r="Q637" s="506">
        <f>AX637</f>
        <v>45757</v>
      </c>
      <c r="R637" s="504" t="s">
        <v>79</v>
      </c>
      <c r="S637" s="504" t="s">
        <v>1039</v>
      </c>
      <c r="T637" s="514">
        <v>20250305006</v>
      </c>
      <c r="U637" s="514"/>
      <c r="V637" s="511"/>
      <c r="W637" s="511"/>
      <c r="X637" s="506"/>
      <c r="Y637" s="506"/>
      <c r="Z637" s="514"/>
      <c r="AA637" s="567"/>
      <c r="AB637" s="507"/>
      <c r="AC637" s="514"/>
      <c r="AD637" s="504"/>
      <c r="AE637" s="514"/>
      <c r="AF637" s="514"/>
      <c r="AG637" s="514"/>
      <c r="AH637" s="569"/>
      <c r="AI637" s="579"/>
      <c r="AJ637" s="504"/>
      <c r="AK637" s="457"/>
      <c r="AL637" s="504" t="s">
        <v>1036</v>
      </c>
      <c r="AM637" s="504" t="s">
        <v>1037</v>
      </c>
      <c r="AN637" s="504" t="s">
        <v>1063</v>
      </c>
      <c r="AO637" s="504" t="s">
        <v>1033</v>
      </c>
      <c r="AP637" s="506">
        <v>45720</v>
      </c>
      <c r="AQ637" s="506">
        <v>45721</v>
      </c>
      <c r="AR637" s="504" t="s">
        <v>117</v>
      </c>
      <c r="AS637" s="506">
        <v>45752</v>
      </c>
      <c r="AT637" s="508">
        <v>45753</v>
      </c>
      <c r="AU637" s="504" t="str">
        <f>AR637</f>
        <v>SAVANNAH,GA</v>
      </c>
      <c r="AV637" s="571">
        <f>AT637</f>
        <v>45753</v>
      </c>
      <c r="AW637" s="505">
        <f>VLOOKUP(AR:AR,Database!A:B,2,)</f>
        <v>4</v>
      </c>
      <c r="AX637" s="506">
        <f>AV637+AW637</f>
        <v>45757</v>
      </c>
      <c r="AY637" s="504">
        <f>Z637</f>
        <v>0</v>
      </c>
      <c r="AZ637" s="565"/>
      <c r="BA637" s="506"/>
      <c r="BB637" s="506"/>
      <c r="BC637" s="506"/>
      <c r="BD637" s="506"/>
      <c r="BE637" s="504"/>
      <c r="BF637" s="504" t="str">
        <f>AL637</f>
        <v>ZIMUNGB1273292</v>
      </c>
      <c r="BG637" s="504" t="str">
        <f>AN637</f>
        <v>TCLU2913434</v>
      </c>
      <c r="BH637" s="506">
        <v>45716</v>
      </c>
      <c r="BI637" s="506">
        <v>45727</v>
      </c>
      <c r="BJ637" s="506"/>
      <c r="BK637" s="506"/>
      <c r="BL637" s="506"/>
      <c r="BM637" s="572"/>
      <c r="BN637" s="514"/>
      <c r="BO637" s="506"/>
      <c r="BP637" s="511"/>
      <c r="BQ637" s="511"/>
      <c r="BR637" s="514"/>
      <c r="BS637" s="560"/>
      <c r="BT637" s="504"/>
      <c r="BU637" s="504"/>
      <c r="BV637" s="504"/>
      <c r="BW637" s="504">
        <f>U637</f>
        <v>0</v>
      </c>
      <c r="BX637" s="511">
        <f>V637</f>
        <v>0</v>
      </c>
      <c r="BY637" s="511">
        <f>W637</f>
        <v>0</v>
      </c>
      <c r="BZ637" s="511">
        <f>BX637+BY637</f>
        <v>0</v>
      </c>
      <c r="CA637" s="504"/>
      <c r="CB637" s="511"/>
      <c r="CC637" s="504"/>
      <c r="CD637" s="511"/>
      <c r="CE637" s="511"/>
      <c r="CF637" s="511">
        <f>CB637+CD637+CE637</f>
        <v>0</v>
      </c>
      <c r="CG637" s="528">
        <f>CF637-BZ637</f>
        <v>0</v>
      </c>
      <c r="CH637" s="510">
        <f>_xlfn.DAYS(BU637,BT637)+1</f>
        <v>1</v>
      </c>
      <c r="CI637" s="559"/>
    </row>
    <row r="638" spans="1:87" s="513" customFormat="1" ht="15.75" customHeight="1">
      <c r="A638" s="255">
        <v>90</v>
      </c>
      <c r="B638" s="599" t="s">
        <v>168</v>
      </c>
      <c r="C638" s="558" t="s">
        <v>702</v>
      </c>
      <c r="D638" s="596" t="s">
        <v>169</v>
      </c>
      <c r="E638" s="505" t="str">
        <f>VLOOKUP(D:D,'Material code'!A:B,2,FALSE)</f>
        <v>后玻</v>
      </c>
      <c r="F638" s="505" t="str">
        <f>VLOOKUP(D:D,'Material code'!C:D,2,FALSE)</f>
        <v>福莱特，压花半钢化白色全涂釉3孔，2272*1128*2mm，GL-16</v>
      </c>
      <c r="G638" s="504">
        <v>1430</v>
      </c>
      <c r="H638" s="504" t="s">
        <v>172</v>
      </c>
      <c r="I638" s="504" t="str">
        <f>AL638</f>
        <v>ZIMUNGB1273292</v>
      </c>
      <c r="J638" s="504">
        <v>1</v>
      </c>
      <c r="K638" s="504" t="str">
        <f>AN638</f>
        <v>TRHU1865271</v>
      </c>
      <c r="L638" s="504" t="str">
        <f>AM638</f>
        <v>NGB1273292</v>
      </c>
      <c r="M638" s="504" t="str">
        <f>AO638</f>
        <v>NINGBO,CHINA</v>
      </c>
      <c r="N638" s="506">
        <f>AQ638</f>
        <v>45721</v>
      </c>
      <c r="O638" s="504" t="str">
        <f>AR638</f>
        <v>SAVANNAH,GA</v>
      </c>
      <c r="P638" s="506">
        <f>AT638</f>
        <v>45753</v>
      </c>
      <c r="Q638" s="506">
        <f>AX638</f>
        <v>45757</v>
      </c>
      <c r="R638" s="504" t="s">
        <v>79</v>
      </c>
      <c r="S638" s="504" t="s">
        <v>1039</v>
      </c>
      <c r="T638" s="514">
        <v>20250305006</v>
      </c>
      <c r="U638" s="514"/>
      <c r="V638" s="511"/>
      <c r="W638" s="511"/>
      <c r="X638" s="506"/>
      <c r="Y638" s="506"/>
      <c r="Z638" s="514"/>
      <c r="AA638" s="567"/>
      <c r="AB638" s="507"/>
      <c r="AC638" s="514"/>
      <c r="AD638" s="504"/>
      <c r="AE638" s="514"/>
      <c r="AF638" s="514"/>
      <c r="AG638" s="514"/>
      <c r="AH638" s="569"/>
      <c r="AI638" s="579"/>
      <c r="AJ638" s="504"/>
      <c r="AK638" s="457"/>
      <c r="AL638" s="504" t="s">
        <v>1036</v>
      </c>
      <c r="AM638" s="504" t="s">
        <v>1037</v>
      </c>
      <c r="AN638" s="504" t="s">
        <v>1064</v>
      </c>
      <c r="AO638" s="504" t="s">
        <v>1033</v>
      </c>
      <c r="AP638" s="506">
        <v>45720</v>
      </c>
      <c r="AQ638" s="506">
        <v>45721</v>
      </c>
      <c r="AR638" s="504" t="s">
        <v>117</v>
      </c>
      <c r="AS638" s="506">
        <v>45752</v>
      </c>
      <c r="AT638" s="508">
        <v>45753</v>
      </c>
      <c r="AU638" s="504" t="str">
        <f>AR638</f>
        <v>SAVANNAH,GA</v>
      </c>
      <c r="AV638" s="571">
        <f>AT638</f>
        <v>45753</v>
      </c>
      <c r="AW638" s="505">
        <f>VLOOKUP(AR:AR,Database!A:B,2,)</f>
        <v>4</v>
      </c>
      <c r="AX638" s="506">
        <f>AV638+AW638</f>
        <v>45757</v>
      </c>
      <c r="AY638" s="504">
        <f>Z638</f>
        <v>0</v>
      </c>
      <c r="AZ638" s="565"/>
      <c r="BA638" s="506"/>
      <c r="BB638" s="506"/>
      <c r="BC638" s="506"/>
      <c r="BD638" s="506"/>
      <c r="BE638" s="504"/>
      <c r="BF638" s="504" t="str">
        <f>AL638</f>
        <v>ZIMUNGB1273292</v>
      </c>
      <c r="BG638" s="504" t="str">
        <f>AN638</f>
        <v>TRHU1865271</v>
      </c>
      <c r="BH638" s="506">
        <v>45716</v>
      </c>
      <c r="BI638" s="506">
        <v>45727</v>
      </c>
      <c r="BJ638" s="506"/>
      <c r="BK638" s="506"/>
      <c r="BL638" s="506"/>
      <c r="BM638" s="572"/>
      <c r="BN638" s="514"/>
      <c r="BO638" s="506"/>
      <c r="BP638" s="511"/>
      <c r="BQ638" s="511"/>
      <c r="BR638" s="514"/>
      <c r="BS638" s="560"/>
      <c r="BT638" s="504"/>
      <c r="BU638" s="504"/>
      <c r="BV638" s="504"/>
      <c r="BW638" s="504">
        <f>U638</f>
        <v>0</v>
      </c>
      <c r="BX638" s="511">
        <f>V638</f>
        <v>0</v>
      </c>
      <c r="BY638" s="511">
        <f>W638</f>
        <v>0</v>
      </c>
      <c r="BZ638" s="511">
        <f>BX638+BY638</f>
        <v>0</v>
      </c>
      <c r="CA638" s="504"/>
      <c r="CB638" s="511"/>
      <c r="CC638" s="504"/>
      <c r="CD638" s="511"/>
      <c r="CE638" s="511"/>
      <c r="CF638" s="511">
        <f>CB638+CD638+CE638</f>
        <v>0</v>
      </c>
      <c r="CG638" s="528">
        <f>CF638-BZ638</f>
        <v>0</v>
      </c>
      <c r="CH638" s="510">
        <f>_xlfn.DAYS(BU638,BT638)+1</f>
        <v>1</v>
      </c>
      <c r="CI638" s="559"/>
    </row>
    <row r="639" spans="1:87" s="513" customFormat="1" ht="15.75" customHeight="1">
      <c r="A639" s="255">
        <v>90</v>
      </c>
      <c r="B639" s="599" t="s">
        <v>168</v>
      </c>
      <c r="C639" s="558" t="s">
        <v>702</v>
      </c>
      <c r="D639" s="596" t="s">
        <v>169</v>
      </c>
      <c r="E639" s="505" t="str">
        <f>VLOOKUP(D:D,'Material code'!A:B,2,FALSE)</f>
        <v>后玻</v>
      </c>
      <c r="F639" s="505" t="str">
        <f>VLOOKUP(D:D,'Material code'!C:D,2,FALSE)</f>
        <v>福莱特，压花半钢化白色全涂釉3孔，2272*1128*2mm，GL-16</v>
      </c>
      <c r="G639" s="504">
        <v>1430</v>
      </c>
      <c r="H639" s="504" t="s">
        <v>172</v>
      </c>
      <c r="I639" s="504" t="str">
        <f>AL639</f>
        <v>ZIMUNGB1273292</v>
      </c>
      <c r="J639" s="504">
        <v>1</v>
      </c>
      <c r="K639" s="504" t="str">
        <f>AN639</f>
        <v>ZIMU1310648</v>
      </c>
      <c r="L639" s="504" t="str">
        <f>AM639</f>
        <v>NGB1273292</v>
      </c>
      <c r="M639" s="504" t="str">
        <f>AO639</f>
        <v>NINGBO,CHINA</v>
      </c>
      <c r="N639" s="506">
        <f>AQ639</f>
        <v>45721</v>
      </c>
      <c r="O639" s="504" t="str">
        <f>AR639</f>
        <v>SAVANNAH,GA</v>
      </c>
      <c r="P639" s="506">
        <f>AT639</f>
        <v>45753</v>
      </c>
      <c r="Q639" s="506">
        <f>AX639</f>
        <v>45757</v>
      </c>
      <c r="R639" s="504" t="s">
        <v>79</v>
      </c>
      <c r="S639" s="504" t="s">
        <v>1039</v>
      </c>
      <c r="T639" s="514">
        <v>20250305006</v>
      </c>
      <c r="U639" s="514"/>
      <c r="V639" s="511"/>
      <c r="W639" s="511"/>
      <c r="X639" s="506"/>
      <c r="Y639" s="506"/>
      <c r="Z639" s="514"/>
      <c r="AA639" s="567"/>
      <c r="AB639" s="507"/>
      <c r="AC639" s="514"/>
      <c r="AD639" s="504"/>
      <c r="AE639" s="514"/>
      <c r="AF639" s="514"/>
      <c r="AG639" s="514"/>
      <c r="AH639" s="569"/>
      <c r="AI639" s="579"/>
      <c r="AJ639" s="504"/>
      <c r="AK639" s="457"/>
      <c r="AL639" s="504" t="s">
        <v>1036</v>
      </c>
      <c r="AM639" s="504" t="s">
        <v>1037</v>
      </c>
      <c r="AN639" s="504" t="s">
        <v>1065</v>
      </c>
      <c r="AO639" s="504" t="s">
        <v>1033</v>
      </c>
      <c r="AP639" s="506">
        <v>45720</v>
      </c>
      <c r="AQ639" s="506">
        <v>45721</v>
      </c>
      <c r="AR639" s="504" t="s">
        <v>117</v>
      </c>
      <c r="AS639" s="506">
        <v>45752</v>
      </c>
      <c r="AT639" s="508">
        <v>45753</v>
      </c>
      <c r="AU639" s="504" t="str">
        <f>AR639</f>
        <v>SAVANNAH,GA</v>
      </c>
      <c r="AV639" s="571">
        <f>AT639</f>
        <v>45753</v>
      </c>
      <c r="AW639" s="505">
        <f>VLOOKUP(AR:AR,Database!A:B,2,)</f>
        <v>4</v>
      </c>
      <c r="AX639" s="506">
        <f>AV639+AW639</f>
        <v>45757</v>
      </c>
      <c r="AY639" s="504">
        <f>Z639</f>
        <v>0</v>
      </c>
      <c r="AZ639" s="565"/>
      <c r="BA639" s="506"/>
      <c r="BB639" s="506"/>
      <c r="BC639" s="506"/>
      <c r="BD639" s="506"/>
      <c r="BE639" s="504"/>
      <c r="BF639" s="504" t="str">
        <f>AL639</f>
        <v>ZIMUNGB1273292</v>
      </c>
      <c r="BG639" s="504" t="str">
        <f>AN639</f>
        <v>ZIMU1310648</v>
      </c>
      <c r="BH639" s="506">
        <v>45716</v>
      </c>
      <c r="BI639" s="506">
        <v>45727</v>
      </c>
      <c r="BJ639" s="506"/>
      <c r="BK639" s="506"/>
      <c r="BL639" s="506"/>
      <c r="BM639" s="572"/>
      <c r="BN639" s="514"/>
      <c r="BO639" s="506"/>
      <c r="BP639" s="511"/>
      <c r="BQ639" s="511"/>
      <c r="BR639" s="514"/>
      <c r="BS639" s="560"/>
      <c r="BT639" s="504"/>
      <c r="BU639" s="504"/>
      <c r="BV639" s="504"/>
      <c r="BW639" s="504">
        <f>U639</f>
        <v>0</v>
      </c>
      <c r="BX639" s="511">
        <f>V639</f>
        <v>0</v>
      </c>
      <c r="BY639" s="511">
        <f>W639</f>
        <v>0</v>
      </c>
      <c r="BZ639" s="511">
        <f>BX639+BY639</f>
        <v>0</v>
      </c>
      <c r="CA639" s="504"/>
      <c r="CB639" s="511"/>
      <c r="CC639" s="504"/>
      <c r="CD639" s="511"/>
      <c r="CE639" s="511"/>
      <c r="CF639" s="511">
        <f>CB639+CD639+CE639</f>
        <v>0</v>
      </c>
      <c r="CG639" s="528">
        <f>CF639-BZ639</f>
        <v>0</v>
      </c>
      <c r="CH639" s="510">
        <f>_xlfn.DAYS(BU639,BT639)+1</f>
        <v>1</v>
      </c>
      <c r="CI639" s="559"/>
    </row>
    <row r="640" spans="1:87" s="513" customFormat="1" ht="15.75" customHeight="1">
      <c r="A640" s="255">
        <v>90</v>
      </c>
      <c r="B640" s="599" t="s">
        <v>168</v>
      </c>
      <c r="C640" s="558" t="s">
        <v>702</v>
      </c>
      <c r="D640" s="596" t="s">
        <v>169</v>
      </c>
      <c r="E640" s="505" t="str">
        <f>VLOOKUP(D:D,'Material code'!A:B,2,FALSE)</f>
        <v>后玻</v>
      </c>
      <c r="F640" s="505" t="str">
        <f>VLOOKUP(D:D,'Material code'!C:D,2,FALSE)</f>
        <v>福莱特，压花半钢化白色全涂釉3孔，2272*1128*2mm，GL-16</v>
      </c>
      <c r="G640" s="504">
        <v>1430</v>
      </c>
      <c r="H640" s="504" t="s">
        <v>172</v>
      </c>
      <c r="I640" s="504" t="str">
        <f>AL640</f>
        <v>ZIMUNGB1273292</v>
      </c>
      <c r="J640" s="504">
        <v>1</v>
      </c>
      <c r="K640" s="504" t="str">
        <f>AN640</f>
        <v>ZIMU2786095</v>
      </c>
      <c r="L640" s="504" t="str">
        <f>AM640</f>
        <v>NGB1273292</v>
      </c>
      <c r="M640" s="504" t="str">
        <f>AO640</f>
        <v>NINGBO,CHINA</v>
      </c>
      <c r="N640" s="506">
        <f>AQ640</f>
        <v>45721</v>
      </c>
      <c r="O640" s="504" t="str">
        <f>AR640</f>
        <v>SAVANNAH,GA</v>
      </c>
      <c r="P640" s="506">
        <f>AT640</f>
        <v>45753</v>
      </c>
      <c r="Q640" s="506">
        <f>AX640</f>
        <v>45757</v>
      </c>
      <c r="R640" s="504" t="s">
        <v>79</v>
      </c>
      <c r="S640" s="504" t="s">
        <v>1039</v>
      </c>
      <c r="T640" s="514">
        <v>20250305006</v>
      </c>
      <c r="U640" s="514"/>
      <c r="V640" s="511"/>
      <c r="W640" s="511"/>
      <c r="X640" s="506"/>
      <c r="Y640" s="506"/>
      <c r="Z640" s="514"/>
      <c r="AA640" s="567"/>
      <c r="AB640" s="507"/>
      <c r="AC640" s="514"/>
      <c r="AD640" s="504"/>
      <c r="AE640" s="514"/>
      <c r="AF640" s="514"/>
      <c r="AG640" s="514"/>
      <c r="AH640" s="569"/>
      <c r="AI640" s="579"/>
      <c r="AJ640" s="504"/>
      <c r="AK640" s="457"/>
      <c r="AL640" s="504" t="s">
        <v>1036</v>
      </c>
      <c r="AM640" s="504" t="s">
        <v>1037</v>
      </c>
      <c r="AN640" s="504" t="s">
        <v>1066</v>
      </c>
      <c r="AO640" s="504" t="s">
        <v>1033</v>
      </c>
      <c r="AP640" s="506">
        <v>45720</v>
      </c>
      <c r="AQ640" s="506">
        <v>45721</v>
      </c>
      <c r="AR640" s="504" t="s">
        <v>117</v>
      </c>
      <c r="AS640" s="506">
        <v>45752</v>
      </c>
      <c r="AT640" s="508">
        <v>45753</v>
      </c>
      <c r="AU640" s="504" t="str">
        <f>AR640</f>
        <v>SAVANNAH,GA</v>
      </c>
      <c r="AV640" s="571">
        <f>AT640</f>
        <v>45753</v>
      </c>
      <c r="AW640" s="505">
        <f>VLOOKUP(AR:AR,Database!A:B,2,)</f>
        <v>4</v>
      </c>
      <c r="AX640" s="506">
        <f>AV640+AW640</f>
        <v>45757</v>
      </c>
      <c r="AY640" s="504">
        <f>Z640</f>
        <v>0</v>
      </c>
      <c r="AZ640" s="565"/>
      <c r="BA640" s="506"/>
      <c r="BB640" s="506"/>
      <c r="BC640" s="506"/>
      <c r="BD640" s="506"/>
      <c r="BE640" s="504"/>
      <c r="BF640" s="504" t="str">
        <f>AL640</f>
        <v>ZIMUNGB1273292</v>
      </c>
      <c r="BG640" s="504" t="str">
        <f>AN640</f>
        <v>ZIMU2786095</v>
      </c>
      <c r="BH640" s="506">
        <v>45716</v>
      </c>
      <c r="BI640" s="506">
        <v>45727</v>
      </c>
      <c r="BJ640" s="506"/>
      <c r="BK640" s="506"/>
      <c r="BL640" s="506"/>
      <c r="BM640" s="572"/>
      <c r="BN640" s="514"/>
      <c r="BO640" s="506"/>
      <c r="BP640" s="511"/>
      <c r="BQ640" s="511"/>
      <c r="BR640" s="514"/>
      <c r="BS640" s="560"/>
      <c r="BT640" s="504"/>
      <c r="BU640" s="504"/>
      <c r="BV640" s="504"/>
      <c r="BW640" s="504">
        <f>U640</f>
        <v>0</v>
      </c>
      <c r="BX640" s="511">
        <f>V640</f>
        <v>0</v>
      </c>
      <c r="BY640" s="511">
        <f>W640</f>
        <v>0</v>
      </c>
      <c r="BZ640" s="511">
        <f>BX640+BY640</f>
        <v>0</v>
      </c>
      <c r="CA640" s="504"/>
      <c r="CB640" s="511"/>
      <c r="CC640" s="504"/>
      <c r="CD640" s="511"/>
      <c r="CE640" s="511"/>
      <c r="CF640" s="511">
        <f>CB640+CD640+CE640</f>
        <v>0</v>
      </c>
      <c r="CG640" s="528">
        <f>CF640-BZ640</f>
        <v>0</v>
      </c>
      <c r="CH640" s="510">
        <f>_xlfn.DAYS(BU640,BT640)+1</f>
        <v>1</v>
      </c>
      <c r="CI640" s="559"/>
    </row>
    <row r="641" spans="1:87" s="513" customFormat="1" ht="15.75" customHeight="1">
      <c r="A641" s="255">
        <v>91</v>
      </c>
      <c r="B641" s="599" t="s">
        <v>168</v>
      </c>
      <c r="C641" s="558" t="s">
        <v>702</v>
      </c>
      <c r="D641" s="596" t="s">
        <v>199</v>
      </c>
      <c r="E641" s="505" t="str">
        <f>VLOOKUP(D:D,'Material code'!A:B,2,FALSE)</f>
        <v>前玻</v>
      </c>
      <c r="F641" s="505" t="str">
        <f>VLOOKUP(D:D,'Material code'!C:D,2,FALSE)</f>
        <v>福莱特，超白压花双镀膜半钢化，2272*1128*2mm</v>
      </c>
      <c r="G641" s="504">
        <v>1430</v>
      </c>
      <c r="H641" s="504" t="s">
        <v>172</v>
      </c>
      <c r="I641" s="504" t="str">
        <f>AL641</f>
        <v>ZIMUNGB1273473</v>
      </c>
      <c r="J641" s="504">
        <v>1</v>
      </c>
      <c r="K641" s="504" t="str">
        <f>AN641</f>
        <v>ZIMU1031005</v>
      </c>
      <c r="L641" s="504" t="str">
        <f>AM641</f>
        <v>NGB1273473</v>
      </c>
      <c r="M641" s="504" t="str">
        <f>AO641</f>
        <v>NINGBO,CHINA</v>
      </c>
      <c r="N641" s="506">
        <f>AQ641</f>
        <v>45721</v>
      </c>
      <c r="O641" s="504" t="str">
        <f>AR641</f>
        <v>SAVANNAH,GA</v>
      </c>
      <c r="P641" s="506">
        <f>AT641</f>
        <v>45753</v>
      </c>
      <c r="Q641" s="506">
        <f>AX641</f>
        <v>45757</v>
      </c>
      <c r="R641" s="504" t="s">
        <v>79</v>
      </c>
      <c r="S641" s="504" t="s">
        <v>1039</v>
      </c>
      <c r="T641" s="514">
        <v>20250305006</v>
      </c>
      <c r="U641" s="514"/>
      <c r="V641" s="511"/>
      <c r="W641" s="511"/>
      <c r="X641" s="506"/>
      <c r="Y641" s="506"/>
      <c r="Z641" s="514"/>
      <c r="AA641" s="567"/>
      <c r="AB641" s="507"/>
      <c r="AC641" s="514"/>
      <c r="AD641" s="504"/>
      <c r="AE641" s="514"/>
      <c r="AF641" s="514"/>
      <c r="AG641" s="514"/>
      <c r="AH641" s="569"/>
      <c r="AI641" s="579"/>
      <c r="AJ641" s="504"/>
      <c r="AK641" s="457"/>
      <c r="AL641" s="504" t="s">
        <v>1067</v>
      </c>
      <c r="AM641" s="504" t="s">
        <v>1068</v>
      </c>
      <c r="AN641" s="504" t="s">
        <v>1069</v>
      </c>
      <c r="AO641" s="504" t="s">
        <v>1033</v>
      </c>
      <c r="AP641" s="506">
        <v>45720</v>
      </c>
      <c r="AQ641" s="506">
        <v>45721</v>
      </c>
      <c r="AR641" s="504" t="s">
        <v>117</v>
      </c>
      <c r="AS641" s="506">
        <v>45752</v>
      </c>
      <c r="AT641" s="508">
        <v>45753</v>
      </c>
      <c r="AU641" s="504" t="str">
        <f>AR641</f>
        <v>SAVANNAH,GA</v>
      </c>
      <c r="AV641" s="571">
        <f>AT641</f>
        <v>45753</v>
      </c>
      <c r="AW641" s="505">
        <f>VLOOKUP(AR:AR,Database!A:B,2,)</f>
        <v>4</v>
      </c>
      <c r="AX641" s="506">
        <f>AV641+AW641</f>
        <v>45757</v>
      </c>
      <c r="AY641" s="504">
        <f>Z641</f>
        <v>0</v>
      </c>
      <c r="AZ641" s="565"/>
      <c r="BA641" s="506"/>
      <c r="BB641" s="506"/>
      <c r="BC641" s="506"/>
      <c r="BD641" s="506"/>
      <c r="BE641" s="504"/>
      <c r="BF641" s="504" t="str">
        <f>AL641</f>
        <v>ZIMUNGB1273473</v>
      </c>
      <c r="BG641" s="504" t="str">
        <f>AN641</f>
        <v>ZIMU1031005</v>
      </c>
      <c r="BH641" s="506">
        <v>45716</v>
      </c>
      <c r="BI641" s="506">
        <v>45727</v>
      </c>
      <c r="BJ641" s="506"/>
      <c r="BK641" s="506"/>
      <c r="BL641" s="506"/>
      <c r="BM641" s="572"/>
      <c r="BN641" s="514"/>
      <c r="BO641" s="506"/>
      <c r="BP641" s="511"/>
      <c r="BQ641" s="511"/>
      <c r="BR641" s="514"/>
      <c r="BS641" s="560"/>
      <c r="BT641" s="504"/>
      <c r="BU641" s="504"/>
      <c r="BV641" s="504"/>
      <c r="BW641" s="504">
        <f>U641</f>
        <v>0</v>
      </c>
      <c r="BX641" s="511">
        <f>V641</f>
        <v>0</v>
      </c>
      <c r="BY641" s="511">
        <f>W641</f>
        <v>0</v>
      </c>
      <c r="BZ641" s="511">
        <f>BX641+BY641</f>
        <v>0</v>
      </c>
      <c r="CA641" s="504"/>
      <c r="CB641" s="511"/>
      <c r="CC641" s="504"/>
      <c r="CD641" s="511"/>
      <c r="CE641" s="511"/>
      <c r="CF641" s="511">
        <f>CB641+CD641+CE641</f>
        <v>0</v>
      </c>
      <c r="CG641" s="528">
        <f>CF641-BZ641</f>
        <v>0</v>
      </c>
      <c r="CH641" s="510">
        <f>_xlfn.DAYS(BU641,BT641)+1</f>
        <v>1</v>
      </c>
      <c r="CI641" s="559"/>
    </row>
    <row r="642" spans="1:87" s="513" customFormat="1" ht="15.75" customHeight="1">
      <c r="A642" s="255">
        <v>91</v>
      </c>
      <c r="B642" s="599" t="s">
        <v>168</v>
      </c>
      <c r="C642" s="558" t="s">
        <v>702</v>
      </c>
      <c r="D642" s="596" t="s">
        <v>199</v>
      </c>
      <c r="E642" s="505" t="str">
        <f>VLOOKUP(D:D,'Material code'!A:B,2,FALSE)</f>
        <v>前玻</v>
      </c>
      <c r="F642" s="505" t="str">
        <f>VLOOKUP(D:D,'Material code'!C:D,2,FALSE)</f>
        <v>福莱特，超白压花双镀膜半钢化，2272*1128*2mm</v>
      </c>
      <c r="G642" s="504">
        <v>1430</v>
      </c>
      <c r="H642" s="504" t="s">
        <v>172</v>
      </c>
      <c r="I642" s="504" t="str">
        <f>AL642</f>
        <v>ZIMUNGB1273473</v>
      </c>
      <c r="J642" s="504">
        <v>1</v>
      </c>
      <c r="K642" s="504" t="str">
        <f>AN642</f>
        <v>ZIMU1441191</v>
      </c>
      <c r="L642" s="504" t="str">
        <f>AM642</f>
        <v>NGB1273473</v>
      </c>
      <c r="M642" s="504" t="str">
        <f>AO642</f>
        <v>NINGBO,CHINA</v>
      </c>
      <c r="N642" s="506">
        <f>AQ642</f>
        <v>45721</v>
      </c>
      <c r="O642" s="504" t="str">
        <f>AR642</f>
        <v>SAVANNAH,GA</v>
      </c>
      <c r="P642" s="506">
        <f>AT642</f>
        <v>45753</v>
      </c>
      <c r="Q642" s="506">
        <f>AX642</f>
        <v>45757</v>
      </c>
      <c r="R642" s="504" t="s">
        <v>79</v>
      </c>
      <c r="S642" s="504" t="s">
        <v>1039</v>
      </c>
      <c r="T642" s="514">
        <v>20250305006</v>
      </c>
      <c r="U642" s="514"/>
      <c r="V642" s="511"/>
      <c r="W642" s="511"/>
      <c r="X642" s="506"/>
      <c r="Y642" s="506"/>
      <c r="Z642" s="514"/>
      <c r="AA642" s="567"/>
      <c r="AB642" s="507"/>
      <c r="AC642" s="514"/>
      <c r="AD642" s="504"/>
      <c r="AE642" s="514"/>
      <c r="AF642" s="514"/>
      <c r="AG642" s="514"/>
      <c r="AH642" s="569"/>
      <c r="AI642" s="579"/>
      <c r="AJ642" s="504"/>
      <c r="AK642" s="457"/>
      <c r="AL642" s="504" t="s">
        <v>1067</v>
      </c>
      <c r="AM642" s="504" t="s">
        <v>1068</v>
      </c>
      <c r="AN642" s="504" t="s">
        <v>1070</v>
      </c>
      <c r="AO642" s="504" t="s">
        <v>1033</v>
      </c>
      <c r="AP642" s="506">
        <v>45720</v>
      </c>
      <c r="AQ642" s="506">
        <v>45721</v>
      </c>
      <c r="AR642" s="504" t="s">
        <v>117</v>
      </c>
      <c r="AS642" s="506">
        <v>45752</v>
      </c>
      <c r="AT642" s="508">
        <v>45753</v>
      </c>
      <c r="AU642" s="504" t="str">
        <f>AR642</f>
        <v>SAVANNAH,GA</v>
      </c>
      <c r="AV642" s="571">
        <f>AT642</f>
        <v>45753</v>
      </c>
      <c r="AW642" s="505">
        <f>VLOOKUP(AR:AR,Database!A:B,2,)</f>
        <v>4</v>
      </c>
      <c r="AX642" s="506">
        <f>AV642+AW642</f>
        <v>45757</v>
      </c>
      <c r="AY642" s="504">
        <f>Z642</f>
        <v>0</v>
      </c>
      <c r="AZ642" s="565"/>
      <c r="BA642" s="506"/>
      <c r="BB642" s="506"/>
      <c r="BC642" s="506"/>
      <c r="BD642" s="506"/>
      <c r="BE642" s="504"/>
      <c r="BF642" s="504" t="str">
        <f>AL642</f>
        <v>ZIMUNGB1273473</v>
      </c>
      <c r="BG642" s="504" t="str">
        <f>AN642</f>
        <v>ZIMU1441191</v>
      </c>
      <c r="BH642" s="506">
        <v>45716</v>
      </c>
      <c r="BI642" s="506">
        <v>45727</v>
      </c>
      <c r="BJ642" s="506"/>
      <c r="BK642" s="506"/>
      <c r="BL642" s="506"/>
      <c r="BM642" s="572"/>
      <c r="BN642" s="514"/>
      <c r="BO642" s="506"/>
      <c r="BP642" s="511"/>
      <c r="BQ642" s="511"/>
      <c r="BR642" s="514"/>
      <c r="BS642" s="560"/>
      <c r="BT642" s="504"/>
      <c r="BU642" s="504"/>
      <c r="BV642" s="504"/>
      <c r="BW642" s="504">
        <f>U642</f>
        <v>0</v>
      </c>
      <c r="BX642" s="511">
        <f>V642</f>
        <v>0</v>
      </c>
      <c r="BY642" s="511">
        <f>W642</f>
        <v>0</v>
      </c>
      <c r="BZ642" s="511">
        <f>BX642+BY642</f>
        <v>0</v>
      </c>
      <c r="CA642" s="504"/>
      <c r="CB642" s="511"/>
      <c r="CC642" s="504"/>
      <c r="CD642" s="511"/>
      <c r="CE642" s="511"/>
      <c r="CF642" s="511">
        <f>CB642+CD642+CE642</f>
        <v>0</v>
      </c>
      <c r="CG642" s="528">
        <f>CF642-BZ642</f>
        <v>0</v>
      </c>
      <c r="CH642" s="510">
        <f>_xlfn.DAYS(BU642,BT642)+1</f>
        <v>1</v>
      </c>
      <c r="CI642" s="559"/>
    </row>
    <row r="643" spans="1:87" s="513" customFormat="1" ht="15.75" customHeight="1">
      <c r="A643" s="255">
        <v>91</v>
      </c>
      <c r="B643" s="599" t="s">
        <v>168</v>
      </c>
      <c r="C643" s="558" t="s">
        <v>702</v>
      </c>
      <c r="D643" s="596" t="s">
        <v>199</v>
      </c>
      <c r="E643" s="505" t="str">
        <f>VLOOKUP(D:D,'Material code'!A:B,2,FALSE)</f>
        <v>前玻</v>
      </c>
      <c r="F643" s="505" t="str">
        <f>VLOOKUP(D:D,'Material code'!C:D,2,FALSE)</f>
        <v>福莱特，超白压花双镀膜半钢化，2272*1128*2mm</v>
      </c>
      <c r="G643" s="504">
        <v>1430</v>
      </c>
      <c r="H643" s="504" t="s">
        <v>172</v>
      </c>
      <c r="I643" s="504" t="str">
        <f>AL643</f>
        <v>ZIMUNGB1273473</v>
      </c>
      <c r="J643" s="504">
        <v>1</v>
      </c>
      <c r="K643" s="504" t="str">
        <f>AN643</f>
        <v>ZIMU3066530</v>
      </c>
      <c r="L643" s="504" t="str">
        <f>AM643</f>
        <v>NGB1273473</v>
      </c>
      <c r="M643" s="504" t="str">
        <f>AO643</f>
        <v>NINGBO,CHINA</v>
      </c>
      <c r="N643" s="506">
        <f>AQ643</f>
        <v>45721</v>
      </c>
      <c r="O643" s="504" t="str">
        <f>AR643</f>
        <v>SAVANNAH,GA</v>
      </c>
      <c r="P643" s="506">
        <f>AT643</f>
        <v>45753</v>
      </c>
      <c r="Q643" s="506">
        <f>AX643</f>
        <v>45757</v>
      </c>
      <c r="R643" s="504" t="s">
        <v>79</v>
      </c>
      <c r="S643" s="504" t="s">
        <v>1039</v>
      </c>
      <c r="T643" s="514">
        <v>20250305006</v>
      </c>
      <c r="U643" s="514"/>
      <c r="V643" s="511"/>
      <c r="W643" s="511"/>
      <c r="X643" s="506"/>
      <c r="Y643" s="506"/>
      <c r="Z643" s="514"/>
      <c r="AA643" s="567"/>
      <c r="AB643" s="507"/>
      <c r="AC643" s="514"/>
      <c r="AD643" s="504"/>
      <c r="AE643" s="514"/>
      <c r="AF643" s="514"/>
      <c r="AG643" s="514"/>
      <c r="AH643" s="569"/>
      <c r="AI643" s="579"/>
      <c r="AJ643" s="504"/>
      <c r="AK643" s="457"/>
      <c r="AL643" s="504" t="s">
        <v>1067</v>
      </c>
      <c r="AM643" s="504" t="s">
        <v>1068</v>
      </c>
      <c r="AN643" s="504" t="s">
        <v>1071</v>
      </c>
      <c r="AO643" s="504" t="s">
        <v>1033</v>
      </c>
      <c r="AP643" s="506">
        <v>45720</v>
      </c>
      <c r="AQ643" s="506">
        <v>45721</v>
      </c>
      <c r="AR643" s="504" t="s">
        <v>117</v>
      </c>
      <c r="AS643" s="506">
        <v>45752</v>
      </c>
      <c r="AT643" s="508">
        <v>45753</v>
      </c>
      <c r="AU643" s="504" t="str">
        <f>AR643</f>
        <v>SAVANNAH,GA</v>
      </c>
      <c r="AV643" s="571">
        <f>AT643</f>
        <v>45753</v>
      </c>
      <c r="AW643" s="505">
        <f>VLOOKUP(AR:AR,Database!A:B,2,)</f>
        <v>4</v>
      </c>
      <c r="AX643" s="506">
        <f>AV643+AW643</f>
        <v>45757</v>
      </c>
      <c r="AY643" s="504">
        <f>Z643</f>
        <v>0</v>
      </c>
      <c r="AZ643" s="565"/>
      <c r="BA643" s="506"/>
      <c r="BB643" s="506"/>
      <c r="BC643" s="506"/>
      <c r="BD643" s="506"/>
      <c r="BE643" s="504"/>
      <c r="BF643" s="504" t="str">
        <f>AL643</f>
        <v>ZIMUNGB1273473</v>
      </c>
      <c r="BG643" s="504" t="str">
        <f>AN643</f>
        <v>ZIMU3066530</v>
      </c>
      <c r="BH643" s="506">
        <v>45716</v>
      </c>
      <c r="BI643" s="506">
        <v>45727</v>
      </c>
      <c r="BJ643" s="506"/>
      <c r="BK643" s="506"/>
      <c r="BL643" s="506"/>
      <c r="BM643" s="572"/>
      <c r="BN643" s="514"/>
      <c r="BO643" s="506"/>
      <c r="BP643" s="511"/>
      <c r="BQ643" s="511"/>
      <c r="BR643" s="514"/>
      <c r="BS643" s="560"/>
      <c r="BT643" s="504"/>
      <c r="BU643" s="504"/>
      <c r="BV643" s="504"/>
      <c r="BW643" s="504">
        <f>U643</f>
        <v>0</v>
      </c>
      <c r="BX643" s="511">
        <f>V643</f>
        <v>0</v>
      </c>
      <c r="BY643" s="511">
        <f>W643</f>
        <v>0</v>
      </c>
      <c r="BZ643" s="511">
        <f>BX643+BY643</f>
        <v>0</v>
      </c>
      <c r="CA643" s="504"/>
      <c r="CB643" s="511"/>
      <c r="CC643" s="504"/>
      <c r="CD643" s="511"/>
      <c r="CE643" s="511"/>
      <c r="CF643" s="511">
        <f>CB643+CD643+CE643</f>
        <v>0</v>
      </c>
      <c r="CG643" s="528">
        <f>CF643-BZ643</f>
        <v>0</v>
      </c>
      <c r="CH643" s="510">
        <f>_xlfn.DAYS(BU643,BT643)+1</f>
        <v>1</v>
      </c>
      <c r="CI643" s="559"/>
    </row>
    <row r="644" spans="1:87" s="513" customFormat="1" ht="15.75" customHeight="1">
      <c r="A644" s="255">
        <v>91</v>
      </c>
      <c r="B644" s="599" t="s">
        <v>168</v>
      </c>
      <c r="C644" s="558" t="s">
        <v>702</v>
      </c>
      <c r="D644" s="596" t="s">
        <v>199</v>
      </c>
      <c r="E644" s="505" t="str">
        <f>VLOOKUP(D:D,'Material code'!A:B,2,FALSE)</f>
        <v>前玻</v>
      </c>
      <c r="F644" s="505" t="str">
        <f>VLOOKUP(D:D,'Material code'!C:D,2,FALSE)</f>
        <v>福莱特，超白压花双镀膜半钢化，2272*1128*2mm</v>
      </c>
      <c r="G644" s="504">
        <v>1430</v>
      </c>
      <c r="H644" s="504" t="s">
        <v>172</v>
      </c>
      <c r="I644" s="504" t="str">
        <f>AL644</f>
        <v>ZIMUNGB1273473</v>
      </c>
      <c r="J644" s="504">
        <v>1</v>
      </c>
      <c r="K644" s="504" t="str">
        <f>AN644</f>
        <v>TIIU2330449</v>
      </c>
      <c r="L644" s="504" t="str">
        <f>AM644</f>
        <v>NGB1273473</v>
      </c>
      <c r="M644" s="504" t="str">
        <f>AO644</f>
        <v>NINGBO,CHINA</v>
      </c>
      <c r="N644" s="506">
        <f>AQ644</f>
        <v>45721</v>
      </c>
      <c r="O644" s="504" t="str">
        <f>AR644</f>
        <v>SAVANNAH,GA</v>
      </c>
      <c r="P644" s="506">
        <f>AT644</f>
        <v>45753</v>
      </c>
      <c r="Q644" s="506">
        <f>AX644</f>
        <v>45757</v>
      </c>
      <c r="R644" s="504" t="s">
        <v>79</v>
      </c>
      <c r="S644" s="504" t="s">
        <v>1039</v>
      </c>
      <c r="T644" s="514">
        <v>20250305006</v>
      </c>
      <c r="U644" s="514"/>
      <c r="V644" s="511"/>
      <c r="W644" s="511"/>
      <c r="X644" s="506"/>
      <c r="Y644" s="506"/>
      <c r="Z644" s="514"/>
      <c r="AA644" s="567"/>
      <c r="AB644" s="507"/>
      <c r="AC644" s="514"/>
      <c r="AD644" s="504"/>
      <c r="AE644" s="514"/>
      <c r="AF644" s="514"/>
      <c r="AG644" s="514"/>
      <c r="AH644" s="569"/>
      <c r="AI644" s="579"/>
      <c r="AJ644" s="504"/>
      <c r="AK644" s="457"/>
      <c r="AL644" s="504" t="s">
        <v>1067</v>
      </c>
      <c r="AM644" s="504" t="s">
        <v>1068</v>
      </c>
      <c r="AN644" s="504" t="s">
        <v>1072</v>
      </c>
      <c r="AO644" s="504" t="s">
        <v>1033</v>
      </c>
      <c r="AP644" s="506">
        <v>45720</v>
      </c>
      <c r="AQ644" s="506">
        <v>45721</v>
      </c>
      <c r="AR644" s="504" t="s">
        <v>117</v>
      </c>
      <c r="AS644" s="506">
        <v>45752</v>
      </c>
      <c r="AT644" s="508">
        <v>45753</v>
      </c>
      <c r="AU644" s="504" t="str">
        <f>AR644</f>
        <v>SAVANNAH,GA</v>
      </c>
      <c r="AV644" s="571">
        <f>AT644</f>
        <v>45753</v>
      </c>
      <c r="AW644" s="505">
        <f>VLOOKUP(AR:AR,Database!A:B,2,)</f>
        <v>4</v>
      </c>
      <c r="AX644" s="506">
        <f>AV644+AW644</f>
        <v>45757</v>
      </c>
      <c r="AY644" s="504">
        <f>Z644</f>
        <v>0</v>
      </c>
      <c r="AZ644" s="565"/>
      <c r="BA644" s="506"/>
      <c r="BB644" s="506"/>
      <c r="BC644" s="506"/>
      <c r="BD644" s="506"/>
      <c r="BE644" s="504"/>
      <c r="BF644" s="504" t="str">
        <f>AL644</f>
        <v>ZIMUNGB1273473</v>
      </c>
      <c r="BG644" s="504" t="str">
        <f>AN644</f>
        <v>TIIU2330449</v>
      </c>
      <c r="BH644" s="506">
        <v>45716</v>
      </c>
      <c r="BI644" s="506">
        <v>45727</v>
      </c>
      <c r="BJ644" s="506"/>
      <c r="BK644" s="506"/>
      <c r="BL644" s="506"/>
      <c r="BM644" s="572"/>
      <c r="BN644" s="514"/>
      <c r="BO644" s="506"/>
      <c r="BP644" s="511"/>
      <c r="BQ644" s="511"/>
      <c r="BR644" s="514"/>
      <c r="BS644" s="560"/>
      <c r="BT644" s="504"/>
      <c r="BU644" s="504"/>
      <c r="BV644" s="504"/>
      <c r="BW644" s="504">
        <f>U644</f>
        <v>0</v>
      </c>
      <c r="BX644" s="511">
        <f>V644</f>
        <v>0</v>
      </c>
      <c r="BY644" s="511">
        <f>W644</f>
        <v>0</v>
      </c>
      <c r="BZ644" s="511">
        <f>BX644+BY644</f>
        <v>0</v>
      </c>
      <c r="CA644" s="504"/>
      <c r="CB644" s="511"/>
      <c r="CC644" s="504"/>
      <c r="CD644" s="511"/>
      <c r="CE644" s="511"/>
      <c r="CF644" s="511">
        <f>CB644+CD644+CE644</f>
        <v>0</v>
      </c>
      <c r="CG644" s="528">
        <f>CF644-BZ644</f>
        <v>0</v>
      </c>
      <c r="CH644" s="510">
        <f>_xlfn.DAYS(BU644,BT644)+1</f>
        <v>1</v>
      </c>
      <c r="CI644" s="559"/>
    </row>
    <row r="645" spans="1:87" s="513" customFormat="1" ht="15.75" customHeight="1">
      <c r="A645" s="255">
        <v>91</v>
      </c>
      <c r="B645" s="599" t="s">
        <v>168</v>
      </c>
      <c r="C645" s="558" t="s">
        <v>702</v>
      </c>
      <c r="D645" s="596" t="s">
        <v>199</v>
      </c>
      <c r="E645" s="505" t="str">
        <f>VLOOKUP(D:D,'Material code'!A:B,2,FALSE)</f>
        <v>前玻</v>
      </c>
      <c r="F645" s="505" t="str">
        <f>VLOOKUP(D:D,'Material code'!C:D,2,FALSE)</f>
        <v>福莱特，超白压花双镀膜半钢化，2272*1128*2mm</v>
      </c>
      <c r="G645" s="504">
        <v>1430</v>
      </c>
      <c r="H645" s="504" t="s">
        <v>172</v>
      </c>
      <c r="I645" s="504" t="str">
        <f>AL645</f>
        <v>ZIMUNGB1273473</v>
      </c>
      <c r="J645" s="504">
        <v>1</v>
      </c>
      <c r="K645" s="504" t="str">
        <f>AN645</f>
        <v>TCKU3862885</v>
      </c>
      <c r="L645" s="504" t="str">
        <f>AM645</f>
        <v>NGB1273473</v>
      </c>
      <c r="M645" s="504" t="str">
        <f>AO645</f>
        <v>NINGBO,CHINA</v>
      </c>
      <c r="N645" s="506">
        <f>AQ645</f>
        <v>45721</v>
      </c>
      <c r="O645" s="504" t="str">
        <f>AR645</f>
        <v>SAVANNAH,GA</v>
      </c>
      <c r="P645" s="506">
        <f>AT645</f>
        <v>45753</v>
      </c>
      <c r="Q645" s="506">
        <f>AX645</f>
        <v>45757</v>
      </c>
      <c r="R645" s="504" t="s">
        <v>79</v>
      </c>
      <c r="S645" s="504" t="s">
        <v>1039</v>
      </c>
      <c r="T645" s="514">
        <v>20250305006</v>
      </c>
      <c r="U645" s="514"/>
      <c r="V645" s="511"/>
      <c r="W645" s="511"/>
      <c r="X645" s="506"/>
      <c r="Y645" s="506"/>
      <c r="Z645" s="514"/>
      <c r="AA645" s="567"/>
      <c r="AB645" s="507"/>
      <c r="AC645" s="514"/>
      <c r="AD645" s="504"/>
      <c r="AE645" s="514"/>
      <c r="AF645" s="514"/>
      <c r="AG645" s="514"/>
      <c r="AH645" s="569"/>
      <c r="AI645" s="579"/>
      <c r="AJ645" s="504"/>
      <c r="AK645" s="457"/>
      <c r="AL645" s="504" t="s">
        <v>1067</v>
      </c>
      <c r="AM645" s="504" t="s">
        <v>1068</v>
      </c>
      <c r="AN645" s="504" t="s">
        <v>1073</v>
      </c>
      <c r="AO645" s="504" t="s">
        <v>1033</v>
      </c>
      <c r="AP645" s="506">
        <v>45720</v>
      </c>
      <c r="AQ645" s="506">
        <v>45721</v>
      </c>
      <c r="AR645" s="504" t="s">
        <v>117</v>
      </c>
      <c r="AS645" s="506">
        <v>45752</v>
      </c>
      <c r="AT645" s="508">
        <v>45753</v>
      </c>
      <c r="AU645" s="504" t="str">
        <f>AR645</f>
        <v>SAVANNAH,GA</v>
      </c>
      <c r="AV645" s="571">
        <f>AT645</f>
        <v>45753</v>
      </c>
      <c r="AW645" s="505">
        <f>VLOOKUP(AR:AR,Database!A:B,2,)</f>
        <v>4</v>
      </c>
      <c r="AX645" s="506">
        <f>AV645+AW645</f>
        <v>45757</v>
      </c>
      <c r="AY645" s="504">
        <f>Z645</f>
        <v>0</v>
      </c>
      <c r="AZ645" s="565"/>
      <c r="BA645" s="506"/>
      <c r="BB645" s="506"/>
      <c r="BC645" s="506"/>
      <c r="BD645" s="506"/>
      <c r="BE645" s="504"/>
      <c r="BF645" s="504" t="str">
        <f>AL645</f>
        <v>ZIMUNGB1273473</v>
      </c>
      <c r="BG645" s="504" t="str">
        <f>AN645</f>
        <v>TCKU3862885</v>
      </c>
      <c r="BH645" s="506">
        <v>45716</v>
      </c>
      <c r="BI645" s="506">
        <v>45727</v>
      </c>
      <c r="BJ645" s="506"/>
      <c r="BK645" s="506"/>
      <c r="BL645" s="506"/>
      <c r="BM645" s="572"/>
      <c r="BN645" s="514"/>
      <c r="BO645" s="506"/>
      <c r="BP645" s="511"/>
      <c r="BQ645" s="511"/>
      <c r="BR645" s="514"/>
      <c r="BS645" s="560"/>
      <c r="BT645" s="504"/>
      <c r="BU645" s="504"/>
      <c r="BV645" s="504"/>
      <c r="BW645" s="504">
        <f>U645</f>
        <v>0</v>
      </c>
      <c r="BX645" s="511">
        <f>V645</f>
        <v>0</v>
      </c>
      <c r="BY645" s="511">
        <f>W645</f>
        <v>0</v>
      </c>
      <c r="BZ645" s="511">
        <f>BX645+BY645</f>
        <v>0</v>
      </c>
      <c r="CA645" s="504"/>
      <c r="CB645" s="511"/>
      <c r="CC645" s="504"/>
      <c r="CD645" s="511"/>
      <c r="CE645" s="511"/>
      <c r="CF645" s="511">
        <f>CB645+CD645+CE645</f>
        <v>0</v>
      </c>
      <c r="CG645" s="528">
        <f>CF645-BZ645</f>
        <v>0</v>
      </c>
      <c r="CH645" s="510">
        <f>_xlfn.DAYS(BU645,BT645)+1</f>
        <v>1</v>
      </c>
      <c r="CI645" s="559"/>
    </row>
    <row r="646" spans="1:87" s="513" customFormat="1" ht="15.75" customHeight="1">
      <c r="A646" s="255">
        <v>91</v>
      </c>
      <c r="B646" s="599" t="s">
        <v>168</v>
      </c>
      <c r="C646" s="558" t="s">
        <v>702</v>
      </c>
      <c r="D646" s="596" t="s">
        <v>199</v>
      </c>
      <c r="E646" s="505" t="str">
        <f>VLOOKUP(D:D,'Material code'!A:B,2,FALSE)</f>
        <v>前玻</v>
      </c>
      <c r="F646" s="505" t="str">
        <f>VLOOKUP(D:D,'Material code'!C:D,2,FALSE)</f>
        <v>福莱特，超白压花双镀膜半钢化，2272*1128*2mm</v>
      </c>
      <c r="G646" s="504">
        <v>1430</v>
      </c>
      <c r="H646" s="504" t="s">
        <v>172</v>
      </c>
      <c r="I646" s="504" t="str">
        <f>AL646</f>
        <v>ZIMUNGB1273473</v>
      </c>
      <c r="J646" s="504">
        <v>1</v>
      </c>
      <c r="K646" s="504" t="str">
        <f>AN646</f>
        <v>WFHU1412974</v>
      </c>
      <c r="L646" s="504" t="str">
        <f>AM646</f>
        <v>NGB1273473</v>
      </c>
      <c r="M646" s="504" t="str">
        <f>AO646</f>
        <v>NINGBO,CHINA</v>
      </c>
      <c r="N646" s="506">
        <f>AQ646</f>
        <v>45721</v>
      </c>
      <c r="O646" s="504" t="str">
        <f>AR646</f>
        <v>SAVANNAH,GA</v>
      </c>
      <c r="P646" s="506">
        <f>AT646</f>
        <v>45753</v>
      </c>
      <c r="Q646" s="506">
        <f>AX646</f>
        <v>45757</v>
      </c>
      <c r="R646" s="504" t="s">
        <v>79</v>
      </c>
      <c r="S646" s="504" t="s">
        <v>1039</v>
      </c>
      <c r="T646" s="514">
        <v>20250305006</v>
      </c>
      <c r="U646" s="514"/>
      <c r="V646" s="511"/>
      <c r="W646" s="511"/>
      <c r="X646" s="506"/>
      <c r="Y646" s="506"/>
      <c r="Z646" s="514"/>
      <c r="AA646" s="567"/>
      <c r="AB646" s="507"/>
      <c r="AC646" s="514"/>
      <c r="AD646" s="504"/>
      <c r="AE646" s="514"/>
      <c r="AF646" s="514"/>
      <c r="AG646" s="514"/>
      <c r="AH646" s="569"/>
      <c r="AI646" s="579"/>
      <c r="AJ646" s="504"/>
      <c r="AK646" s="457"/>
      <c r="AL646" s="504" t="s">
        <v>1067</v>
      </c>
      <c r="AM646" s="504" t="s">
        <v>1068</v>
      </c>
      <c r="AN646" s="504" t="s">
        <v>1074</v>
      </c>
      <c r="AO646" s="504" t="s">
        <v>1033</v>
      </c>
      <c r="AP646" s="506">
        <v>45720</v>
      </c>
      <c r="AQ646" s="506">
        <v>45721</v>
      </c>
      <c r="AR646" s="504" t="s">
        <v>117</v>
      </c>
      <c r="AS646" s="506">
        <v>45752</v>
      </c>
      <c r="AT646" s="508">
        <v>45753</v>
      </c>
      <c r="AU646" s="504" t="str">
        <f>AR646</f>
        <v>SAVANNAH,GA</v>
      </c>
      <c r="AV646" s="571">
        <f>AT646</f>
        <v>45753</v>
      </c>
      <c r="AW646" s="505">
        <f>VLOOKUP(AR:AR,Database!A:B,2,)</f>
        <v>4</v>
      </c>
      <c r="AX646" s="506">
        <f>AV646+AW646</f>
        <v>45757</v>
      </c>
      <c r="AY646" s="504">
        <f>Z646</f>
        <v>0</v>
      </c>
      <c r="AZ646" s="565"/>
      <c r="BA646" s="506"/>
      <c r="BB646" s="506"/>
      <c r="BC646" s="506"/>
      <c r="BD646" s="506"/>
      <c r="BE646" s="504"/>
      <c r="BF646" s="504" t="str">
        <f>AL646</f>
        <v>ZIMUNGB1273473</v>
      </c>
      <c r="BG646" s="504" t="str">
        <f>AN646</f>
        <v>WFHU1412974</v>
      </c>
      <c r="BH646" s="506">
        <v>45716</v>
      </c>
      <c r="BI646" s="506">
        <v>45727</v>
      </c>
      <c r="BJ646" s="506"/>
      <c r="BK646" s="506"/>
      <c r="BL646" s="506"/>
      <c r="BM646" s="572"/>
      <c r="BN646" s="514"/>
      <c r="BO646" s="506"/>
      <c r="BP646" s="511"/>
      <c r="BQ646" s="511"/>
      <c r="BR646" s="514"/>
      <c r="BS646" s="560"/>
      <c r="BT646" s="504"/>
      <c r="BU646" s="504"/>
      <c r="BV646" s="504"/>
      <c r="BW646" s="504">
        <f>U646</f>
        <v>0</v>
      </c>
      <c r="BX646" s="511">
        <f>V646</f>
        <v>0</v>
      </c>
      <c r="BY646" s="511">
        <f>W646</f>
        <v>0</v>
      </c>
      <c r="BZ646" s="511">
        <f>BX646+BY646</f>
        <v>0</v>
      </c>
      <c r="CA646" s="504"/>
      <c r="CB646" s="511"/>
      <c r="CC646" s="504"/>
      <c r="CD646" s="511"/>
      <c r="CE646" s="511"/>
      <c r="CF646" s="511">
        <f>CB646+CD646+CE646</f>
        <v>0</v>
      </c>
      <c r="CG646" s="528">
        <f>CF646-BZ646</f>
        <v>0</v>
      </c>
      <c r="CH646" s="510">
        <f>_xlfn.DAYS(BU646,BT646)+1</f>
        <v>1</v>
      </c>
      <c r="CI646" s="559"/>
    </row>
    <row r="647" spans="1:87" s="513" customFormat="1" ht="15.75" customHeight="1">
      <c r="A647" s="255">
        <v>91</v>
      </c>
      <c r="B647" s="599" t="s">
        <v>168</v>
      </c>
      <c r="C647" s="558" t="s">
        <v>702</v>
      </c>
      <c r="D647" s="596" t="s">
        <v>199</v>
      </c>
      <c r="E647" s="505" t="str">
        <f>VLOOKUP(D:D,'Material code'!A:B,2,FALSE)</f>
        <v>前玻</v>
      </c>
      <c r="F647" s="505" t="str">
        <f>VLOOKUP(D:D,'Material code'!C:D,2,FALSE)</f>
        <v>福莱特，超白压花双镀膜半钢化，2272*1128*2mm</v>
      </c>
      <c r="G647" s="504">
        <v>1430</v>
      </c>
      <c r="H647" s="504" t="s">
        <v>172</v>
      </c>
      <c r="I647" s="504" t="str">
        <f>AL647</f>
        <v>ZIMUNGB1273473</v>
      </c>
      <c r="J647" s="504">
        <v>1</v>
      </c>
      <c r="K647" s="504" t="str">
        <f>AN647</f>
        <v>FCIU4138831</v>
      </c>
      <c r="L647" s="504" t="str">
        <f>AM647</f>
        <v>NGB1273473</v>
      </c>
      <c r="M647" s="504" t="str">
        <f>AO647</f>
        <v>NINGBO,CHINA</v>
      </c>
      <c r="N647" s="506">
        <f>AQ647</f>
        <v>45721</v>
      </c>
      <c r="O647" s="504" t="str">
        <f>AR647</f>
        <v>SAVANNAH,GA</v>
      </c>
      <c r="P647" s="506">
        <f>AT647</f>
        <v>45753</v>
      </c>
      <c r="Q647" s="506">
        <f>AX647</f>
        <v>45757</v>
      </c>
      <c r="R647" s="504" t="s">
        <v>79</v>
      </c>
      <c r="S647" s="504" t="s">
        <v>1039</v>
      </c>
      <c r="T647" s="514">
        <v>20250305006</v>
      </c>
      <c r="U647" s="514"/>
      <c r="V647" s="511"/>
      <c r="W647" s="511"/>
      <c r="X647" s="506"/>
      <c r="Y647" s="506"/>
      <c r="Z647" s="514"/>
      <c r="AA647" s="567"/>
      <c r="AB647" s="507"/>
      <c r="AC647" s="514"/>
      <c r="AD647" s="504"/>
      <c r="AE647" s="514"/>
      <c r="AF647" s="514"/>
      <c r="AG647" s="514"/>
      <c r="AH647" s="569"/>
      <c r="AI647" s="579"/>
      <c r="AJ647" s="504"/>
      <c r="AK647" s="457"/>
      <c r="AL647" s="504" t="s">
        <v>1067</v>
      </c>
      <c r="AM647" s="504" t="s">
        <v>1068</v>
      </c>
      <c r="AN647" s="504" t="s">
        <v>1075</v>
      </c>
      <c r="AO647" s="504" t="s">
        <v>1033</v>
      </c>
      <c r="AP647" s="506">
        <v>45720</v>
      </c>
      <c r="AQ647" s="506">
        <v>45721</v>
      </c>
      <c r="AR647" s="504" t="s">
        <v>117</v>
      </c>
      <c r="AS647" s="506">
        <v>45752</v>
      </c>
      <c r="AT647" s="508">
        <v>45753</v>
      </c>
      <c r="AU647" s="504" t="str">
        <f>AR647</f>
        <v>SAVANNAH,GA</v>
      </c>
      <c r="AV647" s="571">
        <f>AT647</f>
        <v>45753</v>
      </c>
      <c r="AW647" s="505">
        <f>VLOOKUP(AR:AR,Database!A:B,2,)</f>
        <v>4</v>
      </c>
      <c r="AX647" s="506">
        <f>AV647+AW647</f>
        <v>45757</v>
      </c>
      <c r="AY647" s="504">
        <f>Z647</f>
        <v>0</v>
      </c>
      <c r="AZ647" s="565"/>
      <c r="BA647" s="506"/>
      <c r="BB647" s="506"/>
      <c r="BC647" s="506"/>
      <c r="BD647" s="506"/>
      <c r="BE647" s="504"/>
      <c r="BF647" s="504" t="str">
        <f>AL647</f>
        <v>ZIMUNGB1273473</v>
      </c>
      <c r="BG647" s="504" t="str">
        <f>AN647</f>
        <v>FCIU4138831</v>
      </c>
      <c r="BH647" s="506">
        <v>45716</v>
      </c>
      <c r="BI647" s="506">
        <v>45727</v>
      </c>
      <c r="BJ647" s="506"/>
      <c r="BK647" s="506"/>
      <c r="BL647" s="506"/>
      <c r="BM647" s="572"/>
      <c r="BN647" s="514"/>
      <c r="BO647" s="506"/>
      <c r="BP647" s="511"/>
      <c r="BQ647" s="511"/>
      <c r="BR647" s="514"/>
      <c r="BS647" s="560"/>
      <c r="BT647" s="504"/>
      <c r="BU647" s="504"/>
      <c r="BV647" s="504"/>
      <c r="BW647" s="504">
        <f>U647</f>
        <v>0</v>
      </c>
      <c r="BX647" s="511">
        <f>V647</f>
        <v>0</v>
      </c>
      <c r="BY647" s="511">
        <f>W647</f>
        <v>0</v>
      </c>
      <c r="BZ647" s="511">
        <f>BX647+BY647</f>
        <v>0</v>
      </c>
      <c r="CA647" s="504"/>
      <c r="CB647" s="511"/>
      <c r="CC647" s="504"/>
      <c r="CD647" s="511"/>
      <c r="CE647" s="511"/>
      <c r="CF647" s="511">
        <f>CB647+CD647+CE647</f>
        <v>0</v>
      </c>
      <c r="CG647" s="528">
        <f>CF647-BZ647</f>
        <v>0</v>
      </c>
      <c r="CH647" s="510">
        <f>_xlfn.DAYS(BU647,BT647)+1</f>
        <v>1</v>
      </c>
      <c r="CI647" s="559"/>
    </row>
    <row r="648" spans="1:87" s="513" customFormat="1" ht="15.75" customHeight="1">
      <c r="A648" s="255">
        <v>91</v>
      </c>
      <c r="B648" s="599" t="s">
        <v>168</v>
      </c>
      <c r="C648" s="558" t="s">
        <v>702</v>
      </c>
      <c r="D648" s="596" t="s">
        <v>199</v>
      </c>
      <c r="E648" s="505" t="str">
        <f>VLOOKUP(D:D,'Material code'!A:B,2,FALSE)</f>
        <v>前玻</v>
      </c>
      <c r="F648" s="505" t="str">
        <f>VLOOKUP(D:D,'Material code'!C:D,2,FALSE)</f>
        <v>福莱特，超白压花双镀膜半钢化，2272*1128*2mm</v>
      </c>
      <c r="G648" s="504">
        <v>1430</v>
      </c>
      <c r="H648" s="504" t="s">
        <v>172</v>
      </c>
      <c r="I648" s="504" t="str">
        <f>AL648</f>
        <v>ZIMUNGB1273473</v>
      </c>
      <c r="J648" s="504">
        <v>1</v>
      </c>
      <c r="K648" s="504" t="str">
        <f>AN648</f>
        <v>BSIU2801217</v>
      </c>
      <c r="L648" s="504" t="str">
        <f>AM648</f>
        <v>NGB1273473</v>
      </c>
      <c r="M648" s="504" t="str">
        <f>AO648</f>
        <v>NINGBO,CHINA</v>
      </c>
      <c r="N648" s="506">
        <f>AQ648</f>
        <v>45721</v>
      </c>
      <c r="O648" s="504" t="str">
        <f>AR648</f>
        <v>SAVANNAH,GA</v>
      </c>
      <c r="P648" s="506">
        <f>AT648</f>
        <v>45753</v>
      </c>
      <c r="Q648" s="506">
        <f>AX648</f>
        <v>45757</v>
      </c>
      <c r="R648" s="504" t="s">
        <v>79</v>
      </c>
      <c r="S648" s="504" t="s">
        <v>1039</v>
      </c>
      <c r="T648" s="514">
        <v>20250305006</v>
      </c>
      <c r="U648" s="514"/>
      <c r="V648" s="511"/>
      <c r="W648" s="511"/>
      <c r="X648" s="506"/>
      <c r="Y648" s="506"/>
      <c r="Z648" s="514"/>
      <c r="AA648" s="567"/>
      <c r="AB648" s="507"/>
      <c r="AC648" s="514"/>
      <c r="AD648" s="504"/>
      <c r="AE648" s="514"/>
      <c r="AF648" s="514"/>
      <c r="AG648" s="514"/>
      <c r="AH648" s="569"/>
      <c r="AI648" s="579"/>
      <c r="AJ648" s="504"/>
      <c r="AK648" s="457"/>
      <c r="AL648" s="504" t="s">
        <v>1067</v>
      </c>
      <c r="AM648" s="504" t="s">
        <v>1068</v>
      </c>
      <c r="AN648" s="504" t="s">
        <v>1076</v>
      </c>
      <c r="AO648" s="504" t="s">
        <v>1033</v>
      </c>
      <c r="AP648" s="506">
        <v>45720</v>
      </c>
      <c r="AQ648" s="506">
        <v>45721</v>
      </c>
      <c r="AR648" s="504" t="s">
        <v>117</v>
      </c>
      <c r="AS648" s="506">
        <v>45752</v>
      </c>
      <c r="AT648" s="508">
        <v>45753</v>
      </c>
      <c r="AU648" s="504" t="str">
        <f>AR648</f>
        <v>SAVANNAH,GA</v>
      </c>
      <c r="AV648" s="571">
        <f>AT648</f>
        <v>45753</v>
      </c>
      <c r="AW648" s="505">
        <f>VLOOKUP(AR:AR,Database!A:B,2,)</f>
        <v>4</v>
      </c>
      <c r="AX648" s="506">
        <f>AV648+AW648</f>
        <v>45757</v>
      </c>
      <c r="AY648" s="504">
        <f>Z648</f>
        <v>0</v>
      </c>
      <c r="AZ648" s="565"/>
      <c r="BA648" s="506"/>
      <c r="BB648" s="506"/>
      <c r="BC648" s="506"/>
      <c r="BD648" s="506"/>
      <c r="BE648" s="504"/>
      <c r="BF648" s="504" t="str">
        <f>AL648</f>
        <v>ZIMUNGB1273473</v>
      </c>
      <c r="BG648" s="504" t="str">
        <f>AN648</f>
        <v>BSIU2801217</v>
      </c>
      <c r="BH648" s="506">
        <v>45716</v>
      </c>
      <c r="BI648" s="506">
        <v>45727</v>
      </c>
      <c r="BJ648" s="506"/>
      <c r="BK648" s="506"/>
      <c r="BL648" s="506"/>
      <c r="BM648" s="572"/>
      <c r="BN648" s="514"/>
      <c r="BO648" s="506"/>
      <c r="BP648" s="511"/>
      <c r="BQ648" s="511"/>
      <c r="BR648" s="514"/>
      <c r="BS648" s="560"/>
      <c r="BT648" s="504"/>
      <c r="BU648" s="504"/>
      <c r="BV648" s="504"/>
      <c r="BW648" s="504">
        <f>U648</f>
        <v>0</v>
      </c>
      <c r="BX648" s="511">
        <f>V648</f>
        <v>0</v>
      </c>
      <c r="BY648" s="511">
        <f>W648</f>
        <v>0</v>
      </c>
      <c r="BZ648" s="511">
        <f>BX648+BY648</f>
        <v>0</v>
      </c>
      <c r="CA648" s="504"/>
      <c r="CB648" s="511"/>
      <c r="CC648" s="504"/>
      <c r="CD648" s="511"/>
      <c r="CE648" s="511"/>
      <c r="CF648" s="511">
        <f>CB648+CD648+CE648</f>
        <v>0</v>
      </c>
      <c r="CG648" s="528">
        <f>CF648-BZ648</f>
        <v>0</v>
      </c>
      <c r="CH648" s="510">
        <f>_xlfn.DAYS(BU648,BT648)+1</f>
        <v>1</v>
      </c>
      <c r="CI648" s="559"/>
    </row>
    <row r="649" spans="1:87" s="513" customFormat="1" ht="15.75" customHeight="1">
      <c r="A649" s="255">
        <v>91</v>
      </c>
      <c r="B649" s="599" t="s">
        <v>168</v>
      </c>
      <c r="C649" s="558" t="s">
        <v>702</v>
      </c>
      <c r="D649" s="596" t="s">
        <v>199</v>
      </c>
      <c r="E649" s="505" t="str">
        <f>VLOOKUP(D:D,'Material code'!A:B,2,FALSE)</f>
        <v>前玻</v>
      </c>
      <c r="F649" s="505" t="str">
        <f>VLOOKUP(D:D,'Material code'!C:D,2,FALSE)</f>
        <v>福莱特，超白压花双镀膜半钢化，2272*1128*2mm</v>
      </c>
      <c r="G649" s="504">
        <v>1430</v>
      </c>
      <c r="H649" s="504" t="s">
        <v>172</v>
      </c>
      <c r="I649" s="504" t="str">
        <f>AL649</f>
        <v>ZIMUNGB1273473</v>
      </c>
      <c r="J649" s="504">
        <v>1</v>
      </c>
      <c r="K649" s="504" t="str">
        <f>AN649</f>
        <v>TEMU4622190</v>
      </c>
      <c r="L649" s="504" t="str">
        <f>AM649</f>
        <v>NGB1273473</v>
      </c>
      <c r="M649" s="504" t="str">
        <f>AO649</f>
        <v>NINGBO,CHINA</v>
      </c>
      <c r="N649" s="506">
        <f>AQ649</f>
        <v>45721</v>
      </c>
      <c r="O649" s="504" t="str">
        <f>AR649</f>
        <v>SAVANNAH,GA</v>
      </c>
      <c r="P649" s="506">
        <f>AT649</f>
        <v>45753</v>
      </c>
      <c r="Q649" s="506">
        <f>AX649</f>
        <v>45757</v>
      </c>
      <c r="R649" s="504" t="s">
        <v>79</v>
      </c>
      <c r="S649" s="504" t="s">
        <v>1039</v>
      </c>
      <c r="T649" s="514">
        <v>20250305006</v>
      </c>
      <c r="U649" s="514"/>
      <c r="V649" s="511"/>
      <c r="W649" s="511"/>
      <c r="X649" s="506"/>
      <c r="Y649" s="506"/>
      <c r="Z649" s="514"/>
      <c r="AA649" s="567"/>
      <c r="AB649" s="507"/>
      <c r="AC649" s="514"/>
      <c r="AD649" s="504"/>
      <c r="AE649" s="514"/>
      <c r="AF649" s="514"/>
      <c r="AG649" s="514"/>
      <c r="AH649" s="569"/>
      <c r="AI649" s="579"/>
      <c r="AJ649" s="504"/>
      <c r="AK649" s="457"/>
      <c r="AL649" s="504" t="s">
        <v>1067</v>
      </c>
      <c r="AM649" s="504" t="s">
        <v>1068</v>
      </c>
      <c r="AN649" s="504" t="s">
        <v>1077</v>
      </c>
      <c r="AO649" s="504" t="s">
        <v>1033</v>
      </c>
      <c r="AP649" s="506">
        <v>45720</v>
      </c>
      <c r="AQ649" s="506">
        <v>45721</v>
      </c>
      <c r="AR649" s="504" t="s">
        <v>117</v>
      </c>
      <c r="AS649" s="506">
        <v>45752</v>
      </c>
      <c r="AT649" s="508">
        <v>45753</v>
      </c>
      <c r="AU649" s="504" t="str">
        <f>AR649</f>
        <v>SAVANNAH,GA</v>
      </c>
      <c r="AV649" s="571">
        <f>AT649</f>
        <v>45753</v>
      </c>
      <c r="AW649" s="505">
        <f>VLOOKUP(AR:AR,Database!A:B,2,)</f>
        <v>4</v>
      </c>
      <c r="AX649" s="506">
        <f>AV649+AW649</f>
        <v>45757</v>
      </c>
      <c r="AY649" s="504">
        <f>Z649</f>
        <v>0</v>
      </c>
      <c r="AZ649" s="565"/>
      <c r="BA649" s="506"/>
      <c r="BB649" s="506"/>
      <c r="BC649" s="506"/>
      <c r="BD649" s="506"/>
      <c r="BE649" s="504"/>
      <c r="BF649" s="504" t="str">
        <f>AL649</f>
        <v>ZIMUNGB1273473</v>
      </c>
      <c r="BG649" s="504" t="str">
        <f>AN649</f>
        <v>TEMU4622190</v>
      </c>
      <c r="BH649" s="506">
        <v>45716</v>
      </c>
      <c r="BI649" s="506">
        <v>45727</v>
      </c>
      <c r="BJ649" s="506"/>
      <c r="BK649" s="506"/>
      <c r="BL649" s="506"/>
      <c r="BM649" s="572"/>
      <c r="BN649" s="514"/>
      <c r="BO649" s="506"/>
      <c r="BP649" s="511"/>
      <c r="BQ649" s="511"/>
      <c r="BR649" s="514"/>
      <c r="BS649" s="560"/>
      <c r="BT649" s="504"/>
      <c r="BU649" s="504"/>
      <c r="BV649" s="504"/>
      <c r="BW649" s="504">
        <f>U649</f>
        <v>0</v>
      </c>
      <c r="BX649" s="511">
        <f>V649</f>
        <v>0</v>
      </c>
      <c r="BY649" s="511">
        <f>W649</f>
        <v>0</v>
      </c>
      <c r="BZ649" s="511">
        <f>BX649+BY649</f>
        <v>0</v>
      </c>
      <c r="CA649" s="504"/>
      <c r="CB649" s="511"/>
      <c r="CC649" s="504"/>
      <c r="CD649" s="511"/>
      <c r="CE649" s="511"/>
      <c r="CF649" s="511">
        <f>CB649+CD649+CE649</f>
        <v>0</v>
      </c>
      <c r="CG649" s="528">
        <f>CF649-BZ649</f>
        <v>0</v>
      </c>
      <c r="CH649" s="510">
        <f>_xlfn.DAYS(BU649,BT649)+1</f>
        <v>1</v>
      </c>
      <c r="CI649" s="559"/>
    </row>
    <row r="650" spans="1:87" s="513" customFormat="1" ht="15.75" customHeight="1">
      <c r="A650" s="255">
        <v>91</v>
      </c>
      <c r="B650" s="599" t="s">
        <v>168</v>
      </c>
      <c r="C650" s="558" t="s">
        <v>702</v>
      </c>
      <c r="D650" s="596" t="s">
        <v>199</v>
      </c>
      <c r="E650" s="505" t="str">
        <f>VLOOKUP(D:D,'Material code'!A:B,2,FALSE)</f>
        <v>前玻</v>
      </c>
      <c r="F650" s="505" t="str">
        <f>VLOOKUP(D:D,'Material code'!C:D,2,FALSE)</f>
        <v>福莱特，超白压花双镀膜半钢化，2272*1128*2mm</v>
      </c>
      <c r="G650" s="504">
        <v>1430</v>
      </c>
      <c r="H650" s="504" t="s">
        <v>172</v>
      </c>
      <c r="I650" s="504" t="str">
        <f>AL650</f>
        <v>ZIMUNGB1273473</v>
      </c>
      <c r="J650" s="504">
        <v>1</v>
      </c>
      <c r="K650" s="504" t="str">
        <f>AN650</f>
        <v>CAIU2798334</v>
      </c>
      <c r="L650" s="504" t="str">
        <f>AM650</f>
        <v>NGB1273473</v>
      </c>
      <c r="M650" s="504" t="str">
        <f>AO650</f>
        <v>NINGBO,CHINA</v>
      </c>
      <c r="N650" s="506">
        <f>AQ650</f>
        <v>45721</v>
      </c>
      <c r="O650" s="504" t="str">
        <f>AR650</f>
        <v>SAVANNAH,GA</v>
      </c>
      <c r="P650" s="506">
        <f>AT650</f>
        <v>45753</v>
      </c>
      <c r="Q650" s="506">
        <f>AX650</f>
        <v>45757</v>
      </c>
      <c r="R650" s="504" t="s">
        <v>79</v>
      </c>
      <c r="S650" s="504" t="s">
        <v>1039</v>
      </c>
      <c r="T650" s="514">
        <v>20250305006</v>
      </c>
      <c r="U650" s="514"/>
      <c r="V650" s="511"/>
      <c r="W650" s="511"/>
      <c r="X650" s="506"/>
      <c r="Y650" s="506"/>
      <c r="Z650" s="514"/>
      <c r="AA650" s="567"/>
      <c r="AB650" s="507"/>
      <c r="AC650" s="514"/>
      <c r="AD650" s="504"/>
      <c r="AE650" s="514"/>
      <c r="AF650" s="514"/>
      <c r="AG650" s="514"/>
      <c r="AH650" s="569"/>
      <c r="AI650" s="579"/>
      <c r="AJ650" s="504"/>
      <c r="AK650" s="457"/>
      <c r="AL650" s="504" t="s">
        <v>1067</v>
      </c>
      <c r="AM650" s="504" t="s">
        <v>1068</v>
      </c>
      <c r="AN650" s="504" t="s">
        <v>1078</v>
      </c>
      <c r="AO650" s="504" t="s">
        <v>1033</v>
      </c>
      <c r="AP650" s="506">
        <v>45720</v>
      </c>
      <c r="AQ650" s="506">
        <v>45721</v>
      </c>
      <c r="AR650" s="504" t="s">
        <v>117</v>
      </c>
      <c r="AS650" s="506">
        <v>45752</v>
      </c>
      <c r="AT650" s="508">
        <v>45753</v>
      </c>
      <c r="AU650" s="504" t="str">
        <f>AR650</f>
        <v>SAVANNAH,GA</v>
      </c>
      <c r="AV650" s="571">
        <f>AT650</f>
        <v>45753</v>
      </c>
      <c r="AW650" s="505">
        <f>VLOOKUP(AR:AR,Database!A:B,2,)</f>
        <v>4</v>
      </c>
      <c r="AX650" s="506">
        <f>AV650+AW650</f>
        <v>45757</v>
      </c>
      <c r="AY650" s="504">
        <f>Z650</f>
        <v>0</v>
      </c>
      <c r="AZ650" s="565"/>
      <c r="BA650" s="506"/>
      <c r="BB650" s="506"/>
      <c r="BC650" s="506"/>
      <c r="BD650" s="506"/>
      <c r="BE650" s="504"/>
      <c r="BF650" s="504" t="str">
        <f>AL650</f>
        <v>ZIMUNGB1273473</v>
      </c>
      <c r="BG650" s="504" t="str">
        <f>AN650</f>
        <v>CAIU2798334</v>
      </c>
      <c r="BH650" s="506">
        <v>45716</v>
      </c>
      <c r="BI650" s="506">
        <v>45727</v>
      </c>
      <c r="BJ650" s="506"/>
      <c r="BK650" s="506"/>
      <c r="BL650" s="506"/>
      <c r="BM650" s="572"/>
      <c r="BN650" s="514"/>
      <c r="BO650" s="506"/>
      <c r="BP650" s="511"/>
      <c r="BQ650" s="511"/>
      <c r="BR650" s="514"/>
      <c r="BS650" s="560"/>
      <c r="BT650" s="504"/>
      <c r="BU650" s="504"/>
      <c r="BV650" s="504"/>
      <c r="BW650" s="504">
        <f>U650</f>
        <v>0</v>
      </c>
      <c r="BX650" s="511">
        <f>V650</f>
        <v>0</v>
      </c>
      <c r="BY650" s="511">
        <f>W650</f>
        <v>0</v>
      </c>
      <c r="BZ650" s="511">
        <f>BX650+BY650</f>
        <v>0</v>
      </c>
      <c r="CA650" s="504"/>
      <c r="CB650" s="511"/>
      <c r="CC650" s="504"/>
      <c r="CD650" s="511"/>
      <c r="CE650" s="511"/>
      <c r="CF650" s="511">
        <f>CB650+CD650+CE650</f>
        <v>0</v>
      </c>
      <c r="CG650" s="528">
        <f>CF650-BZ650</f>
        <v>0</v>
      </c>
      <c r="CH650" s="510">
        <f>_xlfn.DAYS(BU650,BT650)+1</f>
        <v>1</v>
      </c>
      <c r="CI650" s="559"/>
    </row>
    <row r="651" spans="1:87" s="513" customFormat="1" ht="15.75" customHeight="1">
      <c r="A651" s="255">
        <v>91</v>
      </c>
      <c r="B651" s="599" t="s">
        <v>168</v>
      </c>
      <c r="C651" s="558" t="s">
        <v>702</v>
      </c>
      <c r="D651" s="596" t="s">
        <v>199</v>
      </c>
      <c r="E651" s="505" t="str">
        <f>VLOOKUP(D:D,'Material code'!A:B,2,FALSE)</f>
        <v>前玻</v>
      </c>
      <c r="F651" s="505" t="str">
        <f>VLOOKUP(D:D,'Material code'!C:D,2,FALSE)</f>
        <v>福莱特，超白压花双镀膜半钢化，2272*1128*2mm</v>
      </c>
      <c r="G651" s="504">
        <v>1430</v>
      </c>
      <c r="H651" s="504" t="s">
        <v>172</v>
      </c>
      <c r="I651" s="504" t="str">
        <f>AL651</f>
        <v>ZIMUNGB1273473</v>
      </c>
      <c r="J651" s="504">
        <v>1</v>
      </c>
      <c r="K651" s="504" t="str">
        <f>AN651</f>
        <v>ZIMU3091940</v>
      </c>
      <c r="L651" s="504" t="str">
        <f>AM651</f>
        <v>NGB1273473</v>
      </c>
      <c r="M651" s="504" t="str">
        <f>AO651</f>
        <v>NINGBO,CHINA</v>
      </c>
      <c r="N651" s="506">
        <f>AQ651</f>
        <v>45721</v>
      </c>
      <c r="O651" s="504" t="str">
        <f>AR651</f>
        <v>SAVANNAH,GA</v>
      </c>
      <c r="P651" s="506">
        <f>AT651</f>
        <v>45753</v>
      </c>
      <c r="Q651" s="506">
        <f>AX651</f>
        <v>45757</v>
      </c>
      <c r="R651" s="504" t="s">
        <v>79</v>
      </c>
      <c r="S651" s="504" t="s">
        <v>1039</v>
      </c>
      <c r="T651" s="514">
        <v>20250305006</v>
      </c>
      <c r="U651" s="514"/>
      <c r="V651" s="511"/>
      <c r="W651" s="511"/>
      <c r="X651" s="506"/>
      <c r="Y651" s="506"/>
      <c r="Z651" s="514"/>
      <c r="AA651" s="567"/>
      <c r="AB651" s="507"/>
      <c r="AC651" s="514"/>
      <c r="AD651" s="504"/>
      <c r="AE651" s="514"/>
      <c r="AF651" s="514"/>
      <c r="AG651" s="514"/>
      <c r="AH651" s="569"/>
      <c r="AI651" s="579"/>
      <c r="AJ651" s="504"/>
      <c r="AK651" s="457"/>
      <c r="AL651" s="504" t="s">
        <v>1067</v>
      </c>
      <c r="AM651" s="504" t="s">
        <v>1068</v>
      </c>
      <c r="AN651" s="504" t="s">
        <v>1079</v>
      </c>
      <c r="AO651" s="504" t="s">
        <v>1033</v>
      </c>
      <c r="AP651" s="506">
        <v>45720</v>
      </c>
      <c r="AQ651" s="506">
        <v>45721</v>
      </c>
      <c r="AR651" s="504" t="s">
        <v>117</v>
      </c>
      <c r="AS651" s="506">
        <v>45752</v>
      </c>
      <c r="AT651" s="508">
        <v>45753</v>
      </c>
      <c r="AU651" s="504" t="str">
        <f>AR651</f>
        <v>SAVANNAH,GA</v>
      </c>
      <c r="AV651" s="571">
        <f>AT651</f>
        <v>45753</v>
      </c>
      <c r="AW651" s="505">
        <f>VLOOKUP(AR:AR,Database!A:B,2,)</f>
        <v>4</v>
      </c>
      <c r="AX651" s="506">
        <f>AV651+AW651</f>
        <v>45757</v>
      </c>
      <c r="AY651" s="504">
        <f>Z651</f>
        <v>0</v>
      </c>
      <c r="AZ651" s="565"/>
      <c r="BA651" s="506"/>
      <c r="BB651" s="506"/>
      <c r="BC651" s="506"/>
      <c r="BD651" s="506"/>
      <c r="BE651" s="504"/>
      <c r="BF651" s="504" t="str">
        <f>AL651</f>
        <v>ZIMUNGB1273473</v>
      </c>
      <c r="BG651" s="504" t="str">
        <f>AN651</f>
        <v>ZIMU3091940</v>
      </c>
      <c r="BH651" s="506">
        <v>45716</v>
      </c>
      <c r="BI651" s="506">
        <v>45727</v>
      </c>
      <c r="BJ651" s="506"/>
      <c r="BK651" s="506"/>
      <c r="BL651" s="506"/>
      <c r="BM651" s="572"/>
      <c r="BN651" s="514"/>
      <c r="BO651" s="506"/>
      <c r="BP651" s="511"/>
      <c r="BQ651" s="511"/>
      <c r="BR651" s="514"/>
      <c r="BS651" s="560"/>
      <c r="BT651" s="504"/>
      <c r="BU651" s="504"/>
      <c r="BV651" s="504"/>
      <c r="BW651" s="504">
        <f>U651</f>
        <v>0</v>
      </c>
      <c r="BX651" s="511">
        <f>V651</f>
        <v>0</v>
      </c>
      <c r="BY651" s="511">
        <f>W651</f>
        <v>0</v>
      </c>
      <c r="BZ651" s="511">
        <f>BX651+BY651</f>
        <v>0</v>
      </c>
      <c r="CA651" s="504"/>
      <c r="CB651" s="511"/>
      <c r="CC651" s="504"/>
      <c r="CD651" s="511"/>
      <c r="CE651" s="511"/>
      <c r="CF651" s="511">
        <f>CB651+CD651+CE651</f>
        <v>0</v>
      </c>
      <c r="CG651" s="528">
        <f>CF651-BZ651</f>
        <v>0</v>
      </c>
      <c r="CH651" s="510">
        <f>_xlfn.DAYS(BU651,BT651)+1</f>
        <v>1</v>
      </c>
      <c r="CI651" s="559"/>
    </row>
    <row r="652" spans="1:87" s="513" customFormat="1" ht="15.75" customHeight="1">
      <c r="A652" s="255">
        <v>91</v>
      </c>
      <c r="B652" s="599" t="s">
        <v>168</v>
      </c>
      <c r="C652" s="558" t="s">
        <v>702</v>
      </c>
      <c r="D652" s="596" t="s">
        <v>199</v>
      </c>
      <c r="E652" s="505" t="str">
        <f>VLOOKUP(D:D,'Material code'!A:B,2,FALSE)</f>
        <v>前玻</v>
      </c>
      <c r="F652" s="505" t="str">
        <f>VLOOKUP(D:D,'Material code'!C:D,2,FALSE)</f>
        <v>福莱特，超白压花双镀膜半钢化，2272*1128*2mm</v>
      </c>
      <c r="G652" s="504">
        <v>1430</v>
      </c>
      <c r="H652" s="504" t="s">
        <v>172</v>
      </c>
      <c r="I652" s="504" t="str">
        <f>AL652</f>
        <v>ZIMUNGB1273473</v>
      </c>
      <c r="J652" s="504">
        <v>1</v>
      </c>
      <c r="K652" s="504" t="str">
        <f>AN652</f>
        <v>GLDU5274480</v>
      </c>
      <c r="L652" s="504" t="str">
        <f>AM652</f>
        <v>NGB1273473</v>
      </c>
      <c r="M652" s="504" t="str">
        <f>AO652</f>
        <v>NINGBO,CHINA</v>
      </c>
      <c r="N652" s="506">
        <f>AQ652</f>
        <v>45721</v>
      </c>
      <c r="O652" s="504" t="str">
        <f>AR652</f>
        <v>SAVANNAH,GA</v>
      </c>
      <c r="P652" s="506">
        <f>AT652</f>
        <v>45753</v>
      </c>
      <c r="Q652" s="506">
        <f>AX652</f>
        <v>45757</v>
      </c>
      <c r="R652" s="504" t="s">
        <v>79</v>
      </c>
      <c r="S652" s="504" t="s">
        <v>1039</v>
      </c>
      <c r="T652" s="514">
        <v>20250305006</v>
      </c>
      <c r="U652" s="514"/>
      <c r="V652" s="511"/>
      <c r="W652" s="511"/>
      <c r="X652" s="506"/>
      <c r="Y652" s="506"/>
      <c r="Z652" s="514"/>
      <c r="AA652" s="567"/>
      <c r="AB652" s="507"/>
      <c r="AC652" s="514"/>
      <c r="AD652" s="504"/>
      <c r="AE652" s="514"/>
      <c r="AF652" s="514"/>
      <c r="AG652" s="514"/>
      <c r="AH652" s="569"/>
      <c r="AI652" s="579"/>
      <c r="AJ652" s="504"/>
      <c r="AK652" s="457"/>
      <c r="AL652" s="504" t="s">
        <v>1067</v>
      </c>
      <c r="AM652" s="504" t="s">
        <v>1068</v>
      </c>
      <c r="AN652" s="504" t="s">
        <v>1080</v>
      </c>
      <c r="AO652" s="504" t="s">
        <v>1033</v>
      </c>
      <c r="AP652" s="506">
        <v>45720</v>
      </c>
      <c r="AQ652" s="506">
        <v>45721</v>
      </c>
      <c r="AR652" s="504" t="s">
        <v>117</v>
      </c>
      <c r="AS652" s="506">
        <v>45752</v>
      </c>
      <c r="AT652" s="508">
        <v>45753</v>
      </c>
      <c r="AU652" s="504" t="str">
        <f>AR652</f>
        <v>SAVANNAH,GA</v>
      </c>
      <c r="AV652" s="571">
        <f>AT652</f>
        <v>45753</v>
      </c>
      <c r="AW652" s="505">
        <f>VLOOKUP(AR:AR,Database!A:B,2,)</f>
        <v>4</v>
      </c>
      <c r="AX652" s="506">
        <f>AV652+AW652</f>
        <v>45757</v>
      </c>
      <c r="AY652" s="504">
        <f>Z652</f>
        <v>0</v>
      </c>
      <c r="AZ652" s="565"/>
      <c r="BA652" s="506"/>
      <c r="BB652" s="506"/>
      <c r="BC652" s="506"/>
      <c r="BD652" s="506"/>
      <c r="BE652" s="504"/>
      <c r="BF652" s="504" t="str">
        <f>AL652</f>
        <v>ZIMUNGB1273473</v>
      </c>
      <c r="BG652" s="504" t="str">
        <f>AN652</f>
        <v>GLDU5274480</v>
      </c>
      <c r="BH652" s="506">
        <v>45716</v>
      </c>
      <c r="BI652" s="506">
        <v>45727</v>
      </c>
      <c r="BJ652" s="506"/>
      <c r="BK652" s="506"/>
      <c r="BL652" s="506"/>
      <c r="BM652" s="572"/>
      <c r="BN652" s="514"/>
      <c r="BO652" s="506"/>
      <c r="BP652" s="511"/>
      <c r="BQ652" s="511"/>
      <c r="BR652" s="514"/>
      <c r="BS652" s="560"/>
      <c r="BT652" s="504"/>
      <c r="BU652" s="504"/>
      <c r="BV652" s="504"/>
      <c r="BW652" s="504">
        <f>U652</f>
        <v>0</v>
      </c>
      <c r="BX652" s="511">
        <f>V652</f>
        <v>0</v>
      </c>
      <c r="BY652" s="511">
        <f>W652</f>
        <v>0</v>
      </c>
      <c r="BZ652" s="511">
        <f>BX652+BY652</f>
        <v>0</v>
      </c>
      <c r="CA652" s="504"/>
      <c r="CB652" s="511"/>
      <c r="CC652" s="504"/>
      <c r="CD652" s="511"/>
      <c r="CE652" s="511"/>
      <c r="CF652" s="511">
        <f>CB652+CD652+CE652</f>
        <v>0</v>
      </c>
      <c r="CG652" s="528">
        <f>CF652-BZ652</f>
        <v>0</v>
      </c>
      <c r="CH652" s="510">
        <f>_xlfn.DAYS(BU652,BT652)+1</f>
        <v>1</v>
      </c>
      <c r="CI652" s="559"/>
    </row>
    <row r="653" spans="1:87" s="513" customFormat="1" ht="15.75" customHeight="1">
      <c r="A653" s="255">
        <v>91</v>
      </c>
      <c r="B653" s="599" t="s">
        <v>168</v>
      </c>
      <c r="C653" s="558" t="s">
        <v>702</v>
      </c>
      <c r="D653" s="596" t="s">
        <v>199</v>
      </c>
      <c r="E653" s="505" t="str">
        <f>VLOOKUP(D:D,'Material code'!A:B,2,FALSE)</f>
        <v>前玻</v>
      </c>
      <c r="F653" s="505" t="str">
        <f>VLOOKUP(D:D,'Material code'!C:D,2,FALSE)</f>
        <v>福莱特，超白压花双镀膜半钢化，2272*1128*2mm</v>
      </c>
      <c r="G653" s="504">
        <v>1430</v>
      </c>
      <c r="H653" s="504" t="s">
        <v>172</v>
      </c>
      <c r="I653" s="504" t="str">
        <f>AL653</f>
        <v>ZIMUNGB1273473</v>
      </c>
      <c r="J653" s="504">
        <v>1</v>
      </c>
      <c r="K653" s="504" t="str">
        <f>AN653</f>
        <v>ZIMU2792858</v>
      </c>
      <c r="L653" s="504" t="str">
        <f>AM653</f>
        <v>NGB1273473</v>
      </c>
      <c r="M653" s="504" t="str">
        <f>AO653</f>
        <v>NINGBO,CHINA</v>
      </c>
      <c r="N653" s="506">
        <f>AQ653</f>
        <v>45721</v>
      </c>
      <c r="O653" s="504" t="str">
        <f>AR653</f>
        <v>SAVANNAH,GA</v>
      </c>
      <c r="P653" s="506">
        <f>AT653</f>
        <v>45753</v>
      </c>
      <c r="Q653" s="506">
        <f>AX653</f>
        <v>45757</v>
      </c>
      <c r="R653" s="504" t="s">
        <v>79</v>
      </c>
      <c r="S653" s="504" t="s">
        <v>1039</v>
      </c>
      <c r="T653" s="514">
        <v>20250305006</v>
      </c>
      <c r="U653" s="514"/>
      <c r="V653" s="511"/>
      <c r="W653" s="511"/>
      <c r="X653" s="506"/>
      <c r="Y653" s="506"/>
      <c r="Z653" s="514"/>
      <c r="AA653" s="567"/>
      <c r="AB653" s="507"/>
      <c r="AC653" s="514"/>
      <c r="AD653" s="504"/>
      <c r="AE653" s="514"/>
      <c r="AF653" s="514"/>
      <c r="AG653" s="514"/>
      <c r="AH653" s="569"/>
      <c r="AI653" s="579"/>
      <c r="AJ653" s="504"/>
      <c r="AK653" s="457"/>
      <c r="AL653" s="504" t="s">
        <v>1067</v>
      </c>
      <c r="AM653" s="504" t="s">
        <v>1068</v>
      </c>
      <c r="AN653" s="504" t="s">
        <v>1081</v>
      </c>
      <c r="AO653" s="504" t="s">
        <v>1033</v>
      </c>
      <c r="AP653" s="506">
        <v>45720</v>
      </c>
      <c r="AQ653" s="506">
        <v>45721</v>
      </c>
      <c r="AR653" s="504" t="s">
        <v>117</v>
      </c>
      <c r="AS653" s="506">
        <v>45752</v>
      </c>
      <c r="AT653" s="508">
        <v>45753</v>
      </c>
      <c r="AU653" s="504" t="str">
        <f>AR653</f>
        <v>SAVANNAH,GA</v>
      </c>
      <c r="AV653" s="571">
        <f>AT653</f>
        <v>45753</v>
      </c>
      <c r="AW653" s="505">
        <f>VLOOKUP(AR:AR,Database!A:B,2,)</f>
        <v>4</v>
      </c>
      <c r="AX653" s="506">
        <f>AV653+AW653</f>
        <v>45757</v>
      </c>
      <c r="AY653" s="504">
        <f>Z653</f>
        <v>0</v>
      </c>
      <c r="AZ653" s="565"/>
      <c r="BA653" s="506"/>
      <c r="BB653" s="506"/>
      <c r="BC653" s="506"/>
      <c r="BD653" s="506"/>
      <c r="BE653" s="504"/>
      <c r="BF653" s="504" t="str">
        <f>AL653</f>
        <v>ZIMUNGB1273473</v>
      </c>
      <c r="BG653" s="504" t="str">
        <f>AN653</f>
        <v>ZIMU2792858</v>
      </c>
      <c r="BH653" s="506">
        <v>45716</v>
      </c>
      <c r="BI653" s="506">
        <v>45727</v>
      </c>
      <c r="BJ653" s="506"/>
      <c r="BK653" s="506"/>
      <c r="BL653" s="506"/>
      <c r="BM653" s="572"/>
      <c r="BN653" s="514"/>
      <c r="BO653" s="506"/>
      <c r="BP653" s="511"/>
      <c r="BQ653" s="511"/>
      <c r="BR653" s="514"/>
      <c r="BS653" s="560"/>
      <c r="BT653" s="504"/>
      <c r="BU653" s="504"/>
      <c r="BV653" s="504"/>
      <c r="BW653" s="504">
        <f>U653</f>
        <v>0</v>
      </c>
      <c r="BX653" s="511">
        <f>V653</f>
        <v>0</v>
      </c>
      <c r="BY653" s="511">
        <f>W653</f>
        <v>0</v>
      </c>
      <c r="BZ653" s="511">
        <f>BX653+BY653</f>
        <v>0</v>
      </c>
      <c r="CA653" s="504"/>
      <c r="CB653" s="511"/>
      <c r="CC653" s="504"/>
      <c r="CD653" s="511"/>
      <c r="CE653" s="511"/>
      <c r="CF653" s="511">
        <f>CB653+CD653+CE653</f>
        <v>0</v>
      </c>
      <c r="CG653" s="528">
        <f>CF653-BZ653</f>
        <v>0</v>
      </c>
      <c r="CH653" s="510">
        <f>_xlfn.DAYS(BU653,BT653)+1</f>
        <v>1</v>
      </c>
      <c r="CI653" s="559"/>
    </row>
    <row r="654" spans="1:87" s="513" customFormat="1" ht="15.75" customHeight="1">
      <c r="A654" s="255">
        <v>91</v>
      </c>
      <c r="B654" s="599" t="s">
        <v>168</v>
      </c>
      <c r="C654" s="558" t="s">
        <v>702</v>
      </c>
      <c r="D654" s="596" t="s">
        <v>199</v>
      </c>
      <c r="E654" s="505" t="str">
        <f>VLOOKUP(D:D,'Material code'!A:B,2,FALSE)</f>
        <v>前玻</v>
      </c>
      <c r="F654" s="505" t="str">
        <f>VLOOKUP(D:D,'Material code'!C:D,2,FALSE)</f>
        <v>福莱特，超白压花双镀膜半钢化，2272*1128*2mm</v>
      </c>
      <c r="G654" s="504">
        <v>1430</v>
      </c>
      <c r="H654" s="504" t="s">
        <v>172</v>
      </c>
      <c r="I654" s="504" t="str">
        <f>AL654</f>
        <v>ZIMUNGB1273473</v>
      </c>
      <c r="J654" s="504">
        <v>1</v>
      </c>
      <c r="K654" s="504" t="str">
        <f>AN654</f>
        <v>GLDU9808813</v>
      </c>
      <c r="L654" s="504" t="str">
        <f>AM654</f>
        <v>NGB1273473</v>
      </c>
      <c r="M654" s="504" t="str">
        <f>AO654</f>
        <v>NINGBO,CHINA</v>
      </c>
      <c r="N654" s="506">
        <f>AQ654</f>
        <v>45721</v>
      </c>
      <c r="O654" s="504" t="str">
        <f>AR654</f>
        <v>SAVANNAH,GA</v>
      </c>
      <c r="P654" s="506">
        <f>AT654</f>
        <v>45753</v>
      </c>
      <c r="Q654" s="506">
        <f>AX654</f>
        <v>45757</v>
      </c>
      <c r="R654" s="504" t="s">
        <v>79</v>
      </c>
      <c r="S654" s="504" t="s">
        <v>1039</v>
      </c>
      <c r="T654" s="514">
        <v>20250305006</v>
      </c>
      <c r="U654" s="514"/>
      <c r="V654" s="511"/>
      <c r="W654" s="511"/>
      <c r="X654" s="506"/>
      <c r="Y654" s="506"/>
      <c r="Z654" s="514"/>
      <c r="AA654" s="567"/>
      <c r="AB654" s="507"/>
      <c r="AC654" s="514"/>
      <c r="AD654" s="504"/>
      <c r="AE654" s="514"/>
      <c r="AF654" s="514"/>
      <c r="AG654" s="514"/>
      <c r="AH654" s="569"/>
      <c r="AI654" s="579"/>
      <c r="AJ654" s="504"/>
      <c r="AK654" s="457"/>
      <c r="AL654" s="504" t="s">
        <v>1067</v>
      </c>
      <c r="AM654" s="504" t="s">
        <v>1068</v>
      </c>
      <c r="AN654" s="504" t="s">
        <v>1082</v>
      </c>
      <c r="AO654" s="504" t="s">
        <v>1033</v>
      </c>
      <c r="AP654" s="506">
        <v>45720</v>
      </c>
      <c r="AQ654" s="506">
        <v>45721</v>
      </c>
      <c r="AR654" s="504" t="s">
        <v>117</v>
      </c>
      <c r="AS654" s="506">
        <v>45752</v>
      </c>
      <c r="AT654" s="508">
        <v>45753</v>
      </c>
      <c r="AU654" s="504" t="str">
        <f>AR654</f>
        <v>SAVANNAH,GA</v>
      </c>
      <c r="AV654" s="571">
        <f>AT654</f>
        <v>45753</v>
      </c>
      <c r="AW654" s="505">
        <f>VLOOKUP(AR:AR,Database!A:B,2,)</f>
        <v>4</v>
      </c>
      <c r="AX654" s="506">
        <f>AV654+AW654</f>
        <v>45757</v>
      </c>
      <c r="AY654" s="504">
        <f>Z654</f>
        <v>0</v>
      </c>
      <c r="AZ654" s="565"/>
      <c r="BA654" s="506"/>
      <c r="BB654" s="506"/>
      <c r="BC654" s="506"/>
      <c r="BD654" s="506"/>
      <c r="BE654" s="504"/>
      <c r="BF654" s="504" t="str">
        <f>AL654</f>
        <v>ZIMUNGB1273473</v>
      </c>
      <c r="BG654" s="504" t="str">
        <f>AN654</f>
        <v>GLDU9808813</v>
      </c>
      <c r="BH654" s="506">
        <v>45716</v>
      </c>
      <c r="BI654" s="506">
        <v>45727</v>
      </c>
      <c r="BJ654" s="506"/>
      <c r="BK654" s="506"/>
      <c r="BL654" s="506"/>
      <c r="BM654" s="572"/>
      <c r="BN654" s="514"/>
      <c r="BO654" s="506"/>
      <c r="BP654" s="511"/>
      <c r="BQ654" s="511"/>
      <c r="BR654" s="514"/>
      <c r="BS654" s="560"/>
      <c r="BT654" s="504"/>
      <c r="BU654" s="504"/>
      <c r="BV654" s="504"/>
      <c r="BW654" s="504">
        <f>U654</f>
        <v>0</v>
      </c>
      <c r="BX654" s="511">
        <f>V654</f>
        <v>0</v>
      </c>
      <c r="BY654" s="511">
        <f>W654</f>
        <v>0</v>
      </c>
      <c r="BZ654" s="511">
        <f>BX654+BY654</f>
        <v>0</v>
      </c>
      <c r="CA654" s="504"/>
      <c r="CB654" s="511"/>
      <c r="CC654" s="504"/>
      <c r="CD654" s="511"/>
      <c r="CE654" s="511"/>
      <c r="CF654" s="511">
        <f>CB654+CD654+CE654</f>
        <v>0</v>
      </c>
      <c r="CG654" s="528">
        <f>CF654-BZ654</f>
        <v>0</v>
      </c>
      <c r="CH654" s="510">
        <f>_xlfn.DAYS(BU654,BT654)+1</f>
        <v>1</v>
      </c>
      <c r="CI654" s="559"/>
    </row>
    <row r="655" spans="1:87" s="513" customFormat="1" ht="15.75" customHeight="1">
      <c r="A655" s="255">
        <v>91</v>
      </c>
      <c r="B655" s="599" t="s">
        <v>168</v>
      </c>
      <c r="C655" s="558" t="s">
        <v>702</v>
      </c>
      <c r="D655" s="596" t="s">
        <v>169</v>
      </c>
      <c r="E655" s="505" t="str">
        <f>VLOOKUP(D:D,'Material code'!A:B,2,FALSE)</f>
        <v>后玻</v>
      </c>
      <c r="F655" s="505" t="str">
        <f>VLOOKUP(D:D,'Material code'!C:D,2,FALSE)</f>
        <v>福莱特，压花半钢化白色全涂釉3孔，2272*1128*2mm，GL-16</v>
      </c>
      <c r="G655" s="504">
        <v>1430</v>
      </c>
      <c r="H655" s="504" t="s">
        <v>172</v>
      </c>
      <c r="I655" s="504" t="str">
        <f>AL655</f>
        <v>ZIMUNGB1273473</v>
      </c>
      <c r="J655" s="504">
        <v>1</v>
      </c>
      <c r="K655" s="504" t="str">
        <f>AN655</f>
        <v>SEGU2326417</v>
      </c>
      <c r="L655" s="504" t="str">
        <f>AM655</f>
        <v>NGB1273473</v>
      </c>
      <c r="M655" s="504" t="str">
        <f>AO655</f>
        <v>NINGBO,CHINA</v>
      </c>
      <c r="N655" s="506">
        <f>AQ655</f>
        <v>45721</v>
      </c>
      <c r="O655" s="504" t="str">
        <f>AR655</f>
        <v>SAVANNAH,GA</v>
      </c>
      <c r="P655" s="506">
        <f>AT655</f>
        <v>45753</v>
      </c>
      <c r="Q655" s="506">
        <f>AX655</f>
        <v>45757</v>
      </c>
      <c r="R655" s="504" t="s">
        <v>79</v>
      </c>
      <c r="S655" s="504" t="s">
        <v>1039</v>
      </c>
      <c r="T655" s="514">
        <v>20250305006</v>
      </c>
      <c r="U655" s="514"/>
      <c r="V655" s="511"/>
      <c r="W655" s="511"/>
      <c r="X655" s="506"/>
      <c r="Y655" s="506"/>
      <c r="Z655" s="514"/>
      <c r="AA655" s="567"/>
      <c r="AB655" s="507"/>
      <c r="AC655" s="514"/>
      <c r="AD655" s="504"/>
      <c r="AE655" s="514"/>
      <c r="AF655" s="514"/>
      <c r="AG655" s="514"/>
      <c r="AH655" s="569"/>
      <c r="AI655" s="579"/>
      <c r="AJ655" s="504"/>
      <c r="AK655" s="457"/>
      <c r="AL655" s="504" t="s">
        <v>1067</v>
      </c>
      <c r="AM655" s="504" t="s">
        <v>1068</v>
      </c>
      <c r="AN655" s="504" t="s">
        <v>1083</v>
      </c>
      <c r="AO655" s="504" t="s">
        <v>1033</v>
      </c>
      <c r="AP655" s="506">
        <v>45720</v>
      </c>
      <c r="AQ655" s="506">
        <v>45721</v>
      </c>
      <c r="AR655" s="504" t="s">
        <v>117</v>
      </c>
      <c r="AS655" s="506">
        <v>45752</v>
      </c>
      <c r="AT655" s="508">
        <v>45753</v>
      </c>
      <c r="AU655" s="504" t="str">
        <f>AR655</f>
        <v>SAVANNAH,GA</v>
      </c>
      <c r="AV655" s="571">
        <f>AT655</f>
        <v>45753</v>
      </c>
      <c r="AW655" s="505">
        <f>VLOOKUP(AR:AR,Database!A:B,2,)</f>
        <v>4</v>
      </c>
      <c r="AX655" s="506">
        <f>AV655+AW655</f>
        <v>45757</v>
      </c>
      <c r="AY655" s="504">
        <f>Z655</f>
        <v>0</v>
      </c>
      <c r="AZ655" s="565"/>
      <c r="BA655" s="506"/>
      <c r="BB655" s="506"/>
      <c r="BC655" s="506"/>
      <c r="BD655" s="506"/>
      <c r="BE655" s="504"/>
      <c r="BF655" s="504" t="str">
        <f>AL655</f>
        <v>ZIMUNGB1273473</v>
      </c>
      <c r="BG655" s="504" t="str">
        <f>AN655</f>
        <v>SEGU2326417</v>
      </c>
      <c r="BH655" s="506">
        <v>45716</v>
      </c>
      <c r="BI655" s="506">
        <v>45727</v>
      </c>
      <c r="BJ655" s="506"/>
      <c r="BK655" s="506"/>
      <c r="BL655" s="506"/>
      <c r="BM655" s="572"/>
      <c r="BN655" s="514"/>
      <c r="BO655" s="506"/>
      <c r="BP655" s="511"/>
      <c r="BQ655" s="511"/>
      <c r="BR655" s="514"/>
      <c r="BS655" s="560"/>
      <c r="BT655" s="504"/>
      <c r="BU655" s="504"/>
      <c r="BV655" s="504"/>
      <c r="BW655" s="504">
        <f>U655</f>
        <v>0</v>
      </c>
      <c r="BX655" s="511">
        <f>V655</f>
        <v>0</v>
      </c>
      <c r="BY655" s="511">
        <f>W655</f>
        <v>0</v>
      </c>
      <c r="BZ655" s="511">
        <f>BX655+BY655</f>
        <v>0</v>
      </c>
      <c r="CA655" s="504"/>
      <c r="CB655" s="511"/>
      <c r="CC655" s="504"/>
      <c r="CD655" s="511"/>
      <c r="CE655" s="511"/>
      <c r="CF655" s="511">
        <f>CB655+CD655+CE655</f>
        <v>0</v>
      </c>
      <c r="CG655" s="528">
        <f>CF655-BZ655</f>
        <v>0</v>
      </c>
      <c r="CH655" s="510">
        <f>_xlfn.DAYS(BU655,BT655)+1</f>
        <v>1</v>
      </c>
      <c r="CI655" s="559"/>
    </row>
    <row r="656" spans="1:87" s="513" customFormat="1" ht="15.75" customHeight="1">
      <c r="A656" s="255">
        <v>91</v>
      </c>
      <c r="B656" s="599" t="s">
        <v>168</v>
      </c>
      <c r="C656" s="558" t="s">
        <v>702</v>
      </c>
      <c r="D656" s="596" t="s">
        <v>169</v>
      </c>
      <c r="E656" s="505" t="str">
        <f>VLOOKUP(D:D,'Material code'!A:B,2,FALSE)</f>
        <v>后玻</v>
      </c>
      <c r="F656" s="505" t="str">
        <f>VLOOKUP(D:D,'Material code'!C:D,2,FALSE)</f>
        <v>福莱特，压花半钢化白色全涂釉3孔，2272*1128*2mm，GL-16</v>
      </c>
      <c r="G656" s="504">
        <v>1430</v>
      </c>
      <c r="H656" s="504" t="s">
        <v>172</v>
      </c>
      <c r="I656" s="504" t="str">
        <f>AL656</f>
        <v>ZIMUNGB1273473</v>
      </c>
      <c r="J656" s="504">
        <v>1</v>
      </c>
      <c r="K656" s="504" t="str">
        <f>AN656</f>
        <v>TRHU2177313</v>
      </c>
      <c r="L656" s="504" t="str">
        <f>AM656</f>
        <v>NGB1273473</v>
      </c>
      <c r="M656" s="504" t="str">
        <f>AO656</f>
        <v>NINGBO,CHINA</v>
      </c>
      <c r="N656" s="506">
        <f>AQ656</f>
        <v>45721</v>
      </c>
      <c r="O656" s="504" t="str">
        <f>AR656</f>
        <v>SAVANNAH,GA</v>
      </c>
      <c r="P656" s="506">
        <f>AT656</f>
        <v>45753</v>
      </c>
      <c r="Q656" s="506">
        <f>AX656</f>
        <v>45757</v>
      </c>
      <c r="R656" s="504" t="s">
        <v>79</v>
      </c>
      <c r="S656" s="504" t="s">
        <v>1039</v>
      </c>
      <c r="T656" s="514">
        <v>20250305006</v>
      </c>
      <c r="U656" s="514"/>
      <c r="V656" s="511"/>
      <c r="W656" s="511"/>
      <c r="X656" s="506"/>
      <c r="Y656" s="506"/>
      <c r="Z656" s="514"/>
      <c r="AA656" s="567"/>
      <c r="AB656" s="507"/>
      <c r="AC656" s="514"/>
      <c r="AD656" s="504"/>
      <c r="AE656" s="514"/>
      <c r="AF656" s="514"/>
      <c r="AG656" s="514"/>
      <c r="AH656" s="569"/>
      <c r="AI656" s="579"/>
      <c r="AJ656" s="504"/>
      <c r="AK656" s="457"/>
      <c r="AL656" s="504" t="s">
        <v>1067</v>
      </c>
      <c r="AM656" s="504" t="s">
        <v>1068</v>
      </c>
      <c r="AN656" s="504" t="s">
        <v>1084</v>
      </c>
      <c r="AO656" s="504" t="s">
        <v>1033</v>
      </c>
      <c r="AP656" s="506">
        <v>45720</v>
      </c>
      <c r="AQ656" s="506">
        <v>45721</v>
      </c>
      <c r="AR656" s="504" t="s">
        <v>117</v>
      </c>
      <c r="AS656" s="506">
        <v>45752</v>
      </c>
      <c r="AT656" s="508">
        <v>45753</v>
      </c>
      <c r="AU656" s="504" t="str">
        <f>AR656</f>
        <v>SAVANNAH,GA</v>
      </c>
      <c r="AV656" s="571">
        <f>AT656</f>
        <v>45753</v>
      </c>
      <c r="AW656" s="505">
        <f>VLOOKUP(AR:AR,Database!A:B,2,)</f>
        <v>4</v>
      </c>
      <c r="AX656" s="506">
        <f>AV656+AW656</f>
        <v>45757</v>
      </c>
      <c r="AY656" s="504">
        <f>Z656</f>
        <v>0</v>
      </c>
      <c r="AZ656" s="565"/>
      <c r="BA656" s="506"/>
      <c r="BB656" s="506"/>
      <c r="BC656" s="506"/>
      <c r="BD656" s="506"/>
      <c r="BE656" s="504"/>
      <c r="BF656" s="504" t="str">
        <f>AL656</f>
        <v>ZIMUNGB1273473</v>
      </c>
      <c r="BG656" s="504" t="str">
        <f>AN656</f>
        <v>TRHU2177313</v>
      </c>
      <c r="BH656" s="506">
        <v>45716</v>
      </c>
      <c r="BI656" s="506">
        <v>45727</v>
      </c>
      <c r="BJ656" s="506"/>
      <c r="BK656" s="506"/>
      <c r="BL656" s="506"/>
      <c r="BM656" s="572"/>
      <c r="BN656" s="514"/>
      <c r="BO656" s="506"/>
      <c r="BP656" s="511"/>
      <c r="BQ656" s="511"/>
      <c r="BR656" s="514"/>
      <c r="BS656" s="560"/>
      <c r="BT656" s="504"/>
      <c r="BU656" s="504"/>
      <c r="BV656" s="504"/>
      <c r="BW656" s="504">
        <f>U656</f>
        <v>0</v>
      </c>
      <c r="BX656" s="511">
        <f>V656</f>
        <v>0</v>
      </c>
      <c r="BY656" s="511">
        <f>W656</f>
        <v>0</v>
      </c>
      <c r="BZ656" s="511">
        <f>BX656+BY656</f>
        <v>0</v>
      </c>
      <c r="CA656" s="504"/>
      <c r="CB656" s="511"/>
      <c r="CC656" s="504"/>
      <c r="CD656" s="511"/>
      <c r="CE656" s="511"/>
      <c r="CF656" s="511">
        <f>CB656+CD656+CE656</f>
        <v>0</v>
      </c>
      <c r="CG656" s="528">
        <f>CF656-BZ656</f>
        <v>0</v>
      </c>
      <c r="CH656" s="510">
        <f>_xlfn.DAYS(BU656,BT656)+1</f>
        <v>1</v>
      </c>
      <c r="CI656" s="559"/>
    </row>
    <row r="657" spans="1:87" s="513" customFormat="1" ht="15.75" customHeight="1">
      <c r="A657" s="255">
        <v>91</v>
      </c>
      <c r="B657" s="599" t="s">
        <v>168</v>
      </c>
      <c r="C657" s="558" t="s">
        <v>702</v>
      </c>
      <c r="D657" s="596" t="s">
        <v>169</v>
      </c>
      <c r="E657" s="505" t="str">
        <f>VLOOKUP(D:D,'Material code'!A:B,2,FALSE)</f>
        <v>后玻</v>
      </c>
      <c r="F657" s="505" t="str">
        <f>VLOOKUP(D:D,'Material code'!C:D,2,FALSE)</f>
        <v>福莱特，压花半钢化白色全涂釉3孔，2272*1128*2mm，GL-16</v>
      </c>
      <c r="G657" s="504">
        <v>1430</v>
      </c>
      <c r="H657" s="504" t="s">
        <v>172</v>
      </c>
      <c r="I657" s="504" t="str">
        <f>AL657</f>
        <v>ZIMUNGB1273473</v>
      </c>
      <c r="J657" s="504">
        <v>1</v>
      </c>
      <c r="K657" s="504" t="str">
        <f>AN657</f>
        <v>ZIMU1378397</v>
      </c>
      <c r="L657" s="504" t="str">
        <f>AM657</f>
        <v>NGB1273473</v>
      </c>
      <c r="M657" s="504" t="str">
        <f>AO657</f>
        <v>NINGBO,CHINA</v>
      </c>
      <c r="N657" s="506">
        <f>AQ657</f>
        <v>45721</v>
      </c>
      <c r="O657" s="504" t="str">
        <f>AR657</f>
        <v>SAVANNAH,GA</v>
      </c>
      <c r="P657" s="506">
        <f>AT657</f>
        <v>45753</v>
      </c>
      <c r="Q657" s="506">
        <f>AX657</f>
        <v>45757</v>
      </c>
      <c r="R657" s="504" t="s">
        <v>79</v>
      </c>
      <c r="S657" s="504" t="s">
        <v>1039</v>
      </c>
      <c r="T657" s="514">
        <v>20250305006</v>
      </c>
      <c r="U657" s="514"/>
      <c r="V657" s="511"/>
      <c r="W657" s="511"/>
      <c r="X657" s="506"/>
      <c r="Y657" s="506"/>
      <c r="Z657" s="514"/>
      <c r="AA657" s="567"/>
      <c r="AB657" s="507"/>
      <c r="AC657" s="514"/>
      <c r="AD657" s="504"/>
      <c r="AE657" s="514"/>
      <c r="AF657" s="514"/>
      <c r="AG657" s="514"/>
      <c r="AH657" s="569"/>
      <c r="AI657" s="579"/>
      <c r="AJ657" s="504"/>
      <c r="AK657" s="457"/>
      <c r="AL657" s="504" t="s">
        <v>1067</v>
      </c>
      <c r="AM657" s="504" t="s">
        <v>1068</v>
      </c>
      <c r="AN657" s="504" t="s">
        <v>1085</v>
      </c>
      <c r="AO657" s="504" t="s">
        <v>1033</v>
      </c>
      <c r="AP657" s="506">
        <v>45720</v>
      </c>
      <c r="AQ657" s="506">
        <v>45721</v>
      </c>
      <c r="AR657" s="504" t="s">
        <v>117</v>
      </c>
      <c r="AS657" s="506">
        <v>45752</v>
      </c>
      <c r="AT657" s="508">
        <v>45753</v>
      </c>
      <c r="AU657" s="504" t="str">
        <f>AR657</f>
        <v>SAVANNAH,GA</v>
      </c>
      <c r="AV657" s="571">
        <f>AT657</f>
        <v>45753</v>
      </c>
      <c r="AW657" s="505">
        <f>VLOOKUP(AR:AR,Database!A:B,2,)</f>
        <v>4</v>
      </c>
      <c r="AX657" s="506">
        <f>AV657+AW657</f>
        <v>45757</v>
      </c>
      <c r="AY657" s="504">
        <f>Z657</f>
        <v>0</v>
      </c>
      <c r="AZ657" s="565"/>
      <c r="BA657" s="506"/>
      <c r="BB657" s="506"/>
      <c r="BC657" s="506"/>
      <c r="BD657" s="506"/>
      <c r="BE657" s="504"/>
      <c r="BF657" s="504" t="str">
        <f>AL657</f>
        <v>ZIMUNGB1273473</v>
      </c>
      <c r="BG657" s="504" t="str">
        <f>AN657</f>
        <v>ZIMU1378397</v>
      </c>
      <c r="BH657" s="506">
        <v>45716</v>
      </c>
      <c r="BI657" s="506">
        <v>45727</v>
      </c>
      <c r="BJ657" s="506"/>
      <c r="BK657" s="506"/>
      <c r="BL657" s="506"/>
      <c r="BM657" s="572"/>
      <c r="BN657" s="514"/>
      <c r="BO657" s="506"/>
      <c r="BP657" s="511"/>
      <c r="BQ657" s="511"/>
      <c r="BR657" s="514"/>
      <c r="BS657" s="560"/>
      <c r="BT657" s="504"/>
      <c r="BU657" s="504"/>
      <c r="BV657" s="504"/>
      <c r="BW657" s="504">
        <f>U657</f>
        <v>0</v>
      </c>
      <c r="BX657" s="511">
        <f>V657</f>
        <v>0</v>
      </c>
      <c r="BY657" s="511">
        <f>W657</f>
        <v>0</v>
      </c>
      <c r="BZ657" s="511">
        <f>BX657+BY657</f>
        <v>0</v>
      </c>
      <c r="CA657" s="504"/>
      <c r="CB657" s="511"/>
      <c r="CC657" s="504"/>
      <c r="CD657" s="511"/>
      <c r="CE657" s="511"/>
      <c r="CF657" s="511">
        <f>CB657+CD657+CE657</f>
        <v>0</v>
      </c>
      <c r="CG657" s="528">
        <f>CF657-BZ657</f>
        <v>0</v>
      </c>
      <c r="CH657" s="510">
        <f>_xlfn.DAYS(BU657,BT657)+1</f>
        <v>1</v>
      </c>
      <c r="CI657" s="559"/>
    </row>
    <row r="658" spans="1:87" s="513" customFormat="1" ht="15.75" customHeight="1">
      <c r="A658" s="255">
        <v>91</v>
      </c>
      <c r="B658" s="599" t="s">
        <v>168</v>
      </c>
      <c r="C658" s="558" t="s">
        <v>702</v>
      </c>
      <c r="D658" s="596" t="s">
        <v>169</v>
      </c>
      <c r="E658" s="505" t="str">
        <f>VLOOKUP(D:D,'Material code'!A:B,2,FALSE)</f>
        <v>后玻</v>
      </c>
      <c r="F658" s="505" t="str">
        <f>VLOOKUP(D:D,'Material code'!C:D,2,FALSE)</f>
        <v>福莱特，压花半钢化白色全涂釉3孔，2272*1128*2mm，GL-16</v>
      </c>
      <c r="G658" s="504">
        <v>1430</v>
      </c>
      <c r="H658" s="504" t="s">
        <v>172</v>
      </c>
      <c r="I658" s="504" t="str">
        <f>AL658</f>
        <v>ZIMUNGB1273473</v>
      </c>
      <c r="J658" s="504">
        <v>1</v>
      </c>
      <c r="K658" s="504" t="str">
        <f>AN658</f>
        <v>TEMU1642910</v>
      </c>
      <c r="L658" s="504" t="str">
        <f>AM658</f>
        <v>NGB1273473</v>
      </c>
      <c r="M658" s="504" t="str">
        <f>AO658</f>
        <v>NINGBO,CHINA</v>
      </c>
      <c r="N658" s="506">
        <f>AQ658</f>
        <v>45721</v>
      </c>
      <c r="O658" s="504" t="str">
        <f>AR658</f>
        <v>SAVANNAH,GA</v>
      </c>
      <c r="P658" s="506">
        <f>AT658</f>
        <v>45753</v>
      </c>
      <c r="Q658" s="506">
        <f>AX658</f>
        <v>45757</v>
      </c>
      <c r="R658" s="504" t="s">
        <v>79</v>
      </c>
      <c r="S658" s="504" t="s">
        <v>1039</v>
      </c>
      <c r="T658" s="514">
        <v>20250305006</v>
      </c>
      <c r="U658" s="514"/>
      <c r="V658" s="511"/>
      <c r="W658" s="511"/>
      <c r="X658" s="506"/>
      <c r="Y658" s="506"/>
      <c r="Z658" s="514"/>
      <c r="AA658" s="567"/>
      <c r="AB658" s="507"/>
      <c r="AC658" s="514"/>
      <c r="AD658" s="504"/>
      <c r="AE658" s="514"/>
      <c r="AF658" s="514"/>
      <c r="AG658" s="514"/>
      <c r="AH658" s="569"/>
      <c r="AI658" s="579"/>
      <c r="AJ658" s="504"/>
      <c r="AK658" s="457"/>
      <c r="AL658" s="504" t="s">
        <v>1067</v>
      </c>
      <c r="AM658" s="504" t="s">
        <v>1068</v>
      </c>
      <c r="AN658" s="504" t="s">
        <v>1086</v>
      </c>
      <c r="AO658" s="504" t="s">
        <v>1033</v>
      </c>
      <c r="AP658" s="506">
        <v>45720</v>
      </c>
      <c r="AQ658" s="506">
        <v>45721</v>
      </c>
      <c r="AR658" s="504" t="s">
        <v>117</v>
      </c>
      <c r="AS658" s="506">
        <v>45752</v>
      </c>
      <c r="AT658" s="508">
        <v>45753</v>
      </c>
      <c r="AU658" s="504" t="str">
        <f>AR658</f>
        <v>SAVANNAH,GA</v>
      </c>
      <c r="AV658" s="571">
        <f>AT658</f>
        <v>45753</v>
      </c>
      <c r="AW658" s="505">
        <f>VLOOKUP(AR:AR,Database!A:B,2,)</f>
        <v>4</v>
      </c>
      <c r="AX658" s="506">
        <f>AV658+AW658</f>
        <v>45757</v>
      </c>
      <c r="AY658" s="504">
        <f>Z658</f>
        <v>0</v>
      </c>
      <c r="AZ658" s="565"/>
      <c r="BA658" s="506"/>
      <c r="BB658" s="506"/>
      <c r="BC658" s="506"/>
      <c r="BD658" s="506"/>
      <c r="BE658" s="504"/>
      <c r="BF658" s="504" t="str">
        <f>AL658</f>
        <v>ZIMUNGB1273473</v>
      </c>
      <c r="BG658" s="504" t="str">
        <f>AN658</f>
        <v>TEMU1642910</v>
      </c>
      <c r="BH658" s="506">
        <v>45716</v>
      </c>
      <c r="BI658" s="506">
        <v>45727</v>
      </c>
      <c r="BJ658" s="506"/>
      <c r="BK658" s="506"/>
      <c r="BL658" s="506"/>
      <c r="BM658" s="572"/>
      <c r="BN658" s="514"/>
      <c r="BO658" s="506"/>
      <c r="BP658" s="511"/>
      <c r="BQ658" s="511"/>
      <c r="BR658" s="514"/>
      <c r="BS658" s="560"/>
      <c r="BT658" s="504"/>
      <c r="BU658" s="504"/>
      <c r="BV658" s="504"/>
      <c r="BW658" s="504">
        <f>U658</f>
        <v>0</v>
      </c>
      <c r="BX658" s="511">
        <f>V658</f>
        <v>0</v>
      </c>
      <c r="BY658" s="511">
        <f>W658</f>
        <v>0</v>
      </c>
      <c r="BZ658" s="511">
        <f>BX658+BY658</f>
        <v>0</v>
      </c>
      <c r="CA658" s="504"/>
      <c r="CB658" s="511"/>
      <c r="CC658" s="504"/>
      <c r="CD658" s="511"/>
      <c r="CE658" s="511"/>
      <c r="CF658" s="511">
        <f>CB658+CD658+CE658</f>
        <v>0</v>
      </c>
      <c r="CG658" s="528">
        <f>CF658-BZ658</f>
        <v>0</v>
      </c>
      <c r="CH658" s="510">
        <f>_xlfn.DAYS(BU658,BT658)+1</f>
        <v>1</v>
      </c>
      <c r="CI658" s="559"/>
    </row>
    <row r="659" spans="1:87" s="513" customFormat="1" ht="15.75" customHeight="1">
      <c r="A659" s="255">
        <v>91</v>
      </c>
      <c r="B659" s="599" t="s">
        <v>168</v>
      </c>
      <c r="C659" s="558" t="s">
        <v>702</v>
      </c>
      <c r="D659" s="596" t="s">
        <v>169</v>
      </c>
      <c r="E659" s="505" t="str">
        <f>VLOOKUP(D:D,'Material code'!A:B,2,FALSE)</f>
        <v>后玻</v>
      </c>
      <c r="F659" s="505" t="str">
        <f>VLOOKUP(D:D,'Material code'!C:D,2,FALSE)</f>
        <v>福莱特，压花半钢化白色全涂釉3孔，2272*1128*2mm，GL-16</v>
      </c>
      <c r="G659" s="504">
        <v>1430</v>
      </c>
      <c r="H659" s="504" t="s">
        <v>172</v>
      </c>
      <c r="I659" s="504" t="str">
        <f>AL659</f>
        <v>ZIMUNGB1273473</v>
      </c>
      <c r="J659" s="504">
        <v>1</v>
      </c>
      <c r="K659" s="504" t="str">
        <f>AN659</f>
        <v>SEGU2213088</v>
      </c>
      <c r="L659" s="504" t="str">
        <f>AM659</f>
        <v>NGB1273473</v>
      </c>
      <c r="M659" s="504" t="str">
        <f>AO659</f>
        <v>NINGBO,CHINA</v>
      </c>
      <c r="N659" s="506">
        <f>AQ659</f>
        <v>45721</v>
      </c>
      <c r="O659" s="504" t="str">
        <f>AR659</f>
        <v>SAVANNAH,GA</v>
      </c>
      <c r="P659" s="506">
        <f>AT659</f>
        <v>45753</v>
      </c>
      <c r="Q659" s="506">
        <f>AX659</f>
        <v>45757</v>
      </c>
      <c r="R659" s="504" t="s">
        <v>79</v>
      </c>
      <c r="S659" s="504" t="s">
        <v>1039</v>
      </c>
      <c r="T659" s="514">
        <v>20250305006</v>
      </c>
      <c r="U659" s="514"/>
      <c r="V659" s="511"/>
      <c r="W659" s="511"/>
      <c r="X659" s="506"/>
      <c r="Y659" s="506"/>
      <c r="Z659" s="514"/>
      <c r="AA659" s="567"/>
      <c r="AB659" s="507"/>
      <c r="AC659" s="514"/>
      <c r="AD659" s="504"/>
      <c r="AE659" s="514"/>
      <c r="AF659" s="514"/>
      <c r="AG659" s="514"/>
      <c r="AH659" s="569"/>
      <c r="AI659" s="579"/>
      <c r="AJ659" s="504"/>
      <c r="AK659" s="457"/>
      <c r="AL659" s="504" t="s">
        <v>1067</v>
      </c>
      <c r="AM659" s="504" t="s">
        <v>1068</v>
      </c>
      <c r="AN659" s="504" t="s">
        <v>1087</v>
      </c>
      <c r="AO659" s="504" t="s">
        <v>1033</v>
      </c>
      <c r="AP659" s="506">
        <v>45720</v>
      </c>
      <c r="AQ659" s="506">
        <v>45721</v>
      </c>
      <c r="AR659" s="504" t="s">
        <v>117</v>
      </c>
      <c r="AS659" s="506">
        <v>45752</v>
      </c>
      <c r="AT659" s="508">
        <v>45753</v>
      </c>
      <c r="AU659" s="504" t="str">
        <f>AR659</f>
        <v>SAVANNAH,GA</v>
      </c>
      <c r="AV659" s="571">
        <f>AT659</f>
        <v>45753</v>
      </c>
      <c r="AW659" s="505">
        <f>VLOOKUP(AR:AR,Database!A:B,2,)</f>
        <v>4</v>
      </c>
      <c r="AX659" s="506">
        <f>AV659+AW659</f>
        <v>45757</v>
      </c>
      <c r="AY659" s="504">
        <f>Z659</f>
        <v>0</v>
      </c>
      <c r="AZ659" s="565"/>
      <c r="BA659" s="506"/>
      <c r="BB659" s="506"/>
      <c r="BC659" s="506"/>
      <c r="BD659" s="506"/>
      <c r="BE659" s="504"/>
      <c r="BF659" s="504" t="str">
        <f>AL659</f>
        <v>ZIMUNGB1273473</v>
      </c>
      <c r="BG659" s="504" t="str">
        <f>AN659</f>
        <v>SEGU2213088</v>
      </c>
      <c r="BH659" s="506">
        <v>45716</v>
      </c>
      <c r="BI659" s="506">
        <v>45727</v>
      </c>
      <c r="BJ659" s="506"/>
      <c r="BK659" s="506"/>
      <c r="BL659" s="506"/>
      <c r="BM659" s="572"/>
      <c r="BN659" s="514"/>
      <c r="BO659" s="506"/>
      <c r="BP659" s="511"/>
      <c r="BQ659" s="511"/>
      <c r="BR659" s="514"/>
      <c r="BS659" s="560"/>
      <c r="BT659" s="504"/>
      <c r="BU659" s="504"/>
      <c r="BV659" s="504"/>
      <c r="BW659" s="504">
        <f>U659</f>
        <v>0</v>
      </c>
      <c r="BX659" s="511">
        <f>V659</f>
        <v>0</v>
      </c>
      <c r="BY659" s="511">
        <f>W659</f>
        <v>0</v>
      </c>
      <c r="BZ659" s="511">
        <f>BX659+BY659</f>
        <v>0</v>
      </c>
      <c r="CA659" s="504"/>
      <c r="CB659" s="511"/>
      <c r="CC659" s="504"/>
      <c r="CD659" s="511"/>
      <c r="CE659" s="511"/>
      <c r="CF659" s="511">
        <f>CB659+CD659+CE659</f>
        <v>0</v>
      </c>
      <c r="CG659" s="528">
        <f>CF659-BZ659</f>
        <v>0</v>
      </c>
      <c r="CH659" s="510">
        <f>_xlfn.DAYS(BU659,BT659)+1</f>
        <v>1</v>
      </c>
      <c r="CI659" s="559"/>
    </row>
    <row r="660" spans="1:87" s="513" customFormat="1" ht="15.75" customHeight="1">
      <c r="A660" s="255">
        <v>91</v>
      </c>
      <c r="B660" s="599" t="s">
        <v>168</v>
      </c>
      <c r="C660" s="558" t="s">
        <v>702</v>
      </c>
      <c r="D660" s="596" t="s">
        <v>169</v>
      </c>
      <c r="E660" s="505" t="str">
        <f>VLOOKUP(D:D,'Material code'!A:B,2,FALSE)</f>
        <v>后玻</v>
      </c>
      <c r="F660" s="505" t="str">
        <f>VLOOKUP(D:D,'Material code'!C:D,2,FALSE)</f>
        <v>福莱特，压花半钢化白色全涂釉3孔，2272*1128*2mm，GL-16</v>
      </c>
      <c r="G660" s="504">
        <v>1430</v>
      </c>
      <c r="H660" s="504" t="s">
        <v>172</v>
      </c>
      <c r="I660" s="504" t="str">
        <f>AL660</f>
        <v>ZIMUNGB1273473</v>
      </c>
      <c r="J660" s="504">
        <v>1</v>
      </c>
      <c r="K660" s="504" t="str">
        <f>AN660</f>
        <v>DRYU2914570</v>
      </c>
      <c r="L660" s="504" t="str">
        <f>AM660</f>
        <v>NGB1273473</v>
      </c>
      <c r="M660" s="504" t="str">
        <f>AO660</f>
        <v>NINGBO,CHINA</v>
      </c>
      <c r="N660" s="506">
        <f>AQ660</f>
        <v>45721</v>
      </c>
      <c r="O660" s="504" t="str">
        <f>AR660</f>
        <v>SAVANNAH,GA</v>
      </c>
      <c r="P660" s="506">
        <f>AT660</f>
        <v>45753</v>
      </c>
      <c r="Q660" s="506">
        <f>AX660</f>
        <v>45757</v>
      </c>
      <c r="R660" s="504" t="s">
        <v>79</v>
      </c>
      <c r="S660" s="504" t="s">
        <v>1039</v>
      </c>
      <c r="T660" s="514">
        <v>20250305006</v>
      </c>
      <c r="U660" s="514"/>
      <c r="V660" s="511"/>
      <c r="W660" s="511"/>
      <c r="X660" s="506"/>
      <c r="Y660" s="506"/>
      <c r="Z660" s="514"/>
      <c r="AA660" s="567"/>
      <c r="AB660" s="507"/>
      <c r="AC660" s="514"/>
      <c r="AD660" s="504"/>
      <c r="AE660" s="514"/>
      <c r="AF660" s="514"/>
      <c r="AG660" s="514"/>
      <c r="AH660" s="569"/>
      <c r="AI660" s="579"/>
      <c r="AJ660" s="504"/>
      <c r="AK660" s="457"/>
      <c r="AL660" s="504" t="s">
        <v>1067</v>
      </c>
      <c r="AM660" s="504" t="s">
        <v>1068</v>
      </c>
      <c r="AN660" s="504" t="s">
        <v>1088</v>
      </c>
      <c r="AO660" s="504" t="s">
        <v>1033</v>
      </c>
      <c r="AP660" s="506">
        <v>45720</v>
      </c>
      <c r="AQ660" s="506">
        <v>45721</v>
      </c>
      <c r="AR660" s="504" t="s">
        <v>117</v>
      </c>
      <c r="AS660" s="506">
        <v>45752</v>
      </c>
      <c r="AT660" s="508">
        <v>45753</v>
      </c>
      <c r="AU660" s="504" t="str">
        <f>AR660</f>
        <v>SAVANNAH,GA</v>
      </c>
      <c r="AV660" s="571">
        <f>AT660</f>
        <v>45753</v>
      </c>
      <c r="AW660" s="505">
        <f>VLOOKUP(AR:AR,Database!A:B,2,)</f>
        <v>4</v>
      </c>
      <c r="AX660" s="506">
        <f>AV660+AW660</f>
        <v>45757</v>
      </c>
      <c r="AY660" s="504">
        <f>Z660</f>
        <v>0</v>
      </c>
      <c r="AZ660" s="565"/>
      <c r="BA660" s="506"/>
      <c r="BB660" s="506"/>
      <c r="BC660" s="506"/>
      <c r="BD660" s="506"/>
      <c r="BE660" s="504"/>
      <c r="BF660" s="504" t="str">
        <f>AL660</f>
        <v>ZIMUNGB1273473</v>
      </c>
      <c r="BG660" s="504" t="str">
        <f>AN660</f>
        <v>DRYU2914570</v>
      </c>
      <c r="BH660" s="506">
        <v>45716</v>
      </c>
      <c r="BI660" s="506">
        <v>45727</v>
      </c>
      <c r="BJ660" s="506"/>
      <c r="BK660" s="506"/>
      <c r="BL660" s="506"/>
      <c r="BM660" s="572"/>
      <c r="BN660" s="514"/>
      <c r="BO660" s="506"/>
      <c r="BP660" s="511"/>
      <c r="BQ660" s="511"/>
      <c r="BR660" s="514"/>
      <c r="BS660" s="560"/>
      <c r="BT660" s="504"/>
      <c r="BU660" s="504"/>
      <c r="BV660" s="504"/>
      <c r="BW660" s="504">
        <f>U660</f>
        <v>0</v>
      </c>
      <c r="BX660" s="511">
        <f>V660</f>
        <v>0</v>
      </c>
      <c r="BY660" s="511">
        <f>W660</f>
        <v>0</v>
      </c>
      <c r="BZ660" s="511">
        <f>BX660+BY660</f>
        <v>0</v>
      </c>
      <c r="CA660" s="504"/>
      <c r="CB660" s="511"/>
      <c r="CC660" s="504"/>
      <c r="CD660" s="511"/>
      <c r="CE660" s="511"/>
      <c r="CF660" s="511">
        <f>CB660+CD660+CE660</f>
        <v>0</v>
      </c>
      <c r="CG660" s="528">
        <f>CF660-BZ660</f>
        <v>0</v>
      </c>
      <c r="CH660" s="510">
        <f>_xlfn.DAYS(BU660,BT660)+1</f>
        <v>1</v>
      </c>
      <c r="CI660" s="559"/>
    </row>
    <row r="661" spans="1:87" s="513" customFormat="1" ht="15.75" customHeight="1">
      <c r="A661" s="255">
        <v>91</v>
      </c>
      <c r="B661" s="599" t="s">
        <v>168</v>
      </c>
      <c r="C661" s="558" t="s">
        <v>702</v>
      </c>
      <c r="D661" s="596" t="s">
        <v>169</v>
      </c>
      <c r="E661" s="505" t="str">
        <f>VLOOKUP(D:D,'Material code'!A:B,2,FALSE)</f>
        <v>后玻</v>
      </c>
      <c r="F661" s="505" t="str">
        <f>VLOOKUP(D:D,'Material code'!C:D,2,FALSE)</f>
        <v>福莱特，压花半钢化白色全涂釉3孔，2272*1128*2mm，GL-16</v>
      </c>
      <c r="G661" s="504">
        <v>1430</v>
      </c>
      <c r="H661" s="504" t="s">
        <v>172</v>
      </c>
      <c r="I661" s="504" t="str">
        <f>AL661</f>
        <v>ZIMUNGB1273473</v>
      </c>
      <c r="J661" s="504">
        <v>1</v>
      </c>
      <c r="K661" s="504" t="str">
        <f>AN661</f>
        <v>FCIU4117839</v>
      </c>
      <c r="L661" s="504" t="str">
        <f>AM661</f>
        <v>NGB1273473</v>
      </c>
      <c r="M661" s="504" t="str">
        <f>AO661</f>
        <v>NINGBO,CHINA</v>
      </c>
      <c r="N661" s="506">
        <f>AQ661</f>
        <v>45721</v>
      </c>
      <c r="O661" s="504" t="str">
        <f>AR661</f>
        <v>SAVANNAH,GA</v>
      </c>
      <c r="P661" s="506">
        <f>AT661</f>
        <v>45753</v>
      </c>
      <c r="Q661" s="506">
        <f>AX661</f>
        <v>45757</v>
      </c>
      <c r="R661" s="504" t="s">
        <v>79</v>
      </c>
      <c r="S661" s="504" t="s">
        <v>1039</v>
      </c>
      <c r="T661" s="514">
        <v>20250305006</v>
      </c>
      <c r="U661" s="514"/>
      <c r="V661" s="511"/>
      <c r="W661" s="511"/>
      <c r="X661" s="506"/>
      <c r="Y661" s="506"/>
      <c r="Z661" s="514"/>
      <c r="AA661" s="567"/>
      <c r="AB661" s="507"/>
      <c r="AC661" s="514"/>
      <c r="AD661" s="504"/>
      <c r="AE661" s="514"/>
      <c r="AF661" s="514"/>
      <c r="AG661" s="514"/>
      <c r="AH661" s="569"/>
      <c r="AI661" s="579"/>
      <c r="AJ661" s="504"/>
      <c r="AK661" s="457"/>
      <c r="AL661" s="504" t="s">
        <v>1067</v>
      </c>
      <c r="AM661" s="504" t="s">
        <v>1068</v>
      </c>
      <c r="AN661" s="504" t="s">
        <v>1089</v>
      </c>
      <c r="AO661" s="504" t="s">
        <v>1033</v>
      </c>
      <c r="AP661" s="506">
        <v>45720</v>
      </c>
      <c r="AQ661" s="506">
        <v>45721</v>
      </c>
      <c r="AR661" s="504" t="s">
        <v>117</v>
      </c>
      <c r="AS661" s="506">
        <v>45752</v>
      </c>
      <c r="AT661" s="508">
        <v>45753</v>
      </c>
      <c r="AU661" s="504" t="str">
        <f>AR661</f>
        <v>SAVANNAH,GA</v>
      </c>
      <c r="AV661" s="571">
        <f>AT661</f>
        <v>45753</v>
      </c>
      <c r="AW661" s="505">
        <f>VLOOKUP(AR:AR,Database!A:B,2,)</f>
        <v>4</v>
      </c>
      <c r="AX661" s="506">
        <f>AV661+AW661</f>
        <v>45757</v>
      </c>
      <c r="AY661" s="504">
        <f>Z661</f>
        <v>0</v>
      </c>
      <c r="AZ661" s="565"/>
      <c r="BA661" s="506"/>
      <c r="BB661" s="506"/>
      <c r="BC661" s="506"/>
      <c r="BD661" s="506"/>
      <c r="BE661" s="504"/>
      <c r="BF661" s="504" t="str">
        <f>AL661</f>
        <v>ZIMUNGB1273473</v>
      </c>
      <c r="BG661" s="504" t="str">
        <f>AN661</f>
        <v>FCIU4117839</v>
      </c>
      <c r="BH661" s="506">
        <v>45716</v>
      </c>
      <c r="BI661" s="506">
        <v>45727</v>
      </c>
      <c r="BJ661" s="506"/>
      <c r="BK661" s="506"/>
      <c r="BL661" s="506"/>
      <c r="BM661" s="572"/>
      <c r="BN661" s="514"/>
      <c r="BO661" s="506"/>
      <c r="BP661" s="511"/>
      <c r="BQ661" s="511"/>
      <c r="BR661" s="514"/>
      <c r="BS661" s="560"/>
      <c r="BT661" s="504"/>
      <c r="BU661" s="504"/>
      <c r="BV661" s="504"/>
      <c r="BW661" s="504">
        <f>U661</f>
        <v>0</v>
      </c>
      <c r="BX661" s="511">
        <f>V661</f>
        <v>0</v>
      </c>
      <c r="BY661" s="511">
        <f>W661</f>
        <v>0</v>
      </c>
      <c r="BZ661" s="511">
        <f>BX661+BY661</f>
        <v>0</v>
      </c>
      <c r="CA661" s="504"/>
      <c r="CB661" s="511"/>
      <c r="CC661" s="504"/>
      <c r="CD661" s="511"/>
      <c r="CE661" s="511"/>
      <c r="CF661" s="511">
        <f>CB661+CD661+CE661</f>
        <v>0</v>
      </c>
      <c r="CG661" s="528">
        <f>CF661-BZ661</f>
        <v>0</v>
      </c>
      <c r="CH661" s="510">
        <f>_xlfn.DAYS(BU661,BT661)+1</f>
        <v>1</v>
      </c>
      <c r="CI661" s="559"/>
    </row>
    <row r="662" spans="1:87" s="513" customFormat="1" ht="15.75" customHeight="1">
      <c r="A662" s="255">
        <v>91</v>
      </c>
      <c r="B662" s="599" t="s">
        <v>168</v>
      </c>
      <c r="C662" s="558" t="s">
        <v>702</v>
      </c>
      <c r="D662" s="596" t="s">
        <v>169</v>
      </c>
      <c r="E662" s="505" t="str">
        <f>VLOOKUP(D:D,'Material code'!A:B,2,FALSE)</f>
        <v>后玻</v>
      </c>
      <c r="F662" s="505" t="str">
        <f>VLOOKUP(D:D,'Material code'!C:D,2,FALSE)</f>
        <v>福莱特，压花半钢化白色全涂釉3孔，2272*1128*2mm，GL-16</v>
      </c>
      <c r="G662" s="504">
        <v>1430</v>
      </c>
      <c r="H662" s="504" t="s">
        <v>172</v>
      </c>
      <c r="I662" s="504" t="str">
        <f>AL662</f>
        <v>ZIMUNGB1273473</v>
      </c>
      <c r="J662" s="504">
        <v>1</v>
      </c>
      <c r="K662" s="504" t="str">
        <f>AN662</f>
        <v>BSIU2800740</v>
      </c>
      <c r="L662" s="504" t="str">
        <f>AM662</f>
        <v>NGB1273473</v>
      </c>
      <c r="M662" s="504" t="str">
        <f>AO662</f>
        <v>NINGBO,CHINA</v>
      </c>
      <c r="N662" s="506">
        <f>AQ662</f>
        <v>45721</v>
      </c>
      <c r="O662" s="504" t="str">
        <f>AR662</f>
        <v>SAVANNAH,GA</v>
      </c>
      <c r="P662" s="506">
        <f>AT662</f>
        <v>45753</v>
      </c>
      <c r="Q662" s="506">
        <f>AX662</f>
        <v>45757</v>
      </c>
      <c r="R662" s="504" t="s">
        <v>79</v>
      </c>
      <c r="S662" s="504" t="s">
        <v>1039</v>
      </c>
      <c r="T662" s="514">
        <v>20250305006</v>
      </c>
      <c r="U662" s="514"/>
      <c r="V662" s="511"/>
      <c r="W662" s="511"/>
      <c r="X662" s="506"/>
      <c r="Y662" s="506"/>
      <c r="Z662" s="514"/>
      <c r="AA662" s="567"/>
      <c r="AB662" s="507"/>
      <c r="AC662" s="514"/>
      <c r="AD662" s="504"/>
      <c r="AE662" s="514"/>
      <c r="AF662" s="514"/>
      <c r="AG662" s="514"/>
      <c r="AH662" s="569"/>
      <c r="AI662" s="579"/>
      <c r="AJ662" s="504"/>
      <c r="AK662" s="457"/>
      <c r="AL662" s="504" t="s">
        <v>1067</v>
      </c>
      <c r="AM662" s="504" t="s">
        <v>1068</v>
      </c>
      <c r="AN662" s="504" t="s">
        <v>1090</v>
      </c>
      <c r="AO662" s="504" t="s">
        <v>1033</v>
      </c>
      <c r="AP662" s="506">
        <v>45720</v>
      </c>
      <c r="AQ662" s="506">
        <v>45721</v>
      </c>
      <c r="AR662" s="504" t="s">
        <v>117</v>
      </c>
      <c r="AS662" s="506">
        <v>45752</v>
      </c>
      <c r="AT662" s="508">
        <v>45753</v>
      </c>
      <c r="AU662" s="504" t="str">
        <f>AR662</f>
        <v>SAVANNAH,GA</v>
      </c>
      <c r="AV662" s="571">
        <f>AT662</f>
        <v>45753</v>
      </c>
      <c r="AW662" s="505">
        <f>VLOOKUP(AR:AR,Database!A:B,2,)</f>
        <v>4</v>
      </c>
      <c r="AX662" s="506">
        <f>AV662+AW662</f>
        <v>45757</v>
      </c>
      <c r="AY662" s="504">
        <f>Z662</f>
        <v>0</v>
      </c>
      <c r="AZ662" s="565"/>
      <c r="BA662" s="506"/>
      <c r="BB662" s="506"/>
      <c r="BC662" s="506"/>
      <c r="BD662" s="506"/>
      <c r="BE662" s="504"/>
      <c r="BF662" s="504" t="str">
        <f>AL662</f>
        <v>ZIMUNGB1273473</v>
      </c>
      <c r="BG662" s="504" t="str">
        <f>AN662</f>
        <v>BSIU2800740</v>
      </c>
      <c r="BH662" s="506">
        <v>45716</v>
      </c>
      <c r="BI662" s="506">
        <v>45727</v>
      </c>
      <c r="BJ662" s="506"/>
      <c r="BK662" s="506"/>
      <c r="BL662" s="506"/>
      <c r="BM662" s="572"/>
      <c r="BN662" s="514"/>
      <c r="BO662" s="506"/>
      <c r="BP662" s="511"/>
      <c r="BQ662" s="511"/>
      <c r="BR662" s="514"/>
      <c r="BS662" s="560"/>
      <c r="BT662" s="504"/>
      <c r="BU662" s="504"/>
      <c r="BV662" s="504"/>
      <c r="BW662" s="504">
        <f>U662</f>
        <v>0</v>
      </c>
      <c r="BX662" s="511">
        <f>V662</f>
        <v>0</v>
      </c>
      <c r="BY662" s="511">
        <f>W662</f>
        <v>0</v>
      </c>
      <c r="BZ662" s="511">
        <f>BX662+BY662</f>
        <v>0</v>
      </c>
      <c r="CA662" s="504"/>
      <c r="CB662" s="511"/>
      <c r="CC662" s="504"/>
      <c r="CD662" s="511"/>
      <c r="CE662" s="511"/>
      <c r="CF662" s="511">
        <f>CB662+CD662+CE662</f>
        <v>0</v>
      </c>
      <c r="CG662" s="528">
        <f>CF662-BZ662</f>
        <v>0</v>
      </c>
      <c r="CH662" s="510">
        <f>_xlfn.DAYS(BU662,BT662)+1</f>
        <v>1</v>
      </c>
      <c r="CI662" s="559"/>
    </row>
    <row r="663" spans="1:87" s="513" customFormat="1" ht="15.75" customHeight="1">
      <c r="A663" s="255">
        <v>91</v>
      </c>
      <c r="B663" s="599" t="s">
        <v>168</v>
      </c>
      <c r="C663" s="558" t="s">
        <v>702</v>
      </c>
      <c r="D663" s="596" t="s">
        <v>169</v>
      </c>
      <c r="E663" s="505" t="str">
        <f>VLOOKUP(D:D,'Material code'!A:B,2,FALSE)</f>
        <v>后玻</v>
      </c>
      <c r="F663" s="505" t="str">
        <f>VLOOKUP(D:D,'Material code'!C:D,2,FALSE)</f>
        <v>福莱特，压花半钢化白色全涂釉3孔，2272*1128*2mm，GL-16</v>
      </c>
      <c r="G663" s="504">
        <v>1430</v>
      </c>
      <c r="H663" s="504" t="s">
        <v>172</v>
      </c>
      <c r="I663" s="504" t="str">
        <f>AL663</f>
        <v>ZIMUNGB1273473</v>
      </c>
      <c r="J663" s="504">
        <v>1</v>
      </c>
      <c r="K663" s="504" t="str">
        <f>AN663</f>
        <v>DRYU2957015</v>
      </c>
      <c r="L663" s="504" t="str">
        <f>AM663</f>
        <v>NGB1273473</v>
      </c>
      <c r="M663" s="504" t="str">
        <f>AO663</f>
        <v>NINGBO,CHINA</v>
      </c>
      <c r="N663" s="506">
        <f>AQ663</f>
        <v>45721</v>
      </c>
      <c r="O663" s="504" t="str">
        <f>AR663</f>
        <v>SAVANNAH,GA</v>
      </c>
      <c r="P663" s="506">
        <f>AT663</f>
        <v>45753</v>
      </c>
      <c r="Q663" s="506">
        <f>AX663</f>
        <v>45757</v>
      </c>
      <c r="R663" s="504" t="s">
        <v>79</v>
      </c>
      <c r="S663" s="504" t="s">
        <v>1039</v>
      </c>
      <c r="T663" s="514">
        <v>20250305006</v>
      </c>
      <c r="U663" s="514"/>
      <c r="V663" s="511"/>
      <c r="W663" s="511"/>
      <c r="X663" s="506"/>
      <c r="Y663" s="506"/>
      <c r="Z663" s="514"/>
      <c r="AA663" s="567"/>
      <c r="AB663" s="507"/>
      <c r="AC663" s="514"/>
      <c r="AD663" s="504"/>
      <c r="AE663" s="514"/>
      <c r="AF663" s="514"/>
      <c r="AG663" s="514"/>
      <c r="AH663" s="569"/>
      <c r="AI663" s="579"/>
      <c r="AJ663" s="504"/>
      <c r="AK663" s="457"/>
      <c r="AL663" s="504" t="s">
        <v>1067</v>
      </c>
      <c r="AM663" s="504" t="s">
        <v>1068</v>
      </c>
      <c r="AN663" s="504" t="s">
        <v>1091</v>
      </c>
      <c r="AO663" s="504" t="s">
        <v>1033</v>
      </c>
      <c r="AP663" s="506">
        <v>45720</v>
      </c>
      <c r="AQ663" s="506">
        <v>45721</v>
      </c>
      <c r="AR663" s="504" t="s">
        <v>117</v>
      </c>
      <c r="AS663" s="506">
        <v>45752</v>
      </c>
      <c r="AT663" s="508">
        <v>45753</v>
      </c>
      <c r="AU663" s="504" t="str">
        <f>AR663</f>
        <v>SAVANNAH,GA</v>
      </c>
      <c r="AV663" s="571">
        <f>AT663</f>
        <v>45753</v>
      </c>
      <c r="AW663" s="505">
        <f>VLOOKUP(AR:AR,Database!A:B,2,)</f>
        <v>4</v>
      </c>
      <c r="AX663" s="506">
        <f>AV663+AW663</f>
        <v>45757</v>
      </c>
      <c r="AY663" s="504">
        <f>Z663</f>
        <v>0</v>
      </c>
      <c r="AZ663" s="565"/>
      <c r="BA663" s="506"/>
      <c r="BB663" s="506"/>
      <c r="BC663" s="506"/>
      <c r="BD663" s="506"/>
      <c r="BE663" s="504"/>
      <c r="BF663" s="504" t="str">
        <f>AL663</f>
        <v>ZIMUNGB1273473</v>
      </c>
      <c r="BG663" s="504" t="str">
        <f>AN663</f>
        <v>DRYU2957015</v>
      </c>
      <c r="BH663" s="506">
        <v>45716</v>
      </c>
      <c r="BI663" s="506">
        <v>45727</v>
      </c>
      <c r="BJ663" s="506"/>
      <c r="BK663" s="506"/>
      <c r="BL663" s="506"/>
      <c r="BM663" s="572"/>
      <c r="BN663" s="514"/>
      <c r="BO663" s="506"/>
      <c r="BP663" s="511"/>
      <c r="BQ663" s="511"/>
      <c r="BR663" s="514"/>
      <c r="BS663" s="560"/>
      <c r="BT663" s="504"/>
      <c r="BU663" s="504"/>
      <c r="BV663" s="504"/>
      <c r="BW663" s="504">
        <f>U663</f>
        <v>0</v>
      </c>
      <c r="BX663" s="511">
        <f>V663</f>
        <v>0</v>
      </c>
      <c r="BY663" s="511">
        <f>W663</f>
        <v>0</v>
      </c>
      <c r="BZ663" s="511">
        <f>BX663+BY663</f>
        <v>0</v>
      </c>
      <c r="CA663" s="504"/>
      <c r="CB663" s="511"/>
      <c r="CC663" s="504"/>
      <c r="CD663" s="511"/>
      <c r="CE663" s="511"/>
      <c r="CF663" s="511">
        <f>CB663+CD663+CE663</f>
        <v>0</v>
      </c>
      <c r="CG663" s="528">
        <f>CF663-BZ663</f>
        <v>0</v>
      </c>
      <c r="CH663" s="510">
        <f>_xlfn.DAYS(BU663,BT663)+1</f>
        <v>1</v>
      </c>
      <c r="CI663" s="559"/>
    </row>
    <row r="664" spans="1:87" s="513" customFormat="1" ht="15.75" customHeight="1">
      <c r="A664" s="255">
        <v>91</v>
      </c>
      <c r="B664" s="599" t="s">
        <v>168</v>
      </c>
      <c r="C664" s="558" t="s">
        <v>702</v>
      </c>
      <c r="D664" s="596" t="s">
        <v>169</v>
      </c>
      <c r="E664" s="505" t="str">
        <f>VLOOKUP(D:D,'Material code'!A:B,2,FALSE)</f>
        <v>后玻</v>
      </c>
      <c r="F664" s="505" t="str">
        <f>VLOOKUP(D:D,'Material code'!C:D,2,FALSE)</f>
        <v>福莱特，压花半钢化白色全涂釉3孔，2272*1128*2mm，GL-16</v>
      </c>
      <c r="G664" s="504">
        <v>1430</v>
      </c>
      <c r="H664" s="504" t="s">
        <v>172</v>
      </c>
      <c r="I664" s="504" t="str">
        <f>AL664</f>
        <v>ZIMUNGB1273473</v>
      </c>
      <c r="J664" s="504">
        <v>1</v>
      </c>
      <c r="K664" s="504" t="str">
        <f>AN664</f>
        <v>ZIMU3145157</v>
      </c>
      <c r="L664" s="504" t="str">
        <f>AM664</f>
        <v>NGB1273473</v>
      </c>
      <c r="M664" s="504" t="str">
        <f>AO664</f>
        <v>NINGBO,CHINA</v>
      </c>
      <c r="N664" s="506">
        <f>AQ664</f>
        <v>45721</v>
      </c>
      <c r="O664" s="504" t="str">
        <f>AR664</f>
        <v>SAVANNAH,GA</v>
      </c>
      <c r="P664" s="506">
        <f>AT664</f>
        <v>45753</v>
      </c>
      <c r="Q664" s="506">
        <f>AX664</f>
        <v>45757</v>
      </c>
      <c r="R664" s="504" t="s">
        <v>79</v>
      </c>
      <c r="S664" s="504" t="s">
        <v>1039</v>
      </c>
      <c r="T664" s="514">
        <v>20250305006</v>
      </c>
      <c r="U664" s="514"/>
      <c r="V664" s="511"/>
      <c r="W664" s="511"/>
      <c r="X664" s="506"/>
      <c r="Y664" s="506"/>
      <c r="Z664" s="514"/>
      <c r="AA664" s="567"/>
      <c r="AB664" s="507"/>
      <c r="AC664" s="514"/>
      <c r="AD664" s="504"/>
      <c r="AE664" s="514"/>
      <c r="AF664" s="514"/>
      <c r="AG664" s="514"/>
      <c r="AH664" s="569"/>
      <c r="AI664" s="579"/>
      <c r="AJ664" s="504"/>
      <c r="AK664" s="457"/>
      <c r="AL664" s="504" t="s">
        <v>1067</v>
      </c>
      <c r="AM664" s="504" t="s">
        <v>1068</v>
      </c>
      <c r="AN664" s="504" t="s">
        <v>1092</v>
      </c>
      <c r="AO664" s="504" t="s">
        <v>1033</v>
      </c>
      <c r="AP664" s="506">
        <v>45720</v>
      </c>
      <c r="AQ664" s="506">
        <v>45721</v>
      </c>
      <c r="AR664" s="504" t="s">
        <v>117</v>
      </c>
      <c r="AS664" s="506">
        <v>45752</v>
      </c>
      <c r="AT664" s="508">
        <v>45753</v>
      </c>
      <c r="AU664" s="504" t="str">
        <f>AR664</f>
        <v>SAVANNAH,GA</v>
      </c>
      <c r="AV664" s="571">
        <f>AT664</f>
        <v>45753</v>
      </c>
      <c r="AW664" s="505">
        <f>VLOOKUP(AR:AR,Database!A:B,2,)</f>
        <v>4</v>
      </c>
      <c r="AX664" s="506">
        <f>AV664+AW664</f>
        <v>45757</v>
      </c>
      <c r="AY664" s="504">
        <f>Z664</f>
        <v>0</v>
      </c>
      <c r="AZ664" s="565"/>
      <c r="BA664" s="506"/>
      <c r="BB664" s="506"/>
      <c r="BC664" s="506"/>
      <c r="BD664" s="506"/>
      <c r="BE664" s="504"/>
      <c r="BF664" s="504" t="str">
        <f>AL664</f>
        <v>ZIMUNGB1273473</v>
      </c>
      <c r="BG664" s="504" t="str">
        <f>AN664</f>
        <v>ZIMU3145157</v>
      </c>
      <c r="BH664" s="506">
        <v>45716</v>
      </c>
      <c r="BI664" s="506">
        <v>45727</v>
      </c>
      <c r="BJ664" s="506"/>
      <c r="BK664" s="506"/>
      <c r="BL664" s="506"/>
      <c r="BM664" s="572"/>
      <c r="BN664" s="514"/>
      <c r="BO664" s="506"/>
      <c r="BP664" s="511"/>
      <c r="BQ664" s="511"/>
      <c r="BR664" s="514"/>
      <c r="BS664" s="560"/>
      <c r="BT664" s="504"/>
      <c r="BU664" s="504"/>
      <c r="BV664" s="504"/>
      <c r="BW664" s="504">
        <f>U664</f>
        <v>0</v>
      </c>
      <c r="BX664" s="511">
        <f>V664</f>
        <v>0</v>
      </c>
      <c r="BY664" s="511">
        <f>W664</f>
        <v>0</v>
      </c>
      <c r="BZ664" s="511">
        <f>BX664+BY664</f>
        <v>0</v>
      </c>
      <c r="CA664" s="504"/>
      <c r="CB664" s="511"/>
      <c r="CC664" s="504"/>
      <c r="CD664" s="511"/>
      <c r="CE664" s="511"/>
      <c r="CF664" s="511">
        <f>CB664+CD664+CE664</f>
        <v>0</v>
      </c>
      <c r="CG664" s="528">
        <f>CF664-BZ664</f>
        <v>0</v>
      </c>
      <c r="CH664" s="510">
        <f>_xlfn.DAYS(BU664,BT664)+1</f>
        <v>1</v>
      </c>
      <c r="CI664" s="559"/>
    </row>
    <row r="665" spans="1:87" s="513" customFormat="1" ht="15.75" customHeight="1">
      <c r="A665" s="255">
        <v>91</v>
      </c>
      <c r="B665" s="599" t="s">
        <v>168</v>
      </c>
      <c r="C665" s="558" t="s">
        <v>702</v>
      </c>
      <c r="D665" s="596" t="s">
        <v>169</v>
      </c>
      <c r="E665" s="505" t="str">
        <f>VLOOKUP(D:D,'Material code'!A:B,2,FALSE)</f>
        <v>后玻</v>
      </c>
      <c r="F665" s="505" t="str">
        <f>VLOOKUP(D:D,'Material code'!C:D,2,FALSE)</f>
        <v>福莱特，压花半钢化白色全涂釉3孔，2272*1128*2mm，GL-16</v>
      </c>
      <c r="G665" s="504">
        <v>1430</v>
      </c>
      <c r="H665" s="504" t="s">
        <v>172</v>
      </c>
      <c r="I665" s="504" t="str">
        <f>AL665</f>
        <v>ZIMUNGB1273473</v>
      </c>
      <c r="J665" s="504">
        <v>1</v>
      </c>
      <c r="K665" s="504" t="str">
        <f>AN665</f>
        <v>SEGU2151345</v>
      </c>
      <c r="L665" s="504" t="str">
        <f>AM665</f>
        <v>NGB1273473</v>
      </c>
      <c r="M665" s="504" t="str">
        <f>AO665</f>
        <v>NINGBO,CHINA</v>
      </c>
      <c r="N665" s="506">
        <f>AQ665</f>
        <v>45721</v>
      </c>
      <c r="O665" s="504" t="str">
        <f>AR665</f>
        <v>SAVANNAH,GA</v>
      </c>
      <c r="P665" s="506">
        <f>AT665</f>
        <v>45753</v>
      </c>
      <c r="Q665" s="506">
        <f>AX665</f>
        <v>45757</v>
      </c>
      <c r="R665" s="504" t="s">
        <v>79</v>
      </c>
      <c r="S665" s="504" t="s">
        <v>1039</v>
      </c>
      <c r="T665" s="514">
        <v>20250305006</v>
      </c>
      <c r="U665" s="514"/>
      <c r="V665" s="511"/>
      <c r="W665" s="511"/>
      <c r="X665" s="506"/>
      <c r="Y665" s="506"/>
      <c r="Z665" s="514"/>
      <c r="AA665" s="567"/>
      <c r="AB665" s="507"/>
      <c r="AC665" s="514"/>
      <c r="AD665" s="504"/>
      <c r="AE665" s="514"/>
      <c r="AF665" s="514"/>
      <c r="AG665" s="514"/>
      <c r="AH665" s="569"/>
      <c r="AI665" s="579"/>
      <c r="AJ665" s="504"/>
      <c r="AK665" s="457"/>
      <c r="AL665" s="504" t="s">
        <v>1067</v>
      </c>
      <c r="AM665" s="504" t="s">
        <v>1068</v>
      </c>
      <c r="AN665" s="504" t="s">
        <v>1093</v>
      </c>
      <c r="AO665" s="504" t="s">
        <v>1033</v>
      </c>
      <c r="AP665" s="506">
        <v>45720</v>
      </c>
      <c r="AQ665" s="506">
        <v>45721</v>
      </c>
      <c r="AR665" s="504" t="s">
        <v>117</v>
      </c>
      <c r="AS665" s="506">
        <v>45752</v>
      </c>
      <c r="AT665" s="508">
        <v>45753</v>
      </c>
      <c r="AU665" s="504" t="str">
        <f>AR665</f>
        <v>SAVANNAH,GA</v>
      </c>
      <c r="AV665" s="571">
        <f>AT665</f>
        <v>45753</v>
      </c>
      <c r="AW665" s="505">
        <f>VLOOKUP(AR:AR,Database!A:B,2,)</f>
        <v>4</v>
      </c>
      <c r="AX665" s="506">
        <f>AV665+AW665</f>
        <v>45757</v>
      </c>
      <c r="AY665" s="504">
        <f>Z665</f>
        <v>0</v>
      </c>
      <c r="AZ665" s="565"/>
      <c r="BA665" s="506"/>
      <c r="BB665" s="506"/>
      <c r="BC665" s="506"/>
      <c r="BD665" s="506"/>
      <c r="BE665" s="504"/>
      <c r="BF665" s="504" t="str">
        <f>AL665</f>
        <v>ZIMUNGB1273473</v>
      </c>
      <c r="BG665" s="504" t="str">
        <f>AN665</f>
        <v>SEGU2151345</v>
      </c>
      <c r="BH665" s="506">
        <v>45716</v>
      </c>
      <c r="BI665" s="506">
        <v>45727</v>
      </c>
      <c r="BJ665" s="506"/>
      <c r="BK665" s="506"/>
      <c r="BL665" s="506"/>
      <c r="BM665" s="572"/>
      <c r="BN665" s="514"/>
      <c r="BO665" s="506"/>
      <c r="BP665" s="511"/>
      <c r="BQ665" s="511"/>
      <c r="BR665" s="514"/>
      <c r="BS665" s="560"/>
      <c r="BT665" s="504"/>
      <c r="BU665" s="504"/>
      <c r="BV665" s="504"/>
      <c r="BW665" s="504">
        <f>U665</f>
        <v>0</v>
      </c>
      <c r="BX665" s="511">
        <f>V665</f>
        <v>0</v>
      </c>
      <c r="BY665" s="511">
        <f>W665</f>
        <v>0</v>
      </c>
      <c r="BZ665" s="511">
        <f>BX665+BY665</f>
        <v>0</v>
      </c>
      <c r="CA665" s="504"/>
      <c r="CB665" s="511"/>
      <c r="CC665" s="504"/>
      <c r="CD665" s="511"/>
      <c r="CE665" s="511"/>
      <c r="CF665" s="511">
        <f>CB665+CD665+CE665</f>
        <v>0</v>
      </c>
      <c r="CG665" s="528">
        <f>CF665-BZ665</f>
        <v>0</v>
      </c>
      <c r="CH665" s="510">
        <f>_xlfn.DAYS(BU665,BT665)+1</f>
        <v>1</v>
      </c>
      <c r="CI665" s="559"/>
    </row>
    <row r="666" spans="1:87" s="513" customFormat="1" ht="15.75" customHeight="1">
      <c r="A666" s="255">
        <v>91</v>
      </c>
      <c r="B666" s="599" t="s">
        <v>168</v>
      </c>
      <c r="C666" s="558" t="s">
        <v>702</v>
      </c>
      <c r="D666" s="596" t="s">
        <v>169</v>
      </c>
      <c r="E666" s="505" t="str">
        <f>VLOOKUP(D:D,'Material code'!A:B,2,FALSE)</f>
        <v>后玻</v>
      </c>
      <c r="F666" s="505" t="str">
        <f>VLOOKUP(D:D,'Material code'!C:D,2,FALSE)</f>
        <v>福莱特，压花半钢化白色全涂釉3孔，2272*1128*2mm，GL-16</v>
      </c>
      <c r="G666" s="504">
        <v>1430</v>
      </c>
      <c r="H666" s="504" t="s">
        <v>172</v>
      </c>
      <c r="I666" s="504" t="str">
        <f>AL666</f>
        <v>ZIMUNGB1273473</v>
      </c>
      <c r="J666" s="504">
        <v>1</v>
      </c>
      <c r="K666" s="504" t="str">
        <f>AN666</f>
        <v>TEMU5049879</v>
      </c>
      <c r="L666" s="504" t="str">
        <f>AM666</f>
        <v>NGB1273473</v>
      </c>
      <c r="M666" s="504" t="str">
        <f>AO666</f>
        <v>NINGBO,CHINA</v>
      </c>
      <c r="N666" s="506">
        <f>AQ666</f>
        <v>45721</v>
      </c>
      <c r="O666" s="504" t="str">
        <f>AR666</f>
        <v>SAVANNAH,GA</v>
      </c>
      <c r="P666" s="506">
        <f>AT666</f>
        <v>45753</v>
      </c>
      <c r="Q666" s="506">
        <f>AX666</f>
        <v>45757</v>
      </c>
      <c r="R666" s="504" t="s">
        <v>79</v>
      </c>
      <c r="S666" s="504" t="s">
        <v>1039</v>
      </c>
      <c r="T666" s="514">
        <v>20250305006</v>
      </c>
      <c r="U666" s="514"/>
      <c r="V666" s="511"/>
      <c r="W666" s="511"/>
      <c r="X666" s="506"/>
      <c r="Y666" s="506"/>
      <c r="Z666" s="514"/>
      <c r="AA666" s="567"/>
      <c r="AB666" s="507"/>
      <c r="AC666" s="514"/>
      <c r="AD666" s="504"/>
      <c r="AE666" s="514"/>
      <c r="AF666" s="514"/>
      <c r="AG666" s="514"/>
      <c r="AH666" s="569"/>
      <c r="AI666" s="579"/>
      <c r="AJ666" s="504"/>
      <c r="AK666" s="457"/>
      <c r="AL666" s="504" t="s">
        <v>1067</v>
      </c>
      <c r="AM666" s="504" t="s">
        <v>1068</v>
      </c>
      <c r="AN666" s="504" t="s">
        <v>1094</v>
      </c>
      <c r="AO666" s="504" t="s">
        <v>1033</v>
      </c>
      <c r="AP666" s="506">
        <v>45720</v>
      </c>
      <c r="AQ666" s="506">
        <v>45721</v>
      </c>
      <c r="AR666" s="504" t="s">
        <v>117</v>
      </c>
      <c r="AS666" s="506">
        <v>45752</v>
      </c>
      <c r="AT666" s="508">
        <v>45753</v>
      </c>
      <c r="AU666" s="504" t="str">
        <f>AR666</f>
        <v>SAVANNAH,GA</v>
      </c>
      <c r="AV666" s="571">
        <f>AT666</f>
        <v>45753</v>
      </c>
      <c r="AW666" s="505">
        <f>VLOOKUP(AR:AR,Database!A:B,2,)</f>
        <v>4</v>
      </c>
      <c r="AX666" s="506">
        <f>AV666+AW666</f>
        <v>45757</v>
      </c>
      <c r="AY666" s="504">
        <f>Z666</f>
        <v>0</v>
      </c>
      <c r="AZ666" s="565"/>
      <c r="BA666" s="506"/>
      <c r="BB666" s="506"/>
      <c r="BC666" s="506"/>
      <c r="BD666" s="506"/>
      <c r="BE666" s="504"/>
      <c r="BF666" s="504" t="str">
        <f>AL666</f>
        <v>ZIMUNGB1273473</v>
      </c>
      <c r="BG666" s="504" t="str">
        <f>AN666</f>
        <v>TEMU5049879</v>
      </c>
      <c r="BH666" s="506">
        <v>45716</v>
      </c>
      <c r="BI666" s="506">
        <v>45727</v>
      </c>
      <c r="BJ666" s="506"/>
      <c r="BK666" s="506"/>
      <c r="BL666" s="506"/>
      <c r="BM666" s="572"/>
      <c r="BN666" s="514"/>
      <c r="BO666" s="506"/>
      <c r="BP666" s="511"/>
      <c r="BQ666" s="511"/>
      <c r="BR666" s="514"/>
      <c r="BS666" s="560"/>
      <c r="BT666" s="504"/>
      <c r="BU666" s="504"/>
      <c r="BV666" s="504"/>
      <c r="BW666" s="504">
        <f>U666</f>
        <v>0</v>
      </c>
      <c r="BX666" s="511">
        <f>V666</f>
        <v>0</v>
      </c>
      <c r="BY666" s="511">
        <f>W666</f>
        <v>0</v>
      </c>
      <c r="BZ666" s="511">
        <f>BX666+BY666</f>
        <v>0</v>
      </c>
      <c r="CA666" s="504"/>
      <c r="CB666" s="511"/>
      <c r="CC666" s="504"/>
      <c r="CD666" s="511"/>
      <c r="CE666" s="511"/>
      <c r="CF666" s="511">
        <f>CB666+CD666+CE666</f>
        <v>0</v>
      </c>
      <c r="CG666" s="528">
        <f>CF666-BZ666</f>
        <v>0</v>
      </c>
      <c r="CH666" s="510">
        <f>_xlfn.DAYS(BU666,BT666)+1</f>
        <v>1</v>
      </c>
      <c r="CI666" s="559"/>
    </row>
    <row r="667" spans="1:87" s="513" customFormat="1" ht="15.75" customHeight="1">
      <c r="A667" s="255">
        <v>91</v>
      </c>
      <c r="B667" s="599" t="s">
        <v>168</v>
      </c>
      <c r="C667" s="558" t="s">
        <v>702</v>
      </c>
      <c r="D667" s="596" t="s">
        <v>169</v>
      </c>
      <c r="E667" s="505" t="str">
        <f>VLOOKUP(D:D,'Material code'!A:B,2,FALSE)</f>
        <v>后玻</v>
      </c>
      <c r="F667" s="505" t="str">
        <f>VLOOKUP(D:D,'Material code'!C:D,2,FALSE)</f>
        <v>福莱特，压花半钢化白色全涂釉3孔，2272*1128*2mm，GL-16</v>
      </c>
      <c r="G667" s="504">
        <v>1430</v>
      </c>
      <c r="H667" s="504" t="s">
        <v>172</v>
      </c>
      <c r="I667" s="504" t="str">
        <f>AL667</f>
        <v>ZIMUNGB1273473</v>
      </c>
      <c r="J667" s="504">
        <v>1</v>
      </c>
      <c r="K667" s="504" t="str">
        <f>AN667</f>
        <v>TCKU3987959</v>
      </c>
      <c r="L667" s="504" t="str">
        <f>AM667</f>
        <v>NGB1273473</v>
      </c>
      <c r="M667" s="504" t="str">
        <f>AO667</f>
        <v>NINGBO,CHINA</v>
      </c>
      <c r="N667" s="506">
        <f>AQ667</f>
        <v>45721</v>
      </c>
      <c r="O667" s="504" t="str">
        <f>AR667</f>
        <v>SAVANNAH,GA</v>
      </c>
      <c r="P667" s="506">
        <f>AT667</f>
        <v>45753</v>
      </c>
      <c r="Q667" s="506">
        <f>AX667</f>
        <v>45757</v>
      </c>
      <c r="R667" s="504" t="s">
        <v>79</v>
      </c>
      <c r="S667" s="504" t="s">
        <v>1039</v>
      </c>
      <c r="T667" s="514">
        <v>20250305006</v>
      </c>
      <c r="U667" s="514"/>
      <c r="V667" s="511"/>
      <c r="W667" s="511"/>
      <c r="X667" s="506"/>
      <c r="Y667" s="506"/>
      <c r="Z667" s="514"/>
      <c r="AA667" s="567"/>
      <c r="AB667" s="507"/>
      <c r="AC667" s="514"/>
      <c r="AD667" s="504"/>
      <c r="AE667" s="514"/>
      <c r="AF667" s="514"/>
      <c r="AG667" s="514"/>
      <c r="AH667" s="569"/>
      <c r="AI667" s="579"/>
      <c r="AJ667" s="504"/>
      <c r="AK667" s="457"/>
      <c r="AL667" s="504" t="s">
        <v>1067</v>
      </c>
      <c r="AM667" s="504" t="s">
        <v>1068</v>
      </c>
      <c r="AN667" s="504" t="s">
        <v>1095</v>
      </c>
      <c r="AO667" s="504" t="s">
        <v>1033</v>
      </c>
      <c r="AP667" s="506">
        <v>45720</v>
      </c>
      <c r="AQ667" s="506">
        <v>45721</v>
      </c>
      <c r="AR667" s="504" t="s">
        <v>117</v>
      </c>
      <c r="AS667" s="506">
        <v>45752</v>
      </c>
      <c r="AT667" s="508">
        <v>45753</v>
      </c>
      <c r="AU667" s="504" t="str">
        <f>AR667</f>
        <v>SAVANNAH,GA</v>
      </c>
      <c r="AV667" s="571">
        <f>AT667</f>
        <v>45753</v>
      </c>
      <c r="AW667" s="505">
        <f>VLOOKUP(AR:AR,Database!A:B,2,)</f>
        <v>4</v>
      </c>
      <c r="AX667" s="506">
        <f>AV667+AW667</f>
        <v>45757</v>
      </c>
      <c r="AY667" s="504">
        <f>Z667</f>
        <v>0</v>
      </c>
      <c r="AZ667" s="565"/>
      <c r="BA667" s="506"/>
      <c r="BB667" s="506"/>
      <c r="BC667" s="506"/>
      <c r="BD667" s="506"/>
      <c r="BE667" s="504"/>
      <c r="BF667" s="504" t="str">
        <f>AL667</f>
        <v>ZIMUNGB1273473</v>
      </c>
      <c r="BG667" s="504" t="str">
        <f>AN667</f>
        <v>TCKU3987959</v>
      </c>
      <c r="BH667" s="506">
        <v>45716</v>
      </c>
      <c r="BI667" s="506">
        <v>45727</v>
      </c>
      <c r="BJ667" s="506"/>
      <c r="BK667" s="506"/>
      <c r="BL667" s="506"/>
      <c r="BM667" s="572"/>
      <c r="BN667" s="514"/>
      <c r="BO667" s="506"/>
      <c r="BP667" s="511"/>
      <c r="BQ667" s="511"/>
      <c r="BR667" s="514"/>
      <c r="BS667" s="560"/>
      <c r="BT667" s="504"/>
      <c r="BU667" s="504"/>
      <c r="BV667" s="504"/>
      <c r="BW667" s="504">
        <f>U667</f>
        <v>0</v>
      </c>
      <c r="BX667" s="511">
        <f>V667</f>
        <v>0</v>
      </c>
      <c r="BY667" s="511">
        <f>W667</f>
        <v>0</v>
      </c>
      <c r="BZ667" s="511">
        <f>BX667+BY667</f>
        <v>0</v>
      </c>
      <c r="CA667" s="504"/>
      <c r="CB667" s="511"/>
      <c r="CC667" s="504"/>
      <c r="CD667" s="511"/>
      <c r="CE667" s="511"/>
      <c r="CF667" s="511">
        <f>CB667+CD667+CE667</f>
        <v>0</v>
      </c>
      <c r="CG667" s="528">
        <f>CF667-BZ667</f>
        <v>0</v>
      </c>
      <c r="CH667" s="510">
        <f>_xlfn.DAYS(BU667,BT667)+1</f>
        <v>1</v>
      </c>
      <c r="CI667" s="559"/>
    </row>
    <row r="668" spans="1:87" s="513" customFormat="1" ht="15.75" customHeight="1">
      <c r="A668" s="255">
        <v>91</v>
      </c>
      <c r="B668" s="599" t="s">
        <v>168</v>
      </c>
      <c r="C668" s="558" t="s">
        <v>702</v>
      </c>
      <c r="D668" s="596" t="s">
        <v>169</v>
      </c>
      <c r="E668" s="505" t="str">
        <f>VLOOKUP(D:D,'Material code'!A:B,2,FALSE)</f>
        <v>后玻</v>
      </c>
      <c r="F668" s="505" t="str">
        <f>VLOOKUP(D:D,'Material code'!C:D,2,FALSE)</f>
        <v>福莱特，压花半钢化白色全涂釉3孔，2272*1128*2mm，GL-16</v>
      </c>
      <c r="G668" s="504">
        <v>1430</v>
      </c>
      <c r="H668" s="504" t="s">
        <v>172</v>
      </c>
      <c r="I668" s="504" t="str">
        <f>AL668</f>
        <v>ZIMUNGB1273473</v>
      </c>
      <c r="J668" s="504">
        <v>1</v>
      </c>
      <c r="K668" s="504" t="str">
        <f>AN668</f>
        <v>TRHU1378463</v>
      </c>
      <c r="L668" s="504" t="str">
        <f>AM668</f>
        <v>NGB1273473</v>
      </c>
      <c r="M668" s="504" t="str">
        <f>AO668</f>
        <v>NINGBO,CHINA</v>
      </c>
      <c r="N668" s="506">
        <f>AQ668</f>
        <v>45721</v>
      </c>
      <c r="O668" s="504" t="str">
        <f>AR668</f>
        <v>SAVANNAH,GA</v>
      </c>
      <c r="P668" s="506">
        <f>AT668</f>
        <v>45753</v>
      </c>
      <c r="Q668" s="506">
        <f>AX668</f>
        <v>45757</v>
      </c>
      <c r="R668" s="504" t="s">
        <v>79</v>
      </c>
      <c r="S668" s="504" t="s">
        <v>1039</v>
      </c>
      <c r="T668" s="514">
        <v>20250305006</v>
      </c>
      <c r="U668" s="514"/>
      <c r="V668" s="511"/>
      <c r="W668" s="511"/>
      <c r="X668" s="506"/>
      <c r="Y668" s="506"/>
      <c r="Z668" s="514"/>
      <c r="AA668" s="567"/>
      <c r="AB668" s="507"/>
      <c r="AC668" s="514"/>
      <c r="AD668" s="504"/>
      <c r="AE668" s="514"/>
      <c r="AF668" s="514"/>
      <c r="AG668" s="514"/>
      <c r="AH668" s="569"/>
      <c r="AI668" s="579"/>
      <c r="AJ668" s="504"/>
      <c r="AK668" s="457"/>
      <c r="AL668" s="504" t="s">
        <v>1067</v>
      </c>
      <c r="AM668" s="504" t="s">
        <v>1068</v>
      </c>
      <c r="AN668" s="504" t="s">
        <v>1096</v>
      </c>
      <c r="AO668" s="504" t="s">
        <v>1033</v>
      </c>
      <c r="AP668" s="506">
        <v>45720</v>
      </c>
      <c r="AQ668" s="506">
        <v>45721</v>
      </c>
      <c r="AR668" s="504" t="s">
        <v>117</v>
      </c>
      <c r="AS668" s="506">
        <v>45752</v>
      </c>
      <c r="AT668" s="508">
        <v>45753</v>
      </c>
      <c r="AU668" s="504" t="str">
        <f>AR668</f>
        <v>SAVANNAH,GA</v>
      </c>
      <c r="AV668" s="571">
        <f>AT668</f>
        <v>45753</v>
      </c>
      <c r="AW668" s="505">
        <f>VLOOKUP(AR:AR,Database!A:B,2,)</f>
        <v>4</v>
      </c>
      <c r="AX668" s="506">
        <f>AV668+AW668</f>
        <v>45757</v>
      </c>
      <c r="AY668" s="504">
        <f>Z668</f>
        <v>0</v>
      </c>
      <c r="AZ668" s="565"/>
      <c r="BA668" s="506"/>
      <c r="BB668" s="506"/>
      <c r="BC668" s="506"/>
      <c r="BD668" s="506"/>
      <c r="BE668" s="504"/>
      <c r="BF668" s="504" t="str">
        <f>AL668</f>
        <v>ZIMUNGB1273473</v>
      </c>
      <c r="BG668" s="504" t="str">
        <f>AN668</f>
        <v>TRHU1378463</v>
      </c>
      <c r="BH668" s="506">
        <v>45716</v>
      </c>
      <c r="BI668" s="506">
        <v>45727</v>
      </c>
      <c r="BJ668" s="506"/>
      <c r="BK668" s="506"/>
      <c r="BL668" s="506"/>
      <c r="BM668" s="572"/>
      <c r="BN668" s="514"/>
      <c r="BO668" s="506"/>
      <c r="BP668" s="511"/>
      <c r="BQ668" s="511"/>
      <c r="BR668" s="514"/>
      <c r="BS668" s="560"/>
      <c r="BT668" s="504"/>
      <c r="BU668" s="504"/>
      <c r="BV668" s="504"/>
      <c r="BW668" s="504">
        <f>U668</f>
        <v>0</v>
      </c>
      <c r="BX668" s="511">
        <f>V668</f>
        <v>0</v>
      </c>
      <c r="BY668" s="511">
        <f>W668</f>
        <v>0</v>
      </c>
      <c r="BZ668" s="511">
        <f>BX668+BY668</f>
        <v>0</v>
      </c>
      <c r="CA668" s="504"/>
      <c r="CB668" s="511"/>
      <c r="CC668" s="504"/>
      <c r="CD668" s="511"/>
      <c r="CE668" s="511"/>
      <c r="CF668" s="511">
        <f>CB668+CD668+CE668</f>
        <v>0</v>
      </c>
      <c r="CG668" s="528">
        <f>CF668-BZ668</f>
        <v>0</v>
      </c>
      <c r="CH668" s="510">
        <f>_xlfn.DAYS(BU668,BT668)+1</f>
        <v>1</v>
      </c>
      <c r="CI668" s="559"/>
    </row>
    <row r="669" spans="1:87" s="513" customFormat="1" ht="15.75" customHeight="1">
      <c r="A669" s="255">
        <v>94</v>
      </c>
      <c r="B669" s="599" t="s">
        <v>168</v>
      </c>
      <c r="C669" s="558">
        <v>4100009588</v>
      </c>
      <c r="D669" s="558" t="s">
        <v>199</v>
      </c>
      <c r="E669" s="505" t="str">
        <f>VLOOKUP(D:D,'Material code'!A:B,2,FALSE)</f>
        <v>前玻</v>
      </c>
      <c r="F669" s="505" t="str">
        <f>VLOOKUP(D:D,'Material code'!C:D,2,FALSE)</f>
        <v>福莱特，超白压花双镀膜半钢化，2272*1128*2mm</v>
      </c>
      <c r="G669" s="504">
        <v>1430</v>
      </c>
      <c r="H669" s="504" t="s">
        <v>172</v>
      </c>
      <c r="I669" s="504" t="str">
        <f>AL669</f>
        <v>EGLV143581047053</v>
      </c>
      <c r="J669" s="504">
        <v>1</v>
      </c>
      <c r="K669" s="504" t="str">
        <f>AN669</f>
        <v>CAIU6097728</v>
      </c>
      <c r="L669" s="504" t="str">
        <f>AM669</f>
        <v>NBQC25010840B</v>
      </c>
      <c r="M669" s="504" t="str">
        <f>AO669</f>
        <v>NINGBO,CHINA</v>
      </c>
      <c r="N669" s="506">
        <f>AQ669</f>
        <v>45722</v>
      </c>
      <c r="O669" s="504" t="str">
        <f>AR669</f>
        <v>SAVANNAH,GA</v>
      </c>
      <c r="P669" s="506">
        <f>AT669</f>
        <v>45753</v>
      </c>
      <c r="Q669" s="506">
        <f>AX669</f>
        <v>45757</v>
      </c>
      <c r="R669" s="504" t="s">
        <v>79</v>
      </c>
      <c r="S669" s="504" t="s">
        <v>1039</v>
      </c>
      <c r="T669" s="514">
        <v>20250305006</v>
      </c>
      <c r="U669" s="514"/>
      <c r="V669" s="511"/>
      <c r="W669" s="511"/>
      <c r="X669" s="506"/>
      <c r="Y669" s="506"/>
      <c r="Z669" s="514"/>
      <c r="AA669" s="567"/>
      <c r="AB669" s="507"/>
      <c r="AC669" s="514"/>
      <c r="AD669" s="504"/>
      <c r="AE669" s="514"/>
      <c r="AF669" s="514"/>
      <c r="AG669" s="514"/>
      <c r="AH669" s="569"/>
      <c r="AI669" s="579"/>
      <c r="AJ669" s="504"/>
      <c r="AK669" s="457"/>
      <c r="AL669" s="504" t="s">
        <v>1097</v>
      </c>
      <c r="AM669" s="504" t="s">
        <v>1098</v>
      </c>
      <c r="AN669" s="504" t="s">
        <v>1099</v>
      </c>
      <c r="AO669" s="504" t="s">
        <v>1033</v>
      </c>
      <c r="AP669" s="506">
        <v>45721</v>
      </c>
      <c r="AQ669" s="506">
        <v>45722</v>
      </c>
      <c r="AR669" s="504" t="s">
        <v>117</v>
      </c>
      <c r="AS669" s="506">
        <v>45758</v>
      </c>
      <c r="AT669" s="508">
        <v>45753</v>
      </c>
      <c r="AU669" s="504" t="str">
        <f>AR669</f>
        <v>SAVANNAH,GA</v>
      </c>
      <c r="AV669" s="571">
        <f>AT669</f>
        <v>45753</v>
      </c>
      <c r="AW669" s="505">
        <f>VLOOKUP(AR:AR,Database!A:B,2,)</f>
        <v>4</v>
      </c>
      <c r="AX669" s="506">
        <f>AV669+AW669</f>
        <v>45757</v>
      </c>
      <c r="AY669" s="504">
        <f>Z669</f>
        <v>0</v>
      </c>
      <c r="AZ669" s="565"/>
      <c r="BA669" s="506"/>
      <c r="BB669" s="506"/>
      <c r="BC669" s="506"/>
      <c r="BD669" s="506"/>
      <c r="BE669" s="504"/>
      <c r="BF669" s="504" t="str">
        <f>AL669</f>
        <v>EGLV143581047053</v>
      </c>
      <c r="BG669" s="504" t="str">
        <f>AN669</f>
        <v>CAIU6097728</v>
      </c>
      <c r="BH669" s="506">
        <v>45719</v>
      </c>
      <c r="BI669" s="506">
        <v>45727</v>
      </c>
      <c r="BJ669" s="506"/>
      <c r="BK669" s="506"/>
      <c r="BL669" s="506"/>
      <c r="BM669" s="572"/>
      <c r="BN669" s="514"/>
      <c r="BO669" s="506"/>
      <c r="BP669" s="511"/>
      <c r="BQ669" s="511"/>
      <c r="BR669" s="514"/>
      <c r="BS669" s="560"/>
      <c r="BT669" s="504"/>
      <c r="BU669" s="504"/>
      <c r="BV669" s="504"/>
      <c r="BW669" s="504">
        <f>U669</f>
        <v>0</v>
      </c>
      <c r="BX669" s="511">
        <f>V669</f>
        <v>0</v>
      </c>
      <c r="BY669" s="511">
        <f>W669</f>
        <v>0</v>
      </c>
      <c r="BZ669" s="511">
        <f>BX669+BY669</f>
        <v>0</v>
      </c>
      <c r="CA669" s="504"/>
      <c r="CB669" s="511"/>
      <c r="CC669" s="504"/>
      <c r="CD669" s="511"/>
      <c r="CE669" s="511"/>
      <c r="CF669" s="511">
        <f>CB669+CD669+CE669</f>
        <v>0</v>
      </c>
      <c r="CG669" s="528">
        <f>CF669-BZ669</f>
        <v>0</v>
      </c>
      <c r="CH669" s="510">
        <f>_xlfn.DAYS(BU669,BT669)+1</f>
        <v>1</v>
      </c>
      <c r="CI669" s="559"/>
    </row>
    <row r="670" spans="1:87" s="513" customFormat="1" ht="15.75" customHeight="1">
      <c r="A670" s="255">
        <v>94</v>
      </c>
      <c r="B670" s="599" t="s">
        <v>168</v>
      </c>
      <c r="C670" s="558">
        <v>4100009588</v>
      </c>
      <c r="D670" s="558" t="s">
        <v>199</v>
      </c>
      <c r="E670" s="505" t="str">
        <f>VLOOKUP(D:D,'Material code'!A:B,2,FALSE)</f>
        <v>前玻</v>
      </c>
      <c r="F670" s="505" t="str">
        <f>VLOOKUP(D:D,'Material code'!C:D,2,FALSE)</f>
        <v>福莱特，超白压花双镀膜半钢化，2272*1128*2mm</v>
      </c>
      <c r="G670" s="504">
        <v>1430</v>
      </c>
      <c r="H670" s="504" t="s">
        <v>172</v>
      </c>
      <c r="I670" s="504" t="str">
        <f>AL670</f>
        <v>EGLV143581047053</v>
      </c>
      <c r="J670" s="504">
        <v>1</v>
      </c>
      <c r="K670" s="504" t="str">
        <f>AN670</f>
        <v>EGHU3215155</v>
      </c>
      <c r="L670" s="504" t="str">
        <f>AM670</f>
        <v>NBQC25010840B</v>
      </c>
      <c r="M670" s="504" t="str">
        <f>AO670</f>
        <v>NINGBO,CHINA</v>
      </c>
      <c r="N670" s="506">
        <f>AQ670</f>
        <v>45722</v>
      </c>
      <c r="O670" s="504" t="str">
        <f>AR670</f>
        <v>SAVANNAH,GA</v>
      </c>
      <c r="P670" s="506">
        <f>AT670</f>
        <v>45753</v>
      </c>
      <c r="Q670" s="506">
        <f>AX670</f>
        <v>45757</v>
      </c>
      <c r="R670" s="504" t="s">
        <v>79</v>
      </c>
      <c r="S670" s="504" t="s">
        <v>1039</v>
      </c>
      <c r="T670" s="514">
        <v>20250305006</v>
      </c>
      <c r="U670" s="514"/>
      <c r="V670" s="511"/>
      <c r="W670" s="511"/>
      <c r="X670" s="506"/>
      <c r="Y670" s="506"/>
      <c r="Z670" s="514"/>
      <c r="AA670" s="567"/>
      <c r="AB670" s="507"/>
      <c r="AC670" s="514"/>
      <c r="AD670" s="504"/>
      <c r="AE670" s="514"/>
      <c r="AF670" s="514"/>
      <c r="AG670" s="514"/>
      <c r="AH670" s="569"/>
      <c r="AI670" s="579"/>
      <c r="AJ670" s="504"/>
      <c r="AK670" s="457"/>
      <c r="AL670" s="504" t="s">
        <v>1097</v>
      </c>
      <c r="AM670" s="504" t="s">
        <v>1098</v>
      </c>
      <c r="AN670" s="504" t="s">
        <v>1100</v>
      </c>
      <c r="AO670" s="504" t="s">
        <v>1033</v>
      </c>
      <c r="AP670" s="506">
        <v>45721</v>
      </c>
      <c r="AQ670" s="506">
        <v>45722</v>
      </c>
      <c r="AR670" s="504" t="s">
        <v>117</v>
      </c>
      <c r="AS670" s="506">
        <v>45758</v>
      </c>
      <c r="AT670" s="508">
        <v>45753</v>
      </c>
      <c r="AU670" s="504" t="str">
        <f>AR670</f>
        <v>SAVANNAH,GA</v>
      </c>
      <c r="AV670" s="571">
        <f>AT670</f>
        <v>45753</v>
      </c>
      <c r="AW670" s="505">
        <f>VLOOKUP(AR:AR,Database!A:B,2,)</f>
        <v>4</v>
      </c>
      <c r="AX670" s="506">
        <f>AV670+AW670</f>
        <v>45757</v>
      </c>
      <c r="AY670" s="504">
        <f>Z670</f>
        <v>0</v>
      </c>
      <c r="AZ670" s="565"/>
      <c r="BA670" s="506"/>
      <c r="BB670" s="506"/>
      <c r="BC670" s="506"/>
      <c r="BD670" s="506"/>
      <c r="BE670" s="504"/>
      <c r="BF670" s="504" t="str">
        <f>AL670</f>
        <v>EGLV143581047053</v>
      </c>
      <c r="BG670" s="504" t="str">
        <f>AN670</f>
        <v>EGHU3215155</v>
      </c>
      <c r="BH670" s="506">
        <v>45719</v>
      </c>
      <c r="BI670" s="506">
        <v>45727</v>
      </c>
      <c r="BJ670" s="506"/>
      <c r="BK670" s="506"/>
      <c r="BL670" s="506"/>
      <c r="BM670" s="572"/>
      <c r="BN670" s="514"/>
      <c r="BO670" s="506"/>
      <c r="BP670" s="511"/>
      <c r="BQ670" s="511"/>
      <c r="BR670" s="514"/>
      <c r="BS670" s="560"/>
      <c r="BT670" s="504"/>
      <c r="BU670" s="504"/>
      <c r="BV670" s="504"/>
      <c r="BW670" s="504">
        <f>U670</f>
        <v>0</v>
      </c>
      <c r="BX670" s="511">
        <f>V670</f>
        <v>0</v>
      </c>
      <c r="BY670" s="511">
        <f>W670</f>
        <v>0</v>
      </c>
      <c r="BZ670" s="511">
        <f>BX670+BY670</f>
        <v>0</v>
      </c>
      <c r="CA670" s="504"/>
      <c r="CB670" s="511"/>
      <c r="CC670" s="504"/>
      <c r="CD670" s="511"/>
      <c r="CE670" s="511"/>
      <c r="CF670" s="511">
        <f>CB670+CD670+CE670</f>
        <v>0</v>
      </c>
      <c r="CG670" s="528">
        <f>CF670-BZ670</f>
        <v>0</v>
      </c>
      <c r="CH670" s="510">
        <f>_xlfn.DAYS(BU670,BT670)+1</f>
        <v>1</v>
      </c>
      <c r="CI670" s="559"/>
    </row>
    <row r="671" spans="1:87" s="513" customFormat="1" ht="15.75" customHeight="1">
      <c r="A671" s="255">
        <v>94</v>
      </c>
      <c r="B671" s="599" t="s">
        <v>168</v>
      </c>
      <c r="C671" s="558">
        <v>4100009588</v>
      </c>
      <c r="D671" s="558" t="s">
        <v>199</v>
      </c>
      <c r="E671" s="505" t="str">
        <f>VLOOKUP(D:D,'Material code'!A:B,2,FALSE)</f>
        <v>前玻</v>
      </c>
      <c r="F671" s="505" t="str">
        <f>VLOOKUP(D:D,'Material code'!C:D,2,FALSE)</f>
        <v>福莱特，超白压花双镀膜半钢化，2272*1128*2mm</v>
      </c>
      <c r="G671" s="504">
        <v>1430</v>
      </c>
      <c r="H671" s="504" t="s">
        <v>172</v>
      </c>
      <c r="I671" s="504" t="str">
        <f>AL671</f>
        <v>EGLV143581047053</v>
      </c>
      <c r="J671" s="504">
        <v>1</v>
      </c>
      <c r="K671" s="504" t="str">
        <f>AN671</f>
        <v>EGHU3237616</v>
      </c>
      <c r="L671" s="504" t="str">
        <f>AM671</f>
        <v>NBQC25010840B</v>
      </c>
      <c r="M671" s="504" t="str">
        <f>AO671</f>
        <v>NINGBO,CHINA</v>
      </c>
      <c r="N671" s="506">
        <f>AQ671</f>
        <v>45722</v>
      </c>
      <c r="O671" s="504" t="str">
        <f>AR671</f>
        <v>SAVANNAH,GA</v>
      </c>
      <c r="P671" s="506">
        <f>AT671</f>
        <v>45753</v>
      </c>
      <c r="Q671" s="506">
        <f>AX671</f>
        <v>45757</v>
      </c>
      <c r="R671" s="504" t="s">
        <v>79</v>
      </c>
      <c r="S671" s="504" t="s">
        <v>1039</v>
      </c>
      <c r="T671" s="514">
        <v>20250305006</v>
      </c>
      <c r="U671" s="514"/>
      <c r="V671" s="511"/>
      <c r="W671" s="511"/>
      <c r="X671" s="506"/>
      <c r="Y671" s="506"/>
      <c r="Z671" s="514"/>
      <c r="AA671" s="567"/>
      <c r="AB671" s="507"/>
      <c r="AC671" s="514"/>
      <c r="AD671" s="504"/>
      <c r="AE671" s="514"/>
      <c r="AF671" s="514"/>
      <c r="AG671" s="514"/>
      <c r="AH671" s="569"/>
      <c r="AI671" s="579"/>
      <c r="AJ671" s="504"/>
      <c r="AK671" s="457"/>
      <c r="AL671" s="504" t="s">
        <v>1097</v>
      </c>
      <c r="AM671" s="504" t="s">
        <v>1098</v>
      </c>
      <c r="AN671" s="504" t="s">
        <v>1101</v>
      </c>
      <c r="AO671" s="504" t="s">
        <v>1033</v>
      </c>
      <c r="AP671" s="506">
        <v>45721</v>
      </c>
      <c r="AQ671" s="506">
        <v>45722</v>
      </c>
      <c r="AR671" s="504" t="s">
        <v>117</v>
      </c>
      <c r="AS671" s="506">
        <v>45758</v>
      </c>
      <c r="AT671" s="508">
        <v>45753</v>
      </c>
      <c r="AU671" s="504" t="str">
        <f>AR671</f>
        <v>SAVANNAH,GA</v>
      </c>
      <c r="AV671" s="571">
        <f>AT671</f>
        <v>45753</v>
      </c>
      <c r="AW671" s="505">
        <f>VLOOKUP(AR:AR,Database!A:B,2,)</f>
        <v>4</v>
      </c>
      <c r="AX671" s="506">
        <f>AV671+AW671</f>
        <v>45757</v>
      </c>
      <c r="AY671" s="504">
        <f>Z671</f>
        <v>0</v>
      </c>
      <c r="AZ671" s="565"/>
      <c r="BA671" s="506"/>
      <c r="BB671" s="506"/>
      <c r="BC671" s="506"/>
      <c r="BD671" s="506"/>
      <c r="BE671" s="504"/>
      <c r="BF671" s="504" t="str">
        <f>AL671</f>
        <v>EGLV143581047053</v>
      </c>
      <c r="BG671" s="504" t="str">
        <f>AN671</f>
        <v>EGHU3237616</v>
      </c>
      <c r="BH671" s="506">
        <v>45719</v>
      </c>
      <c r="BI671" s="506">
        <v>45727</v>
      </c>
      <c r="BJ671" s="506"/>
      <c r="BK671" s="506"/>
      <c r="BL671" s="506"/>
      <c r="BM671" s="572"/>
      <c r="BN671" s="514"/>
      <c r="BO671" s="506"/>
      <c r="BP671" s="511"/>
      <c r="BQ671" s="511"/>
      <c r="BR671" s="514"/>
      <c r="BS671" s="560"/>
      <c r="BT671" s="504"/>
      <c r="BU671" s="504"/>
      <c r="BV671" s="504"/>
      <c r="BW671" s="504">
        <f>U671</f>
        <v>0</v>
      </c>
      <c r="BX671" s="511">
        <f>V671</f>
        <v>0</v>
      </c>
      <c r="BY671" s="511">
        <f>W671</f>
        <v>0</v>
      </c>
      <c r="BZ671" s="511">
        <f>BX671+BY671</f>
        <v>0</v>
      </c>
      <c r="CA671" s="504"/>
      <c r="CB671" s="511"/>
      <c r="CC671" s="504"/>
      <c r="CD671" s="511"/>
      <c r="CE671" s="511"/>
      <c r="CF671" s="511">
        <f>CB671+CD671+CE671</f>
        <v>0</v>
      </c>
      <c r="CG671" s="528">
        <f>CF671-BZ671</f>
        <v>0</v>
      </c>
      <c r="CH671" s="510">
        <f>_xlfn.DAYS(BU671,BT671)+1</f>
        <v>1</v>
      </c>
      <c r="CI671" s="559"/>
    </row>
    <row r="672" spans="1:87" s="513" customFormat="1" ht="15.75" customHeight="1">
      <c r="A672" s="255">
        <v>94</v>
      </c>
      <c r="B672" s="599" t="s">
        <v>168</v>
      </c>
      <c r="C672" s="558">
        <v>4100009588</v>
      </c>
      <c r="D672" s="558" t="s">
        <v>199</v>
      </c>
      <c r="E672" s="505" t="str">
        <f>VLOOKUP(D:D,'Material code'!A:B,2,FALSE)</f>
        <v>前玻</v>
      </c>
      <c r="F672" s="505" t="str">
        <f>VLOOKUP(D:D,'Material code'!C:D,2,FALSE)</f>
        <v>福莱特，超白压花双镀膜半钢化，2272*1128*2mm</v>
      </c>
      <c r="G672" s="504">
        <v>1430</v>
      </c>
      <c r="H672" s="504" t="s">
        <v>172</v>
      </c>
      <c r="I672" s="504" t="str">
        <f>AL672</f>
        <v>EGLV143581047053</v>
      </c>
      <c r="J672" s="504">
        <v>1</v>
      </c>
      <c r="K672" s="504" t="str">
        <f>AN672</f>
        <v>EGSU3472100</v>
      </c>
      <c r="L672" s="504" t="str">
        <f>AM672</f>
        <v>NBQC25010840B</v>
      </c>
      <c r="M672" s="504" t="str">
        <f>AO672</f>
        <v>NINGBO,CHINA</v>
      </c>
      <c r="N672" s="506">
        <f>AQ672</f>
        <v>45722</v>
      </c>
      <c r="O672" s="504" t="str">
        <f>AR672</f>
        <v>SAVANNAH,GA</v>
      </c>
      <c r="P672" s="506">
        <f>AT672</f>
        <v>45753</v>
      </c>
      <c r="Q672" s="506">
        <f>AX672</f>
        <v>45757</v>
      </c>
      <c r="R672" s="504" t="s">
        <v>79</v>
      </c>
      <c r="S672" s="504" t="s">
        <v>1039</v>
      </c>
      <c r="T672" s="514">
        <v>20250305006</v>
      </c>
      <c r="U672" s="514"/>
      <c r="V672" s="511"/>
      <c r="W672" s="511"/>
      <c r="X672" s="506"/>
      <c r="Y672" s="506"/>
      <c r="Z672" s="514"/>
      <c r="AA672" s="567"/>
      <c r="AB672" s="507"/>
      <c r="AC672" s="514"/>
      <c r="AD672" s="504"/>
      <c r="AE672" s="514"/>
      <c r="AF672" s="514"/>
      <c r="AG672" s="514"/>
      <c r="AH672" s="569"/>
      <c r="AI672" s="579"/>
      <c r="AJ672" s="504"/>
      <c r="AK672" s="457"/>
      <c r="AL672" s="504" t="s">
        <v>1097</v>
      </c>
      <c r="AM672" s="504" t="s">
        <v>1098</v>
      </c>
      <c r="AN672" s="504" t="s">
        <v>1102</v>
      </c>
      <c r="AO672" s="504" t="s">
        <v>1033</v>
      </c>
      <c r="AP672" s="506">
        <v>45721</v>
      </c>
      <c r="AQ672" s="506">
        <v>45722</v>
      </c>
      <c r="AR672" s="504" t="s">
        <v>117</v>
      </c>
      <c r="AS672" s="506">
        <v>45758</v>
      </c>
      <c r="AT672" s="508">
        <v>45753</v>
      </c>
      <c r="AU672" s="504" t="str">
        <f>AR672</f>
        <v>SAVANNAH,GA</v>
      </c>
      <c r="AV672" s="571">
        <f>AT672</f>
        <v>45753</v>
      </c>
      <c r="AW672" s="505">
        <f>VLOOKUP(AR:AR,Database!A:B,2,)</f>
        <v>4</v>
      </c>
      <c r="AX672" s="506">
        <f>AV672+AW672</f>
        <v>45757</v>
      </c>
      <c r="AY672" s="504">
        <f>Z672</f>
        <v>0</v>
      </c>
      <c r="AZ672" s="565"/>
      <c r="BA672" s="506"/>
      <c r="BB672" s="506"/>
      <c r="BC672" s="506"/>
      <c r="BD672" s="506"/>
      <c r="BE672" s="504"/>
      <c r="BF672" s="504" t="str">
        <f>AL672</f>
        <v>EGLV143581047053</v>
      </c>
      <c r="BG672" s="504" t="str">
        <f>AN672</f>
        <v>EGSU3472100</v>
      </c>
      <c r="BH672" s="506">
        <v>45719</v>
      </c>
      <c r="BI672" s="506">
        <v>45727</v>
      </c>
      <c r="BJ672" s="506"/>
      <c r="BK672" s="506"/>
      <c r="BL672" s="506"/>
      <c r="BM672" s="572"/>
      <c r="BN672" s="514"/>
      <c r="BO672" s="506"/>
      <c r="BP672" s="511"/>
      <c r="BQ672" s="511"/>
      <c r="BR672" s="514"/>
      <c r="BS672" s="560"/>
      <c r="BT672" s="504"/>
      <c r="BU672" s="504"/>
      <c r="BV672" s="504"/>
      <c r="BW672" s="504">
        <f>U672</f>
        <v>0</v>
      </c>
      <c r="BX672" s="511">
        <f>V672</f>
        <v>0</v>
      </c>
      <c r="BY672" s="511">
        <f>W672</f>
        <v>0</v>
      </c>
      <c r="BZ672" s="511">
        <f>BX672+BY672</f>
        <v>0</v>
      </c>
      <c r="CA672" s="504"/>
      <c r="CB672" s="511"/>
      <c r="CC672" s="504"/>
      <c r="CD672" s="511"/>
      <c r="CE672" s="511"/>
      <c r="CF672" s="511">
        <f>CB672+CD672+CE672</f>
        <v>0</v>
      </c>
      <c r="CG672" s="528">
        <f>CF672-BZ672</f>
        <v>0</v>
      </c>
      <c r="CH672" s="510">
        <f>_xlfn.DAYS(BU672,BT672)+1</f>
        <v>1</v>
      </c>
      <c r="CI672" s="559"/>
    </row>
    <row r="673" spans="1:87" s="513" customFormat="1" ht="15.75" customHeight="1">
      <c r="A673" s="255">
        <v>94</v>
      </c>
      <c r="B673" s="599" t="s">
        <v>168</v>
      </c>
      <c r="C673" s="558">
        <v>4100009588</v>
      </c>
      <c r="D673" s="558" t="s">
        <v>199</v>
      </c>
      <c r="E673" s="505" t="str">
        <f>VLOOKUP(D:D,'Material code'!A:B,2,FALSE)</f>
        <v>前玻</v>
      </c>
      <c r="F673" s="505" t="str">
        <f>VLOOKUP(D:D,'Material code'!C:D,2,FALSE)</f>
        <v>福莱特，超白压花双镀膜半钢化，2272*1128*2mm</v>
      </c>
      <c r="G673" s="504">
        <v>1430</v>
      </c>
      <c r="H673" s="504" t="s">
        <v>172</v>
      </c>
      <c r="I673" s="504" t="str">
        <f>AL673</f>
        <v>EGLV143581047053</v>
      </c>
      <c r="J673" s="504">
        <v>1</v>
      </c>
      <c r="K673" s="504" t="str">
        <f>AN673</f>
        <v>EMCU6340915</v>
      </c>
      <c r="L673" s="504" t="str">
        <f>AM673</f>
        <v>NBQC25010840B</v>
      </c>
      <c r="M673" s="504" t="str">
        <f>AO673</f>
        <v>NINGBO,CHINA</v>
      </c>
      <c r="N673" s="506">
        <f>AQ673</f>
        <v>45722</v>
      </c>
      <c r="O673" s="504" t="str">
        <f>AR673</f>
        <v>SAVANNAH,GA</v>
      </c>
      <c r="P673" s="506">
        <f>AT673</f>
        <v>45753</v>
      </c>
      <c r="Q673" s="506">
        <f>AX673</f>
        <v>45757</v>
      </c>
      <c r="R673" s="504" t="s">
        <v>79</v>
      </c>
      <c r="S673" s="504" t="s">
        <v>1039</v>
      </c>
      <c r="T673" s="514">
        <v>20250305006</v>
      </c>
      <c r="U673" s="514"/>
      <c r="V673" s="511"/>
      <c r="W673" s="511"/>
      <c r="X673" s="506"/>
      <c r="Y673" s="506"/>
      <c r="Z673" s="514"/>
      <c r="AA673" s="567"/>
      <c r="AB673" s="507"/>
      <c r="AC673" s="514"/>
      <c r="AD673" s="504"/>
      <c r="AE673" s="514"/>
      <c r="AF673" s="514"/>
      <c r="AG673" s="514"/>
      <c r="AH673" s="569"/>
      <c r="AI673" s="579"/>
      <c r="AJ673" s="504"/>
      <c r="AK673" s="457"/>
      <c r="AL673" s="504" t="s">
        <v>1097</v>
      </c>
      <c r="AM673" s="504" t="s">
        <v>1098</v>
      </c>
      <c r="AN673" s="504" t="s">
        <v>1103</v>
      </c>
      <c r="AO673" s="504" t="s">
        <v>1033</v>
      </c>
      <c r="AP673" s="506">
        <v>45721</v>
      </c>
      <c r="AQ673" s="506">
        <v>45722</v>
      </c>
      <c r="AR673" s="504" t="s">
        <v>117</v>
      </c>
      <c r="AS673" s="506">
        <v>45758</v>
      </c>
      <c r="AT673" s="508">
        <v>45753</v>
      </c>
      <c r="AU673" s="504" t="str">
        <f>AR673</f>
        <v>SAVANNAH,GA</v>
      </c>
      <c r="AV673" s="571">
        <f>AT673</f>
        <v>45753</v>
      </c>
      <c r="AW673" s="505">
        <f>VLOOKUP(AR:AR,Database!A:B,2,)</f>
        <v>4</v>
      </c>
      <c r="AX673" s="506">
        <f>AV673+AW673</f>
        <v>45757</v>
      </c>
      <c r="AY673" s="504">
        <f>Z673</f>
        <v>0</v>
      </c>
      <c r="AZ673" s="565"/>
      <c r="BA673" s="506"/>
      <c r="BB673" s="506"/>
      <c r="BC673" s="506"/>
      <c r="BD673" s="506"/>
      <c r="BE673" s="504"/>
      <c r="BF673" s="504" t="str">
        <f>AL673</f>
        <v>EGLV143581047053</v>
      </c>
      <c r="BG673" s="504" t="str">
        <f>AN673</f>
        <v>EMCU6340915</v>
      </c>
      <c r="BH673" s="506">
        <v>45719</v>
      </c>
      <c r="BI673" s="506">
        <v>45727</v>
      </c>
      <c r="BJ673" s="506"/>
      <c r="BK673" s="506"/>
      <c r="BL673" s="506"/>
      <c r="BM673" s="572"/>
      <c r="BN673" s="514"/>
      <c r="BO673" s="506"/>
      <c r="BP673" s="511"/>
      <c r="BQ673" s="511"/>
      <c r="BR673" s="514"/>
      <c r="BS673" s="560"/>
      <c r="BT673" s="504"/>
      <c r="BU673" s="504"/>
      <c r="BV673" s="504"/>
      <c r="BW673" s="504">
        <f>U673</f>
        <v>0</v>
      </c>
      <c r="BX673" s="511">
        <f>V673</f>
        <v>0</v>
      </c>
      <c r="BY673" s="511">
        <f>W673</f>
        <v>0</v>
      </c>
      <c r="BZ673" s="511">
        <f>BX673+BY673</f>
        <v>0</v>
      </c>
      <c r="CA673" s="504"/>
      <c r="CB673" s="511"/>
      <c r="CC673" s="504"/>
      <c r="CD673" s="511"/>
      <c r="CE673" s="511"/>
      <c r="CF673" s="511">
        <f>CB673+CD673+CE673</f>
        <v>0</v>
      </c>
      <c r="CG673" s="528">
        <f>CF673-BZ673</f>
        <v>0</v>
      </c>
      <c r="CH673" s="510">
        <f>_xlfn.DAYS(BU673,BT673)+1</f>
        <v>1</v>
      </c>
      <c r="CI673" s="559"/>
    </row>
    <row r="674" spans="1:87" s="513" customFormat="1" ht="15.75" customHeight="1">
      <c r="A674" s="255">
        <v>94</v>
      </c>
      <c r="B674" s="599" t="s">
        <v>168</v>
      </c>
      <c r="C674" s="558">
        <v>4100009588</v>
      </c>
      <c r="D674" s="558" t="s">
        <v>199</v>
      </c>
      <c r="E674" s="505" t="str">
        <f>VLOOKUP(D:D,'Material code'!A:B,2,FALSE)</f>
        <v>前玻</v>
      </c>
      <c r="F674" s="505" t="str">
        <f>VLOOKUP(D:D,'Material code'!C:D,2,FALSE)</f>
        <v>福莱特，超白压花双镀膜半钢化，2272*1128*2mm</v>
      </c>
      <c r="G674" s="504">
        <v>1430</v>
      </c>
      <c r="H674" s="504" t="s">
        <v>172</v>
      </c>
      <c r="I674" s="504" t="str">
        <f>AL674</f>
        <v>EGLV143581047053</v>
      </c>
      <c r="J674" s="504">
        <v>1</v>
      </c>
      <c r="K674" s="504" t="str">
        <f>AN674</f>
        <v>EGHU3280422</v>
      </c>
      <c r="L674" s="504" t="str">
        <f>AM674</f>
        <v>NBQC25010840B</v>
      </c>
      <c r="M674" s="504" t="str">
        <f>AO674</f>
        <v>NINGBO,CHINA</v>
      </c>
      <c r="N674" s="506">
        <f>AQ674</f>
        <v>45722</v>
      </c>
      <c r="O674" s="504" t="str">
        <f>AR674</f>
        <v>SAVANNAH,GA</v>
      </c>
      <c r="P674" s="506">
        <f>AT674</f>
        <v>45753</v>
      </c>
      <c r="Q674" s="506">
        <f>AX674</f>
        <v>45757</v>
      </c>
      <c r="R674" s="504" t="s">
        <v>79</v>
      </c>
      <c r="S674" s="504" t="s">
        <v>1039</v>
      </c>
      <c r="T674" s="514">
        <v>20250305006</v>
      </c>
      <c r="U674" s="514"/>
      <c r="V674" s="511"/>
      <c r="W674" s="511"/>
      <c r="X674" s="506"/>
      <c r="Y674" s="506"/>
      <c r="Z674" s="514"/>
      <c r="AA674" s="567"/>
      <c r="AB674" s="507"/>
      <c r="AC674" s="514"/>
      <c r="AD674" s="504"/>
      <c r="AE674" s="514"/>
      <c r="AF674" s="514"/>
      <c r="AG674" s="514"/>
      <c r="AH674" s="569"/>
      <c r="AI674" s="579"/>
      <c r="AJ674" s="504"/>
      <c r="AK674" s="457"/>
      <c r="AL674" s="504" t="s">
        <v>1097</v>
      </c>
      <c r="AM674" s="504" t="s">
        <v>1098</v>
      </c>
      <c r="AN674" s="504" t="s">
        <v>1104</v>
      </c>
      <c r="AO674" s="504" t="s">
        <v>1033</v>
      </c>
      <c r="AP674" s="506">
        <v>45721</v>
      </c>
      <c r="AQ674" s="506">
        <v>45722</v>
      </c>
      <c r="AR674" s="504" t="s">
        <v>117</v>
      </c>
      <c r="AS674" s="506">
        <v>45758</v>
      </c>
      <c r="AT674" s="508">
        <v>45753</v>
      </c>
      <c r="AU674" s="504" t="str">
        <f>AR674</f>
        <v>SAVANNAH,GA</v>
      </c>
      <c r="AV674" s="571">
        <f>AT674</f>
        <v>45753</v>
      </c>
      <c r="AW674" s="505">
        <f>VLOOKUP(AR:AR,Database!A:B,2,)</f>
        <v>4</v>
      </c>
      <c r="AX674" s="506">
        <f>AV674+AW674</f>
        <v>45757</v>
      </c>
      <c r="AY674" s="504">
        <f>Z674</f>
        <v>0</v>
      </c>
      <c r="AZ674" s="565"/>
      <c r="BA674" s="506"/>
      <c r="BB674" s="506"/>
      <c r="BC674" s="506"/>
      <c r="BD674" s="506"/>
      <c r="BE674" s="504"/>
      <c r="BF674" s="504" t="str">
        <f>AL674</f>
        <v>EGLV143581047053</v>
      </c>
      <c r="BG674" s="504" t="str">
        <f>AN674</f>
        <v>EGHU3280422</v>
      </c>
      <c r="BH674" s="506">
        <v>45719</v>
      </c>
      <c r="BI674" s="506">
        <v>45727</v>
      </c>
      <c r="BJ674" s="506"/>
      <c r="BK674" s="506"/>
      <c r="BL674" s="506"/>
      <c r="BM674" s="572"/>
      <c r="BN674" s="514"/>
      <c r="BO674" s="506"/>
      <c r="BP674" s="511"/>
      <c r="BQ674" s="511"/>
      <c r="BR674" s="514"/>
      <c r="BS674" s="560"/>
      <c r="BT674" s="504"/>
      <c r="BU674" s="504"/>
      <c r="BV674" s="504"/>
      <c r="BW674" s="504">
        <f>U674</f>
        <v>0</v>
      </c>
      <c r="BX674" s="511">
        <f>V674</f>
        <v>0</v>
      </c>
      <c r="BY674" s="511">
        <f>W674</f>
        <v>0</v>
      </c>
      <c r="BZ674" s="511">
        <f>BX674+BY674</f>
        <v>0</v>
      </c>
      <c r="CA674" s="504"/>
      <c r="CB674" s="511"/>
      <c r="CC674" s="504"/>
      <c r="CD674" s="511"/>
      <c r="CE674" s="511"/>
      <c r="CF674" s="511">
        <f>CB674+CD674+CE674</f>
        <v>0</v>
      </c>
      <c r="CG674" s="528">
        <f>CF674-BZ674</f>
        <v>0</v>
      </c>
      <c r="CH674" s="510">
        <f>_xlfn.DAYS(BU674,BT674)+1</f>
        <v>1</v>
      </c>
      <c r="CI674" s="559"/>
    </row>
    <row r="675" spans="1:87" s="513" customFormat="1" ht="15.75" customHeight="1">
      <c r="A675" s="255">
        <v>94</v>
      </c>
      <c r="B675" s="599" t="s">
        <v>168</v>
      </c>
      <c r="C675" s="558">
        <v>4100009588</v>
      </c>
      <c r="D675" s="558" t="s">
        <v>199</v>
      </c>
      <c r="E675" s="505" t="str">
        <f>VLOOKUP(D:D,'Material code'!A:B,2,FALSE)</f>
        <v>前玻</v>
      </c>
      <c r="F675" s="505" t="str">
        <f>VLOOKUP(D:D,'Material code'!C:D,2,FALSE)</f>
        <v>福莱特，超白压花双镀膜半钢化，2272*1128*2mm</v>
      </c>
      <c r="G675" s="504">
        <v>1430</v>
      </c>
      <c r="H675" s="504" t="s">
        <v>172</v>
      </c>
      <c r="I675" s="504" t="str">
        <f>AL675</f>
        <v>EGLV143581047053</v>
      </c>
      <c r="J675" s="504">
        <v>1</v>
      </c>
      <c r="K675" s="504" t="str">
        <f>AN675</f>
        <v>EGHU3605554</v>
      </c>
      <c r="L675" s="504" t="str">
        <f>AM675</f>
        <v>NBQC25010840B</v>
      </c>
      <c r="M675" s="504" t="str">
        <f>AO675</f>
        <v>NINGBO,CHINA</v>
      </c>
      <c r="N675" s="506">
        <f>AQ675</f>
        <v>45722</v>
      </c>
      <c r="O675" s="504" t="str">
        <f>AR675</f>
        <v>SAVANNAH,GA</v>
      </c>
      <c r="P675" s="506">
        <f>AT675</f>
        <v>45753</v>
      </c>
      <c r="Q675" s="506">
        <f>AX675</f>
        <v>45757</v>
      </c>
      <c r="R675" s="504" t="s">
        <v>79</v>
      </c>
      <c r="S675" s="504" t="s">
        <v>1039</v>
      </c>
      <c r="T675" s="514">
        <v>20250305006</v>
      </c>
      <c r="U675" s="514"/>
      <c r="V675" s="511"/>
      <c r="W675" s="511"/>
      <c r="X675" s="506"/>
      <c r="Y675" s="506"/>
      <c r="Z675" s="514"/>
      <c r="AA675" s="567"/>
      <c r="AB675" s="507"/>
      <c r="AC675" s="514"/>
      <c r="AD675" s="504"/>
      <c r="AE675" s="514"/>
      <c r="AF675" s="514"/>
      <c r="AG675" s="514"/>
      <c r="AH675" s="569"/>
      <c r="AI675" s="579"/>
      <c r="AJ675" s="504"/>
      <c r="AK675" s="457"/>
      <c r="AL675" s="504" t="s">
        <v>1097</v>
      </c>
      <c r="AM675" s="504" t="s">
        <v>1098</v>
      </c>
      <c r="AN675" s="504" t="s">
        <v>1105</v>
      </c>
      <c r="AO675" s="504" t="s">
        <v>1033</v>
      </c>
      <c r="AP675" s="506">
        <v>45721</v>
      </c>
      <c r="AQ675" s="506">
        <v>45722</v>
      </c>
      <c r="AR675" s="504" t="s">
        <v>117</v>
      </c>
      <c r="AS675" s="506">
        <v>45758</v>
      </c>
      <c r="AT675" s="508">
        <v>45753</v>
      </c>
      <c r="AU675" s="504" t="str">
        <f>AR675</f>
        <v>SAVANNAH,GA</v>
      </c>
      <c r="AV675" s="571">
        <f>AT675</f>
        <v>45753</v>
      </c>
      <c r="AW675" s="505">
        <f>VLOOKUP(AR:AR,Database!A:B,2,)</f>
        <v>4</v>
      </c>
      <c r="AX675" s="506">
        <f>AV675+AW675</f>
        <v>45757</v>
      </c>
      <c r="AY675" s="504">
        <f>Z675</f>
        <v>0</v>
      </c>
      <c r="AZ675" s="565"/>
      <c r="BA675" s="506"/>
      <c r="BB675" s="506"/>
      <c r="BC675" s="506"/>
      <c r="BD675" s="506"/>
      <c r="BE675" s="504"/>
      <c r="BF675" s="504" t="str">
        <f>AL675</f>
        <v>EGLV143581047053</v>
      </c>
      <c r="BG675" s="504" t="str">
        <f>AN675</f>
        <v>EGHU3605554</v>
      </c>
      <c r="BH675" s="506">
        <v>45719</v>
      </c>
      <c r="BI675" s="506">
        <v>45727</v>
      </c>
      <c r="BJ675" s="506"/>
      <c r="BK675" s="506"/>
      <c r="BL675" s="506"/>
      <c r="BM675" s="572"/>
      <c r="BN675" s="514"/>
      <c r="BO675" s="506"/>
      <c r="BP675" s="511"/>
      <c r="BQ675" s="511"/>
      <c r="BR675" s="514"/>
      <c r="BS675" s="560"/>
      <c r="BT675" s="504"/>
      <c r="BU675" s="504"/>
      <c r="BV675" s="504"/>
      <c r="BW675" s="504">
        <f>U675</f>
        <v>0</v>
      </c>
      <c r="BX675" s="511">
        <f>V675</f>
        <v>0</v>
      </c>
      <c r="BY675" s="511">
        <f>W675</f>
        <v>0</v>
      </c>
      <c r="BZ675" s="511">
        <f>BX675+BY675</f>
        <v>0</v>
      </c>
      <c r="CA675" s="504"/>
      <c r="CB675" s="511"/>
      <c r="CC675" s="504"/>
      <c r="CD675" s="511"/>
      <c r="CE675" s="511"/>
      <c r="CF675" s="511">
        <f>CB675+CD675+CE675</f>
        <v>0</v>
      </c>
      <c r="CG675" s="528">
        <f>CF675-BZ675</f>
        <v>0</v>
      </c>
      <c r="CH675" s="510">
        <f>_xlfn.DAYS(BU675,BT675)+1</f>
        <v>1</v>
      </c>
      <c r="CI675" s="559"/>
    </row>
    <row r="676" spans="1:87" s="513" customFormat="1" ht="15.75" customHeight="1">
      <c r="A676" s="255">
        <v>94</v>
      </c>
      <c r="B676" s="599" t="s">
        <v>168</v>
      </c>
      <c r="C676" s="558">
        <v>4100009588</v>
      </c>
      <c r="D676" s="558" t="s">
        <v>199</v>
      </c>
      <c r="E676" s="505" t="str">
        <f>VLOOKUP(D:D,'Material code'!A:B,2,FALSE)</f>
        <v>前玻</v>
      </c>
      <c r="F676" s="505" t="str">
        <f>VLOOKUP(D:D,'Material code'!C:D,2,FALSE)</f>
        <v>福莱特，超白压花双镀膜半钢化，2272*1128*2mm</v>
      </c>
      <c r="G676" s="504">
        <v>1430</v>
      </c>
      <c r="H676" s="504" t="s">
        <v>172</v>
      </c>
      <c r="I676" s="504" t="str">
        <f>AL676</f>
        <v>EGLV143581047053</v>
      </c>
      <c r="J676" s="504">
        <v>1</v>
      </c>
      <c r="K676" s="504" t="str">
        <f>AN676</f>
        <v>EGHU3743430</v>
      </c>
      <c r="L676" s="504" t="str">
        <f>AM676</f>
        <v>NBQC25010840B</v>
      </c>
      <c r="M676" s="504" t="str">
        <f>AO676</f>
        <v>NINGBO,CHINA</v>
      </c>
      <c r="N676" s="506">
        <f>AQ676</f>
        <v>45722</v>
      </c>
      <c r="O676" s="504" t="str">
        <f>AR676</f>
        <v>SAVANNAH,GA</v>
      </c>
      <c r="P676" s="506">
        <f>AT676</f>
        <v>45753</v>
      </c>
      <c r="Q676" s="506">
        <f>AX676</f>
        <v>45757</v>
      </c>
      <c r="R676" s="504" t="s">
        <v>79</v>
      </c>
      <c r="S676" s="504" t="s">
        <v>1039</v>
      </c>
      <c r="T676" s="514">
        <v>20250305006</v>
      </c>
      <c r="U676" s="514"/>
      <c r="V676" s="511"/>
      <c r="W676" s="511"/>
      <c r="X676" s="506"/>
      <c r="Y676" s="506"/>
      <c r="Z676" s="514"/>
      <c r="AA676" s="567"/>
      <c r="AB676" s="507"/>
      <c r="AC676" s="514"/>
      <c r="AD676" s="504"/>
      <c r="AE676" s="514"/>
      <c r="AF676" s="514"/>
      <c r="AG676" s="514"/>
      <c r="AH676" s="569"/>
      <c r="AI676" s="579"/>
      <c r="AJ676" s="504"/>
      <c r="AK676" s="457"/>
      <c r="AL676" s="504" t="s">
        <v>1097</v>
      </c>
      <c r="AM676" s="504" t="s">
        <v>1098</v>
      </c>
      <c r="AN676" s="504" t="s">
        <v>1106</v>
      </c>
      <c r="AO676" s="504" t="s">
        <v>1033</v>
      </c>
      <c r="AP676" s="506">
        <v>45721</v>
      </c>
      <c r="AQ676" s="506">
        <v>45722</v>
      </c>
      <c r="AR676" s="504" t="s">
        <v>117</v>
      </c>
      <c r="AS676" s="506">
        <v>45758</v>
      </c>
      <c r="AT676" s="508">
        <v>45753</v>
      </c>
      <c r="AU676" s="504" t="str">
        <f>AR676</f>
        <v>SAVANNAH,GA</v>
      </c>
      <c r="AV676" s="571">
        <f>AT676</f>
        <v>45753</v>
      </c>
      <c r="AW676" s="505">
        <f>VLOOKUP(AR:AR,Database!A:B,2,)</f>
        <v>4</v>
      </c>
      <c r="AX676" s="506">
        <f>AV676+AW676</f>
        <v>45757</v>
      </c>
      <c r="AY676" s="504">
        <f>Z676</f>
        <v>0</v>
      </c>
      <c r="AZ676" s="565"/>
      <c r="BA676" s="506"/>
      <c r="BB676" s="506"/>
      <c r="BC676" s="506"/>
      <c r="BD676" s="506"/>
      <c r="BE676" s="504"/>
      <c r="BF676" s="504" t="str">
        <f>AL676</f>
        <v>EGLV143581047053</v>
      </c>
      <c r="BG676" s="504" t="str">
        <f>AN676</f>
        <v>EGHU3743430</v>
      </c>
      <c r="BH676" s="506">
        <v>45719</v>
      </c>
      <c r="BI676" s="506">
        <v>45727</v>
      </c>
      <c r="BJ676" s="506"/>
      <c r="BK676" s="506"/>
      <c r="BL676" s="506"/>
      <c r="BM676" s="572"/>
      <c r="BN676" s="514"/>
      <c r="BO676" s="506"/>
      <c r="BP676" s="511"/>
      <c r="BQ676" s="511"/>
      <c r="BR676" s="514"/>
      <c r="BS676" s="560"/>
      <c r="BT676" s="504"/>
      <c r="BU676" s="504"/>
      <c r="BV676" s="504"/>
      <c r="BW676" s="504">
        <f>U676</f>
        <v>0</v>
      </c>
      <c r="BX676" s="511">
        <f>V676</f>
        <v>0</v>
      </c>
      <c r="BY676" s="511">
        <f>W676</f>
        <v>0</v>
      </c>
      <c r="BZ676" s="511">
        <f>BX676+BY676</f>
        <v>0</v>
      </c>
      <c r="CA676" s="504"/>
      <c r="CB676" s="511"/>
      <c r="CC676" s="504"/>
      <c r="CD676" s="511"/>
      <c r="CE676" s="511"/>
      <c r="CF676" s="511">
        <f>CB676+CD676+CE676</f>
        <v>0</v>
      </c>
      <c r="CG676" s="528">
        <f>CF676-BZ676</f>
        <v>0</v>
      </c>
      <c r="CH676" s="510">
        <f>_xlfn.DAYS(BU676,BT676)+1</f>
        <v>1</v>
      </c>
      <c r="CI676" s="559"/>
    </row>
    <row r="677" spans="1:87" s="513" customFormat="1" ht="15.75" customHeight="1">
      <c r="A677" s="255">
        <v>94</v>
      </c>
      <c r="B677" s="599" t="s">
        <v>168</v>
      </c>
      <c r="C677" s="558">
        <v>4100009588</v>
      </c>
      <c r="D677" s="558" t="s">
        <v>199</v>
      </c>
      <c r="E677" s="505" t="str">
        <f>VLOOKUP(D:D,'Material code'!A:B,2,FALSE)</f>
        <v>前玻</v>
      </c>
      <c r="F677" s="505" t="str">
        <f>VLOOKUP(D:D,'Material code'!C:D,2,FALSE)</f>
        <v>福莱特，超白压花双镀膜半钢化，2272*1128*2mm</v>
      </c>
      <c r="G677" s="504">
        <v>1430</v>
      </c>
      <c r="H677" s="504" t="s">
        <v>172</v>
      </c>
      <c r="I677" s="504" t="str">
        <f>AL677</f>
        <v>EGLV143581047053</v>
      </c>
      <c r="J677" s="504">
        <v>1</v>
      </c>
      <c r="K677" s="504" t="str">
        <f>AN677</f>
        <v>EGSU3425659</v>
      </c>
      <c r="L677" s="504" t="str">
        <f>AM677</f>
        <v>NBQC25010840B</v>
      </c>
      <c r="M677" s="504" t="str">
        <f>AO677</f>
        <v>NINGBO,CHINA</v>
      </c>
      <c r="N677" s="506">
        <f>AQ677</f>
        <v>45722</v>
      </c>
      <c r="O677" s="504" t="str">
        <f>AR677</f>
        <v>SAVANNAH,GA</v>
      </c>
      <c r="P677" s="506">
        <f>AT677</f>
        <v>45753</v>
      </c>
      <c r="Q677" s="506">
        <f>AX677</f>
        <v>45757</v>
      </c>
      <c r="R677" s="504" t="s">
        <v>79</v>
      </c>
      <c r="S677" s="504" t="s">
        <v>1039</v>
      </c>
      <c r="T677" s="514">
        <v>20250305006</v>
      </c>
      <c r="U677" s="514"/>
      <c r="V677" s="511"/>
      <c r="W677" s="511"/>
      <c r="X677" s="506"/>
      <c r="Y677" s="506"/>
      <c r="Z677" s="514"/>
      <c r="AA677" s="567"/>
      <c r="AB677" s="507"/>
      <c r="AC677" s="514"/>
      <c r="AD677" s="504"/>
      <c r="AE677" s="514"/>
      <c r="AF677" s="514"/>
      <c r="AG677" s="514"/>
      <c r="AH677" s="569"/>
      <c r="AI677" s="579"/>
      <c r="AJ677" s="504"/>
      <c r="AK677" s="457"/>
      <c r="AL677" s="504" t="s">
        <v>1097</v>
      </c>
      <c r="AM677" s="504" t="s">
        <v>1098</v>
      </c>
      <c r="AN677" s="504" t="s">
        <v>1107</v>
      </c>
      <c r="AO677" s="504" t="s">
        <v>1033</v>
      </c>
      <c r="AP677" s="506">
        <v>45721</v>
      </c>
      <c r="AQ677" s="506">
        <v>45722</v>
      </c>
      <c r="AR677" s="504" t="s">
        <v>117</v>
      </c>
      <c r="AS677" s="506">
        <v>45758</v>
      </c>
      <c r="AT677" s="508">
        <v>45753</v>
      </c>
      <c r="AU677" s="504" t="str">
        <f>AR677</f>
        <v>SAVANNAH,GA</v>
      </c>
      <c r="AV677" s="571">
        <f>AT677</f>
        <v>45753</v>
      </c>
      <c r="AW677" s="505">
        <f>VLOOKUP(AR:AR,Database!A:B,2,)</f>
        <v>4</v>
      </c>
      <c r="AX677" s="506">
        <f>AV677+AW677</f>
        <v>45757</v>
      </c>
      <c r="AY677" s="504">
        <f>Z677</f>
        <v>0</v>
      </c>
      <c r="AZ677" s="565"/>
      <c r="BA677" s="506"/>
      <c r="BB677" s="506"/>
      <c r="BC677" s="506"/>
      <c r="BD677" s="506"/>
      <c r="BE677" s="504"/>
      <c r="BF677" s="504" t="str">
        <f>AL677</f>
        <v>EGLV143581047053</v>
      </c>
      <c r="BG677" s="504" t="str">
        <f>AN677</f>
        <v>EGSU3425659</v>
      </c>
      <c r="BH677" s="506">
        <v>45719</v>
      </c>
      <c r="BI677" s="506">
        <v>45727</v>
      </c>
      <c r="BJ677" s="506"/>
      <c r="BK677" s="506"/>
      <c r="BL677" s="506"/>
      <c r="BM677" s="572"/>
      <c r="BN677" s="514"/>
      <c r="BO677" s="506"/>
      <c r="BP677" s="511"/>
      <c r="BQ677" s="511"/>
      <c r="BR677" s="514"/>
      <c r="BS677" s="560"/>
      <c r="BT677" s="504"/>
      <c r="BU677" s="504"/>
      <c r="BV677" s="504"/>
      <c r="BW677" s="504">
        <f>U677</f>
        <v>0</v>
      </c>
      <c r="BX677" s="511">
        <f>V677</f>
        <v>0</v>
      </c>
      <c r="BY677" s="511">
        <f>W677</f>
        <v>0</v>
      </c>
      <c r="BZ677" s="511">
        <f>BX677+BY677</f>
        <v>0</v>
      </c>
      <c r="CA677" s="504"/>
      <c r="CB677" s="511"/>
      <c r="CC677" s="504"/>
      <c r="CD677" s="511"/>
      <c r="CE677" s="511"/>
      <c r="CF677" s="511">
        <f>CB677+CD677+CE677</f>
        <v>0</v>
      </c>
      <c r="CG677" s="528">
        <f>CF677-BZ677</f>
        <v>0</v>
      </c>
      <c r="CH677" s="510">
        <f>_xlfn.DAYS(BU677,BT677)+1</f>
        <v>1</v>
      </c>
      <c r="CI677" s="559"/>
    </row>
    <row r="678" spans="1:87" s="513" customFormat="1" ht="15.75" customHeight="1">
      <c r="A678" s="255">
        <v>94</v>
      </c>
      <c r="B678" s="599" t="s">
        <v>168</v>
      </c>
      <c r="C678" s="558">
        <v>4100009588</v>
      </c>
      <c r="D678" s="558" t="s">
        <v>199</v>
      </c>
      <c r="E678" s="505" t="str">
        <f>VLOOKUP(D:D,'Material code'!A:B,2,FALSE)</f>
        <v>前玻</v>
      </c>
      <c r="F678" s="505" t="str">
        <f>VLOOKUP(D:D,'Material code'!C:D,2,FALSE)</f>
        <v>福莱特，超白压花双镀膜半钢化，2272*1128*2mm</v>
      </c>
      <c r="G678" s="504">
        <v>1430</v>
      </c>
      <c r="H678" s="504" t="s">
        <v>172</v>
      </c>
      <c r="I678" s="504" t="str">
        <f>AL678</f>
        <v>EGLV143581047053</v>
      </c>
      <c r="J678" s="504">
        <v>1</v>
      </c>
      <c r="K678" s="504" t="str">
        <f>AN678</f>
        <v>EITU0006487</v>
      </c>
      <c r="L678" s="504" t="str">
        <f>AM678</f>
        <v>NBQC25010840B</v>
      </c>
      <c r="M678" s="504" t="str">
        <f>AO678</f>
        <v>NINGBO,CHINA</v>
      </c>
      <c r="N678" s="506">
        <f>AQ678</f>
        <v>45722</v>
      </c>
      <c r="O678" s="504" t="str">
        <f>AR678</f>
        <v>SAVANNAH,GA</v>
      </c>
      <c r="P678" s="506">
        <f>AT678</f>
        <v>45753</v>
      </c>
      <c r="Q678" s="506">
        <f>AX678</f>
        <v>45757</v>
      </c>
      <c r="R678" s="504" t="s">
        <v>79</v>
      </c>
      <c r="S678" s="504" t="s">
        <v>1039</v>
      </c>
      <c r="T678" s="514">
        <v>20250305006</v>
      </c>
      <c r="U678" s="514"/>
      <c r="V678" s="511"/>
      <c r="W678" s="511"/>
      <c r="X678" s="506"/>
      <c r="Y678" s="506"/>
      <c r="Z678" s="514"/>
      <c r="AA678" s="567"/>
      <c r="AB678" s="507"/>
      <c r="AC678" s="514"/>
      <c r="AD678" s="504"/>
      <c r="AE678" s="514"/>
      <c r="AF678" s="514"/>
      <c r="AG678" s="514"/>
      <c r="AH678" s="569"/>
      <c r="AI678" s="579"/>
      <c r="AJ678" s="504"/>
      <c r="AK678" s="457"/>
      <c r="AL678" s="504" t="s">
        <v>1097</v>
      </c>
      <c r="AM678" s="504" t="s">
        <v>1098</v>
      </c>
      <c r="AN678" s="504" t="s">
        <v>1108</v>
      </c>
      <c r="AO678" s="504" t="s">
        <v>1033</v>
      </c>
      <c r="AP678" s="506">
        <v>45721</v>
      </c>
      <c r="AQ678" s="506">
        <v>45722</v>
      </c>
      <c r="AR678" s="504" t="s">
        <v>117</v>
      </c>
      <c r="AS678" s="506">
        <v>45758</v>
      </c>
      <c r="AT678" s="508">
        <v>45753</v>
      </c>
      <c r="AU678" s="504" t="str">
        <f>AR678</f>
        <v>SAVANNAH,GA</v>
      </c>
      <c r="AV678" s="571">
        <f>AT678</f>
        <v>45753</v>
      </c>
      <c r="AW678" s="505">
        <f>VLOOKUP(AR:AR,Database!A:B,2,)</f>
        <v>4</v>
      </c>
      <c r="AX678" s="506">
        <f>AV678+AW678</f>
        <v>45757</v>
      </c>
      <c r="AY678" s="504">
        <f>Z678</f>
        <v>0</v>
      </c>
      <c r="AZ678" s="565"/>
      <c r="BA678" s="506"/>
      <c r="BB678" s="506"/>
      <c r="BC678" s="506"/>
      <c r="BD678" s="506"/>
      <c r="BE678" s="504"/>
      <c r="BF678" s="504" t="str">
        <f>AL678</f>
        <v>EGLV143581047053</v>
      </c>
      <c r="BG678" s="504" t="str">
        <f>AN678</f>
        <v>EITU0006487</v>
      </c>
      <c r="BH678" s="506">
        <v>45719</v>
      </c>
      <c r="BI678" s="506">
        <v>45727</v>
      </c>
      <c r="BJ678" s="506"/>
      <c r="BK678" s="506"/>
      <c r="BL678" s="506"/>
      <c r="BM678" s="572"/>
      <c r="BN678" s="514"/>
      <c r="BO678" s="506"/>
      <c r="BP678" s="511"/>
      <c r="BQ678" s="511"/>
      <c r="BR678" s="514"/>
      <c r="BS678" s="560"/>
      <c r="BT678" s="504"/>
      <c r="BU678" s="504"/>
      <c r="BV678" s="504"/>
      <c r="BW678" s="504">
        <f>U678</f>
        <v>0</v>
      </c>
      <c r="BX678" s="511">
        <f>V678</f>
        <v>0</v>
      </c>
      <c r="BY678" s="511">
        <f>W678</f>
        <v>0</v>
      </c>
      <c r="BZ678" s="511">
        <f>BX678+BY678</f>
        <v>0</v>
      </c>
      <c r="CA678" s="504"/>
      <c r="CB678" s="511"/>
      <c r="CC678" s="504"/>
      <c r="CD678" s="511"/>
      <c r="CE678" s="511"/>
      <c r="CF678" s="511">
        <f>CB678+CD678+CE678</f>
        <v>0</v>
      </c>
      <c r="CG678" s="528">
        <f>CF678-BZ678</f>
        <v>0</v>
      </c>
      <c r="CH678" s="510">
        <f>_xlfn.DAYS(BU678,BT678)+1</f>
        <v>1</v>
      </c>
      <c r="CI678" s="559"/>
    </row>
    <row r="679" spans="1:87" s="513" customFormat="1" ht="15.75" customHeight="1">
      <c r="A679" s="255">
        <v>94</v>
      </c>
      <c r="B679" s="599" t="s">
        <v>168</v>
      </c>
      <c r="C679" s="558">
        <v>4100009588</v>
      </c>
      <c r="D679" s="558" t="s">
        <v>199</v>
      </c>
      <c r="E679" s="505" t="str">
        <f>VLOOKUP(D:D,'Material code'!A:B,2,FALSE)</f>
        <v>前玻</v>
      </c>
      <c r="F679" s="505" t="str">
        <f>VLOOKUP(D:D,'Material code'!C:D,2,FALSE)</f>
        <v>福莱特，超白压花双镀膜半钢化，2272*1128*2mm</v>
      </c>
      <c r="G679" s="504">
        <v>1430</v>
      </c>
      <c r="H679" s="504" t="s">
        <v>172</v>
      </c>
      <c r="I679" s="504" t="str">
        <f>AL679</f>
        <v>EGLV143581047053</v>
      </c>
      <c r="J679" s="504">
        <v>1</v>
      </c>
      <c r="K679" s="504" t="str">
        <f>AN679</f>
        <v>EMCU6252434</v>
      </c>
      <c r="L679" s="504" t="str">
        <f>AM679</f>
        <v>NBQC25010840B</v>
      </c>
      <c r="M679" s="504" t="str">
        <f>AO679</f>
        <v>NINGBO,CHINA</v>
      </c>
      <c r="N679" s="506">
        <f>AQ679</f>
        <v>45722</v>
      </c>
      <c r="O679" s="504" t="str">
        <f>AR679</f>
        <v>SAVANNAH,GA</v>
      </c>
      <c r="P679" s="506">
        <f>AT679</f>
        <v>45753</v>
      </c>
      <c r="Q679" s="506">
        <f>AX679</f>
        <v>45757</v>
      </c>
      <c r="R679" s="504" t="s">
        <v>79</v>
      </c>
      <c r="S679" s="504" t="s">
        <v>1039</v>
      </c>
      <c r="T679" s="514">
        <v>20250305006</v>
      </c>
      <c r="U679" s="514"/>
      <c r="V679" s="511"/>
      <c r="W679" s="511"/>
      <c r="X679" s="506"/>
      <c r="Y679" s="506"/>
      <c r="Z679" s="514"/>
      <c r="AA679" s="567"/>
      <c r="AB679" s="507"/>
      <c r="AC679" s="514"/>
      <c r="AD679" s="504"/>
      <c r="AE679" s="514"/>
      <c r="AF679" s="514"/>
      <c r="AG679" s="514"/>
      <c r="AH679" s="569"/>
      <c r="AI679" s="579"/>
      <c r="AJ679" s="504"/>
      <c r="AK679" s="457"/>
      <c r="AL679" s="504" t="s">
        <v>1097</v>
      </c>
      <c r="AM679" s="504" t="s">
        <v>1098</v>
      </c>
      <c r="AN679" s="504" t="s">
        <v>1109</v>
      </c>
      <c r="AO679" s="504" t="s">
        <v>1033</v>
      </c>
      <c r="AP679" s="506">
        <v>45721</v>
      </c>
      <c r="AQ679" s="506">
        <v>45722</v>
      </c>
      <c r="AR679" s="504" t="s">
        <v>117</v>
      </c>
      <c r="AS679" s="506">
        <v>45758</v>
      </c>
      <c r="AT679" s="508">
        <v>45753</v>
      </c>
      <c r="AU679" s="504" t="str">
        <f>AR679</f>
        <v>SAVANNAH,GA</v>
      </c>
      <c r="AV679" s="571">
        <f>AT679</f>
        <v>45753</v>
      </c>
      <c r="AW679" s="505">
        <f>VLOOKUP(AR:AR,Database!A:B,2,)</f>
        <v>4</v>
      </c>
      <c r="AX679" s="506">
        <f>AV679+AW679</f>
        <v>45757</v>
      </c>
      <c r="AY679" s="504">
        <f>Z679</f>
        <v>0</v>
      </c>
      <c r="AZ679" s="565"/>
      <c r="BA679" s="506"/>
      <c r="BB679" s="506"/>
      <c r="BC679" s="506"/>
      <c r="BD679" s="506"/>
      <c r="BE679" s="504"/>
      <c r="BF679" s="504" t="str">
        <f>AL679</f>
        <v>EGLV143581047053</v>
      </c>
      <c r="BG679" s="504" t="str">
        <f>AN679</f>
        <v>EMCU6252434</v>
      </c>
      <c r="BH679" s="506">
        <v>45719</v>
      </c>
      <c r="BI679" s="506">
        <v>45727</v>
      </c>
      <c r="BJ679" s="506"/>
      <c r="BK679" s="506"/>
      <c r="BL679" s="506"/>
      <c r="BM679" s="572"/>
      <c r="BN679" s="514"/>
      <c r="BO679" s="506"/>
      <c r="BP679" s="511"/>
      <c r="BQ679" s="511"/>
      <c r="BR679" s="514"/>
      <c r="BS679" s="560"/>
      <c r="BT679" s="504"/>
      <c r="BU679" s="504"/>
      <c r="BV679" s="504"/>
      <c r="BW679" s="504">
        <f>U679</f>
        <v>0</v>
      </c>
      <c r="BX679" s="511">
        <f>V679</f>
        <v>0</v>
      </c>
      <c r="BY679" s="511">
        <f>W679</f>
        <v>0</v>
      </c>
      <c r="BZ679" s="511">
        <f>BX679+BY679</f>
        <v>0</v>
      </c>
      <c r="CA679" s="504"/>
      <c r="CB679" s="511"/>
      <c r="CC679" s="504"/>
      <c r="CD679" s="511"/>
      <c r="CE679" s="511"/>
      <c r="CF679" s="511">
        <f>CB679+CD679+CE679</f>
        <v>0</v>
      </c>
      <c r="CG679" s="528">
        <f>CF679-BZ679</f>
        <v>0</v>
      </c>
      <c r="CH679" s="510">
        <f>_xlfn.DAYS(BU679,BT679)+1</f>
        <v>1</v>
      </c>
      <c r="CI679" s="559"/>
    </row>
    <row r="680" spans="1:87" s="513" customFormat="1" ht="15.75" customHeight="1">
      <c r="A680" s="255">
        <v>94</v>
      </c>
      <c r="B680" s="599" t="s">
        <v>168</v>
      </c>
      <c r="C680" s="558">
        <v>4100009588</v>
      </c>
      <c r="D680" s="558" t="s">
        <v>199</v>
      </c>
      <c r="E680" s="505" t="str">
        <f>VLOOKUP(D:D,'Material code'!A:B,2,FALSE)</f>
        <v>前玻</v>
      </c>
      <c r="F680" s="505" t="str">
        <f>VLOOKUP(D:D,'Material code'!C:D,2,FALSE)</f>
        <v>福莱特，超白压花双镀膜半钢化，2272*1128*2mm</v>
      </c>
      <c r="G680" s="504">
        <v>1430</v>
      </c>
      <c r="H680" s="504" t="s">
        <v>172</v>
      </c>
      <c r="I680" s="504" t="str">
        <f>AL680</f>
        <v>EGLV143581047053</v>
      </c>
      <c r="J680" s="504">
        <v>1</v>
      </c>
      <c r="K680" s="504" t="str">
        <f>AN680</f>
        <v>EITU0546058</v>
      </c>
      <c r="L680" s="504" t="str">
        <f>AM680</f>
        <v>NBQC25010840B</v>
      </c>
      <c r="M680" s="504" t="str">
        <f>AO680</f>
        <v>NINGBO,CHINA</v>
      </c>
      <c r="N680" s="506">
        <f>AQ680</f>
        <v>45722</v>
      </c>
      <c r="O680" s="504" t="str">
        <f>AR680</f>
        <v>SAVANNAH,GA</v>
      </c>
      <c r="P680" s="506">
        <f>AT680</f>
        <v>45753</v>
      </c>
      <c r="Q680" s="506">
        <f>AX680</f>
        <v>45757</v>
      </c>
      <c r="R680" s="504" t="s">
        <v>79</v>
      </c>
      <c r="S680" s="504" t="s">
        <v>1039</v>
      </c>
      <c r="T680" s="514">
        <v>20250305006</v>
      </c>
      <c r="U680" s="514"/>
      <c r="V680" s="511"/>
      <c r="W680" s="511"/>
      <c r="X680" s="506"/>
      <c r="Y680" s="506"/>
      <c r="Z680" s="514"/>
      <c r="AA680" s="567"/>
      <c r="AB680" s="507"/>
      <c r="AC680" s="514"/>
      <c r="AD680" s="504"/>
      <c r="AE680" s="514"/>
      <c r="AF680" s="514"/>
      <c r="AG680" s="514"/>
      <c r="AH680" s="569"/>
      <c r="AI680" s="579"/>
      <c r="AJ680" s="504"/>
      <c r="AK680" s="457"/>
      <c r="AL680" s="504" t="s">
        <v>1097</v>
      </c>
      <c r="AM680" s="504" t="s">
        <v>1098</v>
      </c>
      <c r="AN680" s="504" t="s">
        <v>1110</v>
      </c>
      <c r="AO680" s="504" t="s">
        <v>1033</v>
      </c>
      <c r="AP680" s="506">
        <v>45721</v>
      </c>
      <c r="AQ680" s="506">
        <v>45722</v>
      </c>
      <c r="AR680" s="504" t="s">
        <v>117</v>
      </c>
      <c r="AS680" s="506">
        <v>45758</v>
      </c>
      <c r="AT680" s="508">
        <v>45753</v>
      </c>
      <c r="AU680" s="504" t="str">
        <f>AR680</f>
        <v>SAVANNAH,GA</v>
      </c>
      <c r="AV680" s="571">
        <f>AT680</f>
        <v>45753</v>
      </c>
      <c r="AW680" s="505">
        <f>VLOOKUP(AR:AR,Database!A:B,2,)</f>
        <v>4</v>
      </c>
      <c r="AX680" s="506">
        <f>AV680+AW680</f>
        <v>45757</v>
      </c>
      <c r="AY680" s="504">
        <f>Z680</f>
        <v>0</v>
      </c>
      <c r="AZ680" s="565"/>
      <c r="BA680" s="506"/>
      <c r="BB680" s="506"/>
      <c r="BC680" s="506"/>
      <c r="BD680" s="506"/>
      <c r="BE680" s="504"/>
      <c r="BF680" s="504" t="str">
        <f>AL680</f>
        <v>EGLV143581047053</v>
      </c>
      <c r="BG680" s="504" t="str">
        <f>AN680</f>
        <v>EITU0546058</v>
      </c>
      <c r="BH680" s="506">
        <v>45719</v>
      </c>
      <c r="BI680" s="506">
        <v>45727</v>
      </c>
      <c r="BJ680" s="506"/>
      <c r="BK680" s="506"/>
      <c r="BL680" s="506"/>
      <c r="BM680" s="572"/>
      <c r="BN680" s="514"/>
      <c r="BO680" s="506"/>
      <c r="BP680" s="511"/>
      <c r="BQ680" s="511"/>
      <c r="BR680" s="514"/>
      <c r="BS680" s="560"/>
      <c r="BT680" s="504"/>
      <c r="BU680" s="504"/>
      <c r="BV680" s="504"/>
      <c r="BW680" s="504">
        <f>U680</f>
        <v>0</v>
      </c>
      <c r="BX680" s="511">
        <f>V680</f>
        <v>0</v>
      </c>
      <c r="BY680" s="511">
        <f>W680</f>
        <v>0</v>
      </c>
      <c r="BZ680" s="511">
        <f>BX680+BY680</f>
        <v>0</v>
      </c>
      <c r="CA680" s="504"/>
      <c r="CB680" s="511"/>
      <c r="CC680" s="504"/>
      <c r="CD680" s="511"/>
      <c r="CE680" s="511"/>
      <c r="CF680" s="511">
        <f>CB680+CD680+CE680</f>
        <v>0</v>
      </c>
      <c r="CG680" s="528">
        <f>CF680-BZ680</f>
        <v>0</v>
      </c>
      <c r="CH680" s="510">
        <f>_xlfn.DAYS(BU680,BT680)+1</f>
        <v>1</v>
      </c>
      <c r="CI680" s="559"/>
    </row>
    <row r="681" spans="1:87" s="513" customFormat="1" ht="15.75" customHeight="1">
      <c r="A681" s="255">
        <v>94</v>
      </c>
      <c r="B681" s="599" t="s">
        <v>168</v>
      </c>
      <c r="C681" s="558">
        <v>4100009588</v>
      </c>
      <c r="D681" s="558" t="s">
        <v>199</v>
      </c>
      <c r="E681" s="505" t="str">
        <f>VLOOKUP(D:D,'Material code'!A:B,2,FALSE)</f>
        <v>前玻</v>
      </c>
      <c r="F681" s="505" t="str">
        <f>VLOOKUP(D:D,'Material code'!C:D,2,FALSE)</f>
        <v>福莱特，超白压花双镀膜半钢化，2272*1128*2mm</v>
      </c>
      <c r="G681" s="504">
        <v>1430</v>
      </c>
      <c r="H681" s="504" t="s">
        <v>172</v>
      </c>
      <c r="I681" s="504" t="str">
        <f>AL681</f>
        <v>EGLV143581047053</v>
      </c>
      <c r="J681" s="504">
        <v>1</v>
      </c>
      <c r="K681" s="504" t="str">
        <f>AN681</f>
        <v>TCLU3551685</v>
      </c>
      <c r="L681" s="504" t="str">
        <f>AM681</f>
        <v>NBQC25010840B</v>
      </c>
      <c r="M681" s="504" t="str">
        <f>AO681</f>
        <v>NINGBO,CHINA</v>
      </c>
      <c r="N681" s="506">
        <f>AQ681</f>
        <v>45722</v>
      </c>
      <c r="O681" s="504" t="str">
        <f>AR681</f>
        <v>SAVANNAH,GA</v>
      </c>
      <c r="P681" s="506">
        <f>AT681</f>
        <v>45753</v>
      </c>
      <c r="Q681" s="506">
        <f>AX681</f>
        <v>45757</v>
      </c>
      <c r="R681" s="504" t="s">
        <v>79</v>
      </c>
      <c r="S681" s="504" t="s">
        <v>1039</v>
      </c>
      <c r="T681" s="514">
        <v>20250305006</v>
      </c>
      <c r="U681" s="514"/>
      <c r="V681" s="511"/>
      <c r="W681" s="511"/>
      <c r="X681" s="506"/>
      <c r="Y681" s="506"/>
      <c r="Z681" s="514"/>
      <c r="AA681" s="567"/>
      <c r="AB681" s="507"/>
      <c r="AC681" s="514"/>
      <c r="AD681" s="504"/>
      <c r="AE681" s="514"/>
      <c r="AF681" s="514"/>
      <c r="AG681" s="514"/>
      <c r="AH681" s="569"/>
      <c r="AI681" s="579"/>
      <c r="AJ681" s="504"/>
      <c r="AK681" s="457"/>
      <c r="AL681" s="504" t="s">
        <v>1097</v>
      </c>
      <c r="AM681" s="504" t="s">
        <v>1098</v>
      </c>
      <c r="AN681" s="504" t="s">
        <v>1111</v>
      </c>
      <c r="AO681" s="504" t="s">
        <v>1033</v>
      </c>
      <c r="AP681" s="506">
        <v>45721</v>
      </c>
      <c r="AQ681" s="506">
        <v>45722</v>
      </c>
      <c r="AR681" s="504" t="s">
        <v>117</v>
      </c>
      <c r="AS681" s="506">
        <v>45758</v>
      </c>
      <c r="AT681" s="508">
        <v>45753</v>
      </c>
      <c r="AU681" s="504" t="str">
        <f>AR681</f>
        <v>SAVANNAH,GA</v>
      </c>
      <c r="AV681" s="571">
        <f>AT681</f>
        <v>45753</v>
      </c>
      <c r="AW681" s="505">
        <f>VLOOKUP(AR:AR,Database!A:B,2,)</f>
        <v>4</v>
      </c>
      <c r="AX681" s="506">
        <f>AV681+AW681</f>
        <v>45757</v>
      </c>
      <c r="AY681" s="504">
        <f>Z681</f>
        <v>0</v>
      </c>
      <c r="AZ681" s="565"/>
      <c r="BA681" s="506"/>
      <c r="BB681" s="506"/>
      <c r="BC681" s="506"/>
      <c r="BD681" s="506"/>
      <c r="BE681" s="504"/>
      <c r="BF681" s="504" t="str">
        <f>AL681</f>
        <v>EGLV143581047053</v>
      </c>
      <c r="BG681" s="504" t="str">
        <f>AN681</f>
        <v>TCLU3551685</v>
      </c>
      <c r="BH681" s="506">
        <v>45719</v>
      </c>
      <c r="BI681" s="506">
        <v>45727</v>
      </c>
      <c r="BJ681" s="506"/>
      <c r="BK681" s="506"/>
      <c r="BL681" s="506"/>
      <c r="BM681" s="572"/>
      <c r="BN681" s="514"/>
      <c r="BO681" s="506"/>
      <c r="BP681" s="511"/>
      <c r="BQ681" s="511"/>
      <c r="BR681" s="514"/>
      <c r="BS681" s="560"/>
      <c r="BT681" s="504"/>
      <c r="BU681" s="504"/>
      <c r="BV681" s="504"/>
      <c r="BW681" s="504">
        <f>U681</f>
        <v>0</v>
      </c>
      <c r="BX681" s="511">
        <f>V681</f>
        <v>0</v>
      </c>
      <c r="BY681" s="511">
        <f>W681</f>
        <v>0</v>
      </c>
      <c r="BZ681" s="511">
        <f>BX681+BY681</f>
        <v>0</v>
      </c>
      <c r="CA681" s="504"/>
      <c r="CB681" s="511"/>
      <c r="CC681" s="504"/>
      <c r="CD681" s="511"/>
      <c r="CE681" s="511"/>
      <c r="CF681" s="511">
        <f>CB681+CD681+CE681</f>
        <v>0</v>
      </c>
      <c r="CG681" s="528">
        <f>CF681-BZ681</f>
        <v>0</v>
      </c>
      <c r="CH681" s="510">
        <f>_xlfn.DAYS(BU681,BT681)+1</f>
        <v>1</v>
      </c>
      <c r="CI681" s="559"/>
    </row>
    <row r="682" spans="1:87" s="513" customFormat="1" ht="15.75" customHeight="1">
      <c r="A682" s="255">
        <v>94</v>
      </c>
      <c r="B682" s="599" t="s">
        <v>168</v>
      </c>
      <c r="C682" s="558">
        <v>4100009588</v>
      </c>
      <c r="D682" s="678" t="s">
        <v>199</v>
      </c>
      <c r="E682" s="505" t="str">
        <f>VLOOKUP(D:D,'Material code'!A:B,2,FALSE)</f>
        <v>前玻</v>
      </c>
      <c r="F682" s="505" t="str">
        <f>VLOOKUP(D:D,'Material code'!C:D,2,FALSE)</f>
        <v>福莱特，超白压花双镀膜半钢化，2272*1128*2mm</v>
      </c>
      <c r="G682" s="504">
        <v>1430</v>
      </c>
      <c r="H682" s="504" t="s">
        <v>172</v>
      </c>
      <c r="I682" s="504" t="str">
        <f>AL682</f>
        <v>EGLV143581047053</v>
      </c>
      <c r="J682" s="504">
        <v>1</v>
      </c>
      <c r="K682" s="504" t="str">
        <f>AN682</f>
        <v>EGHU3187834</v>
      </c>
      <c r="L682" s="504" t="str">
        <f>AM682</f>
        <v>NBQC25010840B</v>
      </c>
      <c r="M682" s="504" t="str">
        <f>AO682</f>
        <v>NINGBO,CHINA</v>
      </c>
      <c r="N682" s="506">
        <f>AQ682</f>
        <v>45722</v>
      </c>
      <c r="O682" s="504" t="str">
        <f>AR682</f>
        <v>SAVANNAH,GA</v>
      </c>
      <c r="P682" s="506">
        <f>AT682</f>
        <v>45753</v>
      </c>
      <c r="Q682" s="506">
        <f>AX682</f>
        <v>45757</v>
      </c>
      <c r="R682" s="504" t="s">
        <v>79</v>
      </c>
      <c r="S682" s="504" t="s">
        <v>1039</v>
      </c>
      <c r="T682" s="514">
        <v>20250305006</v>
      </c>
      <c r="U682" s="514"/>
      <c r="V682" s="511"/>
      <c r="W682" s="511"/>
      <c r="X682" s="506"/>
      <c r="Y682" s="506"/>
      <c r="Z682" s="514"/>
      <c r="AA682" s="567"/>
      <c r="AB682" s="507"/>
      <c r="AC682" s="514"/>
      <c r="AD682" s="504"/>
      <c r="AE682" s="514"/>
      <c r="AF682" s="514"/>
      <c r="AG682" s="514"/>
      <c r="AH682" s="569"/>
      <c r="AI682" s="579"/>
      <c r="AJ682" s="504"/>
      <c r="AK682" s="457"/>
      <c r="AL682" s="504" t="s">
        <v>1097</v>
      </c>
      <c r="AM682" s="504" t="s">
        <v>1098</v>
      </c>
      <c r="AN682" s="504" t="s">
        <v>1112</v>
      </c>
      <c r="AO682" s="504" t="s">
        <v>1033</v>
      </c>
      <c r="AP682" s="506">
        <v>45721</v>
      </c>
      <c r="AQ682" s="506">
        <v>45722</v>
      </c>
      <c r="AR682" s="504" t="s">
        <v>117</v>
      </c>
      <c r="AS682" s="506">
        <v>45758</v>
      </c>
      <c r="AT682" s="508">
        <v>45753</v>
      </c>
      <c r="AU682" s="504" t="str">
        <f>AR682</f>
        <v>SAVANNAH,GA</v>
      </c>
      <c r="AV682" s="571">
        <f>AT682</f>
        <v>45753</v>
      </c>
      <c r="AW682" s="505">
        <f>VLOOKUP(AR:AR,Database!A:B,2,)</f>
        <v>4</v>
      </c>
      <c r="AX682" s="506">
        <f>AV682+AW682</f>
        <v>45757</v>
      </c>
      <c r="AY682" s="504">
        <f>Z682</f>
        <v>0</v>
      </c>
      <c r="AZ682" s="565"/>
      <c r="BA682" s="506"/>
      <c r="BB682" s="506"/>
      <c r="BC682" s="506"/>
      <c r="BD682" s="506"/>
      <c r="BE682" s="504"/>
      <c r="BF682" s="504" t="str">
        <f>AL682</f>
        <v>EGLV143581047053</v>
      </c>
      <c r="BG682" s="504" t="str">
        <f>AN682</f>
        <v>EGHU3187834</v>
      </c>
      <c r="BH682" s="506">
        <v>45719</v>
      </c>
      <c r="BI682" s="506">
        <v>45727</v>
      </c>
      <c r="BJ682" s="506"/>
      <c r="BK682" s="506"/>
      <c r="BL682" s="506"/>
      <c r="BM682" s="572"/>
      <c r="BN682" s="514"/>
      <c r="BO682" s="506"/>
      <c r="BP682" s="511"/>
      <c r="BQ682" s="511"/>
      <c r="BR682" s="514"/>
      <c r="BS682" s="560"/>
      <c r="BT682" s="504"/>
      <c r="BU682" s="504"/>
      <c r="BV682" s="504"/>
      <c r="BW682" s="504">
        <f>U682</f>
        <v>0</v>
      </c>
      <c r="BX682" s="511">
        <f>V682</f>
        <v>0</v>
      </c>
      <c r="BY682" s="511">
        <f>W682</f>
        <v>0</v>
      </c>
      <c r="BZ682" s="511">
        <f>BX682+BY682</f>
        <v>0</v>
      </c>
      <c r="CA682" s="504"/>
      <c r="CB682" s="511"/>
      <c r="CC682" s="504"/>
      <c r="CD682" s="511"/>
      <c r="CE682" s="511"/>
      <c r="CF682" s="511">
        <f>CB682+CD682+CE682</f>
        <v>0</v>
      </c>
      <c r="CG682" s="528">
        <f>CF682-BZ682</f>
        <v>0</v>
      </c>
      <c r="CH682" s="510">
        <f>_xlfn.DAYS(BU682,BT682)+1</f>
        <v>1</v>
      </c>
      <c r="CI682" s="559"/>
    </row>
    <row r="683" spans="1:87" s="513" customFormat="1" ht="15.75" customHeight="1">
      <c r="A683" s="255">
        <v>94</v>
      </c>
      <c r="B683" s="599" t="s">
        <v>168</v>
      </c>
      <c r="C683" s="558">
        <v>4100009588</v>
      </c>
      <c r="D683" s="558" t="s">
        <v>169</v>
      </c>
      <c r="E683" s="505" t="str">
        <f>VLOOKUP(D:D,'Material code'!A:B,2,FALSE)</f>
        <v>后玻</v>
      </c>
      <c r="F683" s="505" t="str">
        <f>VLOOKUP(D:D,'Material code'!C:D,2,FALSE)</f>
        <v>福莱特，压花半钢化白色全涂釉3孔，2272*1128*2mm，GL-16</v>
      </c>
      <c r="G683" s="504">
        <v>1430</v>
      </c>
      <c r="H683" s="504" t="s">
        <v>172</v>
      </c>
      <c r="I683" s="504" t="str">
        <f>AL683</f>
        <v>EGLV143581047053</v>
      </c>
      <c r="J683" s="504">
        <v>1</v>
      </c>
      <c r="K683" s="504" t="str">
        <f>AN683</f>
        <v>EGSU3335508</v>
      </c>
      <c r="L683" s="504" t="str">
        <f>AM683</f>
        <v>NBQC25010840B</v>
      </c>
      <c r="M683" s="504" t="str">
        <f>AO683</f>
        <v>NINGBO,CHINA</v>
      </c>
      <c r="N683" s="506">
        <f>AQ683</f>
        <v>45722</v>
      </c>
      <c r="O683" s="504" t="str">
        <f>AR683</f>
        <v>SAVANNAH,GA</v>
      </c>
      <c r="P683" s="506">
        <f>AT683</f>
        <v>45753</v>
      </c>
      <c r="Q683" s="506">
        <f>AX683</f>
        <v>45757</v>
      </c>
      <c r="R683" s="504" t="s">
        <v>79</v>
      </c>
      <c r="S683" s="504" t="s">
        <v>1039</v>
      </c>
      <c r="T683" s="514">
        <v>20250305006</v>
      </c>
      <c r="U683" s="514"/>
      <c r="V683" s="511"/>
      <c r="W683" s="511"/>
      <c r="X683" s="506"/>
      <c r="Y683" s="506"/>
      <c r="Z683" s="514"/>
      <c r="AA683" s="567"/>
      <c r="AB683" s="507"/>
      <c r="AC683" s="514"/>
      <c r="AD683" s="504"/>
      <c r="AE683" s="514"/>
      <c r="AF683" s="514"/>
      <c r="AG683" s="514"/>
      <c r="AH683" s="569"/>
      <c r="AI683" s="579"/>
      <c r="AJ683" s="504"/>
      <c r="AK683" s="457"/>
      <c r="AL683" s="504" t="s">
        <v>1097</v>
      </c>
      <c r="AM683" s="504" t="s">
        <v>1098</v>
      </c>
      <c r="AN683" s="504" t="s">
        <v>1113</v>
      </c>
      <c r="AO683" s="504" t="s">
        <v>1033</v>
      </c>
      <c r="AP683" s="506">
        <v>45721</v>
      </c>
      <c r="AQ683" s="506">
        <v>45722</v>
      </c>
      <c r="AR683" s="504" t="s">
        <v>117</v>
      </c>
      <c r="AS683" s="506">
        <v>45758</v>
      </c>
      <c r="AT683" s="508">
        <v>45753</v>
      </c>
      <c r="AU683" s="504" t="str">
        <f>AR683</f>
        <v>SAVANNAH,GA</v>
      </c>
      <c r="AV683" s="571">
        <f>AT683</f>
        <v>45753</v>
      </c>
      <c r="AW683" s="505">
        <f>VLOOKUP(AR:AR,Database!A:B,2,)</f>
        <v>4</v>
      </c>
      <c r="AX683" s="506">
        <f>AV683+AW683</f>
        <v>45757</v>
      </c>
      <c r="AY683" s="504">
        <f>Z683</f>
        <v>0</v>
      </c>
      <c r="AZ683" s="565"/>
      <c r="BA683" s="506"/>
      <c r="BB683" s="506"/>
      <c r="BC683" s="506"/>
      <c r="BD683" s="506"/>
      <c r="BE683" s="504"/>
      <c r="BF683" s="504" t="str">
        <f>AL683</f>
        <v>EGLV143581047053</v>
      </c>
      <c r="BG683" s="504" t="str">
        <f>AN683</f>
        <v>EGSU3335508</v>
      </c>
      <c r="BH683" s="506">
        <v>45719</v>
      </c>
      <c r="BI683" s="506">
        <v>45727</v>
      </c>
      <c r="BJ683" s="506"/>
      <c r="BK683" s="506"/>
      <c r="BL683" s="506"/>
      <c r="BM683" s="572"/>
      <c r="BN683" s="514"/>
      <c r="BO683" s="506"/>
      <c r="BP683" s="511"/>
      <c r="BQ683" s="511"/>
      <c r="BR683" s="514"/>
      <c r="BS683" s="560"/>
      <c r="BT683" s="504"/>
      <c r="BU683" s="504"/>
      <c r="BV683" s="504"/>
      <c r="BW683" s="504">
        <f>U683</f>
        <v>0</v>
      </c>
      <c r="BX683" s="511">
        <f>V683</f>
        <v>0</v>
      </c>
      <c r="BY683" s="511">
        <f>W683</f>
        <v>0</v>
      </c>
      <c r="BZ683" s="511">
        <f>BX683+BY683</f>
        <v>0</v>
      </c>
      <c r="CA683" s="504"/>
      <c r="CB683" s="511"/>
      <c r="CC683" s="504"/>
      <c r="CD683" s="511"/>
      <c r="CE683" s="511"/>
      <c r="CF683" s="511">
        <f>CB683+CD683+CE683</f>
        <v>0</v>
      </c>
      <c r="CG683" s="528">
        <f>CF683-BZ683</f>
        <v>0</v>
      </c>
      <c r="CH683" s="510">
        <f>_xlfn.DAYS(BU683,BT683)+1</f>
        <v>1</v>
      </c>
      <c r="CI683" s="559"/>
    </row>
    <row r="684" spans="1:87" s="513" customFormat="1" ht="15.75" customHeight="1">
      <c r="A684" s="255">
        <v>94</v>
      </c>
      <c r="B684" s="599" t="s">
        <v>168</v>
      </c>
      <c r="C684" s="558">
        <v>4100009588</v>
      </c>
      <c r="D684" s="558" t="s">
        <v>169</v>
      </c>
      <c r="E684" s="505" t="str">
        <f>VLOOKUP(D:D,'Material code'!A:B,2,FALSE)</f>
        <v>后玻</v>
      </c>
      <c r="F684" s="505" t="str">
        <f>VLOOKUP(D:D,'Material code'!C:D,2,FALSE)</f>
        <v>福莱特，压花半钢化白色全涂釉3孔，2272*1128*2mm，GL-16</v>
      </c>
      <c r="G684" s="504">
        <v>1430</v>
      </c>
      <c r="H684" s="504" t="s">
        <v>172</v>
      </c>
      <c r="I684" s="504" t="str">
        <f>AL684</f>
        <v>EGLV143581047053</v>
      </c>
      <c r="J684" s="504">
        <v>1</v>
      </c>
      <c r="K684" s="504" t="str">
        <f>AN684</f>
        <v>EITU0351945</v>
      </c>
      <c r="L684" s="504" t="str">
        <f>AM684</f>
        <v>NBQC25010840B</v>
      </c>
      <c r="M684" s="504" t="str">
        <f>AO684</f>
        <v>NINGBO,CHINA</v>
      </c>
      <c r="N684" s="506">
        <f>AQ684</f>
        <v>45722</v>
      </c>
      <c r="O684" s="504" t="str">
        <f>AR684</f>
        <v>SAVANNAH,GA</v>
      </c>
      <c r="P684" s="506">
        <f>AT684</f>
        <v>45753</v>
      </c>
      <c r="Q684" s="506">
        <f>AX684</f>
        <v>45757</v>
      </c>
      <c r="R684" s="504" t="s">
        <v>79</v>
      </c>
      <c r="S684" s="504" t="s">
        <v>1039</v>
      </c>
      <c r="T684" s="514">
        <v>20250305006</v>
      </c>
      <c r="U684" s="514"/>
      <c r="V684" s="511"/>
      <c r="W684" s="511"/>
      <c r="X684" s="506"/>
      <c r="Y684" s="506"/>
      <c r="Z684" s="514"/>
      <c r="AA684" s="567"/>
      <c r="AB684" s="507"/>
      <c r="AC684" s="514"/>
      <c r="AD684" s="504"/>
      <c r="AE684" s="514"/>
      <c r="AF684" s="514"/>
      <c r="AG684" s="514"/>
      <c r="AH684" s="569"/>
      <c r="AI684" s="579"/>
      <c r="AJ684" s="504"/>
      <c r="AK684" s="457"/>
      <c r="AL684" s="504" t="s">
        <v>1097</v>
      </c>
      <c r="AM684" s="504" t="s">
        <v>1098</v>
      </c>
      <c r="AN684" s="504" t="s">
        <v>1114</v>
      </c>
      <c r="AO684" s="504" t="s">
        <v>1033</v>
      </c>
      <c r="AP684" s="506">
        <v>45721</v>
      </c>
      <c r="AQ684" s="506">
        <v>45722</v>
      </c>
      <c r="AR684" s="504" t="s">
        <v>117</v>
      </c>
      <c r="AS684" s="506">
        <v>45758</v>
      </c>
      <c r="AT684" s="508">
        <v>45753</v>
      </c>
      <c r="AU684" s="504" t="str">
        <f>AR684</f>
        <v>SAVANNAH,GA</v>
      </c>
      <c r="AV684" s="571">
        <f>AT684</f>
        <v>45753</v>
      </c>
      <c r="AW684" s="505">
        <f>VLOOKUP(AR:AR,Database!A:B,2,)</f>
        <v>4</v>
      </c>
      <c r="AX684" s="506">
        <f>AV684+AW684</f>
        <v>45757</v>
      </c>
      <c r="AY684" s="504">
        <f>Z684</f>
        <v>0</v>
      </c>
      <c r="AZ684" s="565"/>
      <c r="BA684" s="506"/>
      <c r="BB684" s="506"/>
      <c r="BC684" s="506"/>
      <c r="BD684" s="506"/>
      <c r="BE684" s="504"/>
      <c r="BF684" s="504" t="str">
        <f>AL684</f>
        <v>EGLV143581047053</v>
      </c>
      <c r="BG684" s="504" t="str">
        <f>AN684</f>
        <v>EITU0351945</v>
      </c>
      <c r="BH684" s="506">
        <v>45719</v>
      </c>
      <c r="BI684" s="506">
        <v>45727</v>
      </c>
      <c r="BJ684" s="506"/>
      <c r="BK684" s="506"/>
      <c r="BL684" s="506"/>
      <c r="BM684" s="572"/>
      <c r="BN684" s="514"/>
      <c r="BO684" s="506"/>
      <c r="BP684" s="511"/>
      <c r="BQ684" s="511"/>
      <c r="BR684" s="514"/>
      <c r="BS684" s="560"/>
      <c r="BT684" s="504"/>
      <c r="BU684" s="504"/>
      <c r="BV684" s="504"/>
      <c r="BW684" s="504">
        <f>U684</f>
        <v>0</v>
      </c>
      <c r="BX684" s="511">
        <f>V684</f>
        <v>0</v>
      </c>
      <c r="BY684" s="511">
        <f>W684</f>
        <v>0</v>
      </c>
      <c r="BZ684" s="511">
        <f>BX684+BY684</f>
        <v>0</v>
      </c>
      <c r="CA684" s="504"/>
      <c r="CB684" s="511"/>
      <c r="CC684" s="504"/>
      <c r="CD684" s="511"/>
      <c r="CE684" s="511"/>
      <c r="CF684" s="511">
        <f>CB684+CD684+CE684</f>
        <v>0</v>
      </c>
      <c r="CG684" s="528">
        <f>CF684-BZ684</f>
        <v>0</v>
      </c>
      <c r="CH684" s="510">
        <f>_xlfn.DAYS(BU684,BT684)+1</f>
        <v>1</v>
      </c>
      <c r="CI684" s="559"/>
    </row>
    <row r="685" spans="1:87" s="513" customFormat="1" ht="15.75" customHeight="1">
      <c r="A685" s="255">
        <v>94</v>
      </c>
      <c r="B685" s="599" t="s">
        <v>168</v>
      </c>
      <c r="C685" s="558">
        <v>4100009588</v>
      </c>
      <c r="D685" s="558" t="s">
        <v>169</v>
      </c>
      <c r="E685" s="505" t="str">
        <f>VLOOKUP(D:D,'Material code'!A:B,2,FALSE)</f>
        <v>后玻</v>
      </c>
      <c r="F685" s="505" t="str">
        <f>VLOOKUP(D:D,'Material code'!C:D,2,FALSE)</f>
        <v>福莱特，压花半钢化白色全涂釉3孔，2272*1128*2mm，GL-16</v>
      </c>
      <c r="G685" s="504">
        <v>1430</v>
      </c>
      <c r="H685" s="504" t="s">
        <v>172</v>
      </c>
      <c r="I685" s="504" t="str">
        <f>AL685</f>
        <v>EGLV143581047053</v>
      </c>
      <c r="J685" s="504">
        <v>1</v>
      </c>
      <c r="K685" s="504" t="str">
        <f>AN685</f>
        <v>EITU3097006</v>
      </c>
      <c r="L685" s="504" t="str">
        <f>AM685</f>
        <v>NBQC25010840B</v>
      </c>
      <c r="M685" s="504" t="str">
        <f>AO685</f>
        <v>NINGBO,CHINA</v>
      </c>
      <c r="N685" s="506">
        <f>AQ685</f>
        <v>45722</v>
      </c>
      <c r="O685" s="504" t="str">
        <f>AR685</f>
        <v>SAVANNAH,GA</v>
      </c>
      <c r="P685" s="506">
        <f>AT685</f>
        <v>45753</v>
      </c>
      <c r="Q685" s="506">
        <f>AX685</f>
        <v>45757</v>
      </c>
      <c r="R685" s="504" t="s">
        <v>79</v>
      </c>
      <c r="S685" s="504" t="s">
        <v>1039</v>
      </c>
      <c r="T685" s="514">
        <v>20250305006</v>
      </c>
      <c r="U685" s="514"/>
      <c r="V685" s="511"/>
      <c r="W685" s="511"/>
      <c r="X685" s="506"/>
      <c r="Y685" s="506"/>
      <c r="Z685" s="514"/>
      <c r="AA685" s="567"/>
      <c r="AB685" s="507"/>
      <c r="AC685" s="514"/>
      <c r="AD685" s="504"/>
      <c r="AE685" s="514"/>
      <c r="AF685" s="514"/>
      <c r="AG685" s="514"/>
      <c r="AH685" s="569"/>
      <c r="AI685" s="579"/>
      <c r="AJ685" s="504"/>
      <c r="AK685" s="457"/>
      <c r="AL685" s="504" t="s">
        <v>1097</v>
      </c>
      <c r="AM685" s="504" t="s">
        <v>1098</v>
      </c>
      <c r="AN685" s="504" t="s">
        <v>1115</v>
      </c>
      <c r="AO685" s="504" t="s">
        <v>1033</v>
      </c>
      <c r="AP685" s="506">
        <v>45721</v>
      </c>
      <c r="AQ685" s="506">
        <v>45722</v>
      </c>
      <c r="AR685" s="504" t="s">
        <v>117</v>
      </c>
      <c r="AS685" s="506">
        <v>45758</v>
      </c>
      <c r="AT685" s="508">
        <v>45753</v>
      </c>
      <c r="AU685" s="504" t="str">
        <f>AR685</f>
        <v>SAVANNAH,GA</v>
      </c>
      <c r="AV685" s="571">
        <f>AT685</f>
        <v>45753</v>
      </c>
      <c r="AW685" s="505">
        <f>VLOOKUP(AR:AR,Database!A:B,2,)</f>
        <v>4</v>
      </c>
      <c r="AX685" s="506">
        <f>AV685+AW685</f>
        <v>45757</v>
      </c>
      <c r="AY685" s="504">
        <f>Z685</f>
        <v>0</v>
      </c>
      <c r="AZ685" s="565"/>
      <c r="BA685" s="506"/>
      <c r="BB685" s="506"/>
      <c r="BC685" s="506"/>
      <c r="BD685" s="506"/>
      <c r="BE685" s="504"/>
      <c r="BF685" s="504" t="str">
        <f>AL685</f>
        <v>EGLV143581047053</v>
      </c>
      <c r="BG685" s="504" t="str">
        <f>AN685</f>
        <v>EITU3097006</v>
      </c>
      <c r="BH685" s="506">
        <v>45719</v>
      </c>
      <c r="BI685" s="506">
        <v>45727</v>
      </c>
      <c r="BJ685" s="506"/>
      <c r="BK685" s="506"/>
      <c r="BL685" s="506"/>
      <c r="BM685" s="572"/>
      <c r="BN685" s="514"/>
      <c r="BO685" s="506"/>
      <c r="BP685" s="511"/>
      <c r="BQ685" s="511"/>
      <c r="BR685" s="514"/>
      <c r="BS685" s="560"/>
      <c r="BT685" s="504"/>
      <c r="BU685" s="504"/>
      <c r="BV685" s="504"/>
      <c r="BW685" s="504">
        <f>U685</f>
        <v>0</v>
      </c>
      <c r="BX685" s="511">
        <f>V685</f>
        <v>0</v>
      </c>
      <c r="BY685" s="511">
        <f>W685</f>
        <v>0</v>
      </c>
      <c r="BZ685" s="511">
        <f>BX685+BY685</f>
        <v>0</v>
      </c>
      <c r="CA685" s="504"/>
      <c r="CB685" s="511"/>
      <c r="CC685" s="504"/>
      <c r="CD685" s="511"/>
      <c r="CE685" s="511"/>
      <c r="CF685" s="511">
        <f>CB685+CD685+CE685</f>
        <v>0</v>
      </c>
      <c r="CG685" s="528">
        <f>CF685-BZ685</f>
        <v>0</v>
      </c>
      <c r="CH685" s="510">
        <f>_xlfn.DAYS(BU685,BT685)+1</f>
        <v>1</v>
      </c>
      <c r="CI685" s="559"/>
    </row>
    <row r="686" spans="1:87" s="513" customFormat="1" ht="15.75" customHeight="1">
      <c r="A686" s="255">
        <v>94</v>
      </c>
      <c r="B686" s="599" t="s">
        <v>168</v>
      </c>
      <c r="C686" s="558">
        <v>4100009588</v>
      </c>
      <c r="D686" s="558" t="s">
        <v>169</v>
      </c>
      <c r="E686" s="505" t="str">
        <f>VLOOKUP(D:D,'Material code'!A:B,2,FALSE)</f>
        <v>后玻</v>
      </c>
      <c r="F686" s="505" t="str">
        <f>VLOOKUP(D:D,'Material code'!C:D,2,FALSE)</f>
        <v>福莱特，压花半钢化白色全涂釉3孔，2272*1128*2mm，GL-16</v>
      </c>
      <c r="G686" s="504">
        <v>1430</v>
      </c>
      <c r="H686" s="504" t="s">
        <v>172</v>
      </c>
      <c r="I686" s="504" t="str">
        <f>AL686</f>
        <v>EGLV143581047053</v>
      </c>
      <c r="J686" s="504">
        <v>1</v>
      </c>
      <c r="K686" s="504" t="str">
        <f>AN686</f>
        <v>MAGU2286686</v>
      </c>
      <c r="L686" s="504" t="str">
        <f>AM686</f>
        <v>NBQC25010840B</v>
      </c>
      <c r="M686" s="504" t="str">
        <f>AO686</f>
        <v>NINGBO,CHINA</v>
      </c>
      <c r="N686" s="506">
        <f>AQ686</f>
        <v>45722</v>
      </c>
      <c r="O686" s="504" t="str">
        <f>AR686</f>
        <v>SAVANNAH,GA</v>
      </c>
      <c r="P686" s="506">
        <f>AT686</f>
        <v>45753</v>
      </c>
      <c r="Q686" s="506">
        <f>AX686</f>
        <v>45757</v>
      </c>
      <c r="R686" s="504" t="s">
        <v>79</v>
      </c>
      <c r="S686" s="504" t="s">
        <v>1039</v>
      </c>
      <c r="T686" s="514">
        <v>20250305006</v>
      </c>
      <c r="U686" s="514"/>
      <c r="V686" s="511"/>
      <c r="W686" s="511"/>
      <c r="X686" s="506"/>
      <c r="Y686" s="506"/>
      <c r="Z686" s="514"/>
      <c r="AA686" s="567"/>
      <c r="AB686" s="507"/>
      <c r="AC686" s="514"/>
      <c r="AD686" s="504"/>
      <c r="AE686" s="514"/>
      <c r="AF686" s="514"/>
      <c r="AG686" s="514"/>
      <c r="AH686" s="569"/>
      <c r="AI686" s="579"/>
      <c r="AJ686" s="504"/>
      <c r="AK686" s="457"/>
      <c r="AL686" s="504" t="s">
        <v>1097</v>
      </c>
      <c r="AM686" s="504" t="s">
        <v>1098</v>
      </c>
      <c r="AN686" s="504" t="s">
        <v>1116</v>
      </c>
      <c r="AO686" s="504" t="s">
        <v>1033</v>
      </c>
      <c r="AP686" s="506">
        <v>45721</v>
      </c>
      <c r="AQ686" s="506">
        <v>45722</v>
      </c>
      <c r="AR686" s="504" t="s">
        <v>117</v>
      </c>
      <c r="AS686" s="506">
        <v>45758</v>
      </c>
      <c r="AT686" s="508">
        <v>45753</v>
      </c>
      <c r="AU686" s="504" t="str">
        <f>AR686</f>
        <v>SAVANNAH,GA</v>
      </c>
      <c r="AV686" s="571">
        <f>AT686</f>
        <v>45753</v>
      </c>
      <c r="AW686" s="505">
        <f>VLOOKUP(AR:AR,Database!A:B,2,)</f>
        <v>4</v>
      </c>
      <c r="AX686" s="506">
        <f>AV686+AW686</f>
        <v>45757</v>
      </c>
      <c r="AY686" s="504">
        <f>Z686</f>
        <v>0</v>
      </c>
      <c r="AZ686" s="565"/>
      <c r="BA686" s="506"/>
      <c r="BB686" s="506"/>
      <c r="BC686" s="506"/>
      <c r="BD686" s="506"/>
      <c r="BE686" s="504"/>
      <c r="BF686" s="504" t="str">
        <f>AL686</f>
        <v>EGLV143581047053</v>
      </c>
      <c r="BG686" s="504" t="str">
        <f>AN686</f>
        <v>MAGU2286686</v>
      </c>
      <c r="BH686" s="506">
        <v>45719</v>
      </c>
      <c r="BI686" s="506">
        <v>45727</v>
      </c>
      <c r="BJ686" s="506"/>
      <c r="BK686" s="506"/>
      <c r="BL686" s="506"/>
      <c r="BM686" s="572"/>
      <c r="BN686" s="514"/>
      <c r="BO686" s="506"/>
      <c r="BP686" s="511"/>
      <c r="BQ686" s="511"/>
      <c r="BR686" s="514"/>
      <c r="BS686" s="560"/>
      <c r="BT686" s="504"/>
      <c r="BU686" s="504"/>
      <c r="BV686" s="504"/>
      <c r="BW686" s="504">
        <f>U686</f>
        <v>0</v>
      </c>
      <c r="BX686" s="511">
        <f>V686</f>
        <v>0</v>
      </c>
      <c r="BY686" s="511">
        <f>W686</f>
        <v>0</v>
      </c>
      <c r="BZ686" s="511">
        <f>BX686+BY686</f>
        <v>0</v>
      </c>
      <c r="CA686" s="504"/>
      <c r="CB686" s="511"/>
      <c r="CC686" s="504"/>
      <c r="CD686" s="511"/>
      <c r="CE686" s="511"/>
      <c r="CF686" s="511">
        <f>CB686+CD686+CE686</f>
        <v>0</v>
      </c>
      <c r="CG686" s="528">
        <f>CF686-BZ686</f>
        <v>0</v>
      </c>
      <c r="CH686" s="510">
        <f>_xlfn.DAYS(BU686,BT686)+1</f>
        <v>1</v>
      </c>
      <c r="CI686" s="559"/>
    </row>
    <row r="687" spans="1:87" s="513" customFormat="1" ht="15.75" customHeight="1">
      <c r="A687" s="255">
        <v>94</v>
      </c>
      <c r="B687" s="599" t="s">
        <v>168</v>
      </c>
      <c r="C687" s="558">
        <v>4100009588</v>
      </c>
      <c r="D687" s="558" t="s">
        <v>169</v>
      </c>
      <c r="E687" s="505" t="str">
        <f>VLOOKUP(D:D,'Material code'!A:B,2,FALSE)</f>
        <v>后玻</v>
      </c>
      <c r="F687" s="505" t="str">
        <f>VLOOKUP(D:D,'Material code'!C:D,2,FALSE)</f>
        <v>福莱特，压花半钢化白色全涂釉3孔，2272*1128*2mm，GL-16</v>
      </c>
      <c r="G687" s="504">
        <v>1430</v>
      </c>
      <c r="H687" s="504" t="s">
        <v>172</v>
      </c>
      <c r="I687" s="504" t="str">
        <f>AL687</f>
        <v>EGLV143581047053</v>
      </c>
      <c r="J687" s="504">
        <v>1</v>
      </c>
      <c r="K687" s="504" t="str">
        <f>AN687</f>
        <v>EGHU3746742</v>
      </c>
      <c r="L687" s="504" t="str">
        <f>AM687</f>
        <v>NBQC25010840B</v>
      </c>
      <c r="M687" s="504" t="str">
        <f>AO687</f>
        <v>NINGBO,CHINA</v>
      </c>
      <c r="N687" s="506">
        <f>AQ687</f>
        <v>45722</v>
      </c>
      <c r="O687" s="504" t="str">
        <f>AR687</f>
        <v>SAVANNAH,GA</v>
      </c>
      <c r="P687" s="506">
        <f>AT687</f>
        <v>45753</v>
      </c>
      <c r="Q687" s="506">
        <f>AX687</f>
        <v>45757</v>
      </c>
      <c r="R687" s="504" t="s">
        <v>79</v>
      </c>
      <c r="S687" s="504" t="s">
        <v>1039</v>
      </c>
      <c r="T687" s="514">
        <v>20250305006</v>
      </c>
      <c r="U687" s="514"/>
      <c r="V687" s="511"/>
      <c r="W687" s="511"/>
      <c r="X687" s="506"/>
      <c r="Y687" s="506"/>
      <c r="Z687" s="514"/>
      <c r="AA687" s="567"/>
      <c r="AB687" s="507"/>
      <c r="AC687" s="514"/>
      <c r="AD687" s="504"/>
      <c r="AE687" s="514"/>
      <c r="AF687" s="514"/>
      <c r="AG687" s="514"/>
      <c r="AH687" s="569"/>
      <c r="AI687" s="579"/>
      <c r="AJ687" s="504"/>
      <c r="AK687" s="457"/>
      <c r="AL687" s="504" t="s">
        <v>1097</v>
      </c>
      <c r="AM687" s="504" t="s">
        <v>1098</v>
      </c>
      <c r="AN687" s="504" t="s">
        <v>1117</v>
      </c>
      <c r="AO687" s="504" t="s">
        <v>1033</v>
      </c>
      <c r="AP687" s="506">
        <v>45721</v>
      </c>
      <c r="AQ687" s="506">
        <v>45722</v>
      </c>
      <c r="AR687" s="504" t="s">
        <v>117</v>
      </c>
      <c r="AS687" s="506">
        <v>45758</v>
      </c>
      <c r="AT687" s="508">
        <v>45753</v>
      </c>
      <c r="AU687" s="504" t="str">
        <f>AR687</f>
        <v>SAVANNAH,GA</v>
      </c>
      <c r="AV687" s="571">
        <f>AT687</f>
        <v>45753</v>
      </c>
      <c r="AW687" s="505">
        <f>VLOOKUP(AR:AR,Database!A:B,2,)</f>
        <v>4</v>
      </c>
      <c r="AX687" s="506">
        <f>AV687+AW687</f>
        <v>45757</v>
      </c>
      <c r="AY687" s="504">
        <f>Z687</f>
        <v>0</v>
      </c>
      <c r="AZ687" s="565"/>
      <c r="BA687" s="506"/>
      <c r="BB687" s="506"/>
      <c r="BC687" s="506"/>
      <c r="BD687" s="506"/>
      <c r="BE687" s="504"/>
      <c r="BF687" s="504" t="str">
        <f>AL687</f>
        <v>EGLV143581047053</v>
      </c>
      <c r="BG687" s="504" t="str">
        <f>AN687</f>
        <v>EGHU3746742</v>
      </c>
      <c r="BH687" s="506">
        <v>45719</v>
      </c>
      <c r="BI687" s="506">
        <v>45727</v>
      </c>
      <c r="BJ687" s="506"/>
      <c r="BK687" s="506"/>
      <c r="BL687" s="506"/>
      <c r="BM687" s="572"/>
      <c r="BN687" s="514"/>
      <c r="BO687" s="506"/>
      <c r="BP687" s="511"/>
      <c r="BQ687" s="511"/>
      <c r="BR687" s="514"/>
      <c r="BS687" s="560"/>
      <c r="BT687" s="504"/>
      <c r="BU687" s="504"/>
      <c r="BV687" s="504"/>
      <c r="BW687" s="504">
        <f>U687</f>
        <v>0</v>
      </c>
      <c r="BX687" s="511">
        <f>V687</f>
        <v>0</v>
      </c>
      <c r="BY687" s="511">
        <f>W687</f>
        <v>0</v>
      </c>
      <c r="BZ687" s="511">
        <f>BX687+BY687</f>
        <v>0</v>
      </c>
      <c r="CA687" s="504"/>
      <c r="CB687" s="511"/>
      <c r="CC687" s="504"/>
      <c r="CD687" s="511"/>
      <c r="CE687" s="511"/>
      <c r="CF687" s="511">
        <f>CB687+CD687+CE687</f>
        <v>0</v>
      </c>
      <c r="CG687" s="528">
        <f>CF687-BZ687</f>
        <v>0</v>
      </c>
      <c r="CH687" s="510">
        <f>_xlfn.DAYS(BU687,BT687)+1</f>
        <v>1</v>
      </c>
      <c r="CI687" s="559"/>
    </row>
    <row r="688" spans="1:87" s="513" customFormat="1" ht="15.75" customHeight="1">
      <c r="A688" s="255">
        <v>94</v>
      </c>
      <c r="B688" s="599" t="s">
        <v>168</v>
      </c>
      <c r="C688" s="558">
        <v>4100009588</v>
      </c>
      <c r="D688" s="558" t="s">
        <v>169</v>
      </c>
      <c r="E688" s="505" t="str">
        <f>VLOOKUP(D:D,'Material code'!A:B,2,FALSE)</f>
        <v>后玻</v>
      </c>
      <c r="F688" s="505" t="str">
        <f>VLOOKUP(D:D,'Material code'!C:D,2,FALSE)</f>
        <v>福莱特，压花半钢化白色全涂釉3孔，2272*1128*2mm，GL-16</v>
      </c>
      <c r="G688" s="504">
        <v>1430</v>
      </c>
      <c r="H688" s="504" t="s">
        <v>172</v>
      </c>
      <c r="I688" s="504" t="str">
        <f>AL688</f>
        <v>EGLV143581047053</v>
      </c>
      <c r="J688" s="504">
        <v>1</v>
      </c>
      <c r="K688" s="504" t="str">
        <f>AN688</f>
        <v>EITU0160722</v>
      </c>
      <c r="L688" s="504" t="str">
        <f>AM688</f>
        <v>NBQC25010840B</v>
      </c>
      <c r="M688" s="504" t="str">
        <f>AO688</f>
        <v>NINGBO,CHINA</v>
      </c>
      <c r="N688" s="506">
        <f>AQ688</f>
        <v>45722</v>
      </c>
      <c r="O688" s="504" t="str">
        <f>AR688</f>
        <v>SAVANNAH,GA</v>
      </c>
      <c r="P688" s="506">
        <f>AT688</f>
        <v>45753</v>
      </c>
      <c r="Q688" s="506">
        <f>AX688</f>
        <v>45757</v>
      </c>
      <c r="R688" s="504" t="s">
        <v>79</v>
      </c>
      <c r="S688" s="504" t="s">
        <v>1039</v>
      </c>
      <c r="T688" s="514">
        <v>20250305006</v>
      </c>
      <c r="U688" s="514"/>
      <c r="V688" s="511"/>
      <c r="W688" s="511"/>
      <c r="X688" s="506"/>
      <c r="Y688" s="506"/>
      <c r="Z688" s="514"/>
      <c r="AA688" s="567"/>
      <c r="AB688" s="507"/>
      <c r="AC688" s="514"/>
      <c r="AD688" s="504"/>
      <c r="AE688" s="514"/>
      <c r="AF688" s="514"/>
      <c r="AG688" s="514"/>
      <c r="AH688" s="569"/>
      <c r="AI688" s="579"/>
      <c r="AJ688" s="504"/>
      <c r="AK688" s="457"/>
      <c r="AL688" s="504" t="s">
        <v>1097</v>
      </c>
      <c r="AM688" s="504" t="s">
        <v>1098</v>
      </c>
      <c r="AN688" s="504" t="s">
        <v>1118</v>
      </c>
      <c r="AO688" s="504" t="s">
        <v>1033</v>
      </c>
      <c r="AP688" s="506">
        <v>45721</v>
      </c>
      <c r="AQ688" s="506">
        <v>45722</v>
      </c>
      <c r="AR688" s="504" t="s">
        <v>117</v>
      </c>
      <c r="AS688" s="506">
        <v>45758</v>
      </c>
      <c r="AT688" s="508">
        <v>45753</v>
      </c>
      <c r="AU688" s="504" t="str">
        <f>AR688</f>
        <v>SAVANNAH,GA</v>
      </c>
      <c r="AV688" s="571">
        <f>AT688</f>
        <v>45753</v>
      </c>
      <c r="AW688" s="505">
        <f>VLOOKUP(AR:AR,Database!A:B,2,)</f>
        <v>4</v>
      </c>
      <c r="AX688" s="506">
        <f>AV688+AW688</f>
        <v>45757</v>
      </c>
      <c r="AY688" s="504">
        <f>Z688</f>
        <v>0</v>
      </c>
      <c r="AZ688" s="565"/>
      <c r="BA688" s="506"/>
      <c r="BB688" s="506"/>
      <c r="BC688" s="506"/>
      <c r="BD688" s="506"/>
      <c r="BE688" s="504"/>
      <c r="BF688" s="504" t="str">
        <f>AL688</f>
        <v>EGLV143581047053</v>
      </c>
      <c r="BG688" s="504" t="str">
        <f>AN688</f>
        <v>EITU0160722</v>
      </c>
      <c r="BH688" s="506">
        <v>45719</v>
      </c>
      <c r="BI688" s="506">
        <v>45727</v>
      </c>
      <c r="BJ688" s="506"/>
      <c r="BK688" s="506"/>
      <c r="BL688" s="506"/>
      <c r="BM688" s="572"/>
      <c r="BN688" s="514"/>
      <c r="BO688" s="506"/>
      <c r="BP688" s="511"/>
      <c r="BQ688" s="511"/>
      <c r="BR688" s="514"/>
      <c r="BS688" s="560"/>
      <c r="BT688" s="504"/>
      <c r="BU688" s="504"/>
      <c r="BV688" s="504"/>
      <c r="BW688" s="504">
        <f>U688</f>
        <v>0</v>
      </c>
      <c r="BX688" s="511">
        <f>V688</f>
        <v>0</v>
      </c>
      <c r="BY688" s="511">
        <f>W688</f>
        <v>0</v>
      </c>
      <c r="BZ688" s="511">
        <f>BX688+BY688</f>
        <v>0</v>
      </c>
      <c r="CA688" s="504"/>
      <c r="CB688" s="511"/>
      <c r="CC688" s="504"/>
      <c r="CD688" s="511"/>
      <c r="CE688" s="511"/>
      <c r="CF688" s="511">
        <f>CB688+CD688+CE688</f>
        <v>0</v>
      </c>
      <c r="CG688" s="528">
        <f>CF688-BZ688</f>
        <v>0</v>
      </c>
      <c r="CH688" s="510">
        <f>_xlfn.DAYS(BU688,BT688)+1</f>
        <v>1</v>
      </c>
      <c r="CI688" s="559"/>
    </row>
    <row r="689" spans="1:87" s="513" customFormat="1" ht="15.75" customHeight="1">
      <c r="A689" s="255">
        <v>94</v>
      </c>
      <c r="B689" s="599" t="s">
        <v>168</v>
      </c>
      <c r="C689" s="558">
        <v>4100009588</v>
      </c>
      <c r="D689" s="558" t="s">
        <v>169</v>
      </c>
      <c r="E689" s="505" t="str">
        <f>VLOOKUP(D:D,'Material code'!A:B,2,FALSE)</f>
        <v>后玻</v>
      </c>
      <c r="F689" s="505" t="str">
        <f>VLOOKUP(D:D,'Material code'!C:D,2,FALSE)</f>
        <v>福莱特，压花半钢化白色全涂釉3孔，2272*1128*2mm，GL-16</v>
      </c>
      <c r="G689" s="504">
        <v>1430</v>
      </c>
      <c r="H689" s="504" t="s">
        <v>172</v>
      </c>
      <c r="I689" s="504" t="str">
        <f>AL689</f>
        <v>EGLV143581047053</v>
      </c>
      <c r="J689" s="504">
        <v>1</v>
      </c>
      <c r="K689" s="504" t="str">
        <f>AN689</f>
        <v>EITU0285416</v>
      </c>
      <c r="L689" s="504" t="str">
        <f>AM689</f>
        <v>NBQC25010840B</v>
      </c>
      <c r="M689" s="504" t="str">
        <f>AO689</f>
        <v>NINGBO,CHINA</v>
      </c>
      <c r="N689" s="506">
        <f>AQ689</f>
        <v>45722</v>
      </c>
      <c r="O689" s="504" t="str">
        <f>AR689</f>
        <v>SAVANNAH,GA</v>
      </c>
      <c r="P689" s="506">
        <f>AT689</f>
        <v>45753</v>
      </c>
      <c r="Q689" s="506">
        <f>AX689</f>
        <v>45757</v>
      </c>
      <c r="R689" s="504" t="s">
        <v>79</v>
      </c>
      <c r="S689" s="504" t="s">
        <v>1039</v>
      </c>
      <c r="T689" s="514">
        <v>20250305006</v>
      </c>
      <c r="U689" s="514"/>
      <c r="V689" s="511"/>
      <c r="W689" s="511"/>
      <c r="X689" s="506"/>
      <c r="Y689" s="506"/>
      <c r="Z689" s="514"/>
      <c r="AA689" s="567"/>
      <c r="AB689" s="507"/>
      <c r="AC689" s="514"/>
      <c r="AD689" s="504"/>
      <c r="AE689" s="514"/>
      <c r="AF689" s="514"/>
      <c r="AG689" s="514"/>
      <c r="AH689" s="569"/>
      <c r="AI689" s="579"/>
      <c r="AJ689" s="504"/>
      <c r="AK689" s="457"/>
      <c r="AL689" s="504" t="s">
        <v>1097</v>
      </c>
      <c r="AM689" s="504" t="s">
        <v>1098</v>
      </c>
      <c r="AN689" s="504" t="s">
        <v>1119</v>
      </c>
      <c r="AO689" s="504" t="s">
        <v>1033</v>
      </c>
      <c r="AP689" s="506">
        <v>45721</v>
      </c>
      <c r="AQ689" s="506">
        <v>45722</v>
      </c>
      <c r="AR689" s="504" t="s">
        <v>117</v>
      </c>
      <c r="AS689" s="506">
        <v>45758</v>
      </c>
      <c r="AT689" s="508">
        <v>45753</v>
      </c>
      <c r="AU689" s="504" t="str">
        <f>AR689</f>
        <v>SAVANNAH,GA</v>
      </c>
      <c r="AV689" s="571">
        <f>AT689</f>
        <v>45753</v>
      </c>
      <c r="AW689" s="505">
        <f>VLOOKUP(AR:AR,Database!A:B,2,)</f>
        <v>4</v>
      </c>
      <c r="AX689" s="506">
        <f>AV689+AW689</f>
        <v>45757</v>
      </c>
      <c r="AY689" s="504">
        <f>Z689</f>
        <v>0</v>
      </c>
      <c r="AZ689" s="565"/>
      <c r="BA689" s="506"/>
      <c r="BB689" s="506"/>
      <c r="BC689" s="506"/>
      <c r="BD689" s="506"/>
      <c r="BE689" s="504"/>
      <c r="BF689" s="504" t="str">
        <f>AL689</f>
        <v>EGLV143581047053</v>
      </c>
      <c r="BG689" s="504" t="str">
        <f>AN689</f>
        <v>EITU0285416</v>
      </c>
      <c r="BH689" s="506">
        <v>45719</v>
      </c>
      <c r="BI689" s="506">
        <v>45727</v>
      </c>
      <c r="BJ689" s="506"/>
      <c r="BK689" s="506"/>
      <c r="BL689" s="506"/>
      <c r="BM689" s="572"/>
      <c r="BN689" s="514"/>
      <c r="BO689" s="506"/>
      <c r="BP689" s="511"/>
      <c r="BQ689" s="511"/>
      <c r="BR689" s="514"/>
      <c r="BS689" s="560"/>
      <c r="BT689" s="504"/>
      <c r="BU689" s="504"/>
      <c r="BV689" s="504"/>
      <c r="BW689" s="504">
        <f>U689</f>
        <v>0</v>
      </c>
      <c r="BX689" s="511">
        <f>V689</f>
        <v>0</v>
      </c>
      <c r="BY689" s="511">
        <f>W689</f>
        <v>0</v>
      </c>
      <c r="BZ689" s="511">
        <f>BX689+BY689</f>
        <v>0</v>
      </c>
      <c r="CA689" s="504"/>
      <c r="CB689" s="511"/>
      <c r="CC689" s="504"/>
      <c r="CD689" s="511"/>
      <c r="CE689" s="511"/>
      <c r="CF689" s="511">
        <f>CB689+CD689+CE689</f>
        <v>0</v>
      </c>
      <c r="CG689" s="528">
        <f>CF689-BZ689</f>
        <v>0</v>
      </c>
      <c r="CH689" s="510">
        <f>_xlfn.DAYS(BU689,BT689)+1</f>
        <v>1</v>
      </c>
      <c r="CI689" s="559"/>
    </row>
    <row r="690" spans="1:87" s="513" customFormat="1" ht="15.75" customHeight="1">
      <c r="A690" s="255">
        <v>94</v>
      </c>
      <c r="B690" s="599" t="s">
        <v>168</v>
      </c>
      <c r="C690" s="558">
        <v>4100009588</v>
      </c>
      <c r="D690" s="558" t="s">
        <v>169</v>
      </c>
      <c r="E690" s="505" t="str">
        <f>VLOOKUP(D:D,'Material code'!A:B,2,FALSE)</f>
        <v>后玻</v>
      </c>
      <c r="F690" s="505" t="str">
        <f>VLOOKUP(D:D,'Material code'!C:D,2,FALSE)</f>
        <v>福莱特，压花半钢化白色全涂釉3孔，2272*1128*2mm，GL-16</v>
      </c>
      <c r="G690" s="504">
        <v>1430</v>
      </c>
      <c r="H690" s="504" t="s">
        <v>172</v>
      </c>
      <c r="I690" s="504" t="str">
        <f>AL690</f>
        <v>EGLV143581047053</v>
      </c>
      <c r="J690" s="504">
        <v>1</v>
      </c>
      <c r="K690" s="504" t="str">
        <f>AN690</f>
        <v>EITU0511956</v>
      </c>
      <c r="L690" s="504" t="str">
        <f>AM690</f>
        <v>NBQC25010840B</v>
      </c>
      <c r="M690" s="504" t="str">
        <f>AO690</f>
        <v>NINGBO,CHINA</v>
      </c>
      <c r="N690" s="506">
        <f>AQ690</f>
        <v>45722</v>
      </c>
      <c r="O690" s="504" t="str">
        <f>AR690</f>
        <v>SAVANNAH,GA</v>
      </c>
      <c r="P690" s="506">
        <f>AT690</f>
        <v>45753</v>
      </c>
      <c r="Q690" s="506">
        <f>AX690</f>
        <v>45757</v>
      </c>
      <c r="R690" s="504" t="s">
        <v>79</v>
      </c>
      <c r="S690" s="504" t="s">
        <v>1039</v>
      </c>
      <c r="T690" s="514">
        <v>20250305006</v>
      </c>
      <c r="U690" s="514"/>
      <c r="V690" s="511"/>
      <c r="W690" s="511"/>
      <c r="X690" s="506"/>
      <c r="Y690" s="506"/>
      <c r="Z690" s="514"/>
      <c r="AA690" s="567"/>
      <c r="AB690" s="507"/>
      <c r="AC690" s="514"/>
      <c r="AD690" s="504"/>
      <c r="AE690" s="514"/>
      <c r="AF690" s="514"/>
      <c r="AG690" s="514"/>
      <c r="AH690" s="569"/>
      <c r="AI690" s="579"/>
      <c r="AJ690" s="504"/>
      <c r="AK690" s="457"/>
      <c r="AL690" s="504" t="s">
        <v>1097</v>
      </c>
      <c r="AM690" s="504" t="s">
        <v>1098</v>
      </c>
      <c r="AN690" s="504" t="s">
        <v>1120</v>
      </c>
      <c r="AO690" s="504" t="s">
        <v>1033</v>
      </c>
      <c r="AP690" s="506">
        <v>45721</v>
      </c>
      <c r="AQ690" s="506">
        <v>45722</v>
      </c>
      <c r="AR690" s="504" t="s">
        <v>117</v>
      </c>
      <c r="AS690" s="506">
        <v>45758</v>
      </c>
      <c r="AT690" s="508">
        <v>45753</v>
      </c>
      <c r="AU690" s="504" t="str">
        <f>AR690</f>
        <v>SAVANNAH,GA</v>
      </c>
      <c r="AV690" s="571">
        <f>AT690</f>
        <v>45753</v>
      </c>
      <c r="AW690" s="505">
        <f>VLOOKUP(AR:AR,Database!A:B,2,)</f>
        <v>4</v>
      </c>
      <c r="AX690" s="506">
        <f>AV690+AW690</f>
        <v>45757</v>
      </c>
      <c r="AY690" s="504">
        <f>Z690</f>
        <v>0</v>
      </c>
      <c r="AZ690" s="565"/>
      <c r="BA690" s="506"/>
      <c r="BB690" s="506"/>
      <c r="BC690" s="506"/>
      <c r="BD690" s="506"/>
      <c r="BE690" s="504"/>
      <c r="BF690" s="504" t="str">
        <f>AL690</f>
        <v>EGLV143581047053</v>
      </c>
      <c r="BG690" s="504" t="str">
        <f>AN690</f>
        <v>EITU0511956</v>
      </c>
      <c r="BH690" s="506">
        <v>45719</v>
      </c>
      <c r="BI690" s="506">
        <v>45727</v>
      </c>
      <c r="BJ690" s="506"/>
      <c r="BK690" s="506"/>
      <c r="BL690" s="506"/>
      <c r="BM690" s="572"/>
      <c r="BN690" s="514"/>
      <c r="BO690" s="506"/>
      <c r="BP690" s="511"/>
      <c r="BQ690" s="511"/>
      <c r="BR690" s="514"/>
      <c r="BS690" s="560"/>
      <c r="BT690" s="504"/>
      <c r="BU690" s="504"/>
      <c r="BV690" s="504"/>
      <c r="BW690" s="504">
        <f>U690</f>
        <v>0</v>
      </c>
      <c r="BX690" s="511">
        <f>V690</f>
        <v>0</v>
      </c>
      <c r="BY690" s="511">
        <f>W690</f>
        <v>0</v>
      </c>
      <c r="BZ690" s="511">
        <f>BX690+BY690</f>
        <v>0</v>
      </c>
      <c r="CA690" s="504"/>
      <c r="CB690" s="511"/>
      <c r="CC690" s="504"/>
      <c r="CD690" s="511"/>
      <c r="CE690" s="511"/>
      <c r="CF690" s="511">
        <f>CB690+CD690+CE690</f>
        <v>0</v>
      </c>
      <c r="CG690" s="528">
        <f>CF690-BZ690</f>
        <v>0</v>
      </c>
      <c r="CH690" s="510">
        <f>_xlfn.DAYS(BU690,BT690)+1</f>
        <v>1</v>
      </c>
      <c r="CI690" s="559"/>
    </row>
    <row r="691" spans="1:87" s="513" customFormat="1" ht="15.75" customHeight="1">
      <c r="A691" s="255">
        <v>94</v>
      </c>
      <c r="B691" s="599" t="s">
        <v>168</v>
      </c>
      <c r="C691" s="558">
        <v>4100009588</v>
      </c>
      <c r="D691" s="558" t="s">
        <v>169</v>
      </c>
      <c r="E691" s="505" t="str">
        <f>VLOOKUP(D:D,'Material code'!A:B,2,FALSE)</f>
        <v>后玻</v>
      </c>
      <c r="F691" s="505" t="str">
        <f>VLOOKUP(D:D,'Material code'!C:D,2,FALSE)</f>
        <v>福莱特，压花半钢化白色全涂釉3孔，2272*1128*2mm，GL-16</v>
      </c>
      <c r="G691" s="504">
        <v>1430</v>
      </c>
      <c r="H691" s="504" t="s">
        <v>172</v>
      </c>
      <c r="I691" s="504" t="str">
        <f>AL691</f>
        <v>EGLV143581047053</v>
      </c>
      <c r="J691" s="504">
        <v>1</v>
      </c>
      <c r="K691" s="504" t="str">
        <f>AN691</f>
        <v>EGHU3844902</v>
      </c>
      <c r="L691" s="504" t="str">
        <f>AM691</f>
        <v>NBQC25010840B</v>
      </c>
      <c r="M691" s="504" t="str">
        <f>AO691</f>
        <v>NINGBO,CHINA</v>
      </c>
      <c r="N691" s="506">
        <f>AQ691</f>
        <v>45722</v>
      </c>
      <c r="O691" s="504" t="str">
        <f>AR691</f>
        <v>SAVANNAH,GA</v>
      </c>
      <c r="P691" s="506">
        <f>AT691</f>
        <v>45753</v>
      </c>
      <c r="Q691" s="506">
        <f>AX691</f>
        <v>45757</v>
      </c>
      <c r="R691" s="504" t="s">
        <v>79</v>
      </c>
      <c r="S691" s="504" t="s">
        <v>1039</v>
      </c>
      <c r="T691" s="514">
        <v>20250305006</v>
      </c>
      <c r="U691" s="514"/>
      <c r="V691" s="511"/>
      <c r="W691" s="511"/>
      <c r="X691" s="506"/>
      <c r="Y691" s="506"/>
      <c r="Z691" s="514"/>
      <c r="AA691" s="567"/>
      <c r="AB691" s="507"/>
      <c r="AC691" s="514"/>
      <c r="AD691" s="504"/>
      <c r="AE691" s="514"/>
      <c r="AF691" s="514"/>
      <c r="AG691" s="514"/>
      <c r="AH691" s="569"/>
      <c r="AI691" s="579"/>
      <c r="AJ691" s="504"/>
      <c r="AK691" s="457"/>
      <c r="AL691" s="504" t="s">
        <v>1097</v>
      </c>
      <c r="AM691" s="504" t="s">
        <v>1098</v>
      </c>
      <c r="AN691" s="504" t="s">
        <v>1121</v>
      </c>
      <c r="AO691" s="504" t="s">
        <v>1033</v>
      </c>
      <c r="AP691" s="506">
        <v>45721</v>
      </c>
      <c r="AQ691" s="506">
        <v>45722</v>
      </c>
      <c r="AR691" s="504" t="s">
        <v>117</v>
      </c>
      <c r="AS691" s="506">
        <v>45758</v>
      </c>
      <c r="AT691" s="508">
        <v>45753</v>
      </c>
      <c r="AU691" s="504" t="str">
        <f>AR691</f>
        <v>SAVANNAH,GA</v>
      </c>
      <c r="AV691" s="571">
        <f>AT691</f>
        <v>45753</v>
      </c>
      <c r="AW691" s="505">
        <f>VLOOKUP(AR:AR,Database!A:B,2,)</f>
        <v>4</v>
      </c>
      <c r="AX691" s="506">
        <f>AV691+AW691</f>
        <v>45757</v>
      </c>
      <c r="AY691" s="504">
        <f>Z691</f>
        <v>0</v>
      </c>
      <c r="AZ691" s="565"/>
      <c r="BA691" s="506"/>
      <c r="BB691" s="506"/>
      <c r="BC691" s="506"/>
      <c r="BD691" s="506"/>
      <c r="BE691" s="504"/>
      <c r="BF691" s="504" t="str">
        <f>AL691</f>
        <v>EGLV143581047053</v>
      </c>
      <c r="BG691" s="504" t="str">
        <f>AN691</f>
        <v>EGHU3844902</v>
      </c>
      <c r="BH691" s="506">
        <v>45719</v>
      </c>
      <c r="BI691" s="506">
        <v>45727</v>
      </c>
      <c r="BJ691" s="506"/>
      <c r="BK691" s="506"/>
      <c r="BL691" s="506"/>
      <c r="BM691" s="572"/>
      <c r="BN691" s="514"/>
      <c r="BO691" s="506"/>
      <c r="BP691" s="511"/>
      <c r="BQ691" s="511"/>
      <c r="BR691" s="514"/>
      <c r="BS691" s="560"/>
      <c r="BT691" s="504"/>
      <c r="BU691" s="504"/>
      <c r="BV691" s="504"/>
      <c r="BW691" s="504">
        <f>U691</f>
        <v>0</v>
      </c>
      <c r="BX691" s="511">
        <f>V691</f>
        <v>0</v>
      </c>
      <c r="BY691" s="511">
        <f>W691</f>
        <v>0</v>
      </c>
      <c r="BZ691" s="511">
        <f>BX691+BY691</f>
        <v>0</v>
      </c>
      <c r="CA691" s="504"/>
      <c r="CB691" s="511"/>
      <c r="CC691" s="504"/>
      <c r="CD691" s="511"/>
      <c r="CE691" s="511"/>
      <c r="CF691" s="511">
        <f>CB691+CD691+CE691</f>
        <v>0</v>
      </c>
      <c r="CG691" s="528">
        <f>CF691-BZ691</f>
        <v>0</v>
      </c>
      <c r="CH691" s="510">
        <f>_xlfn.DAYS(BU691,BT691)+1</f>
        <v>1</v>
      </c>
      <c r="CI691" s="559"/>
    </row>
    <row r="692" spans="1:87" s="513" customFormat="1" ht="15.75" customHeight="1">
      <c r="A692" s="255">
        <v>94</v>
      </c>
      <c r="B692" s="599" t="s">
        <v>168</v>
      </c>
      <c r="C692" s="558">
        <v>4100009588</v>
      </c>
      <c r="D692" s="558" t="s">
        <v>169</v>
      </c>
      <c r="E692" s="505" t="str">
        <f>VLOOKUP(D:D,'Material code'!A:B,2,FALSE)</f>
        <v>后玻</v>
      </c>
      <c r="F692" s="505" t="str">
        <f>VLOOKUP(D:D,'Material code'!C:D,2,FALSE)</f>
        <v>福莱特，压花半钢化白色全涂釉3孔，2272*1128*2mm，GL-16</v>
      </c>
      <c r="G692" s="504">
        <v>1430</v>
      </c>
      <c r="H692" s="504" t="s">
        <v>172</v>
      </c>
      <c r="I692" s="504" t="str">
        <f>AL692</f>
        <v>EGLV143581047053</v>
      </c>
      <c r="J692" s="504">
        <v>1</v>
      </c>
      <c r="K692" s="504" t="str">
        <f>AN692</f>
        <v>EITU0348999</v>
      </c>
      <c r="L692" s="504" t="str">
        <f>AM692</f>
        <v>NBQC25010840B</v>
      </c>
      <c r="M692" s="504" t="str">
        <f>AO692</f>
        <v>NINGBO,CHINA</v>
      </c>
      <c r="N692" s="506">
        <f>AQ692</f>
        <v>45722</v>
      </c>
      <c r="O692" s="504" t="str">
        <f>AR692</f>
        <v>SAVANNAH,GA</v>
      </c>
      <c r="P692" s="506">
        <f>AT692</f>
        <v>45753</v>
      </c>
      <c r="Q692" s="506">
        <f>AX692</f>
        <v>45757</v>
      </c>
      <c r="R692" s="504" t="s">
        <v>79</v>
      </c>
      <c r="S692" s="504" t="s">
        <v>1039</v>
      </c>
      <c r="T692" s="514">
        <v>20250305006</v>
      </c>
      <c r="U692" s="514"/>
      <c r="V692" s="511"/>
      <c r="W692" s="511"/>
      <c r="X692" s="506"/>
      <c r="Y692" s="506"/>
      <c r="Z692" s="514"/>
      <c r="AA692" s="567"/>
      <c r="AB692" s="507"/>
      <c r="AC692" s="514"/>
      <c r="AD692" s="504"/>
      <c r="AE692" s="514"/>
      <c r="AF692" s="514"/>
      <c r="AG692" s="514"/>
      <c r="AH692" s="569"/>
      <c r="AI692" s="579"/>
      <c r="AJ692" s="504"/>
      <c r="AK692" s="457"/>
      <c r="AL692" s="504" t="s">
        <v>1097</v>
      </c>
      <c r="AM692" s="504" t="s">
        <v>1098</v>
      </c>
      <c r="AN692" s="504" t="s">
        <v>1122</v>
      </c>
      <c r="AO692" s="504" t="s">
        <v>1033</v>
      </c>
      <c r="AP692" s="506">
        <v>45721</v>
      </c>
      <c r="AQ692" s="506">
        <v>45722</v>
      </c>
      <c r="AR692" s="504" t="s">
        <v>117</v>
      </c>
      <c r="AS692" s="506">
        <v>45758</v>
      </c>
      <c r="AT692" s="508">
        <v>45753</v>
      </c>
      <c r="AU692" s="504" t="str">
        <f>AR692</f>
        <v>SAVANNAH,GA</v>
      </c>
      <c r="AV692" s="571">
        <f>AT692</f>
        <v>45753</v>
      </c>
      <c r="AW692" s="505">
        <f>VLOOKUP(AR:AR,Database!A:B,2,)</f>
        <v>4</v>
      </c>
      <c r="AX692" s="506">
        <f>AV692+AW692</f>
        <v>45757</v>
      </c>
      <c r="AY692" s="504">
        <f>Z692</f>
        <v>0</v>
      </c>
      <c r="AZ692" s="565"/>
      <c r="BA692" s="506"/>
      <c r="BB692" s="506"/>
      <c r="BC692" s="506"/>
      <c r="BD692" s="506"/>
      <c r="BE692" s="504"/>
      <c r="BF692" s="504" t="str">
        <f>AL692</f>
        <v>EGLV143581047053</v>
      </c>
      <c r="BG692" s="504" t="str">
        <f>AN692</f>
        <v>EITU0348999</v>
      </c>
      <c r="BH692" s="506">
        <v>45719</v>
      </c>
      <c r="BI692" s="506">
        <v>45727</v>
      </c>
      <c r="BJ692" s="506"/>
      <c r="BK692" s="506"/>
      <c r="BL692" s="506"/>
      <c r="BM692" s="572"/>
      <c r="BN692" s="514"/>
      <c r="BO692" s="506"/>
      <c r="BP692" s="511"/>
      <c r="BQ692" s="511"/>
      <c r="BR692" s="514"/>
      <c r="BS692" s="560"/>
      <c r="BT692" s="504"/>
      <c r="BU692" s="504"/>
      <c r="BV692" s="504"/>
      <c r="BW692" s="504">
        <f>U692</f>
        <v>0</v>
      </c>
      <c r="BX692" s="511">
        <f>V692</f>
        <v>0</v>
      </c>
      <c r="BY692" s="511">
        <f>W692</f>
        <v>0</v>
      </c>
      <c r="BZ692" s="511">
        <f>BX692+BY692</f>
        <v>0</v>
      </c>
      <c r="CA692" s="504"/>
      <c r="CB692" s="511"/>
      <c r="CC692" s="504"/>
      <c r="CD692" s="511"/>
      <c r="CE692" s="511"/>
      <c r="CF692" s="511">
        <f>CB692+CD692+CE692</f>
        <v>0</v>
      </c>
      <c r="CG692" s="528">
        <f>CF692-BZ692</f>
        <v>0</v>
      </c>
      <c r="CH692" s="510">
        <f>_xlfn.DAYS(BU692,BT692)+1</f>
        <v>1</v>
      </c>
      <c r="CI692" s="559"/>
    </row>
    <row r="693" spans="1:87" s="513" customFormat="1" ht="15.75" customHeight="1">
      <c r="A693" s="255">
        <v>94</v>
      </c>
      <c r="B693" s="599" t="s">
        <v>168</v>
      </c>
      <c r="C693" s="558">
        <v>4100009588</v>
      </c>
      <c r="D693" s="558" t="s">
        <v>169</v>
      </c>
      <c r="E693" s="505" t="str">
        <f>VLOOKUP(D:D,'Material code'!A:B,2,FALSE)</f>
        <v>后玻</v>
      </c>
      <c r="F693" s="505" t="str">
        <f>VLOOKUP(D:D,'Material code'!C:D,2,FALSE)</f>
        <v>福莱特，压花半钢化白色全涂釉3孔，2272*1128*2mm，GL-16</v>
      </c>
      <c r="G693" s="504">
        <v>1430</v>
      </c>
      <c r="H693" s="504" t="s">
        <v>172</v>
      </c>
      <c r="I693" s="504" t="str">
        <f>AL693</f>
        <v>EGLV143581047053</v>
      </c>
      <c r="J693" s="504">
        <v>1</v>
      </c>
      <c r="K693" s="504" t="str">
        <f>AN693</f>
        <v>EMCU6373098</v>
      </c>
      <c r="L693" s="504" t="str">
        <f>AM693</f>
        <v>NBQC25010840B</v>
      </c>
      <c r="M693" s="504" t="str">
        <f>AO693</f>
        <v>NINGBO,CHINA</v>
      </c>
      <c r="N693" s="506">
        <f>AQ693</f>
        <v>45722</v>
      </c>
      <c r="O693" s="504" t="str">
        <f>AR693</f>
        <v>SAVANNAH,GA</v>
      </c>
      <c r="P693" s="506">
        <f>AT693</f>
        <v>45753</v>
      </c>
      <c r="Q693" s="506">
        <f>AX693</f>
        <v>45757</v>
      </c>
      <c r="R693" s="504" t="s">
        <v>79</v>
      </c>
      <c r="S693" s="504" t="s">
        <v>1039</v>
      </c>
      <c r="T693" s="514">
        <v>20250305006</v>
      </c>
      <c r="U693" s="514"/>
      <c r="V693" s="511"/>
      <c r="W693" s="511"/>
      <c r="X693" s="506"/>
      <c r="Y693" s="506"/>
      <c r="Z693" s="514"/>
      <c r="AA693" s="567"/>
      <c r="AB693" s="507"/>
      <c r="AC693" s="514"/>
      <c r="AD693" s="504"/>
      <c r="AE693" s="514"/>
      <c r="AF693" s="514"/>
      <c r="AG693" s="514"/>
      <c r="AH693" s="569"/>
      <c r="AI693" s="579"/>
      <c r="AJ693" s="504"/>
      <c r="AK693" s="457"/>
      <c r="AL693" s="504" t="s">
        <v>1097</v>
      </c>
      <c r="AM693" s="504" t="s">
        <v>1098</v>
      </c>
      <c r="AN693" s="504" t="s">
        <v>1123</v>
      </c>
      <c r="AO693" s="504" t="s">
        <v>1033</v>
      </c>
      <c r="AP693" s="506">
        <v>45721</v>
      </c>
      <c r="AQ693" s="506">
        <v>45722</v>
      </c>
      <c r="AR693" s="504" t="s">
        <v>117</v>
      </c>
      <c r="AS693" s="506">
        <v>45758</v>
      </c>
      <c r="AT693" s="508">
        <v>45753</v>
      </c>
      <c r="AU693" s="504" t="str">
        <f>AR693</f>
        <v>SAVANNAH,GA</v>
      </c>
      <c r="AV693" s="571">
        <f>AT693</f>
        <v>45753</v>
      </c>
      <c r="AW693" s="505">
        <f>VLOOKUP(AR:AR,Database!A:B,2,)</f>
        <v>4</v>
      </c>
      <c r="AX693" s="506">
        <f>AV693+AW693</f>
        <v>45757</v>
      </c>
      <c r="AY693" s="504">
        <f>Z693</f>
        <v>0</v>
      </c>
      <c r="AZ693" s="565"/>
      <c r="BA693" s="506"/>
      <c r="BB693" s="506"/>
      <c r="BC693" s="506"/>
      <c r="BD693" s="506"/>
      <c r="BE693" s="504"/>
      <c r="BF693" s="504" t="str">
        <f>AL693</f>
        <v>EGLV143581047053</v>
      </c>
      <c r="BG693" s="504" t="str">
        <f>AN693</f>
        <v>EMCU6373098</v>
      </c>
      <c r="BH693" s="506">
        <v>45719</v>
      </c>
      <c r="BI693" s="506">
        <v>45727</v>
      </c>
      <c r="BJ693" s="506"/>
      <c r="BK693" s="506"/>
      <c r="BL693" s="506"/>
      <c r="BM693" s="572"/>
      <c r="BN693" s="514"/>
      <c r="BO693" s="506"/>
      <c r="BP693" s="511"/>
      <c r="BQ693" s="511"/>
      <c r="BR693" s="514"/>
      <c r="BS693" s="560"/>
      <c r="BT693" s="504"/>
      <c r="BU693" s="504"/>
      <c r="BV693" s="504"/>
      <c r="BW693" s="504">
        <f>U693</f>
        <v>0</v>
      </c>
      <c r="BX693" s="511">
        <f>V693</f>
        <v>0</v>
      </c>
      <c r="BY693" s="511">
        <f>W693</f>
        <v>0</v>
      </c>
      <c r="BZ693" s="511">
        <f>BX693+BY693</f>
        <v>0</v>
      </c>
      <c r="CA693" s="504"/>
      <c r="CB693" s="511"/>
      <c r="CC693" s="504"/>
      <c r="CD693" s="511"/>
      <c r="CE693" s="511"/>
      <c r="CF693" s="511">
        <f>CB693+CD693+CE693</f>
        <v>0</v>
      </c>
      <c r="CG693" s="528">
        <f>CF693-BZ693</f>
        <v>0</v>
      </c>
      <c r="CH693" s="510">
        <f>_xlfn.DAYS(BU693,BT693)+1</f>
        <v>1</v>
      </c>
      <c r="CI693" s="559"/>
    </row>
    <row r="694" spans="1:87" s="513" customFormat="1" ht="15.75" customHeight="1">
      <c r="A694" s="255">
        <v>94</v>
      </c>
      <c r="B694" s="599" t="s">
        <v>168</v>
      </c>
      <c r="C694" s="558">
        <v>4100009588</v>
      </c>
      <c r="D694" s="558" t="s">
        <v>169</v>
      </c>
      <c r="E694" s="505" t="str">
        <f>VLOOKUP(D:D,'Material code'!A:B,2,FALSE)</f>
        <v>后玻</v>
      </c>
      <c r="F694" s="505" t="str">
        <f>VLOOKUP(D:D,'Material code'!C:D,2,FALSE)</f>
        <v>福莱特，压花半钢化白色全涂釉3孔，2272*1128*2mm，GL-16</v>
      </c>
      <c r="G694" s="504">
        <v>1430</v>
      </c>
      <c r="H694" s="504" t="s">
        <v>172</v>
      </c>
      <c r="I694" s="504" t="str">
        <f>AL694</f>
        <v>EGLV143581047053</v>
      </c>
      <c r="J694" s="504">
        <v>1</v>
      </c>
      <c r="K694" s="504" t="str">
        <f>AN694</f>
        <v>CAIU6087782</v>
      </c>
      <c r="L694" s="504" t="str">
        <f>AM694</f>
        <v>NBQC25010840B</v>
      </c>
      <c r="M694" s="504" t="str">
        <f>AO694</f>
        <v>NINGBO,CHINA</v>
      </c>
      <c r="N694" s="506">
        <f>AQ694</f>
        <v>45722</v>
      </c>
      <c r="O694" s="504" t="str">
        <f>AR694</f>
        <v>SAVANNAH,GA</v>
      </c>
      <c r="P694" s="506">
        <f>AT694</f>
        <v>45753</v>
      </c>
      <c r="Q694" s="506">
        <f>AX694</f>
        <v>45757</v>
      </c>
      <c r="R694" s="504" t="s">
        <v>79</v>
      </c>
      <c r="S694" s="504" t="s">
        <v>1039</v>
      </c>
      <c r="T694" s="514">
        <v>20250305006</v>
      </c>
      <c r="U694" s="514"/>
      <c r="V694" s="511"/>
      <c r="W694" s="511"/>
      <c r="X694" s="506"/>
      <c r="Y694" s="506"/>
      <c r="Z694" s="514"/>
      <c r="AA694" s="567"/>
      <c r="AB694" s="507"/>
      <c r="AC694" s="514"/>
      <c r="AD694" s="504"/>
      <c r="AE694" s="514"/>
      <c r="AF694" s="514"/>
      <c r="AG694" s="514"/>
      <c r="AH694" s="569"/>
      <c r="AI694" s="579"/>
      <c r="AJ694" s="504"/>
      <c r="AK694" s="457"/>
      <c r="AL694" s="504" t="s">
        <v>1097</v>
      </c>
      <c r="AM694" s="504" t="s">
        <v>1098</v>
      </c>
      <c r="AN694" s="504" t="s">
        <v>1124</v>
      </c>
      <c r="AO694" s="504" t="s">
        <v>1033</v>
      </c>
      <c r="AP694" s="506">
        <v>45721</v>
      </c>
      <c r="AQ694" s="506">
        <v>45722</v>
      </c>
      <c r="AR694" s="504" t="s">
        <v>117</v>
      </c>
      <c r="AS694" s="506">
        <v>45758</v>
      </c>
      <c r="AT694" s="508">
        <v>45753</v>
      </c>
      <c r="AU694" s="504" t="str">
        <f>AR694</f>
        <v>SAVANNAH,GA</v>
      </c>
      <c r="AV694" s="571">
        <f>AT694</f>
        <v>45753</v>
      </c>
      <c r="AW694" s="505">
        <f>VLOOKUP(AR:AR,Database!A:B,2,)</f>
        <v>4</v>
      </c>
      <c r="AX694" s="506">
        <f>AV694+AW694</f>
        <v>45757</v>
      </c>
      <c r="AY694" s="504">
        <f>Z694</f>
        <v>0</v>
      </c>
      <c r="AZ694" s="565"/>
      <c r="BA694" s="506"/>
      <c r="BB694" s="506"/>
      <c r="BC694" s="506"/>
      <c r="BD694" s="506"/>
      <c r="BE694" s="504"/>
      <c r="BF694" s="504" t="str">
        <f>AL694</f>
        <v>EGLV143581047053</v>
      </c>
      <c r="BG694" s="504" t="str">
        <f>AN694</f>
        <v>CAIU6087782</v>
      </c>
      <c r="BH694" s="506">
        <v>45719</v>
      </c>
      <c r="BI694" s="506">
        <v>45727</v>
      </c>
      <c r="BJ694" s="506"/>
      <c r="BK694" s="506"/>
      <c r="BL694" s="506"/>
      <c r="BM694" s="572"/>
      <c r="BN694" s="514"/>
      <c r="BO694" s="506"/>
      <c r="BP694" s="511"/>
      <c r="BQ694" s="511"/>
      <c r="BR694" s="514"/>
      <c r="BS694" s="560"/>
      <c r="BT694" s="504"/>
      <c r="BU694" s="504"/>
      <c r="BV694" s="504"/>
      <c r="BW694" s="504">
        <f>U694</f>
        <v>0</v>
      </c>
      <c r="BX694" s="511">
        <f>V694</f>
        <v>0</v>
      </c>
      <c r="BY694" s="511">
        <f>W694</f>
        <v>0</v>
      </c>
      <c r="BZ694" s="511">
        <f>BX694+BY694</f>
        <v>0</v>
      </c>
      <c r="CA694" s="504"/>
      <c r="CB694" s="511"/>
      <c r="CC694" s="504"/>
      <c r="CD694" s="511"/>
      <c r="CE694" s="511"/>
      <c r="CF694" s="511">
        <f>CB694+CD694+CE694</f>
        <v>0</v>
      </c>
      <c r="CG694" s="528">
        <f>CF694-BZ694</f>
        <v>0</v>
      </c>
      <c r="CH694" s="510">
        <f>_xlfn.DAYS(BU694,BT694)+1</f>
        <v>1</v>
      </c>
      <c r="CI694" s="559"/>
    </row>
    <row r="695" spans="1:87" s="513" customFormat="1" ht="15.75" customHeight="1">
      <c r="A695" s="255">
        <v>94</v>
      </c>
      <c r="B695" s="599" t="s">
        <v>168</v>
      </c>
      <c r="C695" s="558">
        <v>4100009588</v>
      </c>
      <c r="D695" s="558" t="s">
        <v>169</v>
      </c>
      <c r="E695" s="505" t="str">
        <f>VLOOKUP(D:D,'Material code'!A:B,2,FALSE)</f>
        <v>后玻</v>
      </c>
      <c r="F695" s="505" t="str">
        <f>VLOOKUP(D:D,'Material code'!C:D,2,FALSE)</f>
        <v>福莱特，压花半钢化白色全涂釉3孔，2272*1128*2mm，GL-16</v>
      </c>
      <c r="G695" s="504">
        <v>1430</v>
      </c>
      <c r="H695" s="504" t="s">
        <v>172</v>
      </c>
      <c r="I695" s="504" t="str">
        <f>AL695</f>
        <v>EGLV143581047053</v>
      </c>
      <c r="J695" s="504">
        <v>1</v>
      </c>
      <c r="K695" s="504" t="str">
        <f>AN695</f>
        <v>EGHU3759858</v>
      </c>
      <c r="L695" s="504" t="str">
        <f>AM695</f>
        <v>NBQC25010840B</v>
      </c>
      <c r="M695" s="504" t="str">
        <f>AO695</f>
        <v>NINGBO,CHINA</v>
      </c>
      <c r="N695" s="506">
        <f>AQ695</f>
        <v>45722</v>
      </c>
      <c r="O695" s="504" t="str">
        <f>AR695</f>
        <v>SAVANNAH,GA</v>
      </c>
      <c r="P695" s="506">
        <f>AT695</f>
        <v>45753</v>
      </c>
      <c r="Q695" s="506">
        <f>AX695</f>
        <v>45757</v>
      </c>
      <c r="R695" s="504" t="s">
        <v>79</v>
      </c>
      <c r="S695" s="504" t="s">
        <v>1039</v>
      </c>
      <c r="T695" s="514">
        <v>20250305006</v>
      </c>
      <c r="U695" s="514"/>
      <c r="V695" s="511"/>
      <c r="W695" s="511"/>
      <c r="X695" s="506"/>
      <c r="Y695" s="506"/>
      <c r="Z695" s="514"/>
      <c r="AA695" s="567"/>
      <c r="AB695" s="507"/>
      <c r="AC695" s="514"/>
      <c r="AD695" s="504"/>
      <c r="AE695" s="514"/>
      <c r="AF695" s="514"/>
      <c r="AG695" s="514"/>
      <c r="AH695" s="569"/>
      <c r="AI695" s="579"/>
      <c r="AJ695" s="504"/>
      <c r="AK695" s="457"/>
      <c r="AL695" s="504" t="s">
        <v>1097</v>
      </c>
      <c r="AM695" s="504" t="s">
        <v>1098</v>
      </c>
      <c r="AN695" s="504" t="s">
        <v>1125</v>
      </c>
      <c r="AO695" s="504" t="s">
        <v>1033</v>
      </c>
      <c r="AP695" s="506">
        <v>45721</v>
      </c>
      <c r="AQ695" s="506">
        <v>45722</v>
      </c>
      <c r="AR695" s="504" t="s">
        <v>117</v>
      </c>
      <c r="AS695" s="506">
        <v>45758</v>
      </c>
      <c r="AT695" s="508">
        <v>45753</v>
      </c>
      <c r="AU695" s="504" t="str">
        <f>AR695</f>
        <v>SAVANNAH,GA</v>
      </c>
      <c r="AV695" s="571">
        <f>AT695</f>
        <v>45753</v>
      </c>
      <c r="AW695" s="505">
        <f>VLOOKUP(AR:AR,Database!A:B,2,)</f>
        <v>4</v>
      </c>
      <c r="AX695" s="506">
        <f>AV695+AW695</f>
        <v>45757</v>
      </c>
      <c r="AY695" s="504">
        <f>Z695</f>
        <v>0</v>
      </c>
      <c r="AZ695" s="565"/>
      <c r="BA695" s="506"/>
      <c r="BB695" s="506"/>
      <c r="BC695" s="506"/>
      <c r="BD695" s="506"/>
      <c r="BE695" s="504"/>
      <c r="BF695" s="504" t="str">
        <f>AL695</f>
        <v>EGLV143581047053</v>
      </c>
      <c r="BG695" s="504" t="str">
        <f>AN695</f>
        <v>EGHU3759858</v>
      </c>
      <c r="BH695" s="506">
        <v>45719</v>
      </c>
      <c r="BI695" s="506">
        <v>45727</v>
      </c>
      <c r="BJ695" s="506"/>
      <c r="BK695" s="506"/>
      <c r="BL695" s="506"/>
      <c r="BM695" s="572"/>
      <c r="BN695" s="514"/>
      <c r="BO695" s="506"/>
      <c r="BP695" s="511"/>
      <c r="BQ695" s="511"/>
      <c r="BR695" s="514"/>
      <c r="BS695" s="560"/>
      <c r="BT695" s="504"/>
      <c r="BU695" s="504"/>
      <c r="BV695" s="504"/>
      <c r="BW695" s="504">
        <f>U695</f>
        <v>0</v>
      </c>
      <c r="BX695" s="511">
        <f>V695</f>
        <v>0</v>
      </c>
      <c r="BY695" s="511">
        <f>W695</f>
        <v>0</v>
      </c>
      <c r="BZ695" s="511">
        <f>BX695+BY695</f>
        <v>0</v>
      </c>
      <c r="CA695" s="504"/>
      <c r="CB695" s="511"/>
      <c r="CC695" s="504"/>
      <c r="CD695" s="511"/>
      <c r="CE695" s="511"/>
      <c r="CF695" s="511">
        <f>CB695+CD695+CE695</f>
        <v>0</v>
      </c>
      <c r="CG695" s="528">
        <f>CF695-BZ695</f>
        <v>0</v>
      </c>
      <c r="CH695" s="510">
        <f>_xlfn.DAYS(BU695,BT695)+1</f>
        <v>1</v>
      </c>
      <c r="CI695" s="559"/>
    </row>
    <row r="696" spans="1:87" s="513" customFormat="1" ht="15.75" customHeight="1">
      <c r="A696" s="255">
        <v>94</v>
      </c>
      <c r="B696" s="599" t="s">
        <v>168</v>
      </c>
      <c r="C696" s="558">
        <v>4100009588</v>
      </c>
      <c r="D696" s="596" t="s">
        <v>169</v>
      </c>
      <c r="E696" s="505" t="str">
        <f>VLOOKUP(D:D,'Material code'!A:B,2,FALSE)</f>
        <v>后玻</v>
      </c>
      <c r="F696" s="505" t="str">
        <f>VLOOKUP(D:D,'Material code'!C:D,2,FALSE)</f>
        <v>福莱特，压花半钢化白色全涂釉3孔，2272*1128*2mm，GL-16</v>
      </c>
      <c r="G696" s="504">
        <v>1430</v>
      </c>
      <c r="H696" s="504" t="s">
        <v>172</v>
      </c>
      <c r="I696" s="504" t="str">
        <f>AL696</f>
        <v>EGLV143581047053</v>
      </c>
      <c r="J696" s="504">
        <v>1</v>
      </c>
      <c r="K696" s="504" t="str">
        <f>AN696</f>
        <v>TRHU3643519</v>
      </c>
      <c r="L696" s="504" t="str">
        <f>AM696</f>
        <v>NBQC25010840B</v>
      </c>
      <c r="M696" s="504" t="str">
        <f>AO696</f>
        <v>NINGBO,CHINA</v>
      </c>
      <c r="N696" s="506">
        <f>AQ696</f>
        <v>45722</v>
      </c>
      <c r="O696" s="504" t="str">
        <f>AR696</f>
        <v>SAVANNAH,GA</v>
      </c>
      <c r="P696" s="506">
        <f>AT696</f>
        <v>45753</v>
      </c>
      <c r="Q696" s="506">
        <f>AX696</f>
        <v>45757</v>
      </c>
      <c r="R696" s="504" t="s">
        <v>79</v>
      </c>
      <c r="S696" s="504" t="s">
        <v>1039</v>
      </c>
      <c r="T696" s="514">
        <v>20250305006</v>
      </c>
      <c r="U696" s="514"/>
      <c r="V696" s="511"/>
      <c r="W696" s="511"/>
      <c r="X696" s="506"/>
      <c r="Y696" s="506"/>
      <c r="Z696" s="514"/>
      <c r="AA696" s="567"/>
      <c r="AB696" s="507"/>
      <c r="AC696" s="514"/>
      <c r="AD696" s="504"/>
      <c r="AE696" s="514"/>
      <c r="AF696" s="514"/>
      <c r="AG696" s="514"/>
      <c r="AH696" s="569"/>
      <c r="AI696" s="579"/>
      <c r="AJ696" s="504"/>
      <c r="AK696" s="457"/>
      <c r="AL696" s="504" t="s">
        <v>1097</v>
      </c>
      <c r="AM696" s="504" t="s">
        <v>1098</v>
      </c>
      <c r="AN696" s="504" t="s">
        <v>1126</v>
      </c>
      <c r="AO696" s="504" t="s">
        <v>1033</v>
      </c>
      <c r="AP696" s="506">
        <v>45721</v>
      </c>
      <c r="AQ696" s="506">
        <v>45722</v>
      </c>
      <c r="AR696" s="504" t="s">
        <v>117</v>
      </c>
      <c r="AS696" s="506">
        <v>45758</v>
      </c>
      <c r="AT696" s="508">
        <v>45753</v>
      </c>
      <c r="AU696" s="504" t="str">
        <f>AR696</f>
        <v>SAVANNAH,GA</v>
      </c>
      <c r="AV696" s="571">
        <f>AT696</f>
        <v>45753</v>
      </c>
      <c r="AW696" s="505">
        <f>VLOOKUP(AR:AR,Database!A:B,2,)</f>
        <v>4</v>
      </c>
      <c r="AX696" s="506">
        <f>AV696+AW696</f>
        <v>45757</v>
      </c>
      <c r="AY696" s="504">
        <f>Z696</f>
        <v>0</v>
      </c>
      <c r="AZ696" s="565"/>
      <c r="BA696" s="506"/>
      <c r="BB696" s="506"/>
      <c r="BC696" s="506"/>
      <c r="BD696" s="506"/>
      <c r="BE696" s="504"/>
      <c r="BF696" s="504" t="str">
        <f>AL696</f>
        <v>EGLV143581047053</v>
      </c>
      <c r="BG696" s="504" t="str">
        <f>AN696</f>
        <v>TRHU3643519</v>
      </c>
      <c r="BH696" s="506">
        <v>45719</v>
      </c>
      <c r="BI696" s="506">
        <v>45727</v>
      </c>
      <c r="BJ696" s="506"/>
      <c r="BK696" s="506"/>
      <c r="BL696" s="506"/>
      <c r="BM696" s="572"/>
      <c r="BN696" s="514"/>
      <c r="BO696" s="506"/>
      <c r="BP696" s="511"/>
      <c r="BQ696" s="511"/>
      <c r="BR696" s="514"/>
      <c r="BS696" s="560"/>
      <c r="BT696" s="504"/>
      <c r="BU696" s="504"/>
      <c r="BV696" s="504"/>
      <c r="BW696" s="504">
        <f>U696</f>
        <v>0</v>
      </c>
      <c r="BX696" s="511">
        <f>V696</f>
        <v>0</v>
      </c>
      <c r="BY696" s="511">
        <f>W696</f>
        <v>0</v>
      </c>
      <c r="BZ696" s="511">
        <f>BX696+BY696</f>
        <v>0</v>
      </c>
      <c r="CA696" s="504"/>
      <c r="CB696" s="511"/>
      <c r="CC696" s="504"/>
      <c r="CD696" s="511"/>
      <c r="CE696" s="511"/>
      <c r="CF696" s="511">
        <f>CB696+CD696+CE696</f>
        <v>0</v>
      </c>
      <c r="CG696" s="528">
        <f>CF696-BZ696</f>
        <v>0</v>
      </c>
      <c r="CH696" s="510">
        <f>_xlfn.DAYS(BU696,BT696)+1</f>
        <v>1</v>
      </c>
      <c r="CI696" s="559"/>
    </row>
    <row r="697" spans="1:87" s="513" customFormat="1" ht="15.75" customHeight="1">
      <c r="A697" s="255">
        <v>95</v>
      </c>
      <c r="B697" s="599" t="s">
        <v>168</v>
      </c>
      <c r="C697" s="558">
        <v>4100009588</v>
      </c>
      <c r="D697" s="596" t="s">
        <v>199</v>
      </c>
      <c r="E697" s="505" t="str">
        <f>VLOOKUP(D:D,'Material code'!A:B,2,FALSE)</f>
        <v>前玻</v>
      </c>
      <c r="F697" s="505" t="str">
        <f>VLOOKUP(D:D,'Material code'!C:D,2,FALSE)</f>
        <v>福莱特，超白压花双镀膜半钢化，2272*1128*2mm</v>
      </c>
      <c r="G697" s="504">
        <v>1430</v>
      </c>
      <c r="H697" s="504" t="s">
        <v>172</v>
      </c>
      <c r="I697" s="504" t="str">
        <f>AL697</f>
        <v>EGLV143581002947</v>
      </c>
      <c r="J697" s="504">
        <v>1</v>
      </c>
      <c r="K697" s="504" t="str">
        <f>AN697</f>
        <v>EITU0581022</v>
      </c>
      <c r="L697" s="504" t="str">
        <f>AM697</f>
        <v>NBQC25010840A</v>
      </c>
      <c r="M697" s="504" t="str">
        <f>AO697</f>
        <v>NINGBO,CHINA</v>
      </c>
      <c r="N697" s="506">
        <f>AQ697</f>
        <v>45722</v>
      </c>
      <c r="O697" s="504" t="str">
        <f>AR697</f>
        <v>SAVANNAH,GA</v>
      </c>
      <c r="P697" s="506">
        <f>AT697</f>
        <v>45753</v>
      </c>
      <c r="Q697" s="506">
        <f>AX697</f>
        <v>45757</v>
      </c>
      <c r="R697" s="504" t="s">
        <v>79</v>
      </c>
      <c r="S697" s="504" t="s">
        <v>1127</v>
      </c>
      <c r="T697" s="514">
        <v>20250305006</v>
      </c>
      <c r="U697" s="514"/>
      <c r="V697" s="511"/>
      <c r="W697" s="511"/>
      <c r="X697" s="506"/>
      <c r="Y697" s="506"/>
      <c r="Z697" s="514"/>
      <c r="AA697" s="567"/>
      <c r="AB697" s="507"/>
      <c r="AC697" s="514"/>
      <c r="AD697" s="504"/>
      <c r="AE697" s="514"/>
      <c r="AF697" s="514"/>
      <c r="AG697" s="514"/>
      <c r="AH697" s="569"/>
      <c r="AI697" s="579"/>
      <c r="AJ697" s="504"/>
      <c r="AK697" s="457"/>
      <c r="AL697" s="504" t="s">
        <v>1128</v>
      </c>
      <c r="AM697" s="504" t="s">
        <v>1129</v>
      </c>
      <c r="AN697" s="504" t="s">
        <v>1130</v>
      </c>
      <c r="AO697" s="504" t="s">
        <v>1033</v>
      </c>
      <c r="AP697" s="506">
        <v>45721</v>
      </c>
      <c r="AQ697" s="506">
        <v>45722</v>
      </c>
      <c r="AR697" s="504" t="s">
        <v>117</v>
      </c>
      <c r="AS697" s="506">
        <v>45758</v>
      </c>
      <c r="AT697" s="508">
        <v>45753</v>
      </c>
      <c r="AU697" s="504" t="str">
        <f>AR697</f>
        <v>SAVANNAH,GA</v>
      </c>
      <c r="AV697" s="571">
        <f>AT697</f>
        <v>45753</v>
      </c>
      <c r="AW697" s="505">
        <f>VLOOKUP(AR:AR,Database!A:B,2,)</f>
        <v>4</v>
      </c>
      <c r="AX697" s="506">
        <f>AV697+AW697</f>
        <v>45757</v>
      </c>
      <c r="AY697" s="504">
        <f>Z697</f>
        <v>0</v>
      </c>
      <c r="AZ697" s="565"/>
      <c r="BA697" s="506"/>
      <c r="BB697" s="506"/>
      <c r="BC697" s="506"/>
      <c r="BD697" s="506"/>
      <c r="BE697" s="504"/>
      <c r="BF697" s="504" t="str">
        <f>AL697</f>
        <v>EGLV143581002947</v>
      </c>
      <c r="BG697" s="504" t="str">
        <f>AN697</f>
        <v>EITU0581022</v>
      </c>
      <c r="BH697" s="506">
        <v>45719</v>
      </c>
      <c r="BI697" s="506">
        <v>45727</v>
      </c>
      <c r="BJ697" s="506"/>
      <c r="BK697" s="506"/>
      <c r="BL697" s="506"/>
      <c r="BM697" s="572"/>
      <c r="BN697" s="514"/>
      <c r="BO697" s="506"/>
      <c r="BP697" s="511"/>
      <c r="BQ697" s="511"/>
      <c r="BR697" s="514"/>
      <c r="BS697" s="560"/>
      <c r="BT697" s="504"/>
      <c r="BU697" s="504"/>
      <c r="BV697" s="504"/>
      <c r="BW697" s="504">
        <f>U697</f>
        <v>0</v>
      </c>
      <c r="BX697" s="511">
        <f>V697</f>
        <v>0</v>
      </c>
      <c r="BY697" s="511">
        <f>W697</f>
        <v>0</v>
      </c>
      <c r="BZ697" s="511">
        <f>BX697+BY697</f>
        <v>0</v>
      </c>
      <c r="CA697" s="504"/>
      <c r="CB697" s="511"/>
      <c r="CC697" s="504"/>
      <c r="CD697" s="511"/>
      <c r="CE697" s="511"/>
      <c r="CF697" s="511">
        <f>CB697+CD697+CE697</f>
        <v>0</v>
      </c>
      <c r="CG697" s="528">
        <f>CF697-BZ697</f>
        <v>0</v>
      </c>
      <c r="CH697" s="510">
        <f>_xlfn.DAYS(BU697,BT697)+1</f>
        <v>1</v>
      </c>
      <c r="CI697" s="559"/>
    </row>
    <row r="698" spans="1:87" s="513" customFormat="1" ht="15.75" customHeight="1">
      <c r="A698" s="255">
        <v>95</v>
      </c>
      <c r="B698" s="599" t="s">
        <v>168</v>
      </c>
      <c r="C698" s="558">
        <v>4100009588</v>
      </c>
      <c r="D698" s="596" t="s">
        <v>199</v>
      </c>
      <c r="E698" s="505" t="str">
        <f>VLOOKUP(D:D,'Material code'!A:B,2,FALSE)</f>
        <v>前玻</v>
      </c>
      <c r="F698" s="505" t="str">
        <f>VLOOKUP(D:D,'Material code'!C:D,2,FALSE)</f>
        <v>福莱特，超白压花双镀膜半钢化，2272*1128*2mm</v>
      </c>
      <c r="G698" s="504">
        <v>1430</v>
      </c>
      <c r="H698" s="504" t="s">
        <v>172</v>
      </c>
      <c r="I698" s="504" t="str">
        <f>AL698</f>
        <v>EGLV143581002947</v>
      </c>
      <c r="J698" s="504">
        <v>1</v>
      </c>
      <c r="K698" s="504" t="str">
        <f>AN698</f>
        <v>EITU3022692</v>
      </c>
      <c r="L698" s="504" t="str">
        <f>AM698</f>
        <v>NBQC25010840A</v>
      </c>
      <c r="M698" s="504" t="str">
        <f>AO698</f>
        <v>NINGBO,CHINA</v>
      </c>
      <c r="N698" s="506">
        <f>AQ698</f>
        <v>45722</v>
      </c>
      <c r="O698" s="504" t="str">
        <f>AR698</f>
        <v>SAVANNAH,GA</v>
      </c>
      <c r="P698" s="506">
        <f>AT698</f>
        <v>45753</v>
      </c>
      <c r="Q698" s="506">
        <f>AX698</f>
        <v>45757</v>
      </c>
      <c r="R698" s="504" t="s">
        <v>79</v>
      </c>
      <c r="S698" s="504" t="s">
        <v>1127</v>
      </c>
      <c r="T698" s="514">
        <v>20250305006</v>
      </c>
      <c r="U698" s="514"/>
      <c r="V698" s="511"/>
      <c r="W698" s="511"/>
      <c r="X698" s="506"/>
      <c r="Y698" s="506"/>
      <c r="Z698" s="514"/>
      <c r="AA698" s="567"/>
      <c r="AB698" s="507"/>
      <c r="AC698" s="514"/>
      <c r="AD698" s="504"/>
      <c r="AE698" s="514"/>
      <c r="AF698" s="514"/>
      <c r="AG698" s="514"/>
      <c r="AH698" s="569"/>
      <c r="AI698" s="579"/>
      <c r="AJ698" s="504"/>
      <c r="AK698" s="457"/>
      <c r="AL698" s="504" t="s">
        <v>1128</v>
      </c>
      <c r="AM698" s="504" t="s">
        <v>1129</v>
      </c>
      <c r="AN698" s="504" t="s">
        <v>1131</v>
      </c>
      <c r="AO698" s="504" t="s">
        <v>1033</v>
      </c>
      <c r="AP698" s="506">
        <v>45721</v>
      </c>
      <c r="AQ698" s="506">
        <v>45722</v>
      </c>
      <c r="AR698" s="504" t="s">
        <v>117</v>
      </c>
      <c r="AS698" s="506">
        <v>45758</v>
      </c>
      <c r="AT698" s="508">
        <v>45753</v>
      </c>
      <c r="AU698" s="504" t="str">
        <f>AR698</f>
        <v>SAVANNAH,GA</v>
      </c>
      <c r="AV698" s="571">
        <f>AT698</f>
        <v>45753</v>
      </c>
      <c r="AW698" s="505">
        <f>VLOOKUP(AR:AR,Database!A:B,2,)</f>
        <v>4</v>
      </c>
      <c r="AX698" s="506">
        <f>AV698+AW698</f>
        <v>45757</v>
      </c>
      <c r="AY698" s="504">
        <f>Z698</f>
        <v>0</v>
      </c>
      <c r="AZ698" s="565"/>
      <c r="BA698" s="506"/>
      <c r="BB698" s="506"/>
      <c r="BC698" s="506"/>
      <c r="BD698" s="506"/>
      <c r="BE698" s="504"/>
      <c r="BF698" s="504" t="str">
        <f>AL698</f>
        <v>EGLV143581002947</v>
      </c>
      <c r="BG698" s="504" t="str">
        <f>AN698</f>
        <v>EITU3022692</v>
      </c>
      <c r="BH698" s="506">
        <v>45719</v>
      </c>
      <c r="BI698" s="506">
        <v>45727</v>
      </c>
      <c r="BJ698" s="506"/>
      <c r="BK698" s="506"/>
      <c r="BL698" s="506"/>
      <c r="BM698" s="572"/>
      <c r="BN698" s="514"/>
      <c r="BO698" s="506"/>
      <c r="BP698" s="511"/>
      <c r="BQ698" s="511"/>
      <c r="BR698" s="514"/>
      <c r="BS698" s="560"/>
      <c r="BT698" s="504"/>
      <c r="BU698" s="504"/>
      <c r="BV698" s="504"/>
      <c r="BW698" s="504">
        <f>U698</f>
        <v>0</v>
      </c>
      <c r="BX698" s="511">
        <f>V698</f>
        <v>0</v>
      </c>
      <c r="BY698" s="511">
        <f>W698</f>
        <v>0</v>
      </c>
      <c r="BZ698" s="511">
        <f>BX698+BY698</f>
        <v>0</v>
      </c>
      <c r="CA698" s="504"/>
      <c r="CB698" s="511"/>
      <c r="CC698" s="504"/>
      <c r="CD698" s="511"/>
      <c r="CE698" s="511"/>
      <c r="CF698" s="511">
        <f>CB698+CD698+CE698</f>
        <v>0</v>
      </c>
      <c r="CG698" s="528">
        <f>CF698-BZ698</f>
        <v>0</v>
      </c>
      <c r="CH698" s="510">
        <f>_xlfn.DAYS(BU698,BT698)+1</f>
        <v>1</v>
      </c>
      <c r="CI698" s="559"/>
    </row>
    <row r="699" spans="1:87" s="513" customFormat="1" ht="15.75" customHeight="1">
      <c r="A699" s="255">
        <v>95</v>
      </c>
      <c r="B699" s="599" t="s">
        <v>168</v>
      </c>
      <c r="C699" s="558">
        <v>4100009588</v>
      </c>
      <c r="D699" s="596" t="s">
        <v>199</v>
      </c>
      <c r="E699" s="505" t="str">
        <f>VLOOKUP(D:D,'Material code'!A:B,2,FALSE)</f>
        <v>前玻</v>
      </c>
      <c r="F699" s="505" t="str">
        <f>VLOOKUP(D:D,'Material code'!C:D,2,FALSE)</f>
        <v>福莱特，超白压花双镀膜半钢化，2272*1128*2mm</v>
      </c>
      <c r="G699" s="504">
        <v>1430</v>
      </c>
      <c r="H699" s="504" t="s">
        <v>172</v>
      </c>
      <c r="I699" s="504" t="str">
        <f>AL699</f>
        <v>EGLV143581002947</v>
      </c>
      <c r="J699" s="504">
        <v>1</v>
      </c>
      <c r="K699" s="504" t="str">
        <f>AN699</f>
        <v>EGHU3215812</v>
      </c>
      <c r="L699" s="504" t="str">
        <f>AM699</f>
        <v>NBQC25010840A</v>
      </c>
      <c r="M699" s="504" t="str">
        <f>AO699</f>
        <v>NINGBO,CHINA</v>
      </c>
      <c r="N699" s="506">
        <f>AQ699</f>
        <v>45722</v>
      </c>
      <c r="O699" s="504" t="str">
        <f>AR699</f>
        <v>SAVANNAH,GA</v>
      </c>
      <c r="P699" s="506">
        <f>AT699</f>
        <v>45753</v>
      </c>
      <c r="Q699" s="506">
        <f>AX699</f>
        <v>45757</v>
      </c>
      <c r="R699" s="504" t="s">
        <v>79</v>
      </c>
      <c r="S699" s="504" t="s">
        <v>1127</v>
      </c>
      <c r="T699" s="514">
        <v>20250305006</v>
      </c>
      <c r="U699" s="514"/>
      <c r="V699" s="511"/>
      <c r="W699" s="511"/>
      <c r="X699" s="506"/>
      <c r="Y699" s="506"/>
      <c r="Z699" s="514"/>
      <c r="AA699" s="567"/>
      <c r="AB699" s="507"/>
      <c r="AC699" s="514"/>
      <c r="AD699" s="504"/>
      <c r="AE699" s="514"/>
      <c r="AF699" s="514"/>
      <c r="AG699" s="514"/>
      <c r="AH699" s="569"/>
      <c r="AI699" s="579"/>
      <c r="AJ699" s="504"/>
      <c r="AK699" s="457"/>
      <c r="AL699" s="504" t="s">
        <v>1128</v>
      </c>
      <c r="AM699" s="504" t="s">
        <v>1129</v>
      </c>
      <c r="AN699" s="504" t="s">
        <v>1132</v>
      </c>
      <c r="AO699" s="504" t="s">
        <v>1033</v>
      </c>
      <c r="AP699" s="506">
        <v>45721</v>
      </c>
      <c r="AQ699" s="506">
        <v>45722</v>
      </c>
      <c r="AR699" s="504" t="s">
        <v>117</v>
      </c>
      <c r="AS699" s="506">
        <v>45758</v>
      </c>
      <c r="AT699" s="508">
        <v>45753</v>
      </c>
      <c r="AU699" s="504" t="str">
        <f>AR699</f>
        <v>SAVANNAH,GA</v>
      </c>
      <c r="AV699" s="571">
        <f>AT699</f>
        <v>45753</v>
      </c>
      <c r="AW699" s="505">
        <f>VLOOKUP(AR:AR,Database!A:B,2,)</f>
        <v>4</v>
      </c>
      <c r="AX699" s="506">
        <f>AV699+AW699</f>
        <v>45757</v>
      </c>
      <c r="AY699" s="504">
        <f>Z699</f>
        <v>0</v>
      </c>
      <c r="AZ699" s="565"/>
      <c r="BA699" s="506"/>
      <c r="BB699" s="506"/>
      <c r="BC699" s="506"/>
      <c r="BD699" s="506"/>
      <c r="BE699" s="504"/>
      <c r="BF699" s="504" t="str">
        <f>AL699</f>
        <v>EGLV143581002947</v>
      </c>
      <c r="BG699" s="504" t="str">
        <f>AN699</f>
        <v>EGHU3215812</v>
      </c>
      <c r="BH699" s="506">
        <v>45719</v>
      </c>
      <c r="BI699" s="506">
        <v>45727</v>
      </c>
      <c r="BJ699" s="506"/>
      <c r="BK699" s="506"/>
      <c r="BL699" s="506"/>
      <c r="BM699" s="572"/>
      <c r="BN699" s="514"/>
      <c r="BO699" s="506"/>
      <c r="BP699" s="511"/>
      <c r="BQ699" s="511"/>
      <c r="BR699" s="514"/>
      <c r="BS699" s="560"/>
      <c r="BT699" s="504"/>
      <c r="BU699" s="504"/>
      <c r="BV699" s="504"/>
      <c r="BW699" s="504">
        <f>U699</f>
        <v>0</v>
      </c>
      <c r="BX699" s="511">
        <f>V699</f>
        <v>0</v>
      </c>
      <c r="BY699" s="511">
        <f>W699</f>
        <v>0</v>
      </c>
      <c r="BZ699" s="511">
        <f>BX699+BY699</f>
        <v>0</v>
      </c>
      <c r="CA699" s="504"/>
      <c r="CB699" s="511"/>
      <c r="CC699" s="504"/>
      <c r="CD699" s="511"/>
      <c r="CE699" s="511"/>
      <c r="CF699" s="511">
        <f>CB699+CD699+CE699</f>
        <v>0</v>
      </c>
      <c r="CG699" s="528">
        <f>CF699-BZ699</f>
        <v>0</v>
      </c>
      <c r="CH699" s="510">
        <f>_xlfn.DAYS(BU699,BT699)+1</f>
        <v>1</v>
      </c>
      <c r="CI699" s="559"/>
    </row>
    <row r="700" spans="1:87" s="513" customFormat="1" ht="15.75" customHeight="1">
      <c r="A700" s="255">
        <v>95</v>
      </c>
      <c r="B700" s="599" t="s">
        <v>168</v>
      </c>
      <c r="C700" s="558">
        <v>4100009588</v>
      </c>
      <c r="D700" s="596" t="s">
        <v>199</v>
      </c>
      <c r="E700" s="505" t="str">
        <f>VLOOKUP(D:D,'Material code'!A:B,2,FALSE)</f>
        <v>前玻</v>
      </c>
      <c r="F700" s="505" t="str">
        <f>VLOOKUP(D:D,'Material code'!C:D,2,FALSE)</f>
        <v>福莱特，超白压花双镀膜半钢化，2272*1128*2mm</v>
      </c>
      <c r="G700" s="504">
        <v>1430</v>
      </c>
      <c r="H700" s="504" t="s">
        <v>172</v>
      </c>
      <c r="I700" s="504" t="str">
        <f>AL700</f>
        <v>EGLV143581002947</v>
      </c>
      <c r="J700" s="504">
        <v>1</v>
      </c>
      <c r="K700" s="504" t="str">
        <f>AN700</f>
        <v>TRHU1476201</v>
      </c>
      <c r="L700" s="504" t="str">
        <f>AM700</f>
        <v>NBQC25010840A</v>
      </c>
      <c r="M700" s="504" t="str">
        <f>AO700</f>
        <v>NINGBO,CHINA</v>
      </c>
      <c r="N700" s="506">
        <f>AQ700</f>
        <v>45722</v>
      </c>
      <c r="O700" s="504" t="str">
        <f>AR700</f>
        <v>SAVANNAH,GA</v>
      </c>
      <c r="P700" s="506">
        <f>AT700</f>
        <v>45753</v>
      </c>
      <c r="Q700" s="506">
        <f>AX700</f>
        <v>45757</v>
      </c>
      <c r="R700" s="504" t="s">
        <v>79</v>
      </c>
      <c r="S700" s="504" t="s">
        <v>1127</v>
      </c>
      <c r="T700" s="514">
        <v>20250305006</v>
      </c>
      <c r="U700" s="514"/>
      <c r="V700" s="511"/>
      <c r="W700" s="511"/>
      <c r="X700" s="506"/>
      <c r="Y700" s="506"/>
      <c r="Z700" s="514"/>
      <c r="AA700" s="567"/>
      <c r="AB700" s="507"/>
      <c r="AC700" s="514"/>
      <c r="AD700" s="504"/>
      <c r="AE700" s="514"/>
      <c r="AF700" s="514"/>
      <c r="AG700" s="514"/>
      <c r="AH700" s="569"/>
      <c r="AI700" s="579"/>
      <c r="AJ700" s="504"/>
      <c r="AK700" s="457"/>
      <c r="AL700" s="504" t="s">
        <v>1128</v>
      </c>
      <c r="AM700" s="504" t="s">
        <v>1129</v>
      </c>
      <c r="AN700" s="504" t="s">
        <v>1133</v>
      </c>
      <c r="AO700" s="504" t="s">
        <v>1033</v>
      </c>
      <c r="AP700" s="506">
        <v>45721</v>
      </c>
      <c r="AQ700" s="506">
        <v>45722</v>
      </c>
      <c r="AR700" s="504" t="s">
        <v>117</v>
      </c>
      <c r="AS700" s="506">
        <v>45758</v>
      </c>
      <c r="AT700" s="508">
        <v>45753</v>
      </c>
      <c r="AU700" s="504" t="str">
        <f>AR700</f>
        <v>SAVANNAH,GA</v>
      </c>
      <c r="AV700" s="571">
        <f>AT700</f>
        <v>45753</v>
      </c>
      <c r="AW700" s="505">
        <f>VLOOKUP(AR:AR,Database!A:B,2,)</f>
        <v>4</v>
      </c>
      <c r="AX700" s="506">
        <f>AV700+AW700</f>
        <v>45757</v>
      </c>
      <c r="AY700" s="504">
        <f>Z700</f>
        <v>0</v>
      </c>
      <c r="AZ700" s="565"/>
      <c r="BA700" s="506"/>
      <c r="BB700" s="506"/>
      <c r="BC700" s="506"/>
      <c r="BD700" s="506"/>
      <c r="BE700" s="504"/>
      <c r="BF700" s="504" t="str">
        <f>AL700</f>
        <v>EGLV143581002947</v>
      </c>
      <c r="BG700" s="504" t="str">
        <f>AN700</f>
        <v>TRHU1476201</v>
      </c>
      <c r="BH700" s="506">
        <v>45719</v>
      </c>
      <c r="BI700" s="506">
        <v>45727</v>
      </c>
      <c r="BJ700" s="506"/>
      <c r="BK700" s="506"/>
      <c r="BL700" s="506"/>
      <c r="BM700" s="572"/>
      <c r="BN700" s="514"/>
      <c r="BO700" s="506"/>
      <c r="BP700" s="511"/>
      <c r="BQ700" s="511"/>
      <c r="BR700" s="514"/>
      <c r="BS700" s="560"/>
      <c r="BT700" s="504"/>
      <c r="BU700" s="504"/>
      <c r="BV700" s="504"/>
      <c r="BW700" s="504">
        <f>U700</f>
        <v>0</v>
      </c>
      <c r="BX700" s="511">
        <f>V700</f>
        <v>0</v>
      </c>
      <c r="BY700" s="511">
        <f>W700</f>
        <v>0</v>
      </c>
      <c r="BZ700" s="511">
        <f>BX700+BY700</f>
        <v>0</v>
      </c>
      <c r="CA700" s="504"/>
      <c r="CB700" s="511"/>
      <c r="CC700" s="504"/>
      <c r="CD700" s="511"/>
      <c r="CE700" s="511"/>
      <c r="CF700" s="511">
        <f>CB700+CD700+CE700</f>
        <v>0</v>
      </c>
      <c r="CG700" s="528">
        <f>CF700-BZ700</f>
        <v>0</v>
      </c>
      <c r="CH700" s="510">
        <f>_xlfn.DAYS(BU700,BT700)+1</f>
        <v>1</v>
      </c>
      <c r="CI700" s="559"/>
    </row>
    <row r="701" spans="1:87" s="513" customFormat="1" ht="15.75" customHeight="1">
      <c r="A701" s="255">
        <v>95</v>
      </c>
      <c r="B701" s="599" t="s">
        <v>168</v>
      </c>
      <c r="C701" s="558">
        <v>4100009588</v>
      </c>
      <c r="D701" s="596" t="s">
        <v>199</v>
      </c>
      <c r="E701" s="505" t="str">
        <f>VLOOKUP(D:D,'Material code'!A:B,2,FALSE)</f>
        <v>前玻</v>
      </c>
      <c r="F701" s="505" t="str">
        <f>VLOOKUP(D:D,'Material code'!C:D,2,FALSE)</f>
        <v>福莱特，超白压花双镀膜半钢化，2272*1128*2mm</v>
      </c>
      <c r="G701" s="504">
        <v>1430</v>
      </c>
      <c r="H701" s="504" t="s">
        <v>172</v>
      </c>
      <c r="I701" s="504" t="str">
        <f>AL701</f>
        <v>EGLV143581002947</v>
      </c>
      <c r="J701" s="504">
        <v>1</v>
      </c>
      <c r="K701" s="504" t="str">
        <f>AN701</f>
        <v>DRYU2706257</v>
      </c>
      <c r="L701" s="504" t="str">
        <f>AM701</f>
        <v>NBQC25010840A</v>
      </c>
      <c r="M701" s="504" t="str">
        <f>AO701</f>
        <v>NINGBO,CHINA</v>
      </c>
      <c r="N701" s="506">
        <f>AQ701</f>
        <v>45722</v>
      </c>
      <c r="O701" s="504" t="str">
        <f>AR701</f>
        <v>SAVANNAH,GA</v>
      </c>
      <c r="P701" s="506">
        <f>AT701</f>
        <v>45753</v>
      </c>
      <c r="Q701" s="506">
        <f>AX701</f>
        <v>45757</v>
      </c>
      <c r="R701" s="504" t="s">
        <v>79</v>
      </c>
      <c r="S701" s="504" t="s">
        <v>1127</v>
      </c>
      <c r="T701" s="514">
        <v>20250305006</v>
      </c>
      <c r="U701" s="514"/>
      <c r="V701" s="511"/>
      <c r="W701" s="511"/>
      <c r="X701" s="506"/>
      <c r="Y701" s="506"/>
      <c r="Z701" s="514"/>
      <c r="AA701" s="567"/>
      <c r="AB701" s="507"/>
      <c r="AC701" s="514"/>
      <c r="AD701" s="504"/>
      <c r="AE701" s="514"/>
      <c r="AF701" s="514"/>
      <c r="AG701" s="514"/>
      <c r="AH701" s="569"/>
      <c r="AI701" s="579"/>
      <c r="AJ701" s="504"/>
      <c r="AK701" s="457"/>
      <c r="AL701" s="504" t="s">
        <v>1128</v>
      </c>
      <c r="AM701" s="504" t="s">
        <v>1129</v>
      </c>
      <c r="AN701" s="504" t="s">
        <v>1134</v>
      </c>
      <c r="AO701" s="504" t="s">
        <v>1033</v>
      </c>
      <c r="AP701" s="506">
        <v>45721</v>
      </c>
      <c r="AQ701" s="506">
        <v>45722</v>
      </c>
      <c r="AR701" s="504" t="s">
        <v>117</v>
      </c>
      <c r="AS701" s="506">
        <v>45758</v>
      </c>
      <c r="AT701" s="508">
        <v>45753</v>
      </c>
      <c r="AU701" s="504" t="str">
        <f>AR701</f>
        <v>SAVANNAH,GA</v>
      </c>
      <c r="AV701" s="571">
        <f>AT701</f>
        <v>45753</v>
      </c>
      <c r="AW701" s="505">
        <f>VLOOKUP(AR:AR,Database!A:B,2,)</f>
        <v>4</v>
      </c>
      <c r="AX701" s="506">
        <f>AV701+AW701</f>
        <v>45757</v>
      </c>
      <c r="AY701" s="504">
        <f>Z701</f>
        <v>0</v>
      </c>
      <c r="AZ701" s="565"/>
      <c r="BA701" s="506"/>
      <c r="BB701" s="506"/>
      <c r="BC701" s="506"/>
      <c r="BD701" s="506"/>
      <c r="BE701" s="504"/>
      <c r="BF701" s="504" t="str">
        <f>AL701</f>
        <v>EGLV143581002947</v>
      </c>
      <c r="BG701" s="504" t="str">
        <f>AN701</f>
        <v>DRYU2706257</v>
      </c>
      <c r="BH701" s="506">
        <v>45719</v>
      </c>
      <c r="BI701" s="506">
        <v>45727</v>
      </c>
      <c r="BJ701" s="506"/>
      <c r="BK701" s="506"/>
      <c r="BL701" s="506"/>
      <c r="BM701" s="572"/>
      <c r="BN701" s="514"/>
      <c r="BO701" s="506"/>
      <c r="BP701" s="511"/>
      <c r="BQ701" s="511"/>
      <c r="BR701" s="514"/>
      <c r="BS701" s="560"/>
      <c r="BT701" s="504"/>
      <c r="BU701" s="504"/>
      <c r="BV701" s="504"/>
      <c r="BW701" s="504">
        <f>U701</f>
        <v>0</v>
      </c>
      <c r="BX701" s="511">
        <f>V701</f>
        <v>0</v>
      </c>
      <c r="BY701" s="511">
        <f>W701</f>
        <v>0</v>
      </c>
      <c r="BZ701" s="511">
        <f>BX701+BY701</f>
        <v>0</v>
      </c>
      <c r="CA701" s="504"/>
      <c r="CB701" s="511"/>
      <c r="CC701" s="504"/>
      <c r="CD701" s="511"/>
      <c r="CE701" s="511"/>
      <c r="CF701" s="511">
        <f>CB701+CD701+CE701</f>
        <v>0</v>
      </c>
      <c r="CG701" s="528">
        <f>CF701-BZ701</f>
        <v>0</v>
      </c>
      <c r="CH701" s="510">
        <f>_xlfn.DAYS(BU701,BT701)+1</f>
        <v>1</v>
      </c>
      <c r="CI701" s="559"/>
    </row>
    <row r="702" spans="1:87" s="513" customFormat="1" ht="15.75" customHeight="1">
      <c r="A702" s="255">
        <v>95</v>
      </c>
      <c r="B702" s="599" t="s">
        <v>168</v>
      </c>
      <c r="C702" s="558">
        <v>4100009588</v>
      </c>
      <c r="D702" s="596" t="s">
        <v>199</v>
      </c>
      <c r="E702" s="505" t="str">
        <f>VLOOKUP(D:D,'Material code'!A:B,2,FALSE)</f>
        <v>前玻</v>
      </c>
      <c r="F702" s="505" t="str">
        <f>VLOOKUP(D:D,'Material code'!C:D,2,FALSE)</f>
        <v>福莱特，超白压花双镀膜半钢化，2272*1128*2mm</v>
      </c>
      <c r="G702" s="504">
        <v>1430</v>
      </c>
      <c r="H702" s="504" t="s">
        <v>172</v>
      </c>
      <c r="I702" s="504" t="str">
        <f>AL702</f>
        <v>EGLV143581002947</v>
      </c>
      <c r="J702" s="504">
        <v>1</v>
      </c>
      <c r="K702" s="504" t="str">
        <f>AN702</f>
        <v>EGHU3582361</v>
      </c>
      <c r="L702" s="504" t="str">
        <f>AM702</f>
        <v>NBQC25010840A</v>
      </c>
      <c r="M702" s="504" t="str">
        <f>AO702</f>
        <v>NINGBO,CHINA</v>
      </c>
      <c r="N702" s="506">
        <f>AQ702</f>
        <v>45722</v>
      </c>
      <c r="O702" s="504" t="str">
        <f>AR702</f>
        <v>SAVANNAH,GA</v>
      </c>
      <c r="P702" s="506">
        <f>AT702</f>
        <v>45753</v>
      </c>
      <c r="Q702" s="506">
        <f>AX702</f>
        <v>45757</v>
      </c>
      <c r="R702" s="504" t="s">
        <v>79</v>
      </c>
      <c r="S702" s="504" t="s">
        <v>1127</v>
      </c>
      <c r="T702" s="514">
        <v>20250305006</v>
      </c>
      <c r="U702" s="514"/>
      <c r="V702" s="511"/>
      <c r="W702" s="511"/>
      <c r="X702" s="506"/>
      <c r="Y702" s="506"/>
      <c r="Z702" s="514"/>
      <c r="AA702" s="567"/>
      <c r="AB702" s="507"/>
      <c r="AC702" s="514"/>
      <c r="AD702" s="504"/>
      <c r="AE702" s="514"/>
      <c r="AF702" s="514"/>
      <c r="AG702" s="514"/>
      <c r="AH702" s="569"/>
      <c r="AI702" s="579"/>
      <c r="AJ702" s="504"/>
      <c r="AK702" s="457"/>
      <c r="AL702" s="504" t="s">
        <v>1128</v>
      </c>
      <c r="AM702" s="504" t="s">
        <v>1129</v>
      </c>
      <c r="AN702" s="504" t="s">
        <v>1135</v>
      </c>
      <c r="AO702" s="504" t="s">
        <v>1033</v>
      </c>
      <c r="AP702" s="506">
        <v>45721</v>
      </c>
      <c r="AQ702" s="506">
        <v>45722</v>
      </c>
      <c r="AR702" s="504" t="s">
        <v>117</v>
      </c>
      <c r="AS702" s="506">
        <v>45758</v>
      </c>
      <c r="AT702" s="508">
        <v>45753</v>
      </c>
      <c r="AU702" s="504" t="str">
        <f>AR702</f>
        <v>SAVANNAH,GA</v>
      </c>
      <c r="AV702" s="571">
        <f>AT702</f>
        <v>45753</v>
      </c>
      <c r="AW702" s="505">
        <f>VLOOKUP(AR:AR,Database!A:B,2,)</f>
        <v>4</v>
      </c>
      <c r="AX702" s="506">
        <f>AV702+AW702</f>
        <v>45757</v>
      </c>
      <c r="AY702" s="504">
        <f>Z702</f>
        <v>0</v>
      </c>
      <c r="AZ702" s="565"/>
      <c r="BA702" s="506"/>
      <c r="BB702" s="506"/>
      <c r="BC702" s="506"/>
      <c r="BD702" s="506"/>
      <c r="BE702" s="504"/>
      <c r="BF702" s="504" t="str">
        <f>AL702</f>
        <v>EGLV143581002947</v>
      </c>
      <c r="BG702" s="504" t="str">
        <f>AN702</f>
        <v>EGHU3582361</v>
      </c>
      <c r="BH702" s="506">
        <v>45719</v>
      </c>
      <c r="BI702" s="506">
        <v>45727</v>
      </c>
      <c r="BJ702" s="506"/>
      <c r="BK702" s="506"/>
      <c r="BL702" s="506"/>
      <c r="BM702" s="572"/>
      <c r="BN702" s="514"/>
      <c r="BO702" s="506"/>
      <c r="BP702" s="511"/>
      <c r="BQ702" s="511"/>
      <c r="BR702" s="514"/>
      <c r="BS702" s="560"/>
      <c r="BT702" s="504"/>
      <c r="BU702" s="504"/>
      <c r="BV702" s="504"/>
      <c r="BW702" s="504">
        <f>U702</f>
        <v>0</v>
      </c>
      <c r="BX702" s="511">
        <f>V702</f>
        <v>0</v>
      </c>
      <c r="BY702" s="511">
        <f>W702</f>
        <v>0</v>
      </c>
      <c r="BZ702" s="511">
        <f>BX702+BY702</f>
        <v>0</v>
      </c>
      <c r="CA702" s="504"/>
      <c r="CB702" s="511"/>
      <c r="CC702" s="504"/>
      <c r="CD702" s="511"/>
      <c r="CE702" s="511"/>
      <c r="CF702" s="511">
        <f>CB702+CD702+CE702</f>
        <v>0</v>
      </c>
      <c r="CG702" s="528">
        <f>CF702-BZ702</f>
        <v>0</v>
      </c>
      <c r="CH702" s="510">
        <f>_xlfn.DAYS(BU702,BT702)+1</f>
        <v>1</v>
      </c>
      <c r="CI702" s="559"/>
    </row>
    <row r="703" spans="1:87" s="513" customFormat="1" ht="15.75" customHeight="1">
      <c r="A703" s="255">
        <v>95</v>
      </c>
      <c r="B703" s="599" t="s">
        <v>168</v>
      </c>
      <c r="C703" s="558">
        <v>4100009588</v>
      </c>
      <c r="D703" s="596" t="s">
        <v>199</v>
      </c>
      <c r="E703" s="505" t="str">
        <f>VLOOKUP(D:D,'Material code'!A:B,2,FALSE)</f>
        <v>前玻</v>
      </c>
      <c r="F703" s="505" t="str">
        <f>VLOOKUP(D:D,'Material code'!C:D,2,FALSE)</f>
        <v>福莱特，超白压花双镀膜半钢化，2272*1128*2mm</v>
      </c>
      <c r="G703" s="504">
        <v>1430</v>
      </c>
      <c r="H703" s="504" t="s">
        <v>172</v>
      </c>
      <c r="I703" s="504" t="str">
        <f>AL703</f>
        <v>EGLV143581002947</v>
      </c>
      <c r="J703" s="504">
        <v>1</v>
      </c>
      <c r="K703" s="504" t="str">
        <f>AN703</f>
        <v>EGHU3464760</v>
      </c>
      <c r="L703" s="504" t="str">
        <f>AM703</f>
        <v>NBQC25010840A</v>
      </c>
      <c r="M703" s="504" t="str">
        <f>AO703</f>
        <v>NINGBO,CHINA</v>
      </c>
      <c r="N703" s="506">
        <f>AQ703</f>
        <v>45722</v>
      </c>
      <c r="O703" s="504" t="str">
        <f>AR703</f>
        <v>SAVANNAH,GA</v>
      </c>
      <c r="P703" s="506">
        <f>AT703</f>
        <v>45753</v>
      </c>
      <c r="Q703" s="506">
        <f>AX703</f>
        <v>45757</v>
      </c>
      <c r="R703" s="504" t="s">
        <v>79</v>
      </c>
      <c r="S703" s="504" t="s">
        <v>1127</v>
      </c>
      <c r="T703" s="514">
        <v>20250305006</v>
      </c>
      <c r="U703" s="514"/>
      <c r="V703" s="511"/>
      <c r="W703" s="511"/>
      <c r="X703" s="506"/>
      <c r="Y703" s="506"/>
      <c r="Z703" s="514"/>
      <c r="AA703" s="567"/>
      <c r="AB703" s="507"/>
      <c r="AC703" s="514"/>
      <c r="AD703" s="504"/>
      <c r="AE703" s="514"/>
      <c r="AF703" s="514"/>
      <c r="AG703" s="514"/>
      <c r="AH703" s="569"/>
      <c r="AI703" s="579"/>
      <c r="AJ703" s="504"/>
      <c r="AK703" s="457"/>
      <c r="AL703" s="504" t="s">
        <v>1128</v>
      </c>
      <c r="AM703" s="504" t="s">
        <v>1129</v>
      </c>
      <c r="AN703" s="504" t="s">
        <v>1136</v>
      </c>
      <c r="AO703" s="504" t="s">
        <v>1033</v>
      </c>
      <c r="AP703" s="506">
        <v>45721</v>
      </c>
      <c r="AQ703" s="506">
        <v>45722</v>
      </c>
      <c r="AR703" s="504" t="s">
        <v>117</v>
      </c>
      <c r="AS703" s="506">
        <v>45758</v>
      </c>
      <c r="AT703" s="508">
        <v>45753</v>
      </c>
      <c r="AU703" s="504" t="str">
        <f>AR703</f>
        <v>SAVANNAH,GA</v>
      </c>
      <c r="AV703" s="571">
        <f>AT703</f>
        <v>45753</v>
      </c>
      <c r="AW703" s="505">
        <f>VLOOKUP(AR:AR,Database!A:B,2,)</f>
        <v>4</v>
      </c>
      <c r="AX703" s="506">
        <f>AV703+AW703</f>
        <v>45757</v>
      </c>
      <c r="AY703" s="504">
        <f>Z703</f>
        <v>0</v>
      </c>
      <c r="AZ703" s="565"/>
      <c r="BA703" s="506"/>
      <c r="BB703" s="506"/>
      <c r="BC703" s="506"/>
      <c r="BD703" s="506"/>
      <c r="BE703" s="504"/>
      <c r="BF703" s="504" t="str">
        <f>AL703</f>
        <v>EGLV143581002947</v>
      </c>
      <c r="BG703" s="504" t="str">
        <f>AN703</f>
        <v>EGHU3464760</v>
      </c>
      <c r="BH703" s="506">
        <v>45719</v>
      </c>
      <c r="BI703" s="506">
        <v>45727</v>
      </c>
      <c r="BJ703" s="506"/>
      <c r="BK703" s="506"/>
      <c r="BL703" s="506"/>
      <c r="BM703" s="572"/>
      <c r="BN703" s="514"/>
      <c r="BO703" s="506"/>
      <c r="BP703" s="511"/>
      <c r="BQ703" s="511"/>
      <c r="BR703" s="514"/>
      <c r="BS703" s="560"/>
      <c r="BT703" s="504"/>
      <c r="BU703" s="504"/>
      <c r="BV703" s="504"/>
      <c r="BW703" s="504">
        <f>U703</f>
        <v>0</v>
      </c>
      <c r="BX703" s="511">
        <f>V703</f>
        <v>0</v>
      </c>
      <c r="BY703" s="511">
        <f>W703</f>
        <v>0</v>
      </c>
      <c r="BZ703" s="511">
        <f>BX703+BY703</f>
        <v>0</v>
      </c>
      <c r="CA703" s="504"/>
      <c r="CB703" s="511"/>
      <c r="CC703" s="504"/>
      <c r="CD703" s="511"/>
      <c r="CE703" s="511"/>
      <c r="CF703" s="511">
        <f>CB703+CD703+CE703</f>
        <v>0</v>
      </c>
      <c r="CG703" s="528">
        <f>CF703-BZ703</f>
        <v>0</v>
      </c>
      <c r="CH703" s="510">
        <f>_xlfn.DAYS(BU703,BT703)+1</f>
        <v>1</v>
      </c>
      <c r="CI703" s="559"/>
    </row>
    <row r="704" spans="1:87" s="513" customFormat="1" ht="15.75" customHeight="1">
      <c r="A704" s="255">
        <v>95</v>
      </c>
      <c r="B704" s="599" t="s">
        <v>168</v>
      </c>
      <c r="C704" s="558">
        <v>4100009588</v>
      </c>
      <c r="D704" s="596" t="s">
        <v>199</v>
      </c>
      <c r="E704" s="505" t="str">
        <f>VLOOKUP(D:D,'Material code'!A:B,2,FALSE)</f>
        <v>前玻</v>
      </c>
      <c r="F704" s="505" t="str">
        <f>VLOOKUP(D:D,'Material code'!C:D,2,FALSE)</f>
        <v>福莱特，超白压花双镀膜半钢化，2272*1128*2mm</v>
      </c>
      <c r="G704" s="504">
        <v>1430</v>
      </c>
      <c r="H704" s="504" t="s">
        <v>172</v>
      </c>
      <c r="I704" s="504" t="str">
        <f>AL704</f>
        <v>EGLV143581002947</v>
      </c>
      <c r="J704" s="504">
        <v>1</v>
      </c>
      <c r="K704" s="504" t="str">
        <f>AN704</f>
        <v>EITU0261477</v>
      </c>
      <c r="L704" s="504" t="str">
        <f>AM704</f>
        <v>NBQC25010840A</v>
      </c>
      <c r="M704" s="504" t="str">
        <f>AO704</f>
        <v>NINGBO,CHINA</v>
      </c>
      <c r="N704" s="506">
        <f>AQ704</f>
        <v>45722</v>
      </c>
      <c r="O704" s="504" t="str">
        <f>AR704</f>
        <v>SAVANNAH,GA</v>
      </c>
      <c r="P704" s="506">
        <f>AT704</f>
        <v>45753</v>
      </c>
      <c r="Q704" s="506">
        <f>AX704</f>
        <v>45757</v>
      </c>
      <c r="R704" s="504" t="s">
        <v>79</v>
      </c>
      <c r="S704" s="504" t="s">
        <v>1127</v>
      </c>
      <c r="T704" s="514">
        <v>20250305006</v>
      </c>
      <c r="U704" s="514"/>
      <c r="V704" s="511"/>
      <c r="W704" s="511"/>
      <c r="X704" s="506"/>
      <c r="Y704" s="506"/>
      <c r="Z704" s="514"/>
      <c r="AA704" s="567"/>
      <c r="AB704" s="507"/>
      <c r="AC704" s="514"/>
      <c r="AD704" s="504"/>
      <c r="AE704" s="514"/>
      <c r="AF704" s="514"/>
      <c r="AG704" s="514"/>
      <c r="AH704" s="569"/>
      <c r="AI704" s="579"/>
      <c r="AJ704" s="504"/>
      <c r="AK704" s="457"/>
      <c r="AL704" s="504" t="s">
        <v>1128</v>
      </c>
      <c r="AM704" s="504" t="s">
        <v>1129</v>
      </c>
      <c r="AN704" s="504" t="s">
        <v>1137</v>
      </c>
      <c r="AO704" s="504" t="s">
        <v>1033</v>
      </c>
      <c r="AP704" s="506">
        <v>45721</v>
      </c>
      <c r="AQ704" s="506">
        <v>45722</v>
      </c>
      <c r="AR704" s="504" t="s">
        <v>117</v>
      </c>
      <c r="AS704" s="506">
        <v>45758</v>
      </c>
      <c r="AT704" s="508">
        <v>45753</v>
      </c>
      <c r="AU704" s="504" t="str">
        <f>AR704</f>
        <v>SAVANNAH,GA</v>
      </c>
      <c r="AV704" s="571">
        <f>AT704</f>
        <v>45753</v>
      </c>
      <c r="AW704" s="505">
        <f>VLOOKUP(AR:AR,Database!A:B,2,)</f>
        <v>4</v>
      </c>
      <c r="AX704" s="506">
        <f>AV704+AW704</f>
        <v>45757</v>
      </c>
      <c r="AY704" s="504">
        <f>Z704</f>
        <v>0</v>
      </c>
      <c r="AZ704" s="565"/>
      <c r="BA704" s="506"/>
      <c r="BB704" s="506"/>
      <c r="BC704" s="506"/>
      <c r="BD704" s="506"/>
      <c r="BE704" s="504"/>
      <c r="BF704" s="504" t="str">
        <f>AL704</f>
        <v>EGLV143581002947</v>
      </c>
      <c r="BG704" s="504" t="str">
        <f>AN704</f>
        <v>EITU0261477</v>
      </c>
      <c r="BH704" s="506">
        <v>45719</v>
      </c>
      <c r="BI704" s="506">
        <v>45727</v>
      </c>
      <c r="BJ704" s="506"/>
      <c r="BK704" s="506"/>
      <c r="BL704" s="506"/>
      <c r="BM704" s="572"/>
      <c r="BN704" s="514"/>
      <c r="BO704" s="506"/>
      <c r="BP704" s="511"/>
      <c r="BQ704" s="511"/>
      <c r="BR704" s="514"/>
      <c r="BS704" s="560"/>
      <c r="BT704" s="504"/>
      <c r="BU704" s="504"/>
      <c r="BV704" s="504"/>
      <c r="BW704" s="504">
        <f>U704</f>
        <v>0</v>
      </c>
      <c r="BX704" s="511">
        <f>V704</f>
        <v>0</v>
      </c>
      <c r="BY704" s="511">
        <f>W704</f>
        <v>0</v>
      </c>
      <c r="BZ704" s="511">
        <f>BX704+BY704</f>
        <v>0</v>
      </c>
      <c r="CA704" s="504"/>
      <c r="CB704" s="511"/>
      <c r="CC704" s="504"/>
      <c r="CD704" s="511"/>
      <c r="CE704" s="511"/>
      <c r="CF704" s="511">
        <f>CB704+CD704+CE704</f>
        <v>0</v>
      </c>
      <c r="CG704" s="528">
        <f>CF704-BZ704</f>
        <v>0</v>
      </c>
      <c r="CH704" s="510">
        <f>_xlfn.DAYS(BU704,BT704)+1</f>
        <v>1</v>
      </c>
      <c r="CI704" s="559"/>
    </row>
    <row r="705" spans="1:87" s="513" customFormat="1" ht="15.75" customHeight="1">
      <c r="A705" s="255">
        <v>95</v>
      </c>
      <c r="B705" s="599" t="s">
        <v>168</v>
      </c>
      <c r="C705" s="558">
        <v>4100009588</v>
      </c>
      <c r="D705" s="596" t="s">
        <v>199</v>
      </c>
      <c r="E705" s="505" t="str">
        <f>VLOOKUP(D:D,'Material code'!A:B,2,FALSE)</f>
        <v>前玻</v>
      </c>
      <c r="F705" s="505" t="str">
        <f>VLOOKUP(D:D,'Material code'!C:D,2,FALSE)</f>
        <v>福莱特，超白压花双镀膜半钢化，2272*1128*2mm</v>
      </c>
      <c r="G705" s="504">
        <v>1430</v>
      </c>
      <c r="H705" s="504" t="s">
        <v>172</v>
      </c>
      <c r="I705" s="504" t="str">
        <f>AL705</f>
        <v>EGLV143581002947</v>
      </c>
      <c r="J705" s="504">
        <v>1</v>
      </c>
      <c r="K705" s="504" t="str">
        <f>AN705</f>
        <v>EMCU6380862</v>
      </c>
      <c r="L705" s="504" t="str">
        <f>AM705</f>
        <v>NBQC25010840A</v>
      </c>
      <c r="M705" s="504" t="str">
        <f>AO705</f>
        <v>NINGBO,CHINA</v>
      </c>
      <c r="N705" s="506">
        <f>AQ705</f>
        <v>45722</v>
      </c>
      <c r="O705" s="504" t="str">
        <f>AR705</f>
        <v>SAVANNAH,GA</v>
      </c>
      <c r="P705" s="506">
        <f>AT705</f>
        <v>45753</v>
      </c>
      <c r="Q705" s="506">
        <f>AX705</f>
        <v>45757</v>
      </c>
      <c r="R705" s="504" t="s">
        <v>79</v>
      </c>
      <c r="S705" s="504" t="s">
        <v>1127</v>
      </c>
      <c r="T705" s="514">
        <v>20250305006</v>
      </c>
      <c r="U705" s="514"/>
      <c r="V705" s="511"/>
      <c r="W705" s="511"/>
      <c r="X705" s="506"/>
      <c r="Y705" s="506"/>
      <c r="Z705" s="514"/>
      <c r="AA705" s="567"/>
      <c r="AB705" s="507"/>
      <c r="AC705" s="514"/>
      <c r="AD705" s="504"/>
      <c r="AE705" s="514"/>
      <c r="AF705" s="514"/>
      <c r="AG705" s="514"/>
      <c r="AH705" s="569"/>
      <c r="AI705" s="579"/>
      <c r="AJ705" s="504"/>
      <c r="AK705" s="457"/>
      <c r="AL705" s="504" t="s">
        <v>1128</v>
      </c>
      <c r="AM705" s="504" t="s">
        <v>1129</v>
      </c>
      <c r="AN705" s="504" t="s">
        <v>1138</v>
      </c>
      <c r="AO705" s="504" t="s">
        <v>1033</v>
      </c>
      <c r="AP705" s="506">
        <v>45721</v>
      </c>
      <c r="AQ705" s="506">
        <v>45722</v>
      </c>
      <c r="AR705" s="504" t="s">
        <v>117</v>
      </c>
      <c r="AS705" s="506">
        <v>45758</v>
      </c>
      <c r="AT705" s="508">
        <v>45753</v>
      </c>
      <c r="AU705" s="504" t="str">
        <f>AR705</f>
        <v>SAVANNAH,GA</v>
      </c>
      <c r="AV705" s="571">
        <f>AT705</f>
        <v>45753</v>
      </c>
      <c r="AW705" s="505">
        <f>VLOOKUP(AR:AR,Database!A:B,2,)</f>
        <v>4</v>
      </c>
      <c r="AX705" s="506">
        <f>AV705+AW705</f>
        <v>45757</v>
      </c>
      <c r="AY705" s="504">
        <f>Z705</f>
        <v>0</v>
      </c>
      <c r="AZ705" s="565"/>
      <c r="BA705" s="506"/>
      <c r="BB705" s="506"/>
      <c r="BC705" s="506"/>
      <c r="BD705" s="506"/>
      <c r="BE705" s="504"/>
      <c r="BF705" s="504" t="str">
        <f>AL705</f>
        <v>EGLV143581002947</v>
      </c>
      <c r="BG705" s="504" t="str">
        <f>AN705</f>
        <v>EMCU6380862</v>
      </c>
      <c r="BH705" s="506">
        <v>45719</v>
      </c>
      <c r="BI705" s="506">
        <v>45727</v>
      </c>
      <c r="BJ705" s="506"/>
      <c r="BK705" s="506"/>
      <c r="BL705" s="506"/>
      <c r="BM705" s="572"/>
      <c r="BN705" s="514"/>
      <c r="BO705" s="506"/>
      <c r="BP705" s="511"/>
      <c r="BQ705" s="511"/>
      <c r="BR705" s="514"/>
      <c r="BS705" s="560"/>
      <c r="BT705" s="504"/>
      <c r="BU705" s="504"/>
      <c r="BV705" s="504"/>
      <c r="BW705" s="504">
        <f>U705</f>
        <v>0</v>
      </c>
      <c r="BX705" s="511">
        <f>V705</f>
        <v>0</v>
      </c>
      <c r="BY705" s="511">
        <f>W705</f>
        <v>0</v>
      </c>
      <c r="BZ705" s="511">
        <f>BX705+BY705</f>
        <v>0</v>
      </c>
      <c r="CA705" s="504"/>
      <c r="CB705" s="511"/>
      <c r="CC705" s="504"/>
      <c r="CD705" s="511"/>
      <c r="CE705" s="511"/>
      <c r="CF705" s="511">
        <f>CB705+CD705+CE705</f>
        <v>0</v>
      </c>
      <c r="CG705" s="528">
        <f>CF705-BZ705</f>
        <v>0</v>
      </c>
      <c r="CH705" s="510">
        <f>_xlfn.DAYS(BU705,BT705)+1</f>
        <v>1</v>
      </c>
      <c r="CI705" s="559"/>
    </row>
    <row r="706" spans="1:87" s="513" customFormat="1" ht="15.75" customHeight="1">
      <c r="A706" s="255">
        <v>95</v>
      </c>
      <c r="B706" s="599" t="s">
        <v>168</v>
      </c>
      <c r="C706" s="558">
        <v>4100009588</v>
      </c>
      <c r="D706" s="596" t="s">
        <v>199</v>
      </c>
      <c r="E706" s="505" t="str">
        <f>VLOOKUP(D:D,'Material code'!A:B,2,FALSE)</f>
        <v>前玻</v>
      </c>
      <c r="F706" s="505" t="str">
        <f>VLOOKUP(D:D,'Material code'!C:D,2,FALSE)</f>
        <v>福莱特，超白压花双镀膜半钢化，2272*1128*2mm</v>
      </c>
      <c r="G706" s="504">
        <v>1430</v>
      </c>
      <c r="H706" s="504" t="s">
        <v>172</v>
      </c>
      <c r="I706" s="504" t="str">
        <f>AL706</f>
        <v>EGLV143581002947</v>
      </c>
      <c r="J706" s="504">
        <v>1</v>
      </c>
      <c r="K706" s="504" t="str">
        <f>AN706</f>
        <v>EGSU3127530</v>
      </c>
      <c r="L706" s="504" t="str">
        <f>AM706</f>
        <v>NBQC25010840A</v>
      </c>
      <c r="M706" s="504" t="str">
        <f>AO706</f>
        <v>NINGBO,CHINA</v>
      </c>
      <c r="N706" s="506">
        <f>AQ706</f>
        <v>45722</v>
      </c>
      <c r="O706" s="504" t="str">
        <f>AR706</f>
        <v>SAVANNAH,GA</v>
      </c>
      <c r="P706" s="506">
        <f>AT706</f>
        <v>45753</v>
      </c>
      <c r="Q706" s="506">
        <f>AX706</f>
        <v>45757</v>
      </c>
      <c r="R706" s="504" t="s">
        <v>79</v>
      </c>
      <c r="S706" s="504" t="s">
        <v>1127</v>
      </c>
      <c r="T706" s="514">
        <v>20250305006</v>
      </c>
      <c r="U706" s="514"/>
      <c r="V706" s="511"/>
      <c r="W706" s="511"/>
      <c r="X706" s="506"/>
      <c r="Y706" s="506"/>
      <c r="Z706" s="514"/>
      <c r="AA706" s="567"/>
      <c r="AB706" s="507"/>
      <c r="AC706" s="514"/>
      <c r="AD706" s="504"/>
      <c r="AE706" s="514"/>
      <c r="AF706" s="514"/>
      <c r="AG706" s="514"/>
      <c r="AH706" s="569"/>
      <c r="AI706" s="579"/>
      <c r="AJ706" s="504"/>
      <c r="AK706" s="457"/>
      <c r="AL706" s="504" t="s">
        <v>1128</v>
      </c>
      <c r="AM706" s="504" t="s">
        <v>1129</v>
      </c>
      <c r="AN706" s="504" t="s">
        <v>1139</v>
      </c>
      <c r="AO706" s="504" t="s">
        <v>1033</v>
      </c>
      <c r="AP706" s="506">
        <v>45721</v>
      </c>
      <c r="AQ706" s="506">
        <v>45722</v>
      </c>
      <c r="AR706" s="504" t="s">
        <v>117</v>
      </c>
      <c r="AS706" s="506">
        <v>45758</v>
      </c>
      <c r="AT706" s="508">
        <v>45753</v>
      </c>
      <c r="AU706" s="504" t="str">
        <f>AR706</f>
        <v>SAVANNAH,GA</v>
      </c>
      <c r="AV706" s="571">
        <f>AT706</f>
        <v>45753</v>
      </c>
      <c r="AW706" s="505">
        <f>VLOOKUP(AR:AR,Database!A:B,2,)</f>
        <v>4</v>
      </c>
      <c r="AX706" s="506">
        <f>AV706+AW706</f>
        <v>45757</v>
      </c>
      <c r="AY706" s="504">
        <f>Z706</f>
        <v>0</v>
      </c>
      <c r="AZ706" s="565"/>
      <c r="BA706" s="506"/>
      <c r="BB706" s="506"/>
      <c r="BC706" s="506"/>
      <c r="BD706" s="506"/>
      <c r="BE706" s="504"/>
      <c r="BF706" s="504" t="str">
        <f>AL706</f>
        <v>EGLV143581002947</v>
      </c>
      <c r="BG706" s="504" t="str">
        <f>AN706</f>
        <v>EGSU3127530</v>
      </c>
      <c r="BH706" s="506">
        <v>45719</v>
      </c>
      <c r="BI706" s="506">
        <v>45727</v>
      </c>
      <c r="BJ706" s="506"/>
      <c r="BK706" s="506"/>
      <c r="BL706" s="506"/>
      <c r="BM706" s="572"/>
      <c r="BN706" s="514"/>
      <c r="BO706" s="506"/>
      <c r="BP706" s="511"/>
      <c r="BQ706" s="511"/>
      <c r="BR706" s="514"/>
      <c r="BS706" s="560"/>
      <c r="BT706" s="504"/>
      <c r="BU706" s="504"/>
      <c r="BV706" s="504"/>
      <c r="BW706" s="504">
        <f>U706</f>
        <v>0</v>
      </c>
      <c r="BX706" s="511">
        <f>V706</f>
        <v>0</v>
      </c>
      <c r="BY706" s="511">
        <f>W706</f>
        <v>0</v>
      </c>
      <c r="BZ706" s="511">
        <f>BX706+BY706</f>
        <v>0</v>
      </c>
      <c r="CA706" s="504"/>
      <c r="CB706" s="511"/>
      <c r="CC706" s="504"/>
      <c r="CD706" s="511"/>
      <c r="CE706" s="511"/>
      <c r="CF706" s="511">
        <f>CB706+CD706+CE706</f>
        <v>0</v>
      </c>
      <c r="CG706" s="528">
        <f>CF706-BZ706</f>
        <v>0</v>
      </c>
      <c r="CH706" s="510">
        <f>_xlfn.DAYS(BU706,BT706)+1</f>
        <v>1</v>
      </c>
      <c r="CI706" s="559"/>
    </row>
    <row r="707" spans="1:87" s="513" customFormat="1" ht="15.75" customHeight="1">
      <c r="A707" s="255">
        <v>95</v>
      </c>
      <c r="B707" s="599" t="s">
        <v>168</v>
      </c>
      <c r="C707" s="558">
        <v>4100009588</v>
      </c>
      <c r="D707" s="596" t="s">
        <v>199</v>
      </c>
      <c r="E707" s="505" t="str">
        <f>VLOOKUP(D:D,'Material code'!A:B,2,FALSE)</f>
        <v>前玻</v>
      </c>
      <c r="F707" s="505" t="str">
        <f>VLOOKUP(D:D,'Material code'!C:D,2,FALSE)</f>
        <v>福莱特，超白压花双镀膜半钢化，2272*1128*2mm</v>
      </c>
      <c r="G707" s="504">
        <v>1430</v>
      </c>
      <c r="H707" s="504" t="s">
        <v>172</v>
      </c>
      <c r="I707" s="504" t="str">
        <f>AL707</f>
        <v>EGLV143581002947</v>
      </c>
      <c r="J707" s="504">
        <v>1</v>
      </c>
      <c r="K707" s="504" t="str">
        <f>AN707</f>
        <v>GLDU5757908</v>
      </c>
      <c r="L707" s="504" t="str">
        <f>AM707</f>
        <v>NBQC25010840A</v>
      </c>
      <c r="M707" s="504" t="str">
        <f>AO707</f>
        <v>NINGBO,CHINA</v>
      </c>
      <c r="N707" s="506">
        <f>AQ707</f>
        <v>45722</v>
      </c>
      <c r="O707" s="504" t="str">
        <f>AR707</f>
        <v>SAVANNAH,GA</v>
      </c>
      <c r="P707" s="506">
        <f>AT707</f>
        <v>45753</v>
      </c>
      <c r="Q707" s="506">
        <f>AX707</f>
        <v>45757</v>
      </c>
      <c r="R707" s="504" t="s">
        <v>79</v>
      </c>
      <c r="S707" s="504" t="s">
        <v>1127</v>
      </c>
      <c r="T707" s="514">
        <v>20250305006</v>
      </c>
      <c r="U707" s="514"/>
      <c r="V707" s="511"/>
      <c r="W707" s="511"/>
      <c r="X707" s="506"/>
      <c r="Y707" s="506"/>
      <c r="Z707" s="514"/>
      <c r="AA707" s="567"/>
      <c r="AB707" s="507"/>
      <c r="AC707" s="514"/>
      <c r="AD707" s="504"/>
      <c r="AE707" s="514"/>
      <c r="AF707" s="514"/>
      <c r="AG707" s="514"/>
      <c r="AH707" s="569"/>
      <c r="AI707" s="579"/>
      <c r="AJ707" s="504"/>
      <c r="AK707" s="457"/>
      <c r="AL707" s="504" t="s">
        <v>1128</v>
      </c>
      <c r="AM707" s="504" t="s">
        <v>1129</v>
      </c>
      <c r="AN707" s="504" t="s">
        <v>1140</v>
      </c>
      <c r="AO707" s="504" t="s">
        <v>1033</v>
      </c>
      <c r="AP707" s="506">
        <v>45721</v>
      </c>
      <c r="AQ707" s="506">
        <v>45722</v>
      </c>
      <c r="AR707" s="504" t="s">
        <v>117</v>
      </c>
      <c r="AS707" s="506">
        <v>45758</v>
      </c>
      <c r="AT707" s="508">
        <v>45753</v>
      </c>
      <c r="AU707" s="504" t="str">
        <f>AR707</f>
        <v>SAVANNAH,GA</v>
      </c>
      <c r="AV707" s="571">
        <f>AT707</f>
        <v>45753</v>
      </c>
      <c r="AW707" s="505">
        <f>VLOOKUP(AR:AR,Database!A:B,2,)</f>
        <v>4</v>
      </c>
      <c r="AX707" s="506">
        <f>AV707+AW707</f>
        <v>45757</v>
      </c>
      <c r="AY707" s="504">
        <f>Z707</f>
        <v>0</v>
      </c>
      <c r="AZ707" s="565"/>
      <c r="BA707" s="506"/>
      <c r="BB707" s="506"/>
      <c r="BC707" s="506"/>
      <c r="BD707" s="506"/>
      <c r="BE707" s="504"/>
      <c r="BF707" s="504" t="str">
        <f>AL707</f>
        <v>EGLV143581002947</v>
      </c>
      <c r="BG707" s="504" t="str">
        <f>AN707</f>
        <v>GLDU5757908</v>
      </c>
      <c r="BH707" s="506">
        <v>45719</v>
      </c>
      <c r="BI707" s="506">
        <v>45727</v>
      </c>
      <c r="BJ707" s="506"/>
      <c r="BK707" s="506"/>
      <c r="BL707" s="506"/>
      <c r="BM707" s="572"/>
      <c r="BN707" s="514"/>
      <c r="BO707" s="506"/>
      <c r="BP707" s="511"/>
      <c r="BQ707" s="511"/>
      <c r="BR707" s="514"/>
      <c r="BS707" s="560"/>
      <c r="BT707" s="504"/>
      <c r="BU707" s="504"/>
      <c r="BV707" s="504"/>
      <c r="BW707" s="504">
        <f>U707</f>
        <v>0</v>
      </c>
      <c r="BX707" s="511">
        <f>V707</f>
        <v>0</v>
      </c>
      <c r="BY707" s="511">
        <f>W707</f>
        <v>0</v>
      </c>
      <c r="BZ707" s="511">
        <f>BX707+BY707</f>
        <v>0</v>
      </c>
      <c r="CA707" s="504"/>
      <c r="CB707" s="511"/>
      <c r="CC707" s="504"/>
      <c r="CD707" s="511"/>
      <c r="CE707" s="511"/>
      <c r="CF707" s="511">
        <f>CB707+CD707+CE707</f>
        <v>0</v>
      </c>
      <c r="CG707" s="528">
        <f>CF707-BZ707</f>
        <v>0</v>
      </c>
      <c r="CH707" s="510">
        <f>_xlfn.DAYS(BU707,BT707)+1</f>
        <v>1</v>
      </c>
      <c r="CI707" s="559"/>
    </row>
    <row r="708" spans="1:87" s="513" customFormat="1" ht="15.75" customHeight="1">
      <c r="A708" s="255">
        <v>95</v>
      </c>
      <c r="B708" s="599" t="s">
        <v>168</v>
      </c>
      <c r="C708" s="558">
        <v>4100009588</v>
      </c>
      <c r="D708" s="596" t="s">
        <v>199</v>
      </c>
      <c r="E708" s="505" t="str">
        <f>VLOOKUP(D:D,'Material code'!A:B,2,FALSE)</f>
        <v>前玻</v>
      </c>
      <c r="F708" s="505" t="str">
        <f>VLOOKUP(D:D,'Material code'!C:D,2,FALSE)</f>
        <v>福莱特，超白压花双镀膜半钢化，2272*1128*2mm</v>
      </c>
      <c r="G708" s="504">
        <v>1430</v>
      </c>
      <c r="H708" s="504" t="s">
        <v>172</v>
      </c>
      <c r="I708" s="504" t="str">
        <f>AL708</f>
        <v>EGLV143581002947</v>
      </c>
      <c r="J708" s="504">
        <v>1</v>
      </c>
      <c r="K708" s="504" t="str">
        <f>AN708</f>
        <v>TRHU1310627</v>
      </c>
      <c r="L708" s="504" t="str">
        <f>AM708</f>
        <v>NBQC25010840A</v>
      </c>
      <c r="M708" s="504" t="str">
        <f>AO708</f>
        <v>NINGBO,CHINA</v>
      </c>
      <c r="N708" s="506">
        <f>AQ708</f>
        <v>45722</v>
      </c>
      <c r="O708" s="504" t="str">
        <f>AR708</f>
        <v>SAVANNAH,GA</v>
      </c>
      <c r="P708" s="506">
        <f>AT708</f>
        <v>45753</v>
      </c>
      <c r="Q708" s="506">
        <f>AX708</f>
        <v>45757</v>
      </c>
      <c r="R708" s="504" t="s">
        <v>79</v>
      </c>
      <c r="S708" s="504" t="s">
        <v>1127</v>
      </c>
      <c r="T708" s="514">
        <v>20250305006</v>
      </c>
      <c r="U708" s="514"/>
      <c r="V708" s="511"/>
      <c r="W708" s="511"/>
      <c r="X708" s="506"/>
      <c r="Y708" s="506"/>
      <c r="Z708" s="514"/>
      <c r="AA708" s="567"/>
      <c r="AB708" s="507"/>
      <c r="AC708" s="514"/>
      <c r="AD708" s="504"/>
      <c r="AE708" s="514"/>
      <c r="AF708" s="514"/>
      <c r="AG708" s="514"/>
      <c r="AH708" s="569"/>
      <c r="AI708" s="579"/>
      <c r="AJ708" s="504"/>
      <c r="AK708" s="457"/>
      <c r="AL708" s="504" t="s">
        <v>1128</v>
      </c>
      <c r="AM708" s="504" t="s">
        <v>1129</v>
      </c>
      <c r="AN708" s="504" t="s">
        <v>1141</v>
      </c>
      <c r="AO708" s="504" t="s">
        <v>1033</v>
      </c>
      <c r="AP708" s="506">
        <v>45721</v>
      </c>
      <c r="AQ708" s="506">
        <v>45722</v>
      </c>
      <c r="AR708" s="504" t="s">
        <v>117</v>
      </c>
      <c r="AS708" s="506">
        <v>45758</v>
      </c>
      <c r="AT708" s="508">
        <v>45753</v>
      </c>
      <c r="AU708" s="504" t="str">
        <f>AR708</f>
        <v>SAVANNAH,GA</v>
      </c>
      <c r="AV708" s="571">
        <f>AT708</f>
        <v>45753</v>
      </c>
      <c r="AW708" s="505">
        <f>VLOOKUP(AR:AR,Database!A:B,2,)</f>
        <v>4</v>
      </c>
      <c r="AX708" s="506">
        <f>AV708+AW708</f>
        <v>45757</v>
      </c>
      <c r="AY708" s="504">
        <f>Z708</f>
        <v>0</v>
      </c>
      <c r="AZ708" s="565"/>
      <c r="BA708" s="506"/>
      <c r="BB708" s="506"/>
      <c r="BC708" s="506"/>
      <c r="BD708" s="506"/>
      <c r="BE708" s="504"/>
      <c r="BF708" s="504" t="str">
        <f>AL708</f>
        <v>EGLV143581002947</v>
      </c>
      <c r="BG708" s="504" t="str">
        <f>AN708</f>
        <v>TRHU1310627</v>
      </c>
      <c r="BH708" s="506">
        <v>45719</v>
      </c>
      <c r="BI708" s="506">
        <v>45727</v>
      </c>
      <c r="BJ708" s="506"/>
      <c r="BK708" s="506"/>
      <c r="BL708" s="506"/>
      <c r="BM708" s="572"/>
      <c r="BN708" s="514"/>
      <c r="BO708" s="506"/>
      <c r="BP708" s="511"/>
      <c r="BQ708" s="511"/>
      <c r="BR708" s="514"/>
      <c r="BS708" s="560"/>
      <c r="BT708" s="504"/>
      <c r="BU708" s="504"/>
      <c r="BV708" s="504"/>
      <c r="BW708" s="504">
        <f>U708</f>
        <v>0</v>
      </c>
      <c r="BX708" s="511">
        <f>V708</f>
        <v>0</v>
      </c>
      <c r="BY708" s="511">
        <f>W708</f>
        <v>0</v>
      </c>
      <c r="BZ708" s="511">
        <f>BX708+BY708</f>
        <v>0</v>
      </c>
      <c r="CA708" s="504"/>
      <c r="CB708" s="511"/>
      <c r="CC708" s="504"/>
      <c r="CD708" s="511"/>
      <c r="CE708" s="511"/>
      <c r="CF708" s="511">
        <f>CB708+CD708+CE708</f>
        <v>0</v>
      </c>
      <c r="CG708" s="528">
        <f>CF708-BZ708</f>
        <v>0</v>
      </c>
      <c r="CH708" s="510">
        <f>_xlfn.DAYS(BU708,BT708)+1</f>
        <v>1</v>
      </c>
      <c r="CI708" s="559"/>
    </row>
    <row r="709" spans="1:87" s="513" customFormat="1" ht="15.75" customHeight="1">
      <c r="A709" s="255">
        <v>95</v>
      </c>
      <c r="B709" s="599" t="s">
        <v>168</v>
      </c>
      <c r="C709" s="558">
        <v>4100009588</v>
      </c>
      <c r="D709" s="596" t="s">
        <v>199</v>
      </c>
      <c r="E709" s="505" t="str">
        <f>VLOOKUP(D:D,'Material code'!A:B,2,FALSE)</f>
        <v>前玻</v>
      </c>
      <c r="F709" s="505" t="str">
        <f>VLOOKUP(D:D,'Material code'!C:D,2,FALSE)</f>
        <v>福莱特，超白压花双镀膜半钢化，2272*1128*2mm</v>
      </c>
      <c r="G709" s="504">
        <v>1430</v>
      </c>
      <c r="H709" s="504" t="s">
        <v>172</v>
      </c>
      <c r="I709" s="504" t="str">
        <f>AL709</f>
        <v>EGLV143581002947</v>
      </c>
      <c r="J709" s="504">
        <v>1</v>
      </c>
      <c r="K709" s="504" t="str">
        <f>AN709</f>
        <v>DRYU2982450</v>
      </c>
      <c r="L709" s="504" t="str">
        <f>AM709</f>
        <v>NBQC25010840A</v>
      </c>
      <c r="M709" s="504" t="str">
        <f>AO709</f>
        <v>NINGBO,CHINA</v>
      </c>
      <c r="N709" s="506">
        <f>AQ709</f>
        <v>45722</v>
      </c>
      <c r="O709" s="504" t="str">
        <f>AR709</f>
        <v>SAVANNAH,GA</v>
      </c>
      <c r="P709" s="506">
        <f>AT709</f>
        <v>45753</v>
      </c>
      <c r="Q709" s="506">
        <f>AX709</f>
        <v>45757</v>
      </c>
      <c r="R709" s="504" t="s">
        <v>79</v>
      </c>
      <c r="S709" s="504" t="s">
        <v>1127</v>
      </c>
      <c r="T709" s="514">
        <v>20250305006</v>
      </c>
      <c r="U709" s="514"/>
      <c r="V709" s="511"/>
      <c r="W709" s="511"/>
      <c r="X709" s="506"/>
      <c r="Y709" s="506"/>
      <c r="Z709" s="514"/>
      <c r="AA709" s="567"/>
      <c r="AB709" s="507"/>
      <c r="AC709" s="514"/>
      <c r="AD709" s="504"/>
      <c r="AE709" s="514"/>
      <c r="AF709" s="514"/>
      <c r="AG709" s="514"/>
      <c r="AH709" s="569"/>
      <c r="AI709" s="579"/>
      <c r="AJ709" s="504"/>
      <c r="AK709" s="457"/>
      <c r="AL709" s="504" t="s">
        <v>1128</v>
      </c>
      <c r="AM709" s="504" t="s">
        <v>1129</v>
      </c>
      <c r="AN709" s="504" t="s">
        <v>1142</v>
      </c>
      <c r="AO709" s="504" t="s">
        <v>1033</v>
      </c>
      <c r="AP709" s="506">
        <v>45721</v>
      </c>
      <c r="AQ709" s="506">
        <v>45722</v>
      </c>
      <c r="AR709" s="504" t="s">
        <v>117</v>
      </c>
      <c r="AS709" s="506">
        <v>45758</v>
      </c>
      <c r="AT709" s="508">
        <v>45753</v>
      </c>
      <c r="AU709" s="504" t="str">
        <f>AR709</f>
        <v>SAVANNAH,GA</v>
      </c>
      <c r="AV709" s="571">
        <f>AT709</f>
        <v>45753</v>
      </c>
      <c r="AW709" s="505">
        <f>VLOOKUP(AR:AR,Database!A:B,2,)</f>
        <v>4</v>
      </c>
      <c r="AX709" s="506">
        <f>AV709+AW709</f>
        <v>45757</v>
      </c>
      <c r="AY709" s="504">
        <f>Z709</f>
        <v>0</v>
      </c>
      <c r="AZ709" s="565"/>
      <c r="BA709" s="506"/>
      <c r="BB709" s="506"/>
      <c r="BC709" s="506"/>
      <c r="BD709" s="506"/>
      <c r="BE709" s="504"/>
      <c r="BF709" s="504" t="str">
        <f>AL709</f>
        <v>EGLV143581002947</v>
      </c>
      <c r="BG709" s="504" t="str">
        <f>AN709</f>
        <v>DRYU2982450</v>
      </c>
      <c r="BH709" s="506">
        <v>45719</v>
      </c>
      <c r="BI709" s="506">
        <v>45727</v>
      </c>
      <c r="BJ709" s="506"/>
      <c r="BK709" s="506"/>
      <c r="BL709" s="506"/>
      <c r="BM709" s="572"/>
      <c r="BN709" s="514"/>
      <c r="BO709" s="506"/>
      <c r="BP709" s="511"/>
      <c r="BQ709" s="511"/>
      <c r="BR709" s="514"/>
      <c r="BS709" s="560"/>
      <c r="BT709" s="504"/>
      <c r="BU709" s="504"/>
      <c r="BV709" s="504"/>
      <c r="BW709" s="504">
        <f>U709</f>
        <v>0</v>
      </c>
      <c r="BX709" s="511">
        <f>V709</f>
        <v>0</v>
      </c>
      <c r="BY709" s="511">
        <f>W709</f>
        <v>0</v>
      </c>
      <c r="BZ709" s="511">
        <f>BX709+BY709</f>
        <v>0</v>
      </c>
      <c r="CA709" s="504"/>
      <c r="CB709" s="511"/>
      <c r="CC709" s="504"/>
      <c r="CD709" s="511"/>
      <c r="CE709" s="511"/>
      <c r="CF709" s="511">
        <f>CB709+CD709+CE709</f>
        <v>0</v>
      </c>
      <c r="CG709" s="528">
        <f>CF709-BZ709</f>
        <v>0</v>
      </c>
      <c r="CH709" s="510">
        <f>_xlfn.DAYS(BU709,BT709)+1</f>
        <v>1</v>
      </c>
      <c r="CI709" s="559"/>
    </row>
    <row r="710" spans="1:87" s="513" customFormat="1" ht="15.75" customHeight="1">
      <c r="A710" s="255">
        <v>95</v>
      </c>
      <c r="B710" s="599" t="s">
        <v>168</v>
      </c>
      <c r="C710" s="558">
        <v>4100009588</v>
      </c>
      <c r="D710" s="596" t="s">
        <v>199</v>
      </c>
      <c r="E710" s="505" t="str">
        <f>VLOOKUP(D:D,'Material code'!A:B,2,FALSE)</f>
        <v>前玻</v>
      </c>
      <c r="F710" s="505" t="str">
        <f>VLOOKUP(D:D,'Material code'!C:D,2,FALSE)</f>
        <v>福莱特，超白压花双镀膜半钢化，2272*1128*2mm</v>
      </c>
      <c r="G710" s="504">
        <v>1430</v>
      </c>
      <c r="H710" s="504" t="s">
        <v>172</v>
      </c>
      <c r="I710" s="504" t="str">
        <f>AL710</f>
        <v>EGLV143581002947</v>
      </c>
      <c r="J710" s="504">
        <v>1</v>
      </c>
      <c r="K710" s="504" t="str">
        <f>AN710</f>
        <v>EGHU3271349</v>
      </c>
      <c r="L710" s="504" t="str">
        <f>AM710</f>
        <v>NBQC25010840A</v>
      </c>
      <c r="M710" s="504" t="str">
        <f>AO710</f>
        <v>NINGBO,CHINA</v>
      </c>
      <c r="N710" s="506">
        <f>AQ710</f>
        <v>45722</v>
      </c>
      <c r="O710" s="504" t="str">
        <f>AR710</f>
        <v>SAVANNAH,GA</v>
      </c>
      <c r="P710" s="506">
        <f>AT710</f>
        <v>45753</v>
      </c>
      <c r="Q710" s="506">
        <f>AX710</f>
        <v>45757</v>
      </c>
      <c r="R710" s="504" t="s">
        <v>79</v>
      </c>
      <c r="S710" s="504" t="s">
        <v>1127</v>
      </c>
      <c r="T710" s="514">
        <v>20250305006</v>
      </c>
      <c r="U710" s="514"/>
      <c r="V710" s="511"/>
      <c r="W710" s="511"/>
      <c r="X710" s="506"/>
      <c r="Y710" s="506"/>
      <c r="Z710" s="514"/>
      <c r="AA710" s="567"/>
      <c r="AB710" s="507"/>
      <c r="AC710" s="514"/>
      <c r="AD710" s="504"/>
      <c r="AE710" s="514"/>
      <c r="AF710" s="514"/>
      <c r="AG710" s="514"/>
      <c r="AH710" s="569"/>
      <c r="AI710" s="579"/>
      <c r="AJ710" s="504"/>
      <c r="AK710" s="457"/>
      <c r="AL710" s="504" t="s">
        <v>1128</v>
      </c>
      <c r="AM710" s="504" t="s">
        <v>1129</v>
      </c>
      <c r="AN710" s="504" t="s">
        <v>1143</v>
      </c>
      <c r="AO710" s="504" t="s">
        <v>1033</v>
      </c>
      <c r="AP710" s="506">
        <v>45721</v>
      </c>
      <c r="AQ710" s="506">
        <v>45722</v>
      </c>
      <c r="AR710" s="504" t="s">
        <v>117</v>
      </c>
      <c r="AS710" s="506">
        <v>45758</v>
      </c>
      <c r="AT710" s="508">
        <v>45753</v>
      </c>
      <c r="AU710" s="504" t="str">
        <f>AR710</f>
        <v>SAVANNAH,GA</v>
      </c>
      <c r="AV710" s="571">
        <f>AT710</f>
        <v>45753</v>
      </c>
      <c r="AW710" s="505">
        <f>VLOOKUP(AR:AR,Database!A:B,2,)</f>
        <v>4</v>
      </c>
      <c r="AX710" s="506">
        <f>AV710+AW710</f>
        <v>45757</v>
      </c>
      <c r="AY710" s="504">
        <f>Z710</f>
        <v>0</v>
      </c>
      <c r="AZ710" s="565"/>
      <c r="BA710" s="506"/>
      <c r="BB710" s="506"/>
      <c r="BC710" s="506"/>
      <c r="BD710" s="506"/>
      <c r="BE710" s="504"/>
      <c r="BF710" s="504" t="str">
        <f>AL710</f>
        <v>EGLV143581002947</v>
      </c>
      <c r="BG710" s="504" t="str">
        <f>AN710</f>
        <v>EGHU3271349</v>
      </c>
      <c r="BH710" s="506">
        <v>45719</v>
      </c>
      <c r="BI710" s="506">
        <v>45727</v>
      </c>
      <c r="BJ710" s="506"/>
      <c r="BK710" s="506"/>
      <c r="BL710" s="506"/>
      <c r="BM710" s="572"/>
      <c r="BN710" s="514"/>
      <c r="BO710" s="506"/>
      <c r="BP710" s="511"/>
      <c r="BQ710" s="511"/>
      <c r="BR710" s="514"/>
      <c r="BS710" s="560"/>
      <c r="BT710" s="504"/>
      <c r="BU710" s="504"/>
      <c r="BV710" s="504"/>
      <c r="BW710" s="504">
        <f>U710</f>
        <v>0</v>
      </c>
      <c r="BX710" s="511">
        <f>V710</f>
        <v>0</v>
      </c>
      <c r="BY710" s="511">
        <f>W710</f>
        <v>0</v>
      </c>
      <c r="BZ710" s="511">
        <f>BX710+BY710</f>
        <v>0</v>
      </c>
      <c r="CA710" s="504"/>
      <c r="CB710" s="511"/>
      <c r="CC710" s="504"/>
      <c r="CD710" s="511"/>
      <c r="CE710" s="511"/>
      <c r="CF710" s="511">
        <f>CB710+CD710+CE710</f>
        <v>0</v>
      </c>
      <c r="CG710" s="528">
        <f>CF710-BZ710</f>
        <v>0</v>
      </c>
      <c r="CH710" s="510">
        <f>_xlfn.DAYS(BU710,BT710)+1</f>
        <v>1</v>
      </c>
      <c r="CI710" s="559"/>
    </row>
    <row r="711" spans="1:87" s="513" customFormat="1" ht="15.75" customHeight="1">
      <c r="A711" s="255">
        <v>96</v>
      </c>
      <c r="B711" s="599" t="s">
        <v>168</v>
      </c>
      <c r="C711" s="558">
        <v>4100009588</v>
      </c>
      <c r="D711" s="596" t="s">
        <v>199</v>
      </c>
      <c r="E711" s="505" t="str">
        <f>VLOOKUP(D:D,'Material code'!A:B,2,FALSE)</f>
        <v>前玻</v>
      </c>
      <c r="F711" s="505" t="str">
        <f>VLOOKUP(D:D,'Material code'!C:D,2,FALSE)</f>
        <v>福莱特，超白压花双镀膜半钢化，2272*1128*2mm</v>
      </c>
      <c r="G711" s="504">
        <v>1430</v>
      </c>
      <c r="H711" s="504" t="s">
        <v>172</v>
      </c>
      <c r="I711" s="504" t="str">
        <f>AL711</f>
        <v>EGLV143581003081</v>
      </c>
      <c r="J711" s="504">
        <v>1</v>
      </c>
      <c r="K711" s="504" t="str">
        <f>AN711</f>
        <v>EGHU3262060</v>
      </c>
      <c r="L711" s="504" t="str">
        <f>AM711</f>
        <v>NBQC25030103</v>
      </c>
      <c r="M711" s="504" t="str">
        <f>AO711</f>
        <v>NINGBO,CHINA</v>
      </c>
      <c r="N711" s="506">
        <f>AQ711</f>
        <v>45722</v>
      </c>
      <c r="O711" s="504" t="str">
        <f>AR711</f>
        <v>SAVANNAH,GA</v>
      </c>
      <c r="P711" s="506">
        <f>AT711</f>
        <v>45753</v>
      </c>
      <c r="Q711" s="506">
        <f>AX711</f>
        <v>45757</v>
      </c>
      <c r="R711" s="504" t="s">
        <v>79</v>
      </c>
      <c r="S711" s="504" t="s">
        <v>1039</v>
      </c>
      <c r="T711" s="514">
        <v>20250305006</v>
      </c>
      <c r="U711" s="514"/>
      <c r="V711" s="511"/>
      <c r="W711" s="511"/>
      <c r="X711" s="506"/>
      <c r="Y711" s="506"/>
      <c r="Z711" s="514"/>
      <c r="AA711" s="567"/>
      <c r="AB711" s="507"/>
      <c r="AC711" s="514"/>
      <c r="AD711" s="504"/>
      <c r="AE711" s="514"/>
      <c r="AF711" s="514"/>
      <c r="AG711" s="514"/>
      <c r="AH711" s="569"/>
      <c r="AI711" s="579"/>
      <c r="AJ711" s="504"/>
      <c r="AK711" s="457"/>
      <c r="AL711" s="504" t="s">
        <v>1144</v>
      </c>
      <c r="AM711" s="504" t="s">
        <v>1145</v>
      </c>
      <c r="AN711" s="504" t="s">
        <v>1146</v>
      </c>
      <c r="AO711" s="504" t="s">
        <v>1033</v>
      </c>
      <c r="AP711" s="506">
        <v>45721</v>
      </c>
      <c r="AQ711" s="506">
        <v>45722</v>
      </c>
      <c r="AR711" s="504" t="s">
        <v>117</v>
      </c>
      <c r="AS711" s="506">
        <v>45758</v>
      </c>
      <c r="AT711" s="508">
        <v>45753</v>
      </c>
      <c r="AU711" s="504" t="str">
        <f>AR711</f>
        <v>SAVANNAH,GA</v>
      </c>
      <c r="AV711" s="571">
        <f>AT711</f>
        <v>45753</v>
      </c>
      <c r="AW711" s="505">
        <f>VLOOKUP(AR:AR,Database!A:B,2,)</f>
        <v>4</v>
      </c>
      <c r="AX711" s="506">
        <f>AV711+AW711</f>
        <v>45757</v>
      </c>
      <c r="AY711" s="504">
        <f>Z711</f>
        <v>0</v>
      </c>
      <c r="AZ711" s="565"/>
      <c r="BA711" s="506"/>
      <c r="BB711" s="506"/>
      <c r="BC711" s="506"/>
      <c r="BD711" s="506"/>
      <c r="BE711" s="504"/>
      <c r="BF711" s="504" t="str">
        <f>AL711</f>
        <v>EGLV143581003081</v>
      </c>
      <c r="BG711" s="504" t="str">
        <f>AN711</f>
        <v>EGHU3262060</v>
      </c>
      <c r="BH711" s="506">
        <v>45719</v>
      </c>
      <c r="BI711" s="506">
        <v>45727</v>
      </c>
      <c r="BJ711" s="506"/>
      <c r="BK711" s="506"/>
      <c r="BL711" s="506"/>
      <c r="BM711" s="572"/>
      <c r="BN711" s="514"/>
      <c r="BO711" s="506"/>
      <c r="BP711" s="511"/>
      <c r="BQ711" s="511"/>
      <c r="BR711" s="514"/>
      <c r="BS711" s="560"/>
      <c r="BT711" s="504"/>
      <c r="BU711" s="504"/>
      <c r="BV711" s="504"/>
      <c r="BW711" s="504">
        <f>U711</f>
        <v>0</v>
      </c>
      <c r="BX711" s="511">
        <f>V711</f>
        <v>0</v>
      </c>
      <c r="BY711" s="511">
        <f>W711</f>
        <v>0</v>
      </c>
      <c r="BZ711" s="511">
        <f>BX711+BY711</f>
        <v>0</v>
      </c>
      <c r="CA711" s="504"/>
      <c r="CB711" s="511"/>
      <c r="CC711" s="504"/>
      <c r="CD711" s="511"/>
      <c r="CE711" s="511"/>
      <c r="CF711" s="511">
        <f>CB711+CD711+CE711</f>
        <v>0</v>
      </c>
      <c r="CG711" s="528">
        <f>CF711-BZ711</f>
        <v>0</v>
      </c>
      <c r="CH711" s="510">
        <f>_xlfn.DAYS(BU711,BT711)+1</f>
        <v>1</v>
      </c>
      <c r="CI711" s="559"/>
    </row>
    <row r="712" spans="1:87" s="513" customFormat="1" ht="15.75" customHeight="1">
      <c r="A712" s="255">
        <v>96</v>
      </c>
      <c r="B712" s="599" t="s">
        <v>168</v>
      </c>
      <c r="C712" s="558">
        <v>4100009588</v>
      </c>
      <c r="D712" s="596" t="s">
        <v>199</v>
      </c>
      <c r="E712" s="505" t="str">
        <f>VLOOKUP(D:D,'Material code'!A:B,2,FALSE)</f>
        <v>前玻</v>
      </c>
      <c r="F712" s="505" t="str">
        <f>VLOOKUP(D:D,'Material code'!C:D,2,FALSE)</f>
        <v>福莱特，超白压花双镀膜半钢化，2272*1128*2mm</v>
      </c>
      <c r="G712" s="504">
        <v>1430</v>
      </c>
      <c r="H712" s="504" t="s">
        <v>172</v>
      </c>
      <c r="I712" s="504" t="str">
        <f>AL712</f>
        <v>EGLV143581003081</v>
      </c>
      <c r="J712" s="504">
        <v>1</v>
      </c>
      <c r="K712" s="504" t="str">
        <f>AN712</f>
        <v>EISU2187992</v>
      </c>
      <c r="L712" s="504" t="str">
        <f>AM712</f>
        <v>NBQC25030103</v>
      </c>
      <c r="M712" s="504" t="str">
        <f>AO712</f>
        <v>NINGBO,CHINA</v>
      </c>
      <c r="N712" s="506">
        <f>AQ712</f>
        <v>45722</v>
      </c>
      <c r="O712" s="504" t="str">
        <f>AR712</f>
        <v>SAVANNAH,GA</v>
      </c>
      <c r="P712" s="506">
        <f>AT712</f>
        <v>45753</v>
      </c>
      <c r="Q712" s="506">
        <f>AX712</f>
        <v>45757</v>
      </c>
      <c r="R712" s="504" t="s">
        <v>79</v>
      </c>
      <c r="S712" s="504" t="s">
        <v>1039</v>
      </c>
      <c r="T712" s="514">
        <v>20250305006</v>
      </c>
      <c r="U712" s="514"/>
      <c r="V712" s="511"/>
      <c r="W712" s="511"/>
      <c r="X712" s="506"/>
      <c r="Y712" s="506"/>
      <c r="Z712" s="514"/>
      <c r="AA712" s="567"/>
      <c r="AB712" s="507"/>
      <c r="AC712" s="514"/>
      <c r="AD712" s="504"/>
      <c r="AE712" s="514"/>
      <c r="AF712" s="514"/>
      <c r="AG712" s="514"/>
      <c r="AH712" s="569"/>
      <c r="AI712" s="579"/>
      <c r="AJ712" s="504"/>
      <c r="AK712" s="457"/>
      <c r="AL712" s="504" t="s">
        <v>1144</v>
      </c>
      <c r="AM712" s="504" t="s">
        <v>1145</v>
      </c>
      <c r="AN712" s="504" t="s">
        <v>1147</v>
      </c>
      <c r="AO712" s="504" t="s">
        <v>1033</v>
      </c>
      <c r="AP712" s="506">
        <v>45721</v>
      </c>
      <c r="AQ712" s="506">
        <v>45722</v>
      </c>
      <c r="AR712" s="504" t="s">
        <v>117</v>
      </c>
      <c r="AS712" s="506">
        <v>45758</v>
      </c>
      <c r="AT712" s="508">
        <v>45753</v>
      </c>
      <c r="AU712" s="504" t="str">
        <f>AR712</f>
        <v>SAVANNAH,GA</v>
      </c>
      <c r="AV712" s="571">
        <f>AT712</f>
        <v>45753</v>
      </c>
      <c r="AW712" s="505">
        <f>VLOOKUP(AR:AR,Database!A:B,2,)</f>
        <v>4</v>
      </c>
      <c r="AX712" s="506">
        <f>AV712+AW712</f>
        <v>45757</v>
      </c>
      <c r="AY712" s="504">
        <f>Z712</f>
        <v>0</v>
      </c>
      <c r="AZ712" s="565"/>
      <c r="BA712" s="506"/>
      <c r="BB712" s="506"/>
      <c r="BC712" s="506"/>
      <c r="BD712" s="506"/>
      <c r="BE712" s="504"/>
      <c r="BF712" s="504" t="str">
        <f>AL712</f>
        <v>EGLV143581003081</v>
      </c>
      <c r="BG712" s="504" t="str">
        <f>AN712</f>
        <v>EISU2187992</v>
      </c>
      <c r="BH712" s="506">
        <v>45719</v>
      </c>
      <c r="BI712" s="506">
        <v>45727</v>
      </c>
      <c r="BJ712" s="506"/>
      <c r="BK712" s="506"/>
      <c r="BL712" s="506"/>
      <c r="BM712" s="572"/>
      <c r="BN712" s="514"/>
      <c r="BO712" s="506"/>
      <c r="BP712" s="511"/>
      <c r="BQ712" s="511"/>
      <c r="BR712" s="514"/>
      <c r="BS712" s="560"/>
      <c r="BT712" s="504"/>
      <c r="BU712" s="504"/>
      <c r="BV712" s="504"/>
      <c r="BW712" s="504">
        <f>U712</f>
        <v>0</v>
      </c>
      <c r="BX712" s="511">
        <f>V712</f>
        <v>0</v>
      </c>
      <c r="BY712" s="511">
        <f>W712</f>
        <v>0</v>
      </c>
      <c r="BZ712" s="511">
        <f>BX712+BY712</f>
        <v>0</v>
      </c>
      <c r="CA712" s="504"/>
      <c r="CB712" s="511"/>
      <c r="CC712" s="504"/>
      <c r="CD712" s="511"/>
      <c r="CE712" s="511"/>
      <c r="CF712" s="511">
        <f>CB712+CD712+CE712</f>
        <v>0</v>
      </c>
      <c r="CG712" s="528">
        <f>CF712-BZ712</f>
        <v>0</v>
      </c>
      <c r="CH712" s="510">
        <f>_xlfn.DAYS(BU712,BT712)+1</f>
        <v>1</v>
      </c>
      <c r="CI712" s="559"/>
    </row>
    <row r="713" spans="1:87" s="513" customFormat="1" ht="15.75" customHeight="1">
      <c r="A713" s="255">
        <v>96</v>
      </c>
      <c r="B713" s="599" t="s">
        <v>168</v>
      </c>
      <c r="C713" s="558">
        <v>4100009588</v>
      </c>
      <c r="D713" s="596" t="s">
        <v>199</v>
      </c>
      <c r="E713" s="505" t="str">
        <f>VLOOKUP(D:D,'Material code'!A:B,2,FALSE)</f>
        <v>前玻</v>
      </c>
      <c r="F713" s="505" t="str">
        <f>VLOOKUP(D:D,'Material code'!C:D,2,FALSE)</f>
        <v>福莱特，超白压花双镀膜半钢化，2272*1128*2mm</v>
      </c>
      <c r="G713" s="504">
        <v>1430</v>
      </c>
      <c r="H713" s="504" t="s">
        <v>172</v>
      </c>
      <c r="I713" s="504" t="str">
        <f>AL713</f>
        <v>EGLV143581003081</v>
      </c>
      <c r="J713" s="504">
        <v>1</v>
      </c>
      <c r="K713" s="504" t="str">
        <f>AN713</f>
        <v>TEMU4293999</v>
      </c>
      <c r="L713" s="504" t="str">
        <f>AM713</f>
        <v>NBQC25030103</v>
      </c>
      <c r="M713" s="504" t="str">
        <f>AO713</f>
        <v>NINGBO,CHINA</v>
      </c>
      <c r="N713" s="506">
        <f>AQ713</f>
        <v>45722</v>
      </c>
      <c r="O713" s="504" t="str">
        <f>AR713</f>
        <v>SAVANNAH,GA</v>
      </c>
      <c r="P713" s="506">
        <f>AT713</f>
        <v>45753</v>
      </c>
      <c r="Q713" s="506">
        <f>AX713</f>
        <v>45757</v>
      </c>
      <c r="R713" s="504" t="s">
        <v>79</v>
      </c>
      <c r="S713" s="504" t="s">
        <v>1039</v>
      </c>
      <c r="T713" s="514">
        <v>20250305006</v>
      </c>
      <c r="U713" s="514"/>
      <c r="V713" s="511"/>
      <c r="W713" s="511"/>
      <c r="X713" s="506"/>
      <c r="Y713" s="506"/>
      <c r="Z713" s="514"/>
      <c r="AA713" s="567"/>
      <c r="AB713" s="507"/>
      <c r="AC713" s="514"/>
      <c r="AD713" s="504"/>
      <c r="AE713" s="514"/>
      <c r="AF713" s="514"/>
      <c r="AG713" s="514"/>
      <c r="AH713" s="569"/>
      <c r="AI713" s="579"/>
      <c r="AJ713" s="504"/>
      <c r="AK713" s="457"/>
      <c r="AL713" s="504" t="s">
        <v>1144</v>
      </c>
      <c r="AM713" s="504" t="s">
        <v>1145</v>
      </c>
      <c r="AN713" s="504" t="s">
        <v>1148</v>
      </c>
      <c r="AO713" s="504" t="s">
        <v>1033</v>
      </c>
      <c r="AP713" s="506">
        <v>45721</v>
      </c>
      <c r="AQ713" s="506">
        <v>45722</v>
      </c>
      <c r="AR713" s="504" t="s">
        <v>117</v>
      </c>
      <c r="AS713" s="506">
        <v>45758</v>
      </c>
      <c r="AT713" s="508">
        <v>45753</v>
      </c>
      <c r="AU713" s="504" t="str">
        <f>AR713</f>
        <v>SAVANNAH,GA</v>
      </c>
      <c r="AV713" s="571">
        <f>AT713</f>
        <v>45753</v>
      </c>
      <c r="AW713" s="505">
        <f>VLOOKUP(AR:AR,Database!A:B,2,)</f>
        <v>4</v>
      </c>
      <c r="AX713" s="506">
        <f>AV713+AW713</f>
        <v>45757</v>
      </c>
      <c r="AY713" s="504">
        <f>Z713</f>
        <v>0</v>
      </c>
      <c r="AZ713" s="565"/>
      <c r="BA713" s="506"/>
      <c r="BB713" s="506"/>
      <c r="BC713" s="506"/>
      <c r="BD713" s="506"/>
      <c r="BE713" s="504"/>
      <c r="BF713" s="504" t="str">
        <f>AL713</f>
        <v>EGLV143581003081</v>
      </c>
      <c r="BG713" s="504" t="str">
        <f>AN713</f>
        <v>TEMU4293999</v>
      </c>
      <c r="BH713" s="506">
        <v>45719</v>
      </c>
      <c r="BI713" s="506">
        <v>45727</v>
      </c>
      <c r="BJ713" s="506"/>
      <c r="BK713" s="506"/>
      <c r="BL713" s="506"/>
      <c r="BM713" s="572"/>
      <c r="BN713" s="514"/>
      <c r="BO713" s="506"/>
      <c r="BP713" s="511"/>
      <c r="BQ713" s="511"/>
      <c r="BR713" s="514"/>
      <c r="BS713" s="560"/>
      <c r="BT713" s="504"/>
      <c r="BU713" s="504"/>
      <c r="BV713" s="504"/>
      <c r="BW713" s="504">
        <f>U713</f>
        <v>0</v>
      </c>
      <c r="BX713" s="511">
        <f>V713</f>
        <v>0</v>
      </c>
      <c r="BY713" s="511">
        <f>W713</f>
        <v>0</v>
      </c>
      <c r="BZ713" s="511">
        <f>BX713+BY713</f>
        <v>0</v>
      </c>
      <c r="CA713" s="504"/>
      <c r="CB713" s="511"/>
      <c r="CC713" s="504"/>
      <c r="CD713" s="511"/>
      <c r="CE713" s="511"/>
      <c r="CF713" s="511">
        <f>CB713+CD713+CE713</f>
        <v>0</v>
      </c>
      <c r="CG713" s="528">
        <f>CF713-BZ713</f>
        <v>0</v>
      </c>
      <c r="CH713" s="510">
        <f>_xlfn.DAYS(BU713,BT713)+1</f>
        <v>1</v>
      </c>
      <c r="CI713" s="559"/>
    </row>
    <row r="714" spans="1:87" s="513" customFormat="1" ht="15.75" customHeight="1">
      <c r="A714" s="255">
        <v>96</v>
      </c>
      <c r="B714" s="599" t="s">
        <v>168</v>
      </c>
      <c r="C714" s="558">
        <v>4100009588</v>
      </c>
      <c r="D714" s="596" t="s">
        <v>199</v>
      </c>
      <c r="E714" s="505" t="str">
        <f>VLOOKUP(D:D,'Material code'!A:B,2,FALSE)</f>
        <v>前玻</v>
      </c>
      <c r="F714" s="505" t="str">
        <f>VLOOKUP(D:D,'Material code'!C:D,2,FALSE)</f>
        <v>福莱特，超白压花双镀膜半钢化，2272*1128*2mm</v>
      </c>
      <c r="G714" s="504">
        <v>1430</v>
      </c>
      <c r="H714" s="504" t="s">
        <v>172</v>
      </c>
      <c r="I714" s="504" t="str">
        <f>AL714</f>
        <v>EGLV143581003081</v>
      </c>
      <c r="J714" s="504">
        <v>1</v>
      </c>
      <c r="K714" s="504" t="str">
        <f>AN714</f>
        <v>EISU2288935</v>
      </c>
      <c r="L714" s="504" t="str">
        <f>AM714</f>
        <v>NBQC25030103</v>
      </c>
      <c r="M714" s="504" t="str">
        <f>AO714</f>
        <v>NINGBO,CHINA</v>
      </c>
      <c r="N714" s="506">
        <f>AQ714</f>
        <v>45722</v>
      </c>
      <c r="O714" s="504" t="str">
        <f>AR714</f>
        <v>SAVANNAH,GA</v>
      </c>
      <c r="P714" s="506">
        <f>AT714</f>
        <v>45753</v>
      </c>
      <c r="Q714" s="506">
        <f>AX714</f>
        <v>45757</v>
      </c>
      <c r="R714" s="504" t="s">
        <v>79</v>
      </c>
      <c r="S714" s="504" t="s">
        <v>1039</v>
      </c>
      <c r="T714" s="514">
        <v>20250305006</v>
      </c>
      <c r="U714" s="514"/>
      <c r="V714" s="511"/>
      <c r="W714" s="511"/>
      <c r="X714" s="506"/>
      <c r="Y714" s="506"/>
      <c r="Z714" s="514"/>
      <c r="AA714" s="567"/>
      <c r="AB714" s="507"/>
      <c r="AC714" s="514"/>
      <c r="AD714" s="504"/>
      <c r="AE714" s="514"/>
      <c r="AF714" s="514"/>
      <c r="AG714" s="514"/>
      <c r="AH714" s="569"/>
      <c r="AI714" s="579"/>
      <c r="AJ714" s="504"/>
      <c r="AK714" s="457"/>
      <c r="AL714" s="504" t="s">
        <v>1144</v>
      </c>
      <c r="AM714" s="504" t="s">
        <v>1145</v>
      </c>
      <c r="AN714" s="504" t="s">
        <v>1149</v>
      </c>
      <c r="AO714" s="504" t="s">
        <v>1033</v>
      </c>
      <c r="AP714" s="506">
        <v>45721</v>
      </c>
      <c r="AQ714" s="506">
        <v>45722</v>
      </c>
      <c r="AR714" s="504" t="s">
        <v>117</v>
      </c>
      <c r="AS714" s="506">
        <v>45758</v>
      </c>
      <c r="AT714" s="508">
        <v>45753</v>
      </c>
      <c r="AU714" s="504" t="str">
        <f>AR714</f>
        <v>SAVANNAH,GA</v>
      </c>
      <c r="AV714" s="571">
        <f>AT714</f>
        <v>45753</v>
      </c>
      <c r="AW714" s="505">
        <f>VLOOKUP(AR:AR,Database!A:B,2,)</f>
        <v>4</v>
      </c>
      <c r="AX714" s="506">
        <f>AV714+AW714</f>
        <v>45757</v>
      </c>
      <c r="AY714" s="504">
        <f>Z714</f>
        <v>0</v>
      </c>
      <c r="AZ714" s="565"/>
      <c r="BA714" s="506"/>
      <c r="BB714" s="506"/>
      <c r="BC714" s="506"/>
      <c r="BD714" s="506"/>
      <c r="BE714" s="504"/>
      <c r="BF714" s="504" t="str">
        <f>AL714</f>
        <v>EGLV143581003081</v>
      </c>
      <c r="BG714" s="504" t="str">
        <f>AN714</f>
        <v>EISU2288935</v>
      </c>
      <c r="BH714" s="506">
        <v>45719</v>
      </c>
      <c r="BI714" s="506">
        <v>45727</v>
      </c>
      <c r="BJ714" s="506"/>
      <c r="BK714" s="506"/>
      <c r="BL714" s="506"/>
      <c r="BM714" s="572"/>
      <c r="BN714" s="514"/>
      <c r="BO714" s="506"/>
      <c r="BP714" s="511"/>
      <c r="BQ714" s="511"/>
      <c r="BR714" s="514"/>
      <c r="BS714" s="560"/>
      <c r="BT714" s="504"/>
      <c r="BU714" s="504"/>
      <c r="BV714" s="504"/>
      <c r="BW714" s="504">
        <f>U714</f>
        <v>0</v>
      </c>
      <c r="BX714" s="511">
        <f>V714</f>
        <v>0</v>
      </c>
      <c r="BY714" s="511">
        <f>W714</f>
        <v>0</v>
      </c>
      <c r="BZ714" s="511">
        <f>BX714+BY714</f>
        <v>0</v>
      </c>
      <c r="CA714" s="504"/>
      <c r="CB714" s="511"/>
      <c r="CC714" s="504"/>
      <c r="CD714" s="511"/>
      <c r="CE714" s="511"/>
      <c r="CF714" s="511">
        <f>CB714+CD714+CE714</f>
        <v>0</v>
      </c>
      <c r="CG714" s="528">
        <f>CF714-BZ714</f>
        <v>0</v>
      </c>
      <c r="CH714" s="510">
        <f>_xlfn.DAYS(BU714,BT714)+1</f>
        <v>1</v>
      </c>
      <c r="CI714" s="559"/>
    </row>
    <row r="715" spans="1:87" s="513" customFormat="1" ht="15.75" customHeight="1">
      <c r="A715" s="255">
        <v>96</v>
      </c>
      <c r="B715" s="599" t="s">
        <v>168</v>
      </c>
      <c r="C715" s="558">
        <v>4100009588</v>
      </c>
      <c r="D715" s="596" t="s">
        <v>199</v>
      </c>
      <c r="E715" s="505" t="str">
        <f>VLOOKUP(D:D,'Material code'!A:B,2,FALSE)</f>
        <v>前玻</v>
      </c>
      <c r="F715" s="505" t="str">
        <f>VLOOKUP(D:D,'Material code'!C:D,2,FALSE)</f>
        <v>福莱特，超白压花双镀膜半钢化，2272*1128*2mm</v>
      </c>
      <c r="G715" s="504">
        <v>1430</v>
      </c>
      <c r="H715" s="504" t="s">
        <v>172</v>
      </c>
      <c r="I715" s="504" t="str">
        <f>AL715</f>
        <v>EGLV143581003081</v>
      </c>
      <c r="J715" s="504">
        <v>1</v>
      </c>
      <c r="K715" s="504" t="str">
        <f>AN715</f>
        <v>DRYU2298854</v>
      </c>
      <c r="L715" s="504" t="str">
        <f>AM715</f>
        <v>NBQC25030103</v>
      </c>
      <c r="M715" s="504" t="str">
        <f>AO715</f>
        <v>NINGBO,CHINA</v>
      </c>
      <c r="N715" s="506">
        <f>AQ715</f>
        <v>45722</v>
      </c>
      <c r="O715" s="504" t="str">
        <f>AR715</f>
        <v>SAVANNAH,GA</v>
      </c>
      <c r="P715" s="506">
        <f>AT715</f>
        <v>45753</v>
      </c>
      <c r="Q715" s="506">
        <f>AX715</f>
        <v>45757</v>
      </c>
      <c r="R715" s="504" t="s">
        <v>79</v>
      </c>
      <c r="S715" s="504" t="s">
        <v>1039</v>
      </c>
      <c r="T715" s="514">
        <v>20250305006</v>
      </c>
      <c r="U715" s="514"/>
      <c r="V715" s="511"/>
      <c r="W715" s="511"/>
      <c r="X715" s="506"/>
      <c r="Y715" s="506"/>
      <c r="Z715" s="514"/>
      <c r="AA715" s="567"/>
      <c r="AB715" s="507"/>
      <c r="AC715" s="514"/>
      <c r="AD715" s="504"/>
      <c r="AE715" s="514"/>
      <c r="AF715" s="514"/>
      <c r="AG715" s="514"/>
      <c r="AH715" s="569"/>
      <c r="AI715" s="579"/>
      <c r="AJ715" s="504"/>
      <c r="AK715" s="457"/>
      <c r="AL715" s="504" t="s">
        <v>1144</v>
      </c>
      <c r="AM715" s="504" t="s">
        <v>1145</v>
      </c>
      <c r="AN715" s="504" t="s">
        <v>1150</v>
      </c>
      <c r="AO715" s="504" t="s">
        <v>1033</v>
      </c>
      <c r="AP715" s="506">
        <v>45721</v>
      </c>
      <c r="AQ715" s="506">
        <v>45722</v>
      </c>
      <c r="AR715" s="504" t="s">
        <v>117</v>
      </c>
      <c r="AS715" s="506">
        <v>45758</v>
      </c>
      <c r="AT715" s="508">
        <v>45753</v>
      </c>
      <c r="AU715" s="504" t="str">
        <f>AR715</f>
        <v>SAVANNAH,GA</v>
      </c>
      <c r="AV715" s="571">
        <f>AT715</f>
        <v>45753</v>
      </c>
      <c r="AW715" s="505">
        <f>VLOOKUP(AR:AR,Database!A:B,2,)</f>
        <v>4</v>
      </c>
      <c r="AX715" s="506">
        <f>AV715+AW715</f>
        <v>45757</v>
      </c>
      <c r="AY715" s="504">
        <f>Z715</f>
        <v>0</v>
      </c>
      <c r="AZ715" s="565"/>
      <c r="BA715" s="506"/>
      <c r="BB715" s="506"/>
      <c r="BC715" s="506"/>
      <c r="BD715" s="506"/>
      <c r="BE715" s="504"/>
      <c r="BF715" s="504" t="str">
        <f>AL715</f>
        <v>EGLV143581003081</v>
      </c>
      <c r="BG715" s="504" t="str">
        <f>AN715</f>
        <v>DRYU2298854</v>
      </c>
      <c r="BH715" s="506">
        <v>45719</v>
      </c>
      <c r="BI715" s="506">
        <v>45727</v>
      </c>
      <c r="BJ715" s="506"/>
      <c r="BK715" s="506"/>
      <c r="BL715" s="506"/>
      <c r="BM715" s="572"/>
      <c r="BN715" s="514"/>
      <c r="BO715" s="506"/>
      <c r="BP715" s="511"/>
      <c r="BQ715" s="511"/>
      <c r="BR715" s="514"/>
      <c r="BS715" s="560"/>
      <c r="BT715" s="504"/>
      <c r="BU715" s="504"/>
      <c r="BV715" s="504"/>
      <c r="BW715" s="504">
        <f>U715</f>
        <v>0</v>
      </c>
      <c r="BX715" s="511">
        <f>V715</f>
        <v>0</v>
      </c>
      <c r="BY715" s="511">
        <f>W715</f>
        <v>0</v>
      </c>
      <c r="BZ715" s="511">
        <f>BX715+BY715</f>
        <v>0</v>
      </c>
      <c r="CA715" s="504"/>
      <c r="CB715" s="511"/>
      <c r="CC715" s="504"/>
      <c r="CD715" s="511"/>
      <c r="CE715" s="511"/>
      <c r="CF715" s="511">
        <f>CB715+CD715+CE715</f>
        <v>0</v>
      </c>
      <c r="CG715" s="528">
        <f>CF715-BZ715</f>
        <v>0</v>
      </c>
      <c r="CH715" s="510">
        <f>_xlfn.DAYS(BU715,BT715)+1</f>
        <v>1</v>
      </c>
      <c r="CI715" s="559"/>
    </row>
    <row r="716" spans="1:87" s="513" customFormat="1" ht="15.75" customHeight="1">
      <c r="A716" s="255">
        <v>96</v>
      </c>
      <c r="B716" s="599" t="s">
        <v>168</v>
      </c>
      <c r="C716" s="558">
        <v>4100009588</v>
      </c>
      <c r="D716" s="596" t="s">
        <v>199</v>
      </c>
      <c r="E716" s="505" t="str">
        <f>VLOOKUP(D:D,'Material code'!A:B,2,FALSE)</f>
        <v>前玻</v>
      </c>
      <c r="F716" s="505" t="str">
        <f>VLOOKUP(D:D,'Material code'!C:D,2,FALSE)</f>
        <v>福莱特，超白压花双镀膜半钢化，2272*1128*2mm</v>
      </c>
      <c r="G716" s="504">
        <v>1430</v>
      </c>
      <c r="H716" s="504" t="s">
        <v>172</v>
      </c>
      <c r="I716" s="504" t="str">
        <f>AL716</f>
        <v>EGLV143581003081</v>
      </c>
      <c r="J716" s="504">
        <v>1</v>
      </c>
      <c r="K716" s="504" t="str">
        <f>AN716</f>
        <v>EGHU3849123</v>
      </c>
      <c r="L716" s="504" t="str">
        <f>AM716</f>
        <v>NBQC25030103</v>
      </c>
      <c r="M716" s="504" t="str">
        <f>AO716</f>
        <v>NINGBO,CHINA</v>
      </c>
      <c r="N716" s="506">
        <f>AQ716</f>
        <v>45722</v>
      </c>
      <c r="O716" s="504" t="str">
        <f>AR716</f>
        <v>SAVANNAH,GA</v>
      </c>
      <c r="P716" s="506">
        <f>AT716</f>
        <v>45753</v>
      </c>
      <c r="Q716" s="506">
        <f>AX716</f>
        <v>45757</v>
      </c>
      <c r="R716" s="504" t="s">
        <v>79</v>
      </c>
      <c r="S716" s="504" t="s">
        <v>1039</v>
      </c>
      <c r="T716" s="514">
        <v>20250305006</v>
      </c>
      <c r="U716" s="514"/>
      <c r="V716" s="511"/>
      <c r="W716" s="511"/>
      <c r="X716" s="506"/>
      <c r="Y716" s="506"/>
      <c r="Z716" s="514"/>
      <c r="AA716" s="567"/>
      <c r="AB716" s="507"/>
      <c r="AC716" s="514"/>
      <c r="AD716" s="504"/>
      <c r="AE716" s="514"/>
      <c r="AF716" s="514"/>
      <c r="AG716" s="514"/>
      <c r="AH716" s="569"/>
      <c r="AI716" s="579"/>
      <c r="AJ716" s="504"/>
      <c r="AK716" s="457"/>
      <c r="AL716" s="504" t="s">
        <v>1144</v>
      </c>
      <c r="AM716" s="504" t="s">
        <v>1145</v>
      </c>
      <c r="AN716" s="504" t="s">
        <v>1151</v>
      </c>
      <c r="AO716" s="504" t="s">
        <v>1033</v>
      </c>
      <c r="AP716" s="506">
        <v>45721</v>
      </c>
      <c r="AQ716" s="506">
        <v>45722</v>
      </c>
      <c r="AR716" s="504" t="s">
        <v>117</v>
      </c>
      <c r="AS716" s="506">
        <v>45758</v>
      </c>
      <c r="AT716" s="508">
        <v>45753</v>
      </c>
      <c r="AU716" s="504" t="str">
        <f>AR716</f>
        <v>SAVANNAH,GA</v>
      </c>
      <c r="AV716" s="571">
        <f>AT716</f>
        <v>45753</v>
      </c>
      <c r="AW716" s="505">
        <f>VLOOKUP(AR:AR,Database!A:B,2,)</f>
        <v>4</v>
      </c>
      <c r="AX716" s="506">
        <f>AV716+AW716</f>
        <v>45757</v>
      </c>
      <c r="AY716" s="504">
        <f>Z716</f>
        <v>0</v>
      </c>
      <c r="AZ716" s="565"/>
      <c r="BA716" s="506"/>
      <c r="BB716" s="506"/>
      <c r="BC716" s="506"/>
      <c r="BD716" s="506"/>
      <c r="BE716" s="504"/>
      <c r="BF716" s="504" t="str">
        <f>AL716</f>
        <v>EGLV143581003081</v>
      </c>
      <c r="BG716" s="504" t="str">
        <f>AN716</f>
        <v>EGHU3849123</v>
      </c>
      <c r="BH716" s="506">
        <v>45719</v>
      </c>
      <c r="BI716" s="506">
        <v>45727</v>
      </c>
      <c r="BJ716" s="506"/>
      <c r="BK716" s="506"/>
      <c r="BL716" s="506"/>
      <c r="BM716" s="572"/>
      <c r="BN716" s="514"/>
      <c r="BO716" s="506"/>
      <c r="BP716" s="511"/>
      <c r="BQ716" s="511"/>
      <c r="BR716" s="514"/>
      <c r="BS716" s="560"/>
      <c r="BT716" s="504"/>
      <c r="BU716" s="504"/>
      <c r="BV716" s="504"/>
      <c r="BW716" s="504">
        <f>U716</f>
        <v>0</v>
      </c>
      <c r="BX716" s="511">
        <f>V716</f>
        <v>0</v>
      </c>
      <c r="BY716" s="511">
        <f>W716</f>
        <v>0</v>
      </c>
      <c r="BZ716" s="511">
        <f>BX716+BY716</f>
        <v>0</v>
      </c>
      <c r="CA716" s="504"/>
      <c r="CB716" s="511"/>
      <c r="CC716" s="504"/>
      <c r="CD716" s="511"/>
      <c r="CE716" s="511"/>
      <c r="CF716" s="511">
        <f>CB716+CD716+CE716</f>
        <v>0</v>
      </c>
      <c r="CG716" s="528">
        <f>CF716-BZ716</f>
        <v>0</v>
      </c>
      <c r="CH716" s="510">
        <f>_xlfn.DAYS(BU716,BT716)+1</f>
        <v>1</v>
      </c>
      <c r="CI716" s="559"/>
    </row>
    <row r="717" spans="1:87" s="513" customFormat="1" ht="15.75" customHeight="1">
      <c r="A717" s="255">
        <v>96</v>
      </c>
      <c r="B717" s="599" t="s">
        <v>168</v>
      </c>
      <c r="C717" s="558">
        <v>4100009588</v>
      </c>
      <c r="D717" s="596" t="s">
        <v>199</v>
      </c>
      <c r="E717" s="505" t="str">
        <f>VLOOKUP(D:D,'Material code'!A:B,2,FALSE)</f>
        <v>前玻</v>
      </c>
      <c r="F717" s="505" t="str">
        <f>VLOOKUP(D:D,'Material code'!C:D,2,FALSE)</f>
        <v>福莱特，超白压花双镀膜半钢化，2272*1128*2mm</v>
      </c>
      <c r="G717" s="504">
        <v>1430</v>
      </c>
      <c r="H717" s="504" t="s">
        <v>172</v>
      </c>
      <c r="I717" s="504" t="str">
        <f>AL717</f>
        <v>EGLV143581003081</v>
      </c>
      <c r="J717" s="504">
        <v>1</v>
      </c>
      <c r="K717" s="504" t="str">
        <f>AN717</f>
        <v>EMCU6236752</v>
      </c>
      <c r="L717" s="504" t="str">
        <f>AM717</f>
        <v>NBQC25030103</v>
      </c>
      <c r="M717" s="504" t="str">
        <f>AO717</f>
        <v>NINGBO,CHINA</v>
      </c>
      <c r="N717" s="506">
        <f>AQ717</f>
        <v>45722</v>
      </c>
      <c r="O717" s="504" t="str">
        <f>AR717</f>
        <v>SAVANNAH,GA</v>
      </c>
      <c r="P717" s="506">
        <f>AT717</f>
        <v>45753</v>
      </c>
      <c r="Q717" s="506">
        <f>AX717</f>
        <v>45757</v>
      </c>
      <c r="R717" s="504" t="s">
        <v>79</v>
      </c>
      <c r="S717" s="504" t="s">
        <v>1039</v>
      </c>
      <c r="T717" s="514">
        <v>20250305006</v>
      </c>
      <c r="U717" s="514"/>
      <c r="V717" s="511"/>
      <c r="W717" s="511"/>
      <c r="X717" s="506"/>
      <c r="Y717" s="506"/>
      <c r="Z717" s="514"/>
      <c r="AA717" s="567"/>
      <c r="AB717" s="507"/>
      <c r="AC717" s="514"/>
      <c r="AD717" s="504"/>
      <c r="AE717" s="514"/>
      <c r="AF717" s="514"/>
      <c r="AG717" s="514"/>
      <c r="AH717" s="569"/>
      <c r="AI717" s="579"/>
      <c r="AJ717" s="504"/>
      <c r="AK717" s="457"/>
      <c r="AL717" s="504" t="s">
        <v>1144</v>
      </c>
      <c r="AM717" s="504" t="s">
        <v>1145</v>
      </c>
      <c r="AN717" s="504" t="s">
        <v>1152</v>
      </c>
      <c r="AO717" s="504" t="s">
        <v>1033</v>
      </c>
      <c r="AP717" s="506">
        <v>45721</v>
      </c>
      <c r="AQ717" s="506">
        <v>45722</v>
      </c>
      <c r="AR717" s="504" t="s">
        <v>117</v>
      </c>
      <c r="AS717" s="506">
        <v>45758</v>
      </c>
      <c r="AT717" s="508">
        <v>45753</v>
      </c>
      <c r="AU717" s="504" t="str">
        <f>AR717</f>
        <v>SAVANNAH,GA</v>
      </c>
      <c r="AV717" s="571">
        <f>AT717</f>
        <v>45753</v>
      </c>
      <c r="AW717" s="505">
        <f>VLOOKUP(AR:AR,Database!A:B,2,)</f>
        <v>4</v>
      </c>
      <c r="AX717" s="506">
        <f>AV717+AW717</f>
        <v>45757</v>
      </c>
      <c r="AY717" s="504">
        <f>Z717</f>
        <v>0</v>
      </c>
      <c r="AZ717" s="565"/>
      <c r="BA717" s="506"/>
      <c r="BB717" s="506"/>
      <c r="BC717" s="506"/>
      <c r="BD717" s="506"/>
      <c r="BE717" s="504"/>
      <c r="BF717" s="504" t="str">
        <f>AL717</f>
        <v>EGLV143581003081</v>
      </c>
      <c r="BG717" s="504" t="str">
        <f>AN717</f>
        <v>EMCU6236752</v>
      </c>
      <c r="BH717" s="506">
        <v>45719</v>
      </c>
      <c r="BI717" s="506">
        <v>45727</v>
      </c>
      <c r="BJ717" s="506"/>
      <c r="BK717" s="506"/>
      <c r="BL717" s="506"/>
      <c r="BM717" s="572"/>
      <c r="BN717" s="514"/>
      <c r="BO717" s="506"/>
      <c r="BP717" s="511"/>
      <c r="BQ717" s="511"/>
      <c r="BR717" s="514"/>
      <c r="BS717" s="560"/>
      <c r="BT717" s="504"/>
      <c r="BU717" s="504"/>
      <c r="BV717" s="504"/>
      <c r="BW717" s="504">
        <f>U717</f>
        <v>0</v>
      </c>
      <c r="BX717" s="511">
        <f>V717</f>
        <v>0</v>
      </c>
      <c r="BY717" s="511">
        <f>W717</f>
        <v>0</v>
      </c>
      <c r="BZ717" s="511">
        <f>BX717+BY717</f>
        <v>0</v>
      </c>
      <c r="CA717" s="504"/>
      <c r="CB717" s="511"/>
      <c r="CC717" s="504"/>
      <c r="CD717" s="511"/>
      <c r="CE717" s="511"/>
      <c r="CF717" s="511">
        <f>CB717+CD717+CE717</f>
        <v>0</v>
      </c>
      <c r="CG717" s="528">
        <f>CF717-BZ717</f>
        <v>0</v>
      </c>
      <c r="CH717" s="510">
        <f>_xlfn.DAYS(BU717,BT717)+1</f>
        <v>1</v>
      </c>
      <c r="CI717" s="559"/>
    </row>
    <row r="718" spans="1:87" s="513" customFormat="1" ht="15.75" customHeight="1">
      <c r="A718" s="255">
        <v>96</v>
      </c>
      <c r="B718" s="599" t="s">
        <v>168</v>
      </c>
      <c r="C718" s="558">
        <v>4100009588</v>
      </c>
      <c r="D718" s="596" t="s">
        <v>199</v>
      </c>
      <c r="E718" s="505" t="str">
        <f>VLOOKUP(D:D,'Material code'!A:B,2,FALSE)</f>
        <v>前玻</v>
      </c>
      <c r="F718" s="505" t="str">
        <f>VLOOKUP(D:D,'Material code'!C:D,2,FALSE)</f>
        <v>福莱特，超白压花双镀膜半钢化，2272*1128*2mm</v>
      </c>
      <c r="G718" s="504">
        <v>1430</v>
      </c>
      <c r="H718" s="504" t="s">
        <v>172</v>
      </c>
      <c r="I718" s="504" t="str">
        <f>AL718</f>
        <v>EGLV143581003081</v>
      </c>
      <c r="J718" s="504">
        <v>1</v>
      </c>
      <c r="K718" s="504" t="str">
        <f>AN718</f>
        <v>MAGU2278016</v>
      </c>
      <c r="L718" s="504" t="str">
        <f>AM718</f>
        <v>NBQC25030103</v>
      </c>
      <c r="M718" s="504" t="str">
        <f>AO718</f>
        <v>NINGBO,CHINA</v>
      </c>
      <c r="N718" s="506">
        <f>AQ718</f>
        <v>45722</v>
      </c>
      <c r="O718" s="504" t="str">
        <f>AR718</f>
        <v>SAVANNAH,GA</v>
      </c>
      <c r="P718" s="506">
        <f>AT718</f>
        <v>45753</v>
      </c>
      <c r="Q718" s="506">
        <f>AX718</f>
        <v>45757</v>
      </c>
      <c r="R718" s="504" t="s">
        <v>79</v>
      </c>
      <c r="S718" s="504" t="s">
        <v>1039</v>
      </c>
      <c r="T718" s="514">
        <v>20250305006</v>
      </c>
      <c r="U718" s="514"/>
      <c r="V718" s="511"/>
      <c r="W718" s="511"/>
      <c r="X718" s="506"/>
      <c r="Y718" s="506"/>
      <c r="Z718" s="514"/>
      <c r="AA718" s="567"/>
      <c r="AB718" s="507"/>
      <c r="AC718" s="514"/>
      <c r="AD718" s="504"/>
      <c r="AE718" s="514"/>
      <c r="AF718" s="514"/>
      <c r="AG718" s="514"/>
      <c r="AH718" s="569"/>
      <c r="AI718" s="579"/>
      <c r="AJ718" s="504"/>
      <c r="AK718" s="457"/>
      <c r="AL718" s="504" t="s">
        <v>1144</v>
      </c>
      <c r="AM718" s="504" t="s">
        <v>1145</v>
      </c>
      <c r="AN718" s="504" t="s">
        <v>1153</v>
      </c>
      <c r="AO718" s="504" t="s">
        <v>1033</v>
      </c>
      <c r="AP718" s="506">
        <v>45721</v>
      </c>
      <c r="AQ718" s="506">
        <v>45722</v>
      </c>
      <c r="AR718" s="504" t="s">
        <v>117</v>
      </c>
      <c r="AS718" s="506">
        <v>45758</v>
      </c>
      <c r="AT718" s="508">
        <v>45753</v>
      </c>
      <c r="AU718" s="504" t="str">
        <f>AR718</f>
        <v>SAVANNAH,GA</v>
      </c>
      <c r="AV718" s="571">
        <f>AT718</f>
        <v>45753</v>
      </c>
      <c r="AW718" s="505">
        <f>VLOOKUP(AR:AR,Database!A:B,2,)</f>
        <v>4</v>
      </c>
      <c r="AX718" s="506">
        <f>AV718+AW718</f>
        <v>45757</v>
      </c>
      <c r="AY718" s="504">
        <f>Z718</f>
        <v>0</v>
      </c>
      <c r="AZ718" s="565"/>
      <c r="BA718" s="506"/>
      <c r="BB718" s="506"/>
      <c r="BC718" s="506"/>
      <c r="BD718" s="506"/>
      <c r="BE718" s="504"/>
      <c r="BF718" s="504" t="str">
        <f>AL718</f>
        <v>EGLV143581003081</v>
      </c>
      <c r="BG718" s="504" t="str">
        <f>AN718</f>
        <v>MAGU2278016</v>
      </c>
      <c r="BH718" s="506">
        <v>45719</v>
      </c>
      <c r="BI718" s="506">
        <v>45727</v>
      </c>
      <c r="BJ718" s="506"/>
      <c r="BK718" s="506"/>
      <c r="BL718" s="506"/>
      <c r="BM718" s="572"/>
      <c r="BN718" s="514"/>
      <c r="BO718" s="506"/>
      <c r="BP718" s="511"/>
      <c r="BQ718" s="511"/>
      <c r="BR718" s="514"/>
      <c r="BS718" s="560"/>
      <c r="BT718" s="504"/>
      <c r="BU718" s="504"/>
      <c r="BV718" s="504"/>
      <c r="BW718" s="504">
        <f>U718</f>
        <v>0</v>
      </c>
      <c r="BX718" s="511">
        <f>V718</f>
        <v>0</v>
      </c>
      <c r="BY718" s="511">
        <f>W718</f>
        <v>0</v>
      </c>
      <c r="BZ718" s="511">
        <f>BX718+BY718</f>
        <v>0</v>
      </c>
      <c r="CA718" s="504"/>
      <c r="CB718" s="511"/>
      <c r="CC718" s="504"/>
      <c r="CD718" s="511"/>
      <c r="CE718" s="511"/>
      <c r="CF718" s="511">
        <f>CB718+CD718+CE718</f>
        <v>0</v>
      </c>
      <c r="CG718" s="528">
        <f>CF718-BZ718</f>
        <v>0</v>
      </c>
      <c r="CH718" s="510">
        <f>_xlfn.DAYS(BU718,BT718)+1</f>
        <v>1</v>
      </c>
      <c r="CI718" s="559"/>
    </row>
    <row r="719" spans="1:87" s="513" customFormat="1" ht="15.75" customHeight="1">
      <c r="A719" s="255">
        <v>96</v>
      </c>
      <c r="B719" s="599" t="s">
        <v>168</v>
      </c>
      <c r="C719" s="558">
        <v>4100009588</v>
      </c>
      <c r="D719" s="596" t="s">
        <v>199</v>
      </c>
      <c r="E719" s="505" t="str">
        <f>VLOOKUP(D:D,'Material code'!A:B,2,FALSE)</f>
        <v>前玻</v>
      </c>
      <c r="F719" s="505" t="str">
        <f>VLOOKUP(D:D,'Material code'!C:D,2,FALSE)</f>
        <v>福莱特，超白压花双镀膜半钢化，2272*1128*2mm</v>
      </c>
      <c r="G719" s="504">
        <v>1430</v>
      </c>
      <c r="H719" s="504" t="s">
        <v>172</v>
      </c>
      <c r="I719" s="504" t="str">
        <f>AL719</f>
        <v>EGLV143581003081</v>
      </c>
      <c r="J719" s="504">
        <v>1</v>
      </c>
      <c r="K719" s="504" t="str">
        <f>AN719</f>
        <v>TEMU4358256</v>
      </c>
      <c r="L719" s="504" t="str">
        <f>AM719</f>
        <v>NBQC25030103</v>
      </c>
      <c r="M719" s="504" t="str">
        <f>AO719</f>
        <v>NINGBO,CHINA</v>
      </c>
      <c r="N719" s="506">
        <f>AQ719</f>
        <v>45722</v>
      </c>
      <c r="O719" s="504" t="str">
        <f>AR719</f>
        <v>SAVANNAH,GA</v>
      </c>
      <c r="P719" s="506">
        <f>AT719</f>
        <v>45753</v>
      </c>
      <c r="Q719" s="506">
        <f>AX719</f>
        <v>45757</v>
      </c>
      <c r="R719" s="504" t="s">
        <v>79</v>
      </c>
      <c r="S719" s="504" t="s">
        <v>1039</v>
      </c>
      <c r="T719" s="514">
        <v>20250305006</v>
      </c>
      <c r="U719" s="514"/>
      <c r="V719" s="511"/>
      <c r="W719" s="511"/>
      <c r="X719" s="506"/>
      <c r="Y719" s="506"/>
      <c r="Z719" s="514"/>
      <c r="AA719" s="567"/>
      <c r="AB719" s="507"/>
      <c r="AC719" s="514"/>
      <c r="AD719" s="504"/>
      <c r="AE719" s="514"/>
      <c r="AF719" s="514"/>
      <c r="AG719" s="514"/>
      <c r="AH719" s="569"/>
      <c r="AI719" s="579"/>
      <c r="AJ719" s="504"/>
      <c r="AK719" s="457"/>
      <c r="AL719" s="504" t="s">
        <v>1144</v>
      </c>
      <c r="AM719" s="504" t="s">
        <v>1145</v>
      </c>
      <c r="AN719" s="504" t="s">
        <v>1154</v>
      </c>
      <c r="AO719" s="504" t="s">
        <v>1033</v>
      </c>
      <c r="AP719" s="506">
        <v>45721</v>
      </c>
      <c r="AQ719" s="506">
        <v>45722</v>
      </c>
      <c r="AR719" s="504" t="s">
        <v>117</v>
      </c>
      <c r="AS719" s="506">
        <v>45758</v>
      </c>
      <c r="AT719" s="508">
        <v>45753</v>
      </c>
      <c r="AU719" s="504" t="str">
        <f>AR719</f>
        <v>SAVANNAH,GA</v>
      </c>
      <c r="AV719" s="571">
        <f>AT719</f>
        <v>45753</v>
      </c>
      <c r="AW719" s="505">
        <f>VLOOKUP(AR:AR,Database!A:B,2,)</f>
        <v>4</v>
      </c>
      <c r="AX719" s="506">
        <f>AV719+AW719</f>
        <v>45757</v>
      </c>
      <c r="AY719" s="504">
        <f>Z719</f>
        <v>0</v>
      </c>
      <c r="AZ719" s="565"/>
      <c r="BA719" s="506"/>
      <c r="BB719" s="506"/>
      <c r="BC719" s="506"/>
      <c r="BD719" s="506"/>
      <c r="BE719" s="504"/>
      <c r="BF719" s="504" t="str">
        <f>AL719</f>
        <v>EGLV143581003081</v>
      </c>
      <c r="BG719" s="504" t="str">
        <f>AN719</f>
        <v>TEMU4358256</v>
      </c>
      <c r="BH719" s="506">
        <v>45719</v>
      </c>
      <c r="BI719" s="506">
        <v>45727</v>
      </c>
      <c r="BJ719" s="506"/>
      <c r="BK719" s="506"/>
      <c r="BL719" s="506"/>
      <c r="BM719" s="572"/>
      <c r="BN719" s="514"/>
      <c r="BO719" s="506"/>
      <c r="BP719" s="511"/>
      <c r="BQ719" s="511"/>
      <c r="BR719" s="514"/>
      <c r="BS719" s="560"/>
      <c r="BT719" s="504"/>
      <c r="BU719" s="504"/>
      <c r="BV719" s="504"/>
      <c r="BW719" s="504">
        <f>U719</f>
        <v>0</v>
      </c>
      <c r="BX719" s="511">
        <f>V719</f>
        <v>0</v>
      </c>
      <c r="BY719" s="511">
        <f>W719</f>
        <v>0</v>
      </c>
      <c r="BZ719" s="511">
        <f>BX719+BY719</f>
        <v>0</v>
      </c>
      <c r="CA719" s="504"/>
      <c r="CB719" s="511"/>
      <c r="CC719" s="504"/>
      <c r="CD719" s="511"/>
      <c r="CE719" s="511"/>
      <c r="CF719" s="511">
        <f>CB719+CD719+CE719</f>
        <v>0</v>
      </c>
      <c r="CG719" s="528">
        <f>CF719-BZ719</f>
        <v>0</v>
      </c>
      <c r="CH719" s="510">
        <f>_xlfn.DAYS(BU719,BT719)+1</f>
        <v>1</v>
      </c>
      <c r="CI719" s="559"/>
    </row>
    <row r="720" spans="1:87" s="513" customFormat="1" ht="15.75" customHeight="1">
      <c r="A720" s="255">
        <v>96</v>
      </c>
      <c r="B720" s="599" t="s">
        <v>168</v>
      </c>
      <c r="C720" s="558">
        <v>4100009588</v>
      </c>
      <c r="D720" s="596" t="s">
        <v>199</v>
      </c>
      <c r="E720" s="505" t="str">
        <f>VLOOKUP(D:D,'Material code'!A:B,2,FALSE)</f>
        <v>前玻</v>
      </c>
      <c r="F720" s="505" t="str">
        <f>VLOOKUP(D:D,'Material code'!C:D,2,FALSE)</f>
        <v>福莱特，超白压花双镀膜半钢化，2272*1128*2mm</v>
      </c>
      <c r="G720" s="504">
        <v>1430</v>
      </c>
      <c r="H720" s="504" t="s">
        <v>172</v>
      </c>
      <c r="I720" s="504" t="str">
        <f>AL720</f>
        <v>EGLV143581003081</v>
      </c>
      <c r="J720" s="504">
        <v>1</v>
      </c>
      <c r="K720" s="504" t="str">
        <f>AN720</f>
        <v>TEMU5158680</v>
      </c>
      <c r="L720" s="504" t="str">
        <f>AM720</f>
        <v>NBQC25030103</v>
      </c>
      <c r="M720" s="504" t="str">
        <f>AO720</f>
        <v>NINGBO,CHINA</v>
      </c>
      <c r="N720" s="506">
        <f>AQ720</f>
        <v>45722</v>
      </c>
      <c r="O720" s="504" t="str">
        <f>AR720</f>
        <v>SAVANNAH,GA</v>
      </c>
      <c r="P720" s="506">
        <f>AT720</f>
        <v>45753</v>
      </c>
      <c r="Q720" s="506">
        <f>AX720</f>
        <v>45757</v>
      </c>
      <c r="R720" s="504" t="s">
        <v>79</v>
      </c>
      <c r="S720" s="504" t="s">
        <v>1039</v>
      </c>
      <c r="T720" s="514">
        <v>20250305006</v>
      </c>
      <c r="U720" s="514"/>
      <c r="V720" s="511"/>
      <c r="W720" s="511"/>
      <c r="X720" s="506"/>
      <c r="Y720" s="506"/>
      <c r="Z720" s="514"/>
      <c r="AA720" s="567"/>
      <c r="AB720" s="507"/>
      <c r="AC720" s="514"/>
      <c r="AD720" s="504"/>
      <c r="AE720" s="514"/>
      <c r="AF720" s="514"/>
      <c r="AG720" s="514"/>
      <c r="AH720" s="569"/>
      <c r="AI720" s="579"/>
      <c r="AJ720" s="504"/>
      <c r="AK720" s="457"/>
      <c r="AL720" s="504" t="s">
        <v>1144</v>
      </c>
      <c r="AM720" s="504" t="s">
        <v>1145</v>
      </c>
      <c r="AN720" s="504" t="s">
        <v>1155</v>
      </c>
      <c r="AO720" s="504" t="s">
        <v>1033</v>
      </c>
      <c r="AP720" s="506">
        <v>45721</v>
      </c>
      <c r="AQ720" s="506">
        <v>45722</v>
      </c>
      <c r="AR720" s="504" t="s">
        <v>117</v>
      </c>
      <c r="AS720" s="506">
        <v>45758</v>
      </c>
      <c r="AT720" s="508">
        <v>45753</v>
      </c>
      <c r="AU720" s="504" t="str">
        <f>AR720</f>
        <v>SAVANNAH,GA</v>
      </c>
      <c r="AV720" s="571">
        <f>AT720</f>
        <v>45753</v>
      </c>
      <c r="AW720" s="505">
        <f>VLOOKUP(AR:AR,Database!A:B,2,)</f>
        <v>4</v>
      </c>
      <c r="AX720" s="506">
        <f>AV720+AW720</f>
        <v>45757</v>
      </c>
      <c r="AY720" s="504">
        <f>Z720</f>
        <v>0</v>
      </c>
      <c r="AZ720" s="565"/>
      <c r="BA720" s="506"/>
      <c r="BB720" s="506"/>
      <c r="BC720" s="506"/>
      <c r="BD720" s="506"/>
      <c r="BE720" s="504"/>
      <c r="BF720" s="504" t="str">
        <f>AL720</f>
        <v>EGLV143581003081</v>
      </c>
      <c r="BG720" s="504" t="str">
        <f>AN720</f>
        <v>TEMU5158680</v>
      </c>
      <c r="BH720" s="506">
        <v>45719</v>
      </c>
      <c r="BI720" s="506">
        <v>45727</v>
      </c>
      <c r="BJ720" s="506"/>
      <c r="BK720" s="506"/>
      <c r="BL720" s="506"/>
      <c r="BM720" s="572"/>
      <c r="BN720" s="514"/>
      <c r="BO720" s="506"/>
      <c r="BP720" s="511"/>
      <c r="BQ720" s="511"/>
      <c r="BR720" s="514"/>
      <c r="BS720" s="560"/>
      <c r="BT720" s="504"/>
      <c r="BU720" s="504"/>
      <c r="BV720" s="504"/>
      <c r="BW720" s="504">
        <f>U720</f>
        <v>0</v>
      </c>
      <c r="BX720" s="511">
        <f>V720</f>
        <v>0</v>
      </c>
      <c r="BY720" s="511">
        <f>W720</f>
        <v>0</v>
      </c>
      <c r="BZ720" s="511">
        <f>BX720+BY720</f>
        <v>0</v>
      </c>
      <c r="CA720" s="504"/>
      <c r="CB720" s="511"/>
      <c r="CC720" s="504"/>
      <c r="CD720" s="511"/>
      <c r="CE720" s="511"/>
      <c r="CF720" s="511">
        <f>CB720+CD720+CE720</f>
        <v>0</v>
      </c>
      <c r="CG720" s="528">
        <f>CF720-BZ720</f>
        <v>0</v>
      </c>
      <c r="CH720" s="510">
        <f>_xlfn.DAYS(BU720,BT720)+1</f>
        <v>1</v>
      </c>
      <c r="CI720" s="559"/>
    </row>
    <row r="721" spans="1:87" s="513" customFormat="1" ht="15.75" customHeight="1">
      <c r="A721" s="255">
        <v>96</v>
      </c>
      <c r="B721" s="599" t="s">
        <v>168</v>
      </c>
      <c r="C721" s="558">
        <v>4100009588</v>
      </c>
      <c r="D721" s="596" t="s">
        <v>199</v>
      </c>
      <c r="E721" s="505" t="str">
        <f>VLOOKUP(D:D,'Material code'!A:B,2,FALSE)</f>
        <v>前玻</v>
      </c>
      <c r="F721" s="505" t="str">
        <f>VLOOKUP(D:D,'Material code'!C:D,2,FALSE)</f>
        <v>福莱特，超白压花双镀膜半钢化，2272*1128*2mm</v>
      </c>
      <c r="G721" s="504">
        <v>1430</v>
      </c>
      <c r="H721" s="504" t="s">
        <v>172</v>
      </c>
      <c r="I721" s="504" t="str">
        <f>AL721</f>
        <v>EGLV143581003081</v>
      </c>
      <c r="J721" s="504">
        <v>1</v>
      </c>
      <c r="K721" s="504" t="str">
        <f>AN721</f>
        <v>DRYU2656963</v>
      </c>
      <c r="L721" s="504" t="str">
        <f>AM721</f>
        <v>NBQC25030103</v>
      </c>
      <c r="M721" s="504" t="str">
        <f>AO721</f>
        <v>NINGBO,CHINA</v>
      </c>
      <c r="N721" s="506">
        <f>AQ721</f>
        <v>45722</v>
      </c>
      <c r="O721" s="504" t="str">
        <f>AR721</f>
        <v>SAVANNAH,GA</v>
      </c>
      <c r="P721" s="506">
        <f>AT721</f>
        <v>45753</v>
      </c>
      <c r="Q721" s="506">
        <f>AX721</f>
        <v>45757</v>
      </c>
      <c r="R721" s="504" t="s">
        <v>79</v>
      </c>
      <c r="S721" s="504" t="s">
        <v>1039</v>
      </c>
      <c r="T721" s="514">
        <v>20250305006</v>
      </c>
      <c r="U721" s="514"/>
      <c r="V721" s="511"/>
      <c r="W721" s="511"/>
      <c r="X721" s="506"/>
      <c r="Y721" s="506"/>
      <c r="Z721" s="514"/>
      <c r="AA721" s="567"/>
      <c r="AB721" s="507"/>
      <c r="AC721" s="514"/>
      <c r="AD721" s="504"/>
      <c r="AE721" s="514"/>
      <c r="AF721" s="514"/>
      <c r="AG721" s="514"/>
      <c r="AH721" s="569"/>
      <c r="AI721" s="579"/>
      <c r="AJ721" s="504"/>
      <c r="AK721" s="457"/>
      <c r="AL721" s="504" t="s">
        <v>1144</v>
      </c>
      <c r="AM721" s="504" t="s">
        <v>1145</v>
      </c>
      <c r="AN721" s="504" t="s">
        <v>1156</v>
      </c>
      <c r="AO721" s="504" t="s">
        <v>1033</v>
      </c>
      <c r="AP721" s="506">
        <v>45721</v>
      </c>
      <c r="AQ721" s="506">
        <v>45722</v>
      </c>
      <c r="AR721" s="504" t="s">
        <v>117</v>
      </c>
      <c r="AS721" s="506">
        <v>45758</v>
      </c>
      <c r="AT721" s="508">
        <v>45753</v>
      </c>
      <c r="AU721" s="504" t="str">
        <f>AR721</f>
        <v>SAVANNAH,GA</v>
      </c>
      <c r="AV721" s="571">
        <f>AT721</f>
        <v>45753</v>
      </c>
      <c r="AW721" s="505">
        <f>VLOOKUP(AR:AR,Database!A:B,2,)</f>
        <v>4</v>
      </c>
      <c r="AX721" s="506">
        <f>AV721+AW721</f>
        <v>45757</v>
      </c>
      <c r="AY721" s="504">
        <f>Z721</f>
        <v>0</v>
      </c>
      <c r="AZ721" s="565"/>
      <c r="BA721" s="506"/>
      <c r="BB721" s="506"/>
      <c r="BC721" s="506"/>
      <c r="BD721" s="506"/>
      <c r="BE721" s="504"/>
      <c r="BF721" s="504" t="str">
        <f>AL721</f>
        <v>EGLV143581003081</v>
      </c>
      <c r="BG721" s="504" t="str">
        <f>AN721</f>
        <v>DRYU2656963</v>
      </c>
      <c r="BH721" s="506">
        <v>45719</v>
      </c>
      <c r="BI721" s="506">
        <v>45727</v>
      </c>
      <c r="BJ721" s="506"/>
      <c r="BK721" s="506"/>
      <c r="BL721" s="506"/>
      <c r="BM721" s="572"/>
      <c r="BN721" s="514"/>
      <c r="BO721" s="506"/>
      <c r="BP721" s="511"/>
      <c r="BQ721" s="511"/>
      <c r="BR721" s="514"/>
      <c r="BS721" s="560"/>
      <c r="BT721" s="504"/>
      <c r="BU721" s="504"/>
      <c r="BV721" s="504"/>
      <c r="BW721" s="504">
        <f>U721</f>
        <v>0</v>
      </c>
      <c r="BX721" s="511">
        <f>V721</f>
        <v>0</v>
      </c>
      <c r="BY721" s="511">
        <f>W721</f>
        <v>0</v>
      </c>
      <c r="BZ721" s="511">
        <f>BX721+BY721</f>
        <v>0</v>
      </c>
      <c r="CA721" s="504"/>
      <c r="CB721" s="511"/>
      <c r="CC721" s="504"/>
      <c r="CD721" s="511"/>
      <c r="CE721" s="511"/>
      <c r="CF721" s="511">
        <f>CB721+CD721+CE721</f>
        <v>0</v>
      </c>
      <c r="CG721" s="528">
        <f>CF721-BZ721</f>
        <v>0</v>
      </c>
      <c r="CH721" s="510">
        <f>_xlfn.DAYS(BU721,BT721)+1</f>
        <v>1</v>
      </c>
      <c r="CI721" s="559"/>
    </row>
    <row r="722" spans="1:87" s="513" customFormat="1" ht="15.75" customHeight="1">
      <c r="A722" s="255">
        <v>96</v>
      </c>
      <c r="B722" s="599" t="s">
        <v>168</v>
      </c>
      <c r="C722" s="558">
        <v>4100009588</v>
      </c>
      <c r="D722" s="596" t="s">
        <v>199</v>
      </c>
      <c r="E722" s="505" t="str">
        <f>VLOOKUP(D:D,'Material code'!A:B,2,FALSE)</f>
        <v>前玻</v>
      </c>
      <c r="F722" s="505" t="str">
        <f>VLOOKUP(D:D,'Material code'!C:D,2,FALSE)</f>
        <v>福莱特，超白压花双镀膜半钢化，2272*1128*2mm</v>
      </c>
      <c r="G722" s="504">
        <v>1430</v>
      </c>
      <c r="H722" s="504" t="s">
        <v>172</v>
      </c>
      <c r="I722" s="504" t="str">
        <f>AL722</f>
        <v>EGLV143581003081</v>
      </c>
      <c r="J722" s="504">
        <v>1</v>
      </c>
      <c r="K722" s="504" t="str">
        <f>AN722</f>
        <v>OCGU2000070</v>
      </c>
      <c r="L722" s="504" t="str">
        <f>AM722</f>
        <v>NBQC25030103</v>
      </c>
      <c r="M722" s="504" t="str">
        <f>AO722</f>
        <v>NINGBO,CHINA</v>
      </c>
      <c r="N722" s="506">
        <f>AQ722</f>
        <v>45722</v>
      </c>
      <c r="O722" s="504" t="str">
        <f>AR722</f>
        <v>SAVANNAH,GA</v>
      </c>
      <c r="P722" s="506">
        <f>AT722</f>
        <v>45753</v>
      </c>
      <c r="Q722" s="506">
        <f>AX722</f>
        <v>45757</v>
      </c>
      <c r="R722" s="504" t="s">
        <v>79</v>
      </c>
      <c r="S722" s="504" t="s">
        <v>1039</v>
      </c>
      <c r="T722" s="514">
        <v>20250305006</v>
      </c>
      <c r="U722" s="514"/>
      <c r="V722" s="511"/>
      <c r="W722" s="511"/>
      <c r="X722" s="506"/>
      <c r="Y722" s="506"/>
      <c r="Z722" s="514"/>
      <c r="AA722" s="567"/>
      <c r="AB722" s="507"/>
      <c r="AC722" s="514"/>
      <c r="AD722" s="504"/>
      <c r="AE722" s="514"/>
      <c r="AF722" s="514"/>
      <c r="AG722" s="514"/>
      <c r="AH722" s="569"/>
      <c r="AI722" s="579"/>
      <c r="AJ722" s="504"/>
      <c r="AK722" s="457"/>
      <c r="AL722" s="504" t="s">
        <v>1144</v>
      </c>
      <c r="AM722" s="504" t="s">
        <v>1145</v>
      </c>
      <c r="AN722" s="504" t="s">
        <v>1157</v>
      </c>
      <c r="AO722" s="504" t="s">
        <v>1033</v>
      </c>
      <c r="AP722" s="506">
        <v>45721</v>
      </c>
      <c r="AQ722" s="506">
        <v>45722</v>
      </c>
      <c r="AR722" s="504" t="s">
        <v>117</v>
      </c>
      <c r="AS722" s="506">
        <v>45758</v>
      </c>
      <c r="AT722" s="508">
        <v>45753</v>
      </c>
      <c r="AU722" s="504" t="str">
        <f>AR722</f>
        <v>SAVANNAH,GA</v>
      </c>
      <c r="AV722" s="571">
        <f>AT722</f>
        <v>45753</v>
      </c>
      <c r="AW722" s="505">
        <f>VLOOKUP(AR:AR,Database!A:B,2,)</f>
        <v>4</v>
      </c>
      <c r="AX722" s="506">
        <f>AV722+AW722</f>
        <v>45757</v>
      </c>
      <c r="AY722" s="504">
        <f>Z722</f>
        <v>0</v>
      </c>
      <c r="AZ722" s="565"/>
      <c r="BA722" s="506"/>
      <c r="BB722" s="506"/>
      <c r="BC722" s="506"/>
      <c r="BD722" s="506"/>
      <c r="BE722" s="504"/>
      <c r="BF722" s="504" t="str">
        <f>AL722</f>
        <v>EGLV143581003081</v>
      </c>
      <c r="BG722" s="504" t="str">
        <f>AN722</f>
        <v>OCGU2000070</v>
      </c>
      <c r="BH722" s="506">
        <v>45719</v>
      </c>
      <c r="BI722" s="506">
        <v>45727</v>
      </c>
      <c r="BJ722" s="506"/>
      <c r="BK722" s="506"/>
      <c r="BL722" s="506"/>
      <c r="BM722" s="572"/>
      <c r="BN722" s="514"/>
      <c r="BO722" s="506"/>
      <c r="BP722" s="511"/>
      <c r="BQ722" s="511"/>
      <c r="BR722" s="514"/>
      <c r="BS722" s="560"/>
      <c r="BT722" s="504"/>
      <c r="BU722" s="504"/>
      <c r="BV722" s="504"/>
      <c r="BW722" s="504">
        <f>U722</f>
        <v>0</v>
      </c>
      <c r="BX722" s="511">
        <f>V722</f>
        <v>0</v>
      </c>
      <c r="BY722" s="511">
        <f>W722</f>
        <v>0</v>
      </c>
      <c r="BZ722" s="511">
        <f>BX722+BY722</f>
        <v>0</v>
      </c>
      <c r="CA722" s="504"/>
      <c r="CB722" s="511"/>
      <c r="CC722" s="504"/>
      <c r="CD722" s="511"/>
      <c r="CE722" s="511"/>
      <c r="CF722" s="511">
        <f>CB722+CD722+CE722</f>
        <v>0</v>
      </c>
      <c r="CG722" s="528">
        <f>CF722-BZ722</f>
        <v>0</v>
      </c>
      <c r="CH722" s="510">
        <f>_xlfn.DAYS(BU722,BT722)+1</f>
        <v>1</v>
      </c>
      <c r="CI722" s="559"/>
    </row>
    <row r="723" spans="1:87" s="513" customFormat="1" ht="15.75" customHeight="1">
      <c r="A723" s="255">
        <v>96</v>
      </c>
      <c r="B723" s="599" t="s">
        <v>168</v>
      </c>
      <c r="C723" s="558">
        <v>4100009588</v>
      </c>
      <c r="D723" s="596" t="s">
        <v>199</v>
      </c>
      <c r="E723" s="505" t="str">
        <f>VLOOKUP(D:D,'Material code'!A:B,2,FALSE)</f>
        <v>前玻</v>
      </c>
      <c r="F723" s="505" t="str">
        <f>VLOOKUP(D:D,'Material code'!C:D,2,FALSE)</f>
        <v>福莱特，超白压花双镀膜半钢化，2272*1128*2mm</v>
      </c>
      <c r="G723" s="504">
        <v>1430</v>
      </c>
      <c r="H723" s="504" t="s">
        <v>172</v>
      </c>
      <c r="I723" s="504" t="str">
        <f>AL723</f>
        <v>EGLV143581003081</v>
      </c>
      <c r="J723" s="504">
        <v>1</v>
      </c>
      <c r="K723" s="504" t="str">
        <f>AN723</f>
        <v>TRHU1238158</v>
      </c>
      <c r="L723" s="504" t="str">
        <f>AM723</f>
        <v>NBQC25030103</v>
      </c>
      <c r="M723" s="504" t="str">
        <f>AO723</f>
        <v>NINGBO,CHINA</v>
      </c>
      <c r="N723" s="506">
        <f>AQ723</f>
        <v>45722</v>
      </c>
      <c r="O723" s="504" t="str">
        <f>AR723</f>
        <v>SAVANNAH,GA</v>
      </c>
      <c r="P723" s="506">
        <f>AT723</f>
        <v>45753</v>
      </c>
      <c r="Q723" s="506">
        <f>AX723</f>
        <v>45757</v>
      </c>
      <c r="R723" s="504" t="s">
        <v>79</v>
      </c>
      <c r="S723" s="504" t="s">
        <v>1039</v>
      </c>
      <c r="T723" s="514">
        <v>20250305006</v>
      </c>
      <c r="U723" s="514"/>
      <c r="V723" s="511"/>
      <c r="W723" s="511"/>
      <c r="X723" s="506"/>
      <c r="Y723" s="506"/>
      <c r="Z723" s="514"/>
      <c r="AA723" s="567"/>
      <c r="AB723" s="507"/>
      <c r="AC723" s="514"/>
      <c r="AD723" s="504"/>
      <c r="AE723" s="514"/>
      <c r="AF723" s="514"/>
      <c r="AG723" s="514"/>
      <c r="AH723" s="569"/>
      <c r="AI723" s="579"/>
      <c r="AJ723" s="504"/>
      <c r="AK723" s="457"/>
      <c r="AL723" s="504" t="s">
        <v>1144</v>
      </c>
      <c r="AM723" s="504" t="s">
        <v>1145</v>
      </c>
      <c r="AN723" s="504" t="s">
        <v>1158</v>
      </c>
      <c r="AO723" s="504" t="s">
        <v>1033</v>
      </c>
      <c r="AP723" s="506">
        <v>45721</v>
      </c>
      <c r="AQ723" s="506">
        <v>45722</v>
      </c>
      <c r="AR723" s="504" t="s">
        <v>117</v>
      </c>
      <c r="AS723" s="506">
        <v>45758</v>
      </c>
      <c r="AT723" s="508">
        <v>45753</v>
      </c>
      <c r="AU723" s="504" t="str">
        <f>AR723</f>
        <v>SAVANNAH,GA</v>
      </c>
      <c r="AV723" s="571">
        <f>AT723</f>
        <v>45753</v>
      </c>
      <c r="AW723" s="505">
        <f>VLOOKUP(AR:AR,Database!A:B,2,)</f>
        <v>4</v>
      </c>
      <c r="AX723" s="506">
        <f>AV723+AW723</f>
        <v>45757</v>
      </c>
      <c r="AY723" s="504">
        <f>Z723</f>
        <v>0</v>
      </c>
      <c r="AZ723" s="565"/>
      <c r="BA723" s="506"/>
      <c r="BB723" s="506"/>
      <c r="BC723" s="506"/>
      <c r="BD723" s="506"/>
      <c r="BE723" s="504"/>
      <c r="BF723" s="504" t="str">
        <f>AL723</f>
        <v>EGLV143581003081</v>
      </c>
      <c r="BG723" s="504" t="str">
        <f>AN723</f>
        <v>TRHU1238158</v>
      </c>
      <c r="BH723" s="506">
        <v>45719</v>
      </c>
      <c r="BI723" s="506">
        <v>45727</v>
      </c>
      <c r="BJ723" s="506"/>
      <c r="BK723" s="506"/>
      <c r="BL723" s="506"/>
      <c r="BM723" s="572"/>
      <c r="BN723" s="514"/>
      <c r="BO723" s="506"/>
      <c r="BP723" s="511"/>
      <c r="BQ723" s="511"/>
      <c r="BR723" s="514"/>
      <c r="BS723" s="560"/>
      <c r="BT723" s="504"/>
      <c r="BU723" s="504"/>
      <c r="BV723" s="504"/>
      <c r="BW723" s="504">
        <f>U723</f>
        <v>0</v>
      </c>
      <c r="BX723" s="511">
        <f>V723</f>
        <v>0</v>
      </c>
      <c r="BY723" s="511">
        <f>W723</f>
        <v>0</v>
      </c>
      <c r="BZ723" s="511">
        <f>BX723+BY723</f>
        <v>0</v>
      </c>
      <c r="CA723" s="504"/>
      <c r="CB723" s="511"/>
      <c r="CC723" s="504"/>
      <c r="CD723" s="511"/>
      <c r="CE723" s="511"/>
      <c r="CF723" s="511">
        <f>CB723+CD723+CE723</f>
        <v>0</v>
      </c>
      <c r="CG723" s="528">
        <f>CF723-BZ723</f>
        <v>0</v>
      </c>
      <c r="CH723" s="510">
        <f>_xlfn.DAYS(BU723,BT723)+1</f>
        <v>1</v>
      </c>
      <c r="CI723" s="559"/>
    </row>
    <row r="724" spans="1:87" s="513" customFormat="1" ht="15.75" customHeight="1">
      <c r="A724" s="255">
        <v>96</v>
      </c>
      <c r="B724" s="599" t="s">
        <v>168</v>
      </c>
      <c r="C724" s="558">
        <v>4100009588</v>
      </c>
      <c r="D724" s="596" t="s">
        <v>199</v>
      </c>
      <c r="E724" s="505" t="str">
        <f>VLOOKUP(D:D,'Material code'!A:B,2,FALSE)</f>
        <v>前玻</v>
      </c>
      <c r="F724" s="505" t="str">
        <f>VLOOKUP(D:D,'Material code'!C:D,2,FALSE)</f>
        <v>福莱特，超白压花双镀膜半钢化，2272*1128*2mm</v>
      </c>
      <c r="G724" s="504">
        <v>1430</v>
      </c>
      <c r="H724" s="504" t="s">
        <v>172</v>
      </c>
      <c r="I724" s="504" t="str">
        <f>AL724</f>
        <v>EGLV143581003081</v>
      </c>
      <c r="J724" s="504">
        <v>1</v>
      </c>
      <c r="K724" s="504" t="str">
        <f>AN724</f>
        <v>BEAU2113390</v>
      </c>
      <c r="L724" s="504" t="str">
        <f>AM724</f>
        <v>NBQC25030103</v>
      </c>
      <c r="M724" s="504" t="str">
        <f>AO724</f>
        <v>NINGBO,CHINA</v>
      </c>
      <c r="N724" s="506">
        <f>AQ724</f>
        <v>45722</v>
      </c>
      <c r="O724" s="504" t="str">
        <f>AR724</f>
        <v>SAVANNAH,GA</v>
      </c>
      <c r="P724" s="506">
        <f>AT724</f>
        <v>45753</v>
      </c>
      <c r="Q724" s="506">
        <f>AX724</f>
        <v>45757</v>
      </c>
      <c r="R724" s="504" t="s">
        <v>79</v>
      </c>
      <c r="S724" s="504" t="s">
        <v>1039</v>
      </c>
      <c r="T724" s="514">
        <v>20250305006</v>
      </c>
      <c r="U724" s="514"/>
      <c r="V724" s="511"/>
      <c r="W724" s="511"/>
      <c r="X724" s="506"/>
      <c r="Y724" s="506"/>
      <c r="Z724" s="514"/>
      <c r="AA724" s="567"/>
      <c r="AB724" s="507"/>
      <c r="AC724" s="514"/>
      <c r="AD724" s="504"/>
      <c r="AE724" s="514"/>
      <c r="AF724" s="514"/>
      <c r="AG724" s="514"/>
      <c r="AH724" s="569"/>
      <c r="AI724" s="579"/>
      <c r="AJ724" s="504"/>
      <c r="AK724" s="457"/>
      <c r="AL724" s="504" t="s">
        <v>1144</v>
      </c>
      <c r="AM724" s="504" t="s">
        <v>1145</v>
      </c>
      <c r="AN724" s="504" t="s">
        <v>1159</v>
      </c>
      <c r="AO724" s="504" t="s">
        <v>1033</v>
      </c>
      <c r="AP724" s="506">
        <v>45721</v>
      </c>
      <c r="AQ724" s="506">
        <v>45722</v>
      </c>
      <c r="AR724" s="504" t="s">
        <v>117</v>
      </c>
      <c r="AS724" s="506">
        <v>45758</v>
      </c>
      <c r="AT724" s="508">
        <v>45753</v>
      </c>
      <c r="AU724" s="504" t="str">
        <f>AR724</f>
        <v>SAVANNAH,GA</v>
      </c>
      <c r="AV724" s="571">
        <f>AT724</f>
        <v>45753</v>
      </c>
      <c r="AW724" s="505">
        <f>VLOOKUP(AR:AR,Database!A:B,2,)</f>
        <v>4</v>
      </c>
      <c r="AX724" s="506">
        <f>AV724+AW724</f>
        <v>45757</v>
      </c>
      <c r="AY724" s="504">
        <f>Z724</f>
        <v>0</v>
      </c>
      <c r="AZ724" s="565"/>
      <c r="BA724" s="506"/>
      <c r="BB724" s="506"/>
      <c r="BC724" s="506"/>
      <c r="BD724" s="506"/>
      <c r="BE724" s="504"/>
      <c r="BF724" s="504" t="str">
        <f>AL724</f>
        <v>EGLV143581003081</v>
      </c>
      <c r="BG724" s="504" t="str">
        <f>AN724</f>
        <v>BEAU2113390</v>
      </c>
      <c r="BH724" s="506">
        <v>45719</v>
      </c>
      <c r="BI724" s="506">
        <v>45727</v>
      </c>
      <c r="BJ724" s="506"/>
      <c r="BK724" s="506"/>
      <c r="BL724" s="506"/>
      <c r="BM724" s="572"/>
      <c r="BN724" s="514"/>
      <c r="BO724" s="506"/>
      <c r="BP724" s="511"/>
      <c r="BQ724" s="511"/>
      <c r="BR724" s="514"/>
      <c r="BS724" s="560"/>
      <c r="BT724" s="504"/>
      <c r="BU724" s="504"/>
      <c r="BV724" s="504"/>
      <c r="BW724" s="504">
        <f>U724</f>
        <v>0</v>
      </c>
      <c r="BX724" s="511">
        <f>V724</f>
        <v>0</v>
      </c>
      <c r="BY724" s="511">
        <f>W724</f>
        <v>0</v>
      </c>
      <c r="BZ724" s="511">
        <f>BX724+BY724</f>
        <v>0</v>
      </c>
      <c r="CA724" s="504"/>
      <c r="CB724" s="511"/>
      <c r="CC724" s="504"/>
      <c r="CD724" s="511"/>
      <c r="CE724" s="511"/>
      <c r="CF724" s="511">
        <f>CB724+CD724+CE724</f>
        <v>0</v>
      </c>
      <c r="CG724" s="528">
        <f>CF724-BZ724</f>
        <v>0</v>
      </c>
      <c r="CH724" s="510">
        <f>_xlfn.DAYS(BU724,BT724)+1</f>
        <v>1</v>
      </c>
      <c r="CI724" s="559"/>
    </row>
    <row r="725" spans="1:87" s="513" customFormat="1" ht="15.75" customHeight="1">
      <c r="A725" s="255">
        <v>96</v>
      </c>
      <c r="B725" s="599" t="s">
        <v>168</v>
      </c>
      <c r="C725" s="558">
        <v>4100009588</v>
      </c>
      <c r="D725" s="596" t="s">
        <v>169</v>
      </c>
      <c r="E725" s="505" t="str">
        <f>VLOOKUP(D:D,'Material code'!A:B,2,FALSE)</f>
        <v>后玻</v>
      </c>
      <c r="F725" s="505" t="str">
        <f>VLOOKUP(D:D,'Material code'!C:D,2,FALSE)</f>
        <v>福莱特，压花半钢化白色全涂釉3孔，2272*1128*2mm，GL-16</v>
      </c>
      <c r="G725" s="504">
        <v>1430</v>
      </c>
      <c r="H725" s="504" t="s">
        <v>172</v>
      </c>
      <c r="I725" s="504" t="str">
        <f>AL725</f>
        <v>EGLV143581003081</v>
      </c>
      <c r="J725" s="504">
        <v>1</v>
      </c>
      <c r="K725" s="504" t="str">
        <f>AN725</f>
        <v>EGHU3616543</v>
      </c>
      <c r="L725" s="504" t="str">
        <f>AM725</f>
        <v>NBQC25030103</v>
      </c>
      <c r="M725" s="504" t="str">
        <f>AO725</f>
        <v>NINGBO,CHINA</v>
      </c>
      <c r="N725" s="506">
        <f>AQ725</f>
        <v>45722</v>
      </c>
      <c r="O725" s="504" t="str">
        <f>AR725</f>
        <v>SAVANNAH,GA</v>
      </c>
      <c r="P725" s="506">
        <f>AT725</f>
        <v>45753</v>
      </c>
      <c r="Q725" s="506">
        <f>AX725</f>
        <v>45757</v>
      </c>
      <c r="R725" s="504" t="s">
        <v>79</v>
      </c>
      <c r="S725" s="504" t="s">
        <v>1039</v>
      </c>
      <c r="T725" s="514">
        <v>20250305006</v>
      </c>
      <c r="U725" s="514"/>
      <c r="V725" s="511"/>
      <c r="W725" s="511"/>
      <c r="X725" s="506"/>
      <c r="Y725" s="506"/>
      <c r="Z725" s="514"/>
      <c r="AA725" s="567"/>
      <c r="AB725" s="507"/>
      <c r="AC725" s="514"/>
      <c r="AD725" s="504"/>
      <c r="AE725" s="514"/>
      <c r="AF725" s="514"/>
      <c r="AG725" s="514"/>
      <c r="AH725" s="569"/>
      <c r="AI725" s="579"/>
      <c r="AJ725" s="504"/>
      <c r="AK725" s="457"/>
      <c r="AL725" s="504" t="s">
        <v>1144</v>
      </c>
      <c r="AM725" s="504" t="s">
        <v>1145</v>
      </c>
      <c r="AN725" s="504" t="s">
        <v>1160</v>
      </c>
      <c r="AO725" s="504" t="s">
        <v>1033</v>
      </c>
      <c r="AP725" s="506">
        <v>45721</v>
      </c>
      <c r="AQ725" s="506">
        <v>45722</v>
      </c>
      <c r="AR725" s="504" t="s">
        <v>117</v>
      </c>
      <c r="AS725" s="506">
        <v>45758</v>
      </c>
      <c r="AT725" s="508">
        <v>45753</v>
      </c>
      <c r="AU725" s="504" t="str">
        <f>AR725</f>
        <v>SAVANNAH,GA</v>
      </c>
      <c r="AV725" s="571">
        <f>AT725</f>
        <v>45753</v>
      </c>
      <c r="AW725" s="505">
        <f>VLOOKUP(AR:AR,Database!A:B,2,)</f>
        <v>4</v>
      </c>
      <c r="AX725" s="506">
        <f>AV725+AW725</f>
        <v>45757</v>
      </c>
      <c r="AY725" s="504">
        <f>Z725</f>
        <v>0</v>
      </c>
      <c r="AZ725" s="565"/>
      <c r="BA725" s="506"/>
      <c r="BB725" s="506"/>
      <c r="BC725" s="506"/>
      <c r="BD725" s="506"/>
      <c r="BE725" s="504"/>
      <c r="BF725" s="504" t="str">
        <f>AL725</f>
        <v>EGLV143581003081</v>
      </c>
      <c r="BG725" s="504" t="str">
        <f>AN725</f>
        <v>EGHU3616543</v>
      </c>
      <c r="BH725" s="506">
        <v>45719</v>
      </c>
      <c r="BI725" s="506">
        <v>45727</v>
      </c>
      <c r="BJ725" s="506"/>
      <c r="BK725" s="506"/>
      <c r="BL725" s="506"/>
      <c r="BM725" s="572"/>
      <c r="BN725" s="514"/>
      <c r="BO725" s="506"/>
      <c r="BP725" s="511"/>
      <c r="BQ725" s="511"/>
      <c r="BR725" s="514"/>
      <c r="BS725" s="560"/>
      <c r="BT725" s="504"/>
      <c r="BU725" s="504"/>
      <c r="BV725" s="504"/>
      <c r="BW725" s="504">
        <f>U725</f>
        <v>0</v>
      </c>
      <c r="BX725" s="511">
        <f>V725</f>
        <v>0</v>
      </c>
      <c r="BY725" s="511">
        <f>W725</f>
        <v>0</v>
      </c>
      <c r="BZ725" s="511">
        <f>BX725+BY725</f>
        <v>0</v>
      </c>
      <c r="CA725" s="504"/>
      <c r="CB725" s="511"/>
      <c r="CC725" s="504"/>
      <c r="CD725" s="511"/>
      <c r="CE725" s="511"/>
      <c r="CF725" s="511">
        <f>CB725+CD725+CE725</f>
        <v>0</v>
      </c>
      <c r="CG725" s="528">
        <f>CF725-BZ725</f>
        <v>0</v>
      </c>
      <c r="CH725" s="510">
        <f>_xlfn.DAYS(BU725,BT725)+1</f>
        <v>1</v>
      </c>
      <c r="CI725" s="559"/>
    </row>
    <row r="726" spans="1:87" s="513" customFormat="1" ht="15.75" customHeight="1">
      <c r="A726" s="255">
        <v>96</v>
      </c>
      <c r="B726" s="599" t="s">
        <v>168</v>
      </c>
      <c r="C726" s="558">
        <v>4100009588</v>
      </c>
      <c r="D726" s="596" t="s">
        <v>169</v>
      </c>
      <c r="E726" s="505" t="str">
        <f>VLOOKUP(D:D,'Material code'!A:B,2,FALSE)</f>
        <v>后玻</v>
      </c>
      <c r="F726" s="505" t="str">
        <f>VLOOKUP(D:D,'Material code'!C:D,2,FALSE)</f>
        <v>福莱特，压花半钢化白色全涂釉3孔，2272*1128*2mm，GL-16</v>
      </c>
      <c r="G726" s="504">
        <v>1430</v>
      </c>
      <c r="H726" s="504" t="s">
        <v>172</v>
      </c>
      <c r="I726" s="504" t="str">
        <f>AL726</f>
        <v>EGLV143581003081</v>
      </c>
      <c r="J726" s="504">
        <v>1</v>
      </c>
      <c r="K726" s="504" t="str">
        <f>AN726</f>
        <v>EITU0506902</v>
      </c>
      <c r="L726" s="504" t="str">
        <f>AM726</f>
        <v>NBQC25030103</v>
      </c>
      <c r="M726" s="504" t="str">
        <f>AO726</f>
        <v>NINGBO,CHINA</v>
      </c>
      <c r="N726" s="506">
        <f>AQ726</f>
        <v>45722</v>
      </c>
      <c r="O726" s="504" t="str">
        <f>AR726</f>
        <v>SAVANNAH,GA</v>
      </c>
      <c r="P726" s="506">
        <f>AT726</f>
        <v>45753</v>
      </c>
      <c r="Q726" s="506">
        <f>AX726</f>
        <v>45757</v>
      </c>
      <c r="R726" s="504" t="s">
        <v>79</v>
      </c>
      <c r="S726" s="504" t="s">
        <v>1039</v>
      </c>
      <c r="T726" s="514">
        <v>20250305006</v>
      </c>
      <c r="U726" s="514"/>
      <c r="V726" s="511"/>
      <c r="W726" s="511"/>
      <c r="X726" s="506"/>
      <c r="Y726" s="506"/>
      <c r="Z726" s="514"/>
      <c r="AA726" s="567"/>
      <c r="AB726" s="507"/>
      <c r="AC726" s="514"/>
      <c r="AD726" s="504"/>
      <c r="AE726" s="514"/>
      <c r="AF726" s="514"/>
      <c r="AG726" s="514"/>
      <c r="AH726" s="569"/>
      <c r="AI726" s="579"/>
      <c r="AJ726" s="504"/>
      <c r="AK726" s="457"/>
      <c r="AL726" s="504" t="s">
        <v>1144</v>
      </c>
      <c r="AM726" s="504" t="s">
        <v>1145</v>
      </c>
      <c r="AN726" s="504" t="s">
        <v>1161</v>
      </c>
      <c r="AO726" s="504" t="s">
        <v>1033</v>
      </c>
      <c r="AP726" s="506">
        <v>45721</v>
      </c>
      <c r="AQ726" s="506">
        <v>45722</v>
      </c>
      <c r="AR726" s="504" t="s">
        <v>117</v>
      </c>
      <c r="AS726" s="506">
        <v>45758</v>
      </c>
      <c r="AT726" s="508">
        <v>45753</v>
      </c>
      <c r="AU726" s="504" t="str">
        <f>AR726</f>
        <v>SAVANNAH,GA</v>
      </c>
      <c r="AV726" s="571">
        <f>AT726</f>
        <v>45753</v>
      </c>
      <c r="AW726" s="505">
        <f>VLOOKUP(AR:AR,Database!A:B,2,)</f>
        <v>4</v>
      </c>
      <c r="AX726" s="506">
        <f>AV726+AW726</f>
        <v>45757</v>
      </c>
      <c r="AY726" s="504">
        <f>Z726</f>
        <v>0</v>
      </c>
      <c r="AZ726" s="565"/>
      <c r="BA726" s="506"/>
      <c r="BB726" s="506"/>
      <c r="BC726" s="506"/>
      <c r="BD726" s="506"/>
      <c r="BE726" s="504"/>
      <c r="BF726" s="504" t="str">
        <f>AL726</f>
        <v>EGLV143581003081</v>
      </c>
      <c r="BG726" s="504" t="str">
        <f>AN726</f>
        <v>EITU0506902</v>
      </c>
      <c r="BH726" s="506">
        <v>45719</v>
      </c>
      <c r="BI726" s="506">
        <v>45727</v>
      </c>
      <c r="BJ726" s="506"/>
      <c r="BK726" s="506"/>
      <c r="BL726" s="506"/>
      <c r="BM726" s="572"/>
      <c r="BN726" s="514"/>
      <c r="BO726" s="506"/>
      <c r="BP726" s="511"/>
      <c r="BQ726" s="511"/>
      <c r="BR726" s="514"/>
      <c r="BS726" s="560"/>
      <c r="BT726" s="504"/>
      <c r="BU726" s="504"/>
      <c r="BV726" s="504"/>
      <c r="BW726" s="504">
        <f>U726</f>
        <v>0</v>
      </c>
      <c r="BX726" s="511">
        <f>V726</f>
        <v>0</v>
      </c>
      <c r="BY726" s="511">
        <f>W726</f>
        <v>0</v>
      </c>
      <c r="BZ726" s="511">
        <f>BX726+BY726</f>
        <v>0</v>
      </c>
      <c r="CA726" s="504"/>
      <c r="CB726" s="511"/>
      <c r="CC726" s="504"/>
      <c r="CD726" s="511"/>
      <c r="CE726" s="511"/>
      <c r="CF726" s="511">
        <f>CB726+CD726+CE726</f>
        <v>0</v>
      </c>
      <c r="CG726" s="528">
        <f>CF726-BZ726</f>
        <v>0</v>
      </c>
      <c r="CH726" s="510">
        <f>_xlfn.DAYS(BU726,BT726)+1</f>
        <v>1</v>
      </c>
      <c r="CI726" s="559"/>
    </row>
    <row r="727" spans="1:87" s="513" customFormat="1" ht="15.75" customHeight="1">
      <c r="A727" s="255">
        <v>96</v>
      </c>
      <c r="B727" s="599" t="s">
        <v>168</v>
      </c>
      <c r="C727" s="558">
        <v>4100009588</v>
      </c>
      <c r="D727" s="596" t="s">
        <v>169</v>
      </c>
      <c r="E727" s="505" t="str">
        <f>VLOOKUP(D:D,'Material code'!A:B,2,FALSE)</f>
        <v>后玻</v>
      </c>
      <c r="F727" s="505" t="str">
        <f>VLOOKUP(D:D,'Material code'!C:D,2,FALSE)</f>
        <v>福莱特，压花半钢化白色全涂釉3孔，2272*1128*2mm，GL-16</v>
      </c>
      <c r="G727" s="504">
        <v>1430</v>
      </c>
      <c r="H727" s="504" t="s">
        <v>172</v>
      </c>
      <c r="I727" s="504" t="str">
        <f>AL727</f>
        <v>EGLV143581003081</v>
      </c>
      <c r="J727" s="504">
        <v>1</v>
      </c>
      <c r="K727" s="504" t="str">
        <f>AN727</f>
        <v>EISU2195555</v>
      </c>
      <c r="L727" s="504" t="str">
        <f>AM727</f>
        <v>NBQC25030103</v>
      </c>
      <c r="M727" s="504" t="str">
        <f>AO727</f>
        <v>NINGBO,CHINA</v>
      </c>
      <c r="N727" s="506">
        <f>AQ727</f>
        <v>45722</v>
      </c>
      <c r="O727" s="504" t="str">
        <f>AR727</f>
        <v>SAVANNAH,GA</v>
      </c>
      <c r="P727" s="506">
        <f>AT727</f>
        <v>45753</v>
      </c>
      <c r="Q727" s="506">
        <f>AX727</f>
        <v>45757</v>
      </c>
      <c r="R727" s="504" t="s">
        <v>79</v>
      </c>
      <c r="S727" s="504" t="s">
        <v>1039</v>
      </c>
      <c r="T727" s="514">
        <v>20250305006</v>
      </c>
      <c r="U727" s="514"/>
      <c r="V727" s="511"/>
      <c r="W727" s="511"/>
      <c r="X727" s="506"/>
      <c r="Y727" s="506"/>
      <c r="Z727" s="514"/>
      <c r="AA727" s="567"/>
      <c r="AB727" s="507"/>
      <c r="AC727" s="514"/>
      <c r="AD727" s="504"/>
      <c r="AE727" s="514"/>
      <c r="AF727" s="514"/>
      <c r="AG727" s="514"/>
      <c r="AH727" s="569"/>
      <c r="AI727" s="579"/>
      <c r="AJ727" s="504"/>
      <c r="AK727" s="457"/>
      <c r="AL727" s="504" t="s">
        <v>1144</v>
      </c>
      <c r="AM727" s="504" t="s">
        <v>1145</v>
      </c>
      <c r="AN727" s="504" t="s">
        <v>1162</v>
      </c>
      <c r="AO727" s="504" t="s">
        <v>1033</v>
      </c>
      <c r="AP727" s="506">
        <v>45721</v>
      </c>
      <c r="AQ727" s="506">
        <v>45722</v>
      </c>
      <c r="AR727" s="504" t="s">
        <v>117</v>
      </c>
      <c r="AS727" s="506">
        <v>45758</v>
      </c>
      <c r="AT727" s="508">
        <v>45753</v>
      </c>
      <c r="AU727" s="504" t="str">
        <f>AR727</f>
        <v>SAVANNAH,GA</v>
      </c>
      <c r="AV727" s="571">
        <f>AT727</f>
        <v>45753</v>
      </c>
      <c r="AW727" s="505">
        <f>VLOOKUP(AR:AR,Database!A:B,2,)</f>
        <v>4</v>
      </c>
      <c r="AX727" s="506">
        <f>AV727+AW727</f>
        <v>45757</v>
      </c>
      <c r="AY727" s="504">
        <f>Z727</f>
        <v>0</v>
      </c>
      <c r="AZ727" s="565"/>
      <c r="BA727" s="506"/>
      <c r="BB727" s="506"/>
      <c r="BC727" s="506"/>
      <c r="BD727" s="506"/>
      <c r="BE727" s="504"/>
      <c r="BF727" s="504" t="str">
        <f>AL727</f>
        <v>EGLV143581003081</v>
      </c>
      <c r="BG727" s="504" t="str">
        <f>AN727</f>
        <v>EISU2195555</v>
      </c>
      <c r="BH727" s="506">
        <v>45719</v>
      </c>
      <c r="BI727" s="506">
        <v>45727</v>
      </c>
      <c r="BJ727" s="506"/>
      <c r="BK727" s="506"/>
      <c r="BL727" s="506"/>
      <c r="BM727" s="572"/>
      <c r="BN727" s="514"/>
      <c r="BO727" s="506"/>
      <c r="BP727" s="511"/>
      <c r="BQ727" s="511"/>
      <c r="BR727" s="514"/>
      <c r="BS727" s="560"/>
      <c r="BT727" s="504"/>
      <c r="BU727" s="504"/>
      <c r="BV727" s="504"/>
      <c r="BW727" s="504">
        <f>U727</f>
        <v>0</v>
      </c>
      <c r="BX727" s="511">
        <f>V727</f>
        <v>0</v>
      </c>
      <c r="BY727" s="511">
        <f>W727</f>
        <v>0</v>
      </c>
      <c r="BZ727" s="511">
        <f>BX727+BY727</f>
        <v>0</v>
      </c>
      <c r="CA727" s="504"/>
      <c r="CB727" s="511"/>
      <c r="CC727" s="504"/>
      <c r="CD727" s="511"/>
      <c r="CE727" s="511"/>
      <c r="CF727" s="511">
        <f>CB727+CD727+CE727</f>
        <v>0</v>
      </c>
      <c r="CG727" s="528">
        <f>CF727-BZ727</f>
        <v>0</v>
      </c>
      <c r="CH727" s="510">
        <f>_xlfn.DAYS(BU727,BT727)+1</f>
        <v>1</v>
      </c>
      <c r="CI727" s="559"/>
    </row>
    <row r="728" spans="1:87" s="513" customFormat="1" ht="15.75" customHeight="1">
      <c r="A728" s="255">
        <v>96</v>
      </c>
      <c r="B728" s="599" t="s">
        <v>168</v>
      </c>
      <c r="C728" s="558">
        <v>4100009588</v>
      </c>
      <c r="D728" s="596" t="s">
        <v>169</v>
      </c>
      <c r="E728" s="505" t="str">
        <f>VLOOKUP(D:D,'Material code'!A:B,2,FALSE)</f>
        <v>后玻</v>
      </c>
      <c r="F728" s="505" t="str">
        <f>VLOOKUP(D:D,'Material code'!C:D,2,FALSE)</f>
        <v>福莱特，压花半钢化白色全涂釉3孔，2272*1128*2mm，GL-16</v>
      </c>
      <c r="G728" s="504">
        <v>1430</v>
      </c>
      <c r="H728" s="504" t="s">
        <v>172</v>
      </c>
      <c r="I728" s="504" t="str">
        <f>AL728</f>
        <v>EGLV143581003081</v>
      </c>
      <c r="J728" s="504">
        <v>1</v>
      </c>
      <c r="K728" s="504" t="str">
        <f>AN728</f>
        <v>DRYU2999279</v>
      </c>
      <c r="L728" s="504" t="str">
        <f>AM728</f>
        <v>NBQC25030103</v>
      </c>
      <c r="M728" s="504" t="str">
        <f>AO728</f>
        <v>NINGBO,CHINA</v>
      </c>
      <c r="N728" s="506">
        <f>AQ728</f>
        <v>45722</v>
      </c>
      <c r="O728" s="504" t="str">
        <f>AR728</f>
        <v>SAVANNAH,GA</v>
      </c>
      <c r="P728" s="506">
        <f>AT728</f>
        <v>45753</v>
      </c>
      <c r="Q728" s="506">
        <f>AX728</f>
        <v>45757</v>
      </c>
      <c r="R728" s="504" t="s">
        <v>79</v>
      </c>
      <c r="S728" s="504" t="s">
        <v>1039</v>
      </c>
      <c r="T728" s="514">
        <v>20250305006</v>
      </c>
      <c r="U728" s="514"/>
      <c r="V728" s="511"/>
      <c r="W728" s="511"/>
      <c r="X728" s="506"/>
      <c r="Y728" s="506"/>
      <c r="Z728" s="514"/>
      <c r="AA728" s="567"/>
      <c r="AB728" s="507"/>
      <c r="AC728" s="514"/>
      <c r="AD728" s="504"/>
      <c r="AE728" s="514"/>
      <c r="AF728" s="514"/>
      <c r="AG728" s="514"/>
      <c r="AH728" s="569"/>
      <c r="AI728" s="579"/>
      <c r="AJ728" s="504"/>
      <c r="AK728" s="457"/>
      <c r="AL728" s="504" t="s">
        <v>1144</v>
      </c>
      <c r="AM728" s="504" t="s">
        <v>1145</v>
      </c>
      <c r="AN728" s="504" t="s">
        <v>1163</v>
      </c>
      <c r="AO728" s="504" t="s">
        <v>1033</v>
      </c>
      <c r="AP728" s="506">
        <v>45721</v>
      </c>
      <c r="AQ728" s="506">
        <v>45722</v>
      </c>
      <c r="AR728" s="504" t="s">
        <v>117</v>
      </c>
      <c r="AS728" s="506">
        <v>45758</v>
      </c>
      <c r="AT728" s="508">
        <v>45753</v>
      </c>
      <c r="AU728" s="504" t="str">
        <f>AR728</f>
        <v>SAVANNAH,GA</v>
      </c>
      <c r="AV728" s="571">
        <f>AT728</f>
        <v>45753</v>
      </c>
      <c r="AW728" s="505">
        <f>VLOOKUP(AR:AR,Database!A:B,2,)</f>
        <v>4</v>
      </c>
      <c r="AX728" s="506">
        <f>AV728+AW728</f>
        <v>45757</v>
      </c>
      <c r="AY728" s="504">
        <f>Z728</f>
        <v>0</v>
      </c>
      <c r="AZ728" s="565"/>
      <c r="BA728" s="506"/>
      <c r="BB728" s="506"/>
      <c r="BC728" s="506"/>
      <c r="BD728" s="506"/>
      <c r="BE728" s="504"/>
      <c r="BF728" s="504" t="str">
        <f>AL728</f>
        <v>EGLV143581003081</v>
      </c>
      <c r="BG728" s="504" t="str">
        <f>AN728</f>
        <v>DRYU2999279</v>
      </c>
      <c r="BH728" s="506">
        <v>45719</v>
      </c>
      <c r="BI728" s="506">
        <v>45727</v>
      </c>
      <c r="BJ728" s="506"/>
      <c r="BK728" s="506"/>
      <c r="BL728" s="506"/>
      <c r="BM728" s="572"/>
      <c r="BN728" s="514"/>
      <c r="BO728" s="506"/>
      <c r="BP728" s="511"/>
      <c r="BQ728" s="511"/>
      <c r="BR728" s="514"/>
      <c r="BS728" s="560"/>
      <c r="BT728" s="504"/>
      <c r="BU728" s="504"/>
      <c r="BV728" s="504"/>
      <c r="BW728" s="504">
        <f>U728</f>
        <v>0</v>
      </c>
      <c r="BX728" s="511">
        <f>V728</f>
        <v>0</v>
      </c>
      <c r="BY728" s="511">
        <f>W728</f>
        <v>0</v>
      </c>
      <c r="BZ728" s="511">
        <f>BX728+BY728</f>
        <v>0</v>
      </c>
      <c r="CA728" s="504"/>
      <c r="CB728" s="511"/>
      <c r="CC728" s="504"/>
      <c r="CD728" s="511"/>
      <c r="CE728" s="511"/>
      <c r="CF728" s="511">
        <f>CB728+CD728+CE728</f>
        <v>0</v>
      </c>
      <c r="CG728" s="528">
        <f>CF728-BZ728</f>
        <v>0</v>
      </c>
      <c r="CH728" s="510">
        <f>_xlfn.DAYS(BU728,BT728)+1</f>
        <v>1</v>
      </c>
      <c r="CI728" s="559"/>
    </row>
    <row r="729" spans="1:87" s="513" customFormat="1" ht="15.75" customHeight="1">
      <c r="A729" s="255">
        <v>96</v>
      </c>
      <c r="B729" s="599" t="s">
        <v>168</v>
      </c>
      <c r="C729" s="558">
        <v>4100009588</v>
      </c>
      <c r="D729" s="596" t="s">
        <v>169</v>
      </c>
      <c r="E729" s="505" t="str">
        <f>VLOOKUP(D:D,'Material code'!A:B,2,FALSE)</f>
        <v>后玻</v>
      </c>
      <c r="F729" s="505" t="str">
        <f>VLOOKUP(D:D,'Material code'!C:D,2,FALSE)</f>
        <v>福莱特，压花半钢化白色全涂釉3孔，2272*1128*2mm，GL-16</v>
      </c>
      <c r="G729" s="504">
        <v>1430</v>
      </c>
      <c r="H729" s="504" t="s">
        <v>172</v>
      </c>
      <c r="I729" s="504" t="str">
        <f>AL729</f>
        <v>EGLV143581003081</v>
      </c>
      <c r="J729" s="504">
        <v>1</v>
      </c>
      <c r="K729" s="504" t="str">
        <f>AN729</f>
        <v>EGHU3349494</v>
      </c>
      <c r="L729" s="504" t="str">
        <f>AM729</f>
        <v>NBQC25030103</v>
      </c>
      <c r="M729" s="504" t="str">
        <f>AO729</f>
        <v>NINGBO,CHINA</v>
      </c>
      <c r="N729" s="506">
        <f>AQ729</f>
        <v>45722</v>
      </c>
      <c r="O729" s="504" t="str">
        <f>AR729</f>
        <v>SAVANNAH,GA</v>
      </c>
      <c r="P729" s="506">
        <f>AT729</f>
        <v>45753</v>
      </c>
      <c r="Q729" s="506">
        <f>AX729</f>
        <v>45757</v>
      </c>
      <c r="R729" s="504" t="s">
        <v>79</v>
      </c>
      <c r="S729" s="504" t="s">
        <v>1039</v>
      </c>
      <c r="T729" s="514">
        <v>20250305006</v>
      </c>
      <c r="U729" s="514"/>
      <c r="V729" s="511"/>
      <c r="W729" s="511"/>
      <c r="X729" s="506"/>
      <c r="Y729" s="506"/>
      <c r="Z729" s="514"/>
      <c r="AA729" s="567"/>
      <c r="AB729" s="507"/>
      <c r="AC729" s="514"/>
      <c r="AD729" s="504"/>
      <c r="AE729" s="514"/>
      <c r="AF729" s="514"/>
      <c r="AG729" s="514"/>
      <c r="AH729" s="569"/>
      <c r="AI729" s="579"/>
      <c r="AJ729" s="504"/>
      <c r="AK729" s="457"/>
      <c r="AL729" s="504" t="s">
        <v>1144</v>
      </c>
      <c r="AM729" s="504" t="s">
        <v>1145</v>
      </c>
      <c r="AN729" s="504" t="s">
        <v>1164</v>
      </c>
      <c r="AO729" s="504" t="s">
        <v>1033</v>
      </c>
      <c r="AP729" s="506">
        <v>45721</v>
      </c>
      <c r="AQ729" s="506">
        <v>45722</v>
      </c>
      <c r="AR729" s="504" t="s">
        <v>117</v>
      </c>
      <c r="AS729" s="506">
        <v>45758</v>
      </c>
      <c r="AT729" s="508">
        <v>45753</v>
      </c>
      <c r="AU729" s="504" t="str">
        <f>AR729</f>
        <v>SAVANNAH,GA</v>
      </c>
      <c r="AV729" s="571">
        <f>AT729</f>
        <v>45753</v>
      </c>
      <c r="AW729" s="505">
        <f>VLOOKUP(AR:AR,Database!A:B,2,)</f>
        <v>4</v>
      </c>
      <c r="AX729" s="506">
        <f>AV729+AW729</f>
        <v>45757</v>
      </c>
      <c r="AY729" s="504">
        <f>Z729</f>
        <v>0</v>
      </c>
      <c r="AZ729" s="565"/>
      <c r="BA729" s="506"/>
      <c r="BB729" s="506"/>
      <c r="BC729" s="506"/>
      <c r="BD729" s="506"/>
      <c r="BE729" s="504"/>
      <c r="BF729" s="504" t="str">
        <f>AL729</f>
        <v>EGLV143581003081</v>
      </c>
      <c r="BG729" s="504" t="str">
        <f>AN729</f>
        <v>EGHU3349494</v>
      </c>
      <c r="BH729" s="506">
        <v>45719</v>
      </c>
      <c r="BI729" s="506">
        <v>45727</v>
      </c>
      <c r="BJ729" s="506"/>
      <c r="BK729" s="506"/>
      <c r="BL729" s="506"/>
      <c r="BM729" s="572"/>
      <c r="BN729" s="514"/>
      <c r="BO729" s="506"/>
      <c r="BP729" s="511"/>
      <c r="BQ729" s="511"/>
      <c r="BR729" s="514"/>
      <c r="BS729" s="560"/>
      <c r="BT729" s="504"/>
      <c r="BU729" s="504"/>
      <c r="BV729" s="504"/>
      <c r="BW729" s="504">
        <f>U729</f>
        <v>0</v>
      </c>
      <c r="BX729" s="511">
        <f>V729</f>
        <v>0</v>
      </c>
      <c r="BY729" s="511">
        <f>W729</f>
        <v>0</v>
      </c>
      <c r="BZ729" s="511">
        <f>BX729+BY729</f>
        <v>0</v>
      </c>
      <c r="CA729" s="504"/>
      <c r="CB729" s="511"/>
      <c r="CC729" s="504"/>
      <c r="CD729" s="511"/>
      <c r="CE729" s="511"/>
      <c r="CF729" s="511">
        <f>CB729+CD729+CE729</f>
        <v>0</v>
      </c>
      <c r="CG729" s="528">
        <f>CF729-BZ729</f>
        <v>0</v>
      </c>
      <c r="CH729" s="510">
        <f>_xlfn.DAYS(BU729,BT729)+1</f>
        <v>1</v>
      </c>
      <c r="CI729" s="559"/>
    </row>
    <row r="730" spans="1:87" s="513" customFormat="1" ht="15.75" customHeight="1">
      <c r="A730" s="255">
        <v>96</v>
      </c>
      <c r="B730" s="599" t="s">
        <v>168</v>
      </c>
      <c r="C730" s="558">
        <v>4100009588</v>
      </c>
      <c r="D730" s="596" t="s">
        <v>169</v>
      </c>
      <c r="E730" s="505" t="str">
        <f>VLOOKUP(D:D,'Material code'!A:B,2,FALSE)</f>
        <v>后玻</v>
      </c>
      <c r="F730" s="505" t="str">
        <f>VLOOKUP(D:D,'Material code'!C:D,2,FALSE)</f>
        <v>福莱特，压花半钢化白色全涂釉3孔，2272*1128*2mm，GL-16</v>
      </c>
      <c r="G730" s="504">
        <v>1430</v>
      </c>
      <c r="H730" s="504" t="s">
        <v>172</v>
      </c>
      <c r="I730" s="504" t="str">
        <f>AL730</f>
        <v>EGLV143581003081</v>
      </c>
      <c r="J730" s="504">
        <v>1</v>
      </c>
      <c r="K730" s="504" t="str">
        <f>AN730</f>
        <v>EGHU3452732</v>
      </c>
      <c r="L730" s="504" t="str">
        <f>AM730</f>
        <v>NBQC25030103</v>
      </c>
      <c r="M730" s="504" t="str">
        <f>AO730</f>
        <v>NINGBO,CHINA</v>
      </c>
      <c r="N730" s="506">
        <f>AQ730</f>
        <v>45722</v>
      </c>
      <c r="O730" s="504" t="str">
        <f>AR730</f>
        <v>SAVANNAH,GA</v>
      </c>
      <c r="P730" s="506">
        <f>AT730</f>
        <v>45753</v>
      </c>
      <c r="Q730" s="506">
        <f>AX730</f>
        <v>45757</v>
      </c>
      <c r="R730" s="504" t="s">
        <v>79</v>
      </c>
      <c r="S730" s="504" t="s">
        <v>1039</v>
      </c>
      <c r="T730" s="514">
        <v>20250305006</v>
      </c>
      <c r="U730" s="514"/>
      <c r="V730" s="511"/>
      <c r="W730" s="511"/>
      <c r="X730" s="506"/>
      <c r="Y730" s="506"/>
      <c r="Z730" s="514"/>
      <c r="AA730" s="567"/>
      <c r="AB730" s="507"/>
      <c r="AC730" s="514"/>
      <c r="AD730" s="504"/>
      <c r="AE730" s="514"/>
      <c r="AF730" s="514"/>
      <c r="AG730" s="514"/>
      <c r="AH730" s="569"/>
      <c r="AI730" s="579"/>
      <c r="AJ730" s="504"/>
      <c r="AK730" s="457"/>
      <c r="AL730" s="504" t="s">
        <v>1144</v>
      </c>
      <c r="AM730" s="504" t="s">
        <v>1145</v>
      </c>
      <c r="AN730" s="504" t="s">
        <v>1165</v>
      </c>
      <c r="AO730" s="504" t="s">
        <v>1033</v>
      </c>
      <c r="AP730" s="506">
        <v>45721</v>
      </c>
      <c r="AQ730" s="506">
        <v>45722</v>
      </c>
      <c r="AR730" s="504" t="s">
        <v>117</v>
      </c>
      <c r="AS730" s="506">
        <v>45758</v>
      </c>
      <c r="AT730" s="508">
        <v>45753</v>
      </c>
      <c r="AU730" s="504" t="str">
        <f>AR730</f>
        <v>SAVANNAH,GA</v>
      </c>
      <c r="AV730" s="571">
        <f>AT730</f>
        <v>45753</v>
      </c>
      <c r="AW730" s="505">
        <f>VLOOKUP(AR:AR,Database!A:B,2,)</f>
        <v>4</v>
      </c>
      <c r="AX730" s="506">
        <f>AV730+AW730</f>
        <v>45757</v>
      </c>
      <c r="AY730" s="504">
        <f>Z730</f>
        <v>0</v>
      </c>
      <c r="AZ730" s="565"/>
      <c r="BA730" s="506"/>
      <c r="BB730" s="506"/>
      <c r="BC730" s="506"/>
      <c r="BD730" s="506"/>
      <c r="BE730" s="504"/>
      <c r="BF730" s="504" t="str">
        <f>AL730</f>
        <v>EGLV143581003081</v>
      </c>
      <c r="BG730" s="504" t="str">
        <f>AN730</f>
        <v>EGHU3452732</v>
      </c>
      <c r="BH730" s="506">
        <v>45719</v>
      </c>
      <c r="BI730" s="506">
        <v>45727</v>
      </c>
      <c r="BJ730" s="506"/>
      <c r="BK730" s="506"/>
      <c r="BL730" s="506"/>
      <c r="BM730" s="572"/>
      <c r="BN730" s="514"/>
      <c r="BO730" s="506"/>
      <c r="BP730" s="511"/>
      <c r="BQ730" s="511"/>
      <c r="BR730" s="514"/>
      <c r="BS730" s="560"/>
      <c r="BT730" s="504"/>
      <c r="BU730" s="504"/>
      <c r="BV730" s="504"/>
      <c r="BW730" s="504">
        <f>U730</f>
        <v>0</v>
      </c>
      <c r="BX730" s="511">
        <f>V730</f>
        <v>0</v>
      </c>
      <c r="BY730" s="511">
        <f>W730</f>
        <v>0</v>
      </c>
      <c r="BZ730" s="511">
        <f>BX730+BY730</f>
        <v>0</v>
      </c>
      <c r="CA730" s="504"/>
      <c r="CB730" s="511"/>
      <c r="CC730" s="504"/>
      <c r="CD730" s="511"/>
      <c r="CE730" s="511"/>
      <c r="CF730" s="511">
        <f>CB730+CD730+CE730</f>
        <v>0</v>
      </c>
      <c r="CG730" s="528">
        <f>CF730-BZ730</f>
        <v>0</v>
      </c>
      <c r="CH730" s="510">
        <f>_xlfn.DAYS(BU730,BT730)+1</f>
        <v>1</v>
      </c>
      <c r="CI730" s="559"/>
    </row>
    <row r="731" spans="1:87" s="513" customFormat="1" ht="15.75" customHeight="1">
      <c r="A731" s="255">
        <v>96</v>
      </c>
      <c r="B731" s="599" t="s">
        <v>168</v>
      </c>
      <c r="C731" s="558">
        <v>4100009588</v>
      </c>
      <c r="D731" s="596" t="s">
        <v>169</v>
      </c>
      <c r="E731" s="505" t="str">
        <f>VLOOKUP(D:D,'Material code'!A:B,2,FALSE)</f>
        <v>后玻</v>
      </c>
      <c r="F731" s="505" t="str">
        <f>VLOOKUP(D:D,'Material code'!C:D,2,FALSE)</f>
        <v>福莱特，压花半钢化白色全涂釉3孔，2272*1128*2mm，GL-16</v>
      </c>
      <c r="G731" s="504">
        <v>1430</v>
      </c>
      <c r="H731" s="504" t="s">
        <v>172</v>
      </c>
      <c r="I731" s="504" t="str">
        <f>AL731</f>
        <v>EGLV143581003081</v>
      </c>
      <c r="J731" s="504">
        <v>1</v>
      </c>
      <c r="K731" s="504" t="str">
        <f>AN731</f>
        <v>EGHU3553553</v>
      </c>
      <c r="L731" s="504" t="str">
        <f>AM731</f>
        <v>NBQC25030103</v>
      </c>
      <c r="M731" s="504" t="str">
        <f>AO731</f>
        <v>NINGBO,CHINA</v>
      </c>
      <c r="N731" s="506">
        <f>AQ731</f>
        <v>45722</v>
      </c>
      <c r="O731" s="504" t="str">
        <f>AR731</f>
        <v>SAVANNAH,GA</v>
      </c>
      <c r="P731" s="506">
        <f>AT731</f>
        <v>45753</v>
      </c>
      <c r="Q731" s="506">
        <f>AX731</f>
        <v>45757</v>
      </c>
      <c r="R731" s="504" t="s">
        <v>79</v>
      </c>
      <c r="S731" s="504" t="s">
        <v>1039</v>
      </c>
      <c r="T731" s="514">
        <v>20250305006</v>
      </c>
      <c r="U731" s="514"/>
      <c r="V731" s="511"/>
      <c r="W731" s="511"/>
      <c r="X731" s="506"/>
      <c r="Y731" s="506"/>
      <c r="Z731" s="514"/>
      <c r="AA731" s="567"/>
      <c r="AB731" s="507"/>
      <c r="AC731" s="514"/>
      <c r="AD731" s="504"/>
      <c r="AE731" s="514"/>
      <c r="AF731" s="514"/>
      <c r="AG731" s="514"/>
      <c r="AH731" s="569"/>
      <c r="AI731" s="579"/>
      <c r="AJ731" s="504"/>
      <c r="AK731" s="457"/>
      <c r="AL731" s="504" t="s">
        <v>1144</v>
      </c>
      <c r="AM731" s="504" t="s">
        <v>1145</v>
      </c>
      <c r="AN731" s="504" t="s">
        <v>1166</v>
      </c>
      <c r="AO731" s="504" t="s">
        <v>1033</v>
      </c>
      <c r="AP731" s="506">
        <v>45721</v>
      </c>
      <c r="AQ731" s="506">
        <v>45722</v>
      </c>
      <c r="AR731" s="504" t="s">
        <v>117</v>
      </c>
      <c r="AS731" s="506">
        <v>45758</v>
      </c>
      <c r="AT731" s="508">
        <v>45753</v>
      </c>
      <c r="AU731" s="504" t="str">
        <f>AR731</f>
        <v>SAVANNAH,GA</v>
      </c>
      <c r="AV731" s="571">
        <f>AT731</f>
        <v>45753</v>
      </c>
      <c r="AW731" s="505">
        <f>VLOOKUP(AR:AR,Database!A:B,2,)</f>
        <v>4</v>
      </c>
      <c r="AX731" s="506">
        <f>AV731+AW731</f>
        <v>45757</v>
      </c>
      <c r="AY731" s="504">
        <f>Z731</f>
        <v>0</v>
      </c>
      <c r="AZ731" s="565"/>
      <c r="BA731" s="506"/>
      <c r="BB731" s="506"/>
      <c r="BC731" s="506"/>
      <c r="BD731" s="506"/>
      <c r="BE731" s="504"/>
      <c r="BF731" s="504" t="str">
        <f>AL731</f>
        <v>EGLV143581003081</v>
      </c>
      <c r="BG731" s="504" t="str">
        <f>AN731</f>
        <v>EGHU3553553</v>
      </c>
      <c r="BH731" s="506">
        <v>45719</v>
      </c>
      <c r="BI731" s="506">
        <v>45727</v>
      </c>
      <c r="BJ731" s="506"/>
      <c r="BK731" s="506"/>
      <c r="BL731" s="506"/>
      <c r="BM731" s="572"/>
      <c r="BN731" s="514"/>
      <c r="BO731" s="506"/>
      <c r="BP731" s="511"/>
      <c r="BQ731" s="511"/>
      <c r="BR731" s="514"/>
      <c r="BS731" s="560"/>
      <c r="BT731" s="504"/>
      <c r="BU731" s="504"/>
      <c r="BV731" s="504"/>
      <c r="BW731" s="504">
        <f>U731</f>
        <v>0</v>
      </c>
      <c r="BX731" s="511">
        <f>V731</f>
        <v>0</v>
      </c>
      <c r="BY731" s="511">
        <f>W731</f>
        <v>0</v>
      </c>
      <c r="BZ731" s="511">
        <f>BX731+BY731</f>
        <v>0</v>
      </c>
      <c r="CA731" s="504"/>
      <c r="CB731" s="511"/>
      <c r="CC731" s="504"/>
      <c r="CD731" s="511"/>
      <c r="CE731" s="511"/>
      <c r="CF731" s="511">
        <f>CB731+CD731+CE731</f>
        <v>0</v>
      </c>
      <c r="CG731" s="528">
        <f>CF731-BZ731</f>
        <v>0</v>
      </c>
      <c r="CH731" s="510">
        <f>_xlfn.DAYS(BU731,BT731)+1</f>
        <v>1</v>
      </c>
      <c r="CI731" s="559"/>
    </row>
    <row r="732" spans="1:87" s="513" customFormat="1" ht="15.75" customHeight="1">
      <c r="A732" s="255">
        <v>96</v>
      </c>
      <c r="B732" s="599" t="s">
        <v>168</v>
      </c>
      <c r="C732" s="558">
        <v>4100009588</v>
      </c>
      <c r="D732" s="596" t="s">
        <v>169</v>
      </c>
      <c r="E732" s="505" t="str">
        <f>VLOOKUP(D:D,'Material code'!A:B,2,FALSE)</f>
        <v>后玻</v>
      </c>
      <c r="F732" s="505" t="str">
        <f>VLOOKUP(D:D,'Material code'!C:D,2,FALSE)</f>
        <v>福莱特，压花半钢化白色全涂釉3孔，2272*1128*2mm，GL-16</v>
      </c>
      <c r="G732" s="504">
        <v>1430</v>
      </c>
      <c r="H732" s="504" t="s">
        <v>172</v>
      </c>
      <c r="I732" s="504" t="str">
        <f>AL732</f>
        <v>EGLV143581003081</v>
      </c>
      <c r="J732" s="504">
        <v>1</v>
      </c>
      <c r="K732" s="504" t="str">
        <f>AN732</f>
        <v>EGHU3818842</v>
      </c>
      <c r="L732" s="504" t="str">
        <f>AM732</f>
        <v>NBQC25030103</v>
      </c>
      <c r="M732" s="504" t="str">
        <f>AO732</f>
        <v>NINGBO,CHINA</v>
      </c>
      <c r="N732" s="506">
        <f>AQ732</f>
        <v>45722</v>
      </c>
      <c r="O732" s="504" t="str">
        <f>AR732</f>
        <v>SAVANNAH,GA</v>
      </c>
      <c r="P732" s="506">
        <f>AT732</f>
        <v>45753</v>
      </c>
      <c r="Q732" s="506">
        <f>AX732</f>
        <v>45757</v>
      </c>
      <c r="R732" s="504" t="s">
        <v>79</v>
      </c>
      <c r="S732" s="504" t="s">
        <v>1039</v>
      </c>
      <c r="T732" s="514">
        <v>20250305006</v>
      </c>
      <c r="U732" s="514"/>
      <c r="V732" s="511"/>
      <c r="W732" s="511"/>
      <c r="X732" s="506"/>
      <c r="Y732" s="506"/>
      <c r="Z732" s="514"/>
      <c r="AA732" s="567"/>
      <c r="AB732" s="507"/>
      <c r="AC732" s="514"/>
      <c r="AD732" s="504"/>
      <c r="AE732" s="514"/>
      <c r="AF732" s="514"/>
      <c r="AG732" s="514"/>
      <c r="AH732" s="569"/>
      <c r="AI732" s="579"/>
      <c r="AJ732" s="504"/>
      <c r="AK732" s="457"/>
      <c r="AL732" s="504" t="s">
        <v>1144</v>
      </c>
      <c r="AM732" s="504" t="s">
        <v>1145</v>
      </c>
      <c r="AN732" s="504" t="s">
        <v>1167</v>
      </c>
      <c r="AO732" s="504" t="s">
        <v>1033</v>
      </c>
      <c r="AP732" s="506">
        <v>45721</v>
      </c>
      <c r="AQ732" s="506">
        <v>45722</v>
      </c>
      <c r="AR732" s="504" t="s">
        <v>117</v>
      </c>
      <c r="AS732" s="506">
        <v>45758</v>
      </c>
      <c r="AT732" s="508">
        <v>45753</v>
      </c>
      <c r="AU732" s="504" t="str">
        <f>AR732</f>
        <v>SAVANNAH,GA</v>
      </c>
      <c r="AV732" s="571">
        <f>AT732</f>
        <v>45753</v>
      </c>
      <c r="AW732" s="505">
        <f>VLOOKUP(AR:AR,Database!A:B,2,)</f>
        <v>4</v>
      </c>
      <c r="AX732" s="506">
        <f>AV732+AW732</f>
        <v>45757</v>
      </c>
      <c r="AY732" s="504">
        <f>Z732</f>
        <v>0</v>
      </c>
      <c r="AZ732" s="565"/>
      <c r="BA732" s="506"/>
      <c r="BB732" s="506"/>
      <c r="BC732" s="506"/>
      <c r="BD732" s="506"/>
      <c r="BE732" s="504"/>
      <c r="BF732" s="504" t="str">
        <f>AL732</f>
        <v>EGLV143581003081</v>
      </c>
      <c r="BG732" s="504" t="str">
        <f>AN732</f>
        <v>EGHU3818842</v>
      </c>
      <c r="BH732" s="506">
        <v>45719</v>
      </c>
      <c r="BI732" s="506">
        <v>45727</v>
      </c>
      <c r="BJ732" s="506"/>
      <c r="BK732" s="506"/>
      <c r="BL732" s="506"/>
      <c r="BM732" s="572"/>
      <c r="BN732" s="514"/>
      <c r="BO732" s="506"/>
      <c r="BP732" s="511"/>
      <c r="BQ732" s="511"/>
      <c r="BR732" s="514"/>
      <c r="BS732" s="560"/>
      <c r="BT732" s="504"/>
      <c r="BU732" s="504"/>
      <c r="BV732" s="504"/>
      <c r="BW732" s="504">
        <f>U732</f>
        <v>0</v>
      </c>
      <c r="BX732" s="511">
        <f>V732</f>
        <v>0</v>
      </c>
      <c r="BY732" s="511">
        <f>W732</f>
        <v>0</v>
      </c>
      <c r="BZ732" s="511">
        <f>BX732+BY732</f>
        <v>0</v>
      </c>
      <c r="CA732" s="504"/>
      <c r="CB732" s="511"/>
      <c r="CC732" s="504"/>
      <c r="CD732" s="511"/>
      <c r="CE732" s="511"/>
      <c r="CF732" s="511">
        <f>CB732+CD732+CE732</f>
        <v>0</v>
      </c>
      <c r="CG732" s="528">
        <f>CF732-BZ732</f>
        <v>0</v>
      </c>
      <c r="CH732" s="510">
        <f>_xlfn.DAYS(BU732,BT732)+1</f>
        <v>1</v>
      </c>
      <c r="CI732" s="559"/>
    </row>
    <row r="733" spans="1:87" s="513" customFormat="1" ht="15.75" customHeight="1">
      <c r="A733" s="255">
        <v>96</v>
      </c>
      <c r="B733" s="599" t="s">
        <v>168</v>
      </c>
      <c r="C733" s="558">
        <v>4100009588</v>
      </c>
      <c r="D733" s="596" t="s">
        <v>169</v>
      </c>
      <c r="E733" s="505" t="str">
        <f>VLOOKUP(D:D,'Material code'!A:B,2,FALSE)</f>
        <v>后玻</v>
      </c>
      <c r="F733" s="505" t="str">
        <f>VLOOKUP(D:D,'Material code'!C:D,2,FALSE)</f>
        <v>福莱特，压花半钢化白色全涂釉3孔，2272*1128*2mm，GL-16</v>
      </c>
      <c r="G733" s="504">
        <v>1430</v>
      </c>
      <c r="H733" s="504" t="s">
        <v>172</v>
      </c>
      <c r="I733" s="504" t="str">
        <f>AL733</f>
        <v>EGLV143581003081</v>
      </c>
      <c r="J733" s="504">
        <v>1</v>
      </c>
      <c r="K733" s="504" t="str">
        <f>AN733</f>
        <v>MAGU2193407</v>
      </c>
      <c r="L733" s="504" t="str">
        <f>AM733</f>
        <v>NBQC25030103</v>
      </c>
      <c r="M733" s="504" t="str">
        <f>AO733</f>
        <v>NINGBO,CHINA</v>
      </c>
      <c r="N733" s="506">
        <f>AQ733</f>
        <v>45722</v>
      </c>
      <c r="O733" s="504" t="str">
        <f>AR733</f>
        <v>SAVANNAH,GA</v>
      </c>
      <c r="P733" s="506">
        <f>AT733</f>
        <v>45753</v>
      </c>
      <c r="Q733" s="506">
        <f>AX733</f>
        <v>45757</v>
      </c>
      <c r="R733" s="504" t="s">
        <v>79</v>
      </c>
      <c r="S733" s="504" t="s">
        <v>1039</v>
      </c>
      <c r="T733" s="514">
        <v>20250305006</v>
      </c>
      <c r="U733" s="514"/>
      <c r="V733" s="511"/>
      <c r="W733" s="511"/>
      <c r="X733" s="506"/>
      <c r="Y733" s="506"/>
      <c r="Z733" s="514"/>
      <c r="AA733" s="567"/>
      <c r="AB733" s="507"/>
      <c r="AC733" s="514"/>
      <c r="AD733" s="504"/>
      <c r="AE733" s="514"/>
      <c r="AF733" s="514"/>
      <c r="AG733" s="514"/>
      <c r="AH733" s="569"/>
      <c r="AI733" s="579"/>
      <c r="AJ733" s="504"/>
      <c r="AK733" s="457"/>
      <c r="AL733" s="504" t="s">
        <v>1144</v>
      </c>
      <c r="AM733" s="504" t="s">
        <v>1145</v>
      </c>
      <c r="AN733" s="504" t="s">
        <v>1168</v>
      </c>
      <c r="AO733" s="504" t="s">
        <v>1033</v>
      </c>
      <c r="AP733" s="506">
        <v>45721</v>
      </c>
      <c r="AQ733" s="506">
        <v>45722</v>
      </c>
      <c r="AR733" s="504" t="s">
        <v>117</v>
      </c>
      <c r="AS733" s="506">
        <v>45758</v>
      </c>
      <c r="AT733" s="508">
        <v>45753</v>
      </c>
      <c r="AU733" s="504" t="str">
        <f>AR733</f>
        <v>SAVANNAH,GA</v>
      </c>
      <c r="AV733" s="571">
        <f>AT733</f>
        <v>45753</v>
      </c>
      <c r="AW733" s="505">
        <f>VLOOKUP(AR:AR,Database!A:B,2,)</f>
        <v>4</v>
      </c>
      <c r="AX733" s="506">
        <f>AV733+AW733</f>
        <v>45757</v>
      </c>
      <c r="AY733" s="504">
        <f>Z733</f>
        <v>0</v>
      </c>
      <c r="AZ733" s="565"/>
      <c r="BA733" s="506"/>
      <c r="BB733" s="506"/>
      <c r="BC733" s="506"/>
      <c r="BD733" s="506"/>
      <c r="BE733" s="504"/>
      <c r="BF733" s="504" t="str">
        <f>AL733</f>
        <v>EGLV143581003081</v>
      </c>
      <c r="BG733" s="504" t="str">
        <f>AN733</f>
        <v>MAGU2193407</v>
      </c>
      <c r="BH733" s="506">
        <v>45719</v>
      </c>
      <c r="BI733" s="506">
        <v>45727</v>
      </c>
      <c r="BJ733" s="506"/>
      <c r="BK733" s="506"/>
      <c r="BL733" s="506"/>
      <c r="BM733" s="572"/>
      <c r="BN733" s="514"/>
      <c r="BO733" s="506"/>
      <c r="BP733" s="511"/>
      <c r="BQ733" s="511"/>
      <c r="BR733" s="514"/>
      <c r="BS733" s="560"/>
      <c r="BT733" s="504"/>
      <c r="BU733" s="504"/>
      <c r="BV733" s="504"/>
      <c r="BW733" s="504">
        <f>U733</f>
        <v>0</v>
      </c>
      <c r="BX733" s="511">
        <f>V733</f>
        <v>0</v>
      </c>
      <c r="BY733" s="511">
        <f>W733</f>
        <v>0</v>
      </c>
      <c r="BZ733" s="511">
        <f>BX733+BY733</f>
        <v>0</v>
      </c>
      <c r="CA733" s="504"/>
      <c r="CB733" s="511"/>
      <c r="CC733" s="504"/>
      <c r="CD733" s="511"/>
      <c r="CE733" s="511"/>
      <c r="CF733" s="511">
        <f>CB733+CD733+CE733</f>
        <v>0</v>
      </c>
      <c r="CG733" s="528">
        <f>CF733-BZ733</f>
        <v>0</v>
      </c>
      <c r="CH733" s="510">
        <f>_xlfn.DAYS(BU733,BT733)+1</f>
        <v>1</v>
      </c>
      <c r="CI733" s="559"/>
    </row>
    <row r="734" spans="1:87" s="513" customFormat="1" ht="15.75" customHeight="1">
      <c r="A734" s="255">
        <v>96</v>
      </c>
      <c r="B734" s="599" t="s">
        <v>168</v>
      </c>
      <c r="C734" s="558">
        <v>4100009588</v>
      </c>
      <c r="D734" s="596" t="s">
        <v>169</v>
      </c>
      <c r="E734" s="505" t="str">
        <f>VLOOKUP(D:D,'Material code'!A:B,2,FALSE)</f>
        <v>后玻</v>
      </c>
      <c r="F734" s="505" t="str">
        <f>VLOOKUP(D:D,'Material code'!C:D,2,FALSE)</f>
        <v>福莱特，压花半钢化白色全涂釉3孔，2272*1128*2mm，GL-16</v>
      </c>
      <c r="G734" s="504">
        <v>1430</v>
      </c>
      <c r="H734" s="504" t="s">
        <v>172</v>
      </c>
      <c r="I734" s="504" t="str">
        <f>AL734</f>
        <v>EGLV143581003081</v>
      </c>
      <c r="J734" s="504">
        <v>1</v>
      </c>
      <c r="K734" s="504" t="str">
        <f>AN734</f>
        <v>EMCU6128830</v>
      </c>
      <c r="L734" s="504" t="str">
        <f>AM734</f>
        <v>NBQC25030103</v>
      </c>
      <c r="M734" s="504" t="str">
        <f>AO734</f>
        <v>NINGBO,CHINA</v>
      </c>
      <c r="N734" s="506">
        <f>AQ734</f>
        <v>45722</v>
      </c>
      <c r="O734" s="504" t="str">
        <f>AR734</f>
        <v>SAVANNAH,GA</v>
      </c>
      <c r="P734" s="506">
        <f>AT734</f>
        <v>45753</v>
      </c>
      <c r="Q734" s="506">
        <f>AX734</f>
        <v>45757</v>
      </c>
      <c r="R734" s="504" t="s">
        <v>79</v>
      </c>
      <c r="S734" s="504" t="s">
        <v>1039</v>
      </c>
      <c r="T734" s="514">
        <v>20250305006</v>
      </c>
      <c r="U734" s="514"/>
      <c r="V734" s="511"/>
      <c r="W734" s="511"/>
      <c r="X734" s="506"/>
      <c r="Y734" s="506"/>
      <c r="Z734" s="514"/>
      <c r="AA734" s="567"/>
      <c r="AB734" s="507"/>
      <c r="AC734" s="514"/>
      <c r="AD734" s="504"/>
      <c r="AE734" s="514"/>
      <c r="AF734" s="514"/>
      <c r="AG734" s="514"/>
      <c r="AH734" s="569"/>
      <c r="AI734" s="579"/>
      <c r="AJ734" s="504"/>
      <c r="AK734" s="457"/>
      <c r="AL734" s="504" t="s">
        <v>1144</v>
      </c>
      <c r="AM734" s="504" t="s">
        <v>1145</v>
      </c>
      <c r="AN734" s="504" t="s">
        <v>1169</v>
      </c>
      <c r="AO734" s="504" t="s">
        <v>1033</v>
      </c>
      <c r="AP734" s="506">
        <v>45721</v>
      </c>
      <c r="AQ734" s="506">
        <v>45722</v>
      </c>
      <c r="AR734" s="504" t="s">
        <v>117</v>
      </c>
      <c r="AS734" s="506">
        <v>45758</v>
      </c>
      <c r="AT734" s="508">
        <v>45753</v>
      </c>
      <c r="AU734" s="504" t="str">
        <f>AR734</f>
        <v>SAVANNAH,GA</v>
      </c>
      <c r="AV734" s="571">
        <f>AT734</f>
        <v>45753</v>
      </c>
      <c r="AW734" s="505">
        <f>VLOOKUP(AR:AR,Database!A:B,2,)</f>
        <v>4</v>
      </c>
      <c r="AX734" s="506">
        <f>AV734+AW734</f>
        <v>45757</v>
      </c>
      <c r="AY734" s="504">
        <f>Z734</f>
        <v>0</v>
      </c>
      <c r="AZ734" s="565"/>
      <c r="BA734" s="506"/>
      <c r="BB734" s="506"/>
      <c r="BC734" s="506"/>
      <c r="BD734" s="506"/>
      <c r="BE734" s="504"/>
      <c r="BF734" s="504" t="str">
        <f>AL734</f>
        <v>EGLV143581003081</v>
      </c>
      <c r="BG734" s="504" t="str">
        <f>AN734</f>
        <v>EMCU6128830</v>
      </c>
      <c r="BH734" s="506">
        <v>45719</v>
      </c>
      <c r="BI734" s="506">
        <v>45727</v>
      </c>
      <c r="BJ734" s="506"/>
      <c r="BK734" s="506"/>
      <c r="BL734" s="506"/>
      <c r="BM734" s="572"/>
      <c r="BN734" s="514"/>
      <c r="BO734" s="506"/>
      <c r="BP734" s="511"/>
      <c r="BQ734" s="511"/>
      <c r="BR734" s="514"/>
      <c r="BS734" s="560"/>
      <c r="BT734" s="504"/>
      <c r="BU734" s="504"/>
      <c r="BV734" s="504"/>
      <c r="BW734" s="504">
        <f>U734</f>
        <v>0</v>
      </c>
      <c r="BX734" s="511">
        <f>V734</f>
        <v>0</v>
      </c>
      <c r="BY734" s="511">
        <f>W734</f>
        <v>0</v>
      </c>
      <c r="BZ734" s="511">
        <f>BX734+BY734</f>
        <v>0</v>
      </c>
      <c r="CA734" s="504"/>
      <c r="CB734" s="511"/>
      <c r="CC734" s="504"/>
      <c r="CD734" s="511"/>
      <c r="CE734" s="511"/>
      <c r="CF734" s="511">
        <f>CB734+CD734+CE734</f>
        <v>0</v>
      </c>
      <c r="CG734" s="528">
        <f>CF734-BZ734</f>
        <v>0</v>
      </c>
      <c r="CH734" s="510">
        <f>_xlfn.DAYS(BU734,BT734)+1</f>
        <v>1</v>
      </c>
      <c r="CI734" s="559"/>
    </row>
    <row r="735" spans="1:87" s="513" customFormat="1" ht="15.75" customHeight="1">
      <c r="A735" s="255">
        <v>96</v>
      </c>
      <c r="B735" s="599" t="s">
        <v>168</v>
      </c>
      <c r="C735" s="558">
        <v>4100009588</v>
      </c>
      <c r="D735" s="596" t="s">
        <v>169</v>
      </c>
      <c r="E735" s="505" t="str">
        <f>VLOOKUP(D:D,'Material code'!A:B,2,FALSE)</f>
        <v>后玻</v>
      </c>
      <c r="F735" s="505" t="str">
        <f>VLOOKUP(D:D,'Material code'!C:D,2,FALSE)</f>
        <v>福莱特，压花半钢化白色全涂釉3孔，2272*1128*2mm，GL-16</v>
      </c>
      <c r="G735" s="504">
        <v>1430</v>
      </c>
      <c r="H735" s="504" t="s">
        <v>172</v>
      </c>
      <c r="I735" s="504" t="str">
        <f>AL735</f>
        <v>EGLV143581003081</v>
      </c>
      <c r="J735" s="504">
        <v>1</v>
      </c>
      <c r="K735" s="504" t="str">
        <f>AN735</f>
        <v>EMCU6432837</v>
      </c>
      <c r="L735" s="504" t="str">
        <f>AM735</f>
        <v>NBQC25030103</v>
      </c>
      <c r="M735" s="504" t="str">
        <f>AO735</f>
        <v>NINGBO,CHINA</v>
      </c>
      <c r="N735" s="506">
        <f>AQ735</f>
        <v>45722</v>
      </c>
      <c r="O735" s="504" t="str">
        <f>AR735</f>
        <v>SAVANNAH,GA</v>
      </c>
      <c r="P735" s="506">
        <f>AT735</f>
        <v>45753</v>
      </c>
      <c r="Q735" s="506">
        <f>AX735</f>
        <v>45757</v>
      </c>
      <c r="R735" s="504" t="s">
        <v>79</v>
      </c>
      <c r="S735" s="504" t="s">
        <v>1039</v>
      </c>
      <c r="T735" s="514">
        <v>20250305006</v>
      </c>
      <c r="U735" s="514"/>
      <c r="V735" s="511"/>
      <c r="W735" s="511"/>
      <c r="X735" s="506"/>
      <c r="Y735" s="506"/>
      <c r="Z735" s="514"/>
      <c r="AA735" s="567"/>
      <c r="AB735" s="507"/>
      <c r="AC735" s="514"/>
      <c r="AD735" s="504"/>
      <c r="AE735" s="514"/>
      <c r="AF735" s="514"/>
      <c r="AG735" s="514"/>
      <c r="AH735" s="569"/>
      <c r="AI735" s="579"/>
      <c r="AJ735" s="504"/>
      <c r="AK735" s="457"/>
      <c r="AL735" s="504" t="s">
        <v>1144</v>
      </c>
      <c r="AM735" s="504" t="s">
        <v>1145</v>
      </c>
      <c r="AN735" s="504" t="s">
        <v>1170</v>
      </c>
      <c r="AO735" s="504" t="s">
        <v>1033</v>
      </c>
      <c r="AP735" s="506">
        <v>45721</v>
      </c>
      <c r="AQ735" s="506">
        <v>45722</v>
      </c>
      <c r="AR735" s="504" t="s">
        <v>117</v>
      </c>
      <c r="AS735" s="506">
        <v>45758</v>
      </c>
      <c r="AT735" s="508">
        <v>45753</v>
      </c>
      <c r="AU735" s="504" t="str">
        <f>AR735</f>
        <v>SAVANNAH,GA</v>
      </c>
      <c r="AV735" s="571">
        <f>AT735</f>
        <v>45753</v>
      </c>
      <c r="AW735" s="505">
        <f>VLOOKUP(AR:AR,Database!A:B,2,)</f>
        <v>4</v>
      </c>
      <c r="AX735" s="506">
        <f>AV735+AW735</f>
        <v>45757</v>
      </c>
      <c r="AY735" s="504">
        <f>Z735</f>
        <v>0</v>
      </c>
      <c r="AZ735" s="565"/>
      <c r="BA735" s="506"/>
      <c r="BB735" s="506"/>
      <c r="BC735" s="506"/>
      <c r="BD735" s="506"/>
      <c r="BE735" s="504"/>
      <c r="BF735" s="504" t="str">
        <f>AL735</f>
        <v>EGLV143581003081</v>
      </c>
      <c r="BG735" s="504" t="str">
        <f>AN735</f>
        <v>EMCU6432837</v>
      </c>
      <c r="BH735" s="506">
        <v>45719</v>
      </c>
      <c r="BI735" s="506">
        <v>45727</v>
      </c>
      <c r="BJ735" s="506"/>
      <c r="BK735" s="506"/>
      <c r="BL735" s="506"/>
      <c r="BM735" s="572"/>
      <c r="BN735" s="514"/>
      <c r="BO735" s="506"/>
      <c r="BP735" s="511"/>
      <c r="BQ735" s="511"/>
      <c r="BR735" s="514"/>
      <c r="BS735" s="560"/>
      <c r="BT735" s="504"/>
      <c r="BU735" s="504"/>
      <c r="BV735" s="504"/>
      <c r="BW735" s="504">
        <f>U735</f>
        <v>0</v>
      </c>
      <c r="BX735" s="511">
        <f>V735</f>
        <v>0</v>
      </c>
      <c r="BY735" s="511">
        <f>W735</f>
        <v>0</v>
      </c>
      <c r="BZ735" s="511">
        <f>BX735+BY735</f>
        <v>0</v>
      </c>
      <c r="CA735" s="504"/>
      <c r="CB735" s="511"/>
      <c r="CC735" s="504"/>
      <c r="CD735" s="511"/>
      <c r="CE735" s="511"/>
      <c r="CF735" s="511">
        <f>CB735+CD735+CE735</f>
        <v>0</v>
      </c>
      <c r="CG735" s="528">
        <f>CF735-BZ735</f>
        <v>0</v>
      </c>
      <c r="CH735" s="510">
        <f>_xlfn.DAYS(BU735,BT735)+1</f>
        <v>1</v>
      </c>
      <c r="CI735" s="559"/>
    </row>
    <row r="736" spans="1:87" s="513" customFormat="1" ht="15.75" customHeight="1">
      <c r="A736" s="255">
        <v>96</v>
      </c>
      <c r="B736" s="599" t="s">
        <v>168</v>
      </c>
      <c r="C736" s="558">
        <v>4100009588</v>
      </c>
      <c r="D736" s="596" t="s">
        <v>169</v>
      </c>
      <c r="E736" s="505" t="str">
        <f>VLOOKUP(D:D,'Material code'!A:B,2,FALSE)</f>
        <v>后玻</v>
      </c>
      <c r="F736" s="505" t="str">
        <f>VLOOKUP(D:D,'Material code'!C:D,2,FALSE)</f>
        <v>福莱特，压花半钢化白色全涂釉3孔，2272*1128*2mm，GL-16</v>
      </c>
      <c r="G736" s="504">
        <v>1430</v>
      </c>
      <c r="H736" s="504" t="s">
        <v>172</v>
      </c>
      <c r="I736" s="504" t="str">
        <f>AL736</f>
        <v>EGLV143581003081</v>
      </c>
      <c r="J736" s="504">
        <v>1</v>
      </c>
      <c r="K736" s="504" t="str">
        <f>AN736</f>
        <v>MAGU2175260</v>
      </c>
      <c r="L736" s="504" t="str">
        <f>AM736</f>
        <v>NBQC25030103</v>
      </c>
      <c r="M736" s="504" t="str">
        <f>AO736</f>
        <v>NINGBO,CHINA</v>
      </c>
      <c r="N736" s="506">
        <f>AQ736</f>
        <v>45722</v>
      </c>
      <c r="O736" s="504" t="str">
        <f>AR736</f>
        <v>SAVANNAH,GA</v>
      </c>
      <c r="P736" s="506">
        <f>AT736</f>
        <v>45753</v>
      </c>
      <c r="Q736" s="506">
        <f>AX736</f>
        <v>45757</v>
      </c>
      <c r="R736" s="504" t="s">
        <v>79</v>
      </c>
      <c r="S736" s="504" t="s">
        <v>1039</v>
      </c>
      <c r="T736" s="514">
        <v>20250305006</v>
      </c>
      <c r="U736" s="514"/>
      <c r="V736" s="511"/>
      <c r="W736" s="511"/>
      <c r="X736" s="506"/>
      <c r="Y736" s="506"/>
      <c r="Z736" s="514"/>
      <c r="AA736" s="567"/>
      <c r="AB736" s="507"/>
      <c r="AC736" s="514"/>
      <c r="AD736" s="504"/>
      <c r="AE736" s="514"/>
      <c r="AF736" s="514"/>
      <c r="AG736" s="514"/>
      <c r="AH736" s="569"/>
      <c r="AI736" s="579"/>
      <c r="AJ736" s="504"/>
      <c r="AK736" s="457"/>
      <c r="AL736" s="504" t="s">
        <v>1144</v>
      </c>
      <c r="AM736" s="504" t="s">
        <v>1145</v>
      </c>
      <c r="AN736" s="504" t="s">
        <v>1171</v>
      </c>
      <c r="AO736" s="504" t="s">
        <v>1033</v>
      </c>
      <c r="AP736" s="506">
        <v>45721</v>
      </c>
      <c r="AQ736" s="506">
        <v>45722</v>
      </c>
      <c r="AR736" s="504" t="s">
        <v>117</v>
      </c>
      <c r="AS736" s="506">
        <v>45758</v>
      </c>
      <c r="AT736" s="508">
        <v>45753</v>
      </c>
      <c r="AU736" s="504" t="str">
        <f>AR736</f>
        <v>SAVANNAH,GA</v>
      </c>
      <c r="AV736" s="571">
        <f>AT736</f>
        <v>45753</v>
      </c>
      <c r="AW736" s="505">
        <f>VLOOKUP(AR:AR,Database!A:B,2,)</f>
        <v>4</v>
      </c>
      <c r="AX736" s="506">
        <f>AV736+AW736</f>
        <v>45757</v>
      </c>
      <c r="AY736" s="504">
        <f>Z736</f>
        <v>0</v>
      </c>
      <c r="AZ736" s="565"/>
      <c r="BA736" s="506"/>
      <c r="BB736" s="506"/>
      <c r="BC736" s="506"/>
      <c r="BD736" s="506"/>
      <c r="BE736" s="504"/>
      <c r="BF736" s="504" t="str">
        <f>AL736</f>
        <v>EGLV143581003081</v>
      </c>
      <c r="BG736" s="504" t="str">
        <f>AN736</f>
        <v>MAGU2175260</v>
      </c>
      <c r="BH736" s="506">
        <v>45719</v>
      </c>
      <c r="BI736" s="506">
        <v>45727</v>
      </c>
      <c r="BJ736" s="506"/>
      <c r="BK736" s="506"/>
      <c r="BL736" s="506"/>
      <c r="BM736" s="572"/>
      <c r="BN736" s="514"/>
      <c r="BO736" s="506"/>
      <c r="BP736" s="511"/>
      <c r="BQ736" s="511"/>
      <c r="BR736" s="514"/>
      <c r="BS736" s="560"/>
      <c r="BT736" s="504"/>
      <c r="BU736" s="504"/>
      <c r="BV736" s="504"/>
      <c r="BW736" s="504">
        <f>U736</f>
        <v>0</v>
      </c>
      <c r="BX736" s="511">
        <f>V736</f>
        <v>0</v>
      </c>
      <c r="BY736" s="511">
        <f>W736</f>
        <v>0</v>
      </c>
      <c r="BZ736" s="511">
        <f>BX736+BY736</f>
        <v>0</v>
      </c>
      <c r="CA736" s="504"/>
      <c r="CB736" s="511"/>
      <c r="CC736" s="504"/>
      <c r="CD736" s="511"/>
      <c r="CE736" s="511"/>
      <c r="CF736" s="511">
        <f>CB736+CD736+CE736</f>
        <v>0</v>
      </c>
      <c r="CG736" s="528">
        <f>CF736-BZ736</f>
        <v>0</v>
      </c>
      <c r="CH736" s="510">
        <f>_xlfn.DAYS(BU736,BT736)+1</f>
        <v>1</v>
      </c>
      <c r="CI736" s="559"/>
    </row>
    <row r="737" spans="1:87" s="513" customFormat="1" ht="15.75" customHeight="1">
      <c r="A737" s="255">
        <v>96</v>
      </c>
      <c r="B737" s="599" t="s">
        <v>168</v>
      </c>
      <c r="C737" s="558">
        <v>4100009588</v>
      </c>
      <c r="D737" s="596" t="s">
        <v>169</v>
      </c>
      <c r="E737" s="505" t="str">
        <f>VLOOKUP(D:D,'Material code'!A:B,2,FALSE)</f>
        <v>后玻</v>
      </c>
      <c r="F737" s="505" t="str">
        <f>VLOOKUP(D:D,'Material code'!C:D,2,FALSE)</f>
        <v>福莱特，压花半钢化白色全涂釉3孔，2272*1128*2mm，GL-16</v>
      </c>
      <c r="G737" s="504">
        <v>1430</v>
      </c>
      <c r="H737" s="504" t="s">
        <v>172</v>
      </c>
      <c r="I737" s="504" t="str">
        <f>AL737</f>
        <v>EGLV143581003081</v>
      </c>
      <c r="J737" s="504">
        <v>1</v>
      </c>
      <c r="K737" s="504" t="str">
        <f>AN737</f>
        <v>MAGU2197260</v>
      </c>
      <c r="L737" s="504" t="str">
        <f>AM737</f>
        <v>NBQC25030103</v>
      </c>
      <c r="M737" s="504" t="str">
        <f>AO737</f>
        <v>NINGBO,CHINA</v>
      </c>
      <c r="N737" s="506">
        <f>AQ737</f>
        <v>45722</v>
      </c>
      <c r="O737" s="504" t="str">
        <f>AR737</f>
        <v>SAVANNAH,GA</v>
      </c>
      <c r="P737" s="506">
        <f>AT737</f>
        <v>45753</v>
      </c>
      <c r="Q737" s="506">
        <f>AX737</f>
        <v>45757</v>
      </c>
      <c r="R737" s="504" t="s">
        <v>79</v>
      </c>
      <c r="S737" s="504" t="s">
        <v>1039</v>
      </c>
      <c r="T737" s="514">
        <v>20250305006</v>
      </c>
      <c r="U737" s="514"/>
      <c r="V737" s="511"/>
      <c r="W737" s="511"/>
      <c r="X737" s="506"/>
      <c r="Y737" s="506"/>
      <c r="Z737" s="514"/>
      <c r="AA737" s="567"/>
      <c r="AB737" s="507"/>
      <c r="AC737" s="514"/>
      <c r="AD737" s="504"/>
      <c r="AE737" s="514"/>
      <c r="AF737" s="514"/>
      <c r="AG737" s="514"/>
      <c r="AH737" s="569"/>
      <c r="AI737" s="579"/>
      <c r="AJ737" s="504"/>
      <c r="AK737" s="457"/>
      <c r="AL737" s="504" t="s">
        <v>1144</v>
      </c>
      <c r="AM737" s="504" t="s">
        <v>1145</v>
      </c>
      <c r="AN737" s="504" t="s">
        <v>1172</v>
      </c>
      <c r="AO737" s="504" t="s">
        <v>1033</v>
      </c>
      <c r="AP737" s="506">
        <v>45721</v>
      </c>
      <c r="AQ737" s="506">
        <v>45722</v>
      </c>
      <c r="AR737" s="504" t="s">
        <v>117</v>
      </c>
      <c r="AS737" s="506">
        <v>45758</v>
      </c>
      <c r="AT737" s="508">
        <v>45753</v>
      </c>
      <c r="AU737" s="504" t="str">
        <f>AR737</f>
        <v>SAVANNAH,GA</v>
      </c>
      <c r="AV737" s="571">
        <f>AT737</f>
        <v>45753</v>
      </c>
      <c r="AW737" s="505">
        <f>VLOOKUP(AR:AR,Database!A:B,2,)</f>
        <v>4</v>
      </c>
      <c r="AX737" s="506">
        <f>AV737+AW737</f>
        <v>45757</v>
      </c>
      <c r="AY737" s="504">
        <f>Z737</f>
        <v>0</v>
      </c>
      <c r="AZ737" s="565"/>
      <c r="BA737" s="506"/>
      <c r="BB737" s="506"/>
      <c r="BC737" s="506"/>
      <c r="BD737" s="506"/>
      <c r="BE737" s="504"/>
      <c r="BF737" s="504" t="str">
        <f>AL737</f>
        <v>EGLV143581003081</v>
      </c>
      <c r="BG737" s="504" t="str">
        <f>AN737</f>
        <v>MAGU2197260</v>
      </c>
      <c r="BH737" s="506">
        <v>45719</v>
      </c>
      <c r="BI737" s="506">
        <v>45727</v>
      </c>
      <c r="BJ737" s="506"/>
      <c r="BK737" s="506"/>
      <c r="BL737" s="506"/>
      <c r="BM737" s="572"/>
      <c r="BN737" s="514"/>
      <c r="BO737" s="506"/>
      <c r="BP737" s="511"/>
      <c r="BQ737" s="511"/>
      <c r="BR737" s="514"/>
      <c r="BS737" s="560"/>
      <c r="BT737" s="504"/>
      <c r="BU737" s="504"/>
      <c r="BV737" s="504"/>
      <c r="BW737" s="504">
        <f>U737</f>
        <v>0</v>
      </c>
      <c r="BX737" s="511">
        <f>V737</f>
        <v>0</v>
      </c>
      <c r="BY737" s="511">
        <f>W737</f>
        <v>0</v>
      </c>
      <c r="BZ737" s="511">
        <f>BX737+BY737</f>
        <v>0</v>
      </c>
      <c r="CA737" s="504"/>
      <c r="CB737" s="511"/>
      <c r="CC737" s="504"/>
      <c r="CD737" s="511"/>
      <c r="CE737" s="511"/>
      <c r="CF737" s="511">
        <f>CB737+CD737+CE737</f>
        <v>0</v>
      </c>
      <c r="CG737" s="528">
        <f>CF737-BZ737</f>
        <v>0</v>
      </c>
      <c r="CH737" s="510">
        <f>_xlfn.DAYS(BU737,BT737)+1</f>
        <v>1</v>
      </c>
      <c r="CI737" s="559"/>
    </row>
    <row r="738" spans="1:87" s="513" customFormat="1" ht="15.75" customHeight="1">
      <c r="A738" s="255">
        <v>96</v>
      </c>
      <c r="B738" s="690" t="s">
        <v>168</v>
      </c>
      <c r="C738" s="558">
        <v>4100009588</v>
      </c>
      <c r="D738" s="596" t="s">
        <v>169</v>
      </c>
      <c r="E738" s="505" t="str">
        <f>VLOOKUP(D:D,'Material code'!A:B,2,FALSE)</f>
        <v>后玻</v>
      </c>
      <c r="F738" s="505" t="str">
        <f>VLOOKUP(D:D,'Material code'!C:D,2,FALSE)</f>
        <v>福莱特，压花半钢化白色全涂釉3孔，2272*1128*2mm，GL-16</v>
      </c>
      <c r="G738" s="504">
        <v>1430</v>
      </c>
      <c r="H738" s="504" t="s">
        <v>172</v>
      </c>
      <c r="I738" s="504" t="str">
        <f>AL738</f>
        <v>EGLV143581003081</v>
      </c>
      <c r="J738" s="504">
        <v>1</v>
      </c>
      <c r="K738" s="504" t="str">
        <f>AN738</f>
        <v>TEMU3655270</v>
      </c>
      <c r="L738" s="504" t="str">
        <f>AM738</f>
        <v>NBQC25030103</v>
      </c>
      <c r="M738" s="504" t="str">
        <f>AO738</f>
        <v>NINGBO,CHINA</v>
      </c>
      <c r="N738" s="506">
        <f>AQ738</f>
        <v>45722</v>
      </c>
      <c r="O738" s="504" t="str">
        <f>AR738</f>
        <v>SAVANNAH,GA</v>
      </c>
      <c r="P738" s="506">
        <f>AT738</f>
        <v>45753</v>
      </c>
      <c r="Q738" s="506">
        <f>AX738</f>
        <v>45757</v>
      </c>
      <c r="R738" s="504" t="s">
        <v>79</v>
      </c>
      <c r="S738" s="504" t="s">
        <v>1039</v>
      </c>
      <c r="T738" s="514">
        <v>20250305006</v>
      </c>
      <c r="U738" s="514"/>
      <c r="V738" s="511"/>
      <c r="W738" s="511"/>
      <c r="X738" s="506"/>
      <c r="Y738" s="506"/>
      <c r="Z738" s="514"/>
      <c r="AA738" s="567"/>
      <c r="AB738" s="507"/>
      <c r="AC738" s="514"/>
      <c r="AD738" s="504"/>
      <c r="AE738" s="514"/>
      <c r="AF738" s="514"/>
      <c r="AG738" s="514"/>
      <c r="AH738" s="569"/>
      <c r="AI738" s="579"/>
      <c r="AJ738" s="504"/>
      <c r="AK738" s="457"/>
      <c r="AL738" s="504" t="s">
        <v>1144</v>
      </c>
      <c r="AM738" s="504" t="s">
        <v>1145</v>
      </c>
      <c r="AN738" s="504" t="s">
        <v>1173</v>
      </c>
      <c r="AO738" s="504" t="s">
        <v>1033</v>
      </c>
      <c r="AP738" s="506">
        <v>45721</v>
      </c>
      <c r="AQ738" s="506">
        <v>45722</v>
      </c>
      <c r="AR738" s="504" t="s">
        <v>117</v>
      </c>
      <c r="AS738" s="506">
        <v>45758</v>
      </c>
      <c r="AT738" s="508">
        <v>45753</v>
      </c>
      <c r="AU738" s="504" t="str">
        <f>AR738</f>
        <v>SAVANNAH,GA</v>
      </c>
      <c r="AV738" s="571">
        <f>AT738</f>
        <v>45753</v>
      </c>
      <c r="AW738" s="505">
        <f>VLOOKUP(AR:AR,Database!A:B,2,)</f>
        <v>4</v>
      </c>
      <c r="AX738" s="506">
        <f>AV738+AW738</f>
        <v>45757</v>
      </c>
      <c r="AY738" s="504">
        <f>Z738</f>
        <v>0</v>
      </c>
      <c r="AZ738" s="565"/>
      <c r="BA738" s="506"/>
      <c r="BB738" s="506"/>
      <c r="BC738" s="506"/>
      <c r="BD738" s="506"/>
      <c r="BE738" s="504"/>
      <c r="BF738" s="504" t="str">
        <f>AL738</f>
        <v>EGLV143581003081</v>
      </c>
      <c r="BG738" s="504" t="str">
        <f>AN738</f>
        <v>TEMU3655270</v>
      </c>
      <c r="BH738" s="506">
        <v>45719</v>
      </c>
      <c r="BI738" s="506">
        <v>45727</v>
      </c>
      <c r="BJ738" s="506"/>
      <c r="BK738" s="506"/>
      <c r="BL738" s="506"/>
      <c r="BM738" s="572"/>
      <c r="BN738" s="514"/>
      <c r="BO738" s="506"/>
      <c r="BP738" s="511"/>
      <c r="BQ738" s="511"/>
      <c r="BR738" s="514"/>
      <c r="BS738" s="560"/>
      <c r="BT738" s="504"/>
      <c r="BU738" s="504"/>
      <c r="BV738" s="504"/>
      <c r="BW738" s="504">
        <f>U738</f>
        <v>0</v>
      </c>
      <c r="BX738" s="511">
        <f>V738</f>
        <v>0</v>
      </c>
      <c r="BY738" s="511">
        <f>W738</f>
        <v>0</v>
      </c>
      <c r="BZ738" s="511">
        <f>BX738+BY738</f>
        <v>0</v>
      </c>
      <c r="CA738" s="504"/>
      <c r="CB738" s="511"/>
      <c r="CC738" s="504"/>
      <c r="CD738" s="511"/>
      <c r="CE738" s="511"/>
      <c r="CF738" s="511">
        <f>CB738+CD738+CE738</f>
        <v>0</v>
      </c>
      <c r="CG738" s="528">
        <f>CF738-BZ738</f>
        <v>0</v>
      </c>
      <c r="CH738" s="510">
        <f>_xlfn.DAYS(BU738,BT738)+1</f>
        <v>1</v>
      </c>
      <c r="CI738" s="559"/>
    </row>
    <row r="739" spans="1:87" s="513" customFormat="1" ht="15.75" customHeight="1">
      <c r="A739" s="255">
        <v>97</v>
      </c>
      <c r="B739" s="690" t="s">
        <v>168</v>
      </c>
      <c r="C739" s="558">
        <v>4100009588</v>
      </c>
      <c r="D739" s="596" t="s">
        <v>199</v>
      </c>
      <c r="E739" s="505" t="str">
        <f>VLOOKUP(D:D,'Material code'!A:B,2,FALSE)</f>
        <v>前玻</v>
      </c>
      <c r="F739" s="505" t="str">
        <f>VLOOKUP(D:D,'Material code'!C:D,2,FALSE)</f>
        <v>福莱特，超白压花双镀膜半钢化，2272*1128*2mm</v>
      </c>
      <c r="G739" s="504">
        <v>1430</v>
      </c>
      <c r="H739" s="504" t="s">
        <v>172</v>
      </c>
      <c r="I739" s="504" t="str">
        <f>AL739</f>
        <v>ZIMUNGB1273606</v>
      </c>
      <c r="J739" s="504">
        <v>1</v>
      </c>
      <c r="K739" s="504" t="str">
        <f>AN739</f>
        <v>ZIMU1312595</v>
      </c>
      <c r="L739" s="504" t="str">
        <f>AM739</f>
        <v>NGB1273606</v>
      </c>
      <c r="M739" s="504" t="str">
        <f>AO739</f>
        <v>NINGBO,CHINA</v>
      </c>
      <c r="N739" s="506">
        <f>AQ739</f>
        <v>45722</v>
      </c>
      <c r="O739" s="504" t="str">
        <f>AR739</f>
        <v>SAVANNAH,GA</v>
      </c>
      <c r="P739" s="506">
        <f>AT739</f>
        <v>45753</v>
      </c>
      <c r="Q739" s="506">
        <f>AX739</f>
        <v>45757</v>
      </c>
      <c r="R739" s="504" t="s">
        <v>79</v>
      </c>
      <c r="S739" s="504" t="s">
        <v>1039</v>
      </c>
      <c r="T739" s="514">
        <v>20250305006</v>
      </c>
      <c r="U739" s="514"/>
      <c r="V739" s="511"/>
      <c r="W739" s="511"/>
      <c r="X739" s="506"/>
      <c r="Y739" s="506"/>
      <c r="Z739" s="514"/>
      <c r="AA739" s="567"/>
      <c r="AB739" s="507"/>
      <c r="AC739" s="514"/>
      <c r="AD739" s="504"/>
      <c r="AE739" s="514"/>
      <c r="AF739" s="514"/>
      <c r="AG739" s="514"/>
      <c r="AH739" s="569"/>
      <c r="AI739" s="579"/>
      <c r="AJ739" s="504"/>
      <c r="AK739" s="457"/>
      <c r="AL739" s="504" t="s">
        <v>1174</v>
      </c>
      <c r="AM739" s="504" t="s">
        <v>1175</v>
      </c>
      <c r="AN739" s="504" t="s">
        <v>1176</v>
      </c>
      <c r="AO739" s="504" t="s">
        <v>1033</v>
      </c>
      <c r="AP739" s="506">
        <v>45721</v>
      </c>
      <c r="AQ739" s="506">
        <v>45722</v>
      </c>
      <c r="AR739" s="504" t="s">
        <v>117</v>
      </c>
      <c r="AS739" s="506">
        <v>45752</v>
      </c>
      <c r="AT739" s="508">
        <v>45753</v>
      </c>
      <c r="AU739" s="504" t="str">
        <f>AR739</f>
        <v>SAVANNAH,GA</v>
      </c>
      <c r="AV739" s="571">
        <f>AT739</f>
        <v>45753</v>
      </c>
      <c r="AW739" s="505">
        <f>VLOOKUP(AR:AR,Database!A:B,2,)</f>
        <v>4</v>
      </c>
      <c r="AX739" s="506">
        <f>AV739+AW739</f>
        <v>45757</v>
      </c>
      <c r="AY739" s="504">
        <f>Z739</f>
        <v>0</v>
      </c>
      <c r="AZ739" s="565"/>
      <c r="BA739" s="506"/>
      <c r="BB739" s="506"/>
      <c r="BC739" s="506"/>
      <c r="BD739" s="506"/>
      <c r="BE739" s="504"/>
      <c r="BF739" s="504" t="str">
        <f>AL739</f>
        <v>ZIMUNGB1273606</v>
      </c>
      <c r="BG739" s="504" t="str">
        <f>AN739</f>
        <v>ZIMU1312595</v>
      </c>
      <c r="BH739" s="506">
        <v>45719</v>
      </c>
      <c r="BI739" s="506">
        <v>45727</v>
      </c>
      <c r="BJ739" s="506"/>
      <c r="BK739" s="506"/>
      <c r="BL739" s="506"/>
      <c r="BM739" s="572"/>
      <c r="BN739" s="514"/>
      <c r="BO739" s="506"/>
      <c r="BP739" s="511"/>
      <c r="BQ739" s="511"/>
      <c r="BR739" s="514"/>
      <c r="BS739" s="560"/>
      <c r="BT739" s="504"/>
      <c r="BU739" s="504"/>
      <c r="BV739" s="504"/>
      <c r="BW739" s="504">
        <f>U739</f>
        <v>0</v>
      </c>
      <c r="BX739" s="511">
        <f>V739</f>
        <v>0</v>
      </c>
      <c r="BY739" s="511">
        <f>W739</f>
        <v>0</v>
      </c>
      <c r="BZ739" s="511">
        <f>BX739+BY739</f>
        <v>0</v>
      </c>
      <c r="CA739" s="504"/>
      <c r="CB739" s="511"/>
      <c r="CC739" s="504"/>
      <c r="CD739" s="511"/>
      <c r="CE739" s="511"/>
      <c r="CF739" s="511">
        <f>CB739+CD739+CE739</f>
        <v>0</v>
      </c>
      <c r="CG739" s="528">
        <f>CF739-BZ739</f>
        <v>0</v>
      </c>
      <c r="CH739" s="510">
        <f>_xlfn.DAYS(BU739,BT739)+1</f>
        <v>1</v>
      </c>
      <c r="CI739" s="559"/>
    </row>
    <row r="740" spans="1:87" s="513" customFormat="1" ht="15.75" customHeight="1">
      <c r="A740" s="255">
        <v>97</v>
      </c>
      <c r="B740" s="690" t="s">
        <v>168</v>
      </c>
      <c r="C740" s="558">
        <v>4100009588</v>
      </c>
      <c r="D740" s="596" t="s">
        <v>199</v>
      </c>
      <c r="E740" s="505" t="str">
        <f>VLOOKUP(D:D,'Material code'!A:B,2,FALSE)</f>
        <v>前玻</v>
      </c>
      <c r="F740" s="505" t="str">
        <f>VLOOKUP(D:D,'Material code'!C:D,2,FALSE)</f>
        <v>福莱特，超白压花双镀膜半钢化，2272*1128*2mm</v>
      </c>
      <c r="G740" s="504">
        <v>1430</v>
      </c>
      <c r="H740" s="504" t="s">
        <v>172</v>
      </c>
      <c r="I740" s="504" t="str">
        <f>AL740</f>
        <v>ZIMUNGB1273606</v>
      </c>
      <c r="J740" s="504">
        <v>1</v>
      </c>
      <c r="K740" s="504" t="str">
        <f>AN740</f>
        <v>CAIU3504286</v>
      </c>
      <c r="L740" s="504" t="str">
        <f>AM740</f>
        <v>NGB1273606</v>
      </c>
      <c r="M740" s="504" t="str">
        <f>AO740</f>
        <v>NINGBO,CHINA</v>
      </c>
      <c r="N740" s="506">
        <f>AQ740</f>
        <v>45722</v>
      </c>
      <c r="O740" s="504" t="str">
        <f>AR740</f>
        <v>SAVANNAH,GA</v>
      </c>
      <c r="P740" s="506">
        <f>AT740</f>
        <v>45753</v>
      </c>
      <c r="Q740" s="506">
        <f>AX740</f>
        <v>45757</v>
      </c>
      <c r="R740" s="504" t="s">
        <v>79</v>
      </c>
      <c r="S740" s="504" t="s">
        <v>1039</v>
      </c>
      <c r="T740" s="514">
        <v>20250305006</v>
      </c>
      <c r="U740" s="514"/>
      <c r="V740" s="511"/>
      <c r="W740" s="511"/>
      <c r="X740" s="506"/>
      <c r="Y740" s="506"/>
      <c r="Z740" s="514"/>
      <c r="AA740" s="567"/>
      <c r="AB740" s="507"/>
      <c r="AC740" s="514"/>
      <c r="AD740" s="504"/>
      <c r="AE740" s="514"/>
      <c r="AF740" s="514"/>
      <c r="AG740" s="514"/>
      <c r="AH740" s="569"/>
      <c r="AI740" s="579"/>
      <c r="AJ740" s="504"/>
      <c r="AK740" s="457"/>
      <c r="AL740" s="504" t="s">
        <v>1174</v>
      </c>
      <c r="AM740" s="504" t="s">
        <v>1175</v>
      </c>
      <c r="AN740" s="504" t="s">
        <v>1177</v>
      </c>
      <c r="AO740" s="504" t="s">
        <v>1033</v>
      </c>
      <c r="AP740" s="506">
        <v>45721</v>
      </c>
      <c r="AQ740" s="506">
        <v>45722</v>
      </c>
      <c r="AR740" s="504" t="s">
        <v>117</v>
      </c>
      <c r="AS740" s="506">
        <v>45752</v>
      </c>
      <c r="AT740" s="508">
        <v>45753</v>
      </c>
      <c r="AU740" s="504" t="str">
        <f>AR740</f>
        <v>SAVANNAH,GA</v>
      </c>
      <c r="AV740" s="571">
        <f>AT740</f>
        <v>45753</v>
      </c>
      <c r="AW740" s="505">
        <f>VLOOKUP(AR:AR,Database!A:B,2,)</f>
        <v>4</v>
      </c>
      <c r="AX740" s="506">
        <f>AV740+AW740</f>
        <v>45757</v>
      </c>
      <c r="AY740" s="504">
        <f>Z740</f>
        <v>0</v>
      </c>
      <c r="AZ740" s="565"/>
      <c r="BA740" s="506"/>
      <c r="BB740" s="506"/>
      <c r="BC740" s="506"/>
      <c r="BD740" s="506"/>
      <c r="BE740" s="504"/>
      <c r="BF740" s="504" t="str">
        <f>AL740</f>
        <v>ZIMUNGB1273606</v>
      </c>
      <c r="BG740" s="504" t="str">
        <f>AN740</f>
        <v>CAIU3504286</v>
      </c>
      <c r="BH740" s="506">
        <v>45719</v>
      </c>
      <c r="BI740" s="506">
        <v>45727</v>
      </c>
      <c r="BJ740" s="506"/>
      <c r="BK740" s="506"/>
      <c r="BL740" s="506"/>
      <c r="BM740" s="572"/>
      <c r="BN740" s="514"/>
      <c r="BO740" s="506"/>
      <c r="BP740" s="511"/>
      <c r="BQ740" s="511"/>
      <c r="BR740" s="514"/>
      <c r="BS740" s="560"/>
      <c r="BT740" s="504"/>
      <c r="BU740" s="504"/>
      <c r="BV740" s="504"/>
      <c r="BW740" s="504">
        <f>U740</f>
        <v>0</v>
      </c>
      <c r="BX740" s="511">
        <f>V740</f>
        <v>0</v>
      </c>
      <c r="BY740" s="511">
        <f>W740</f>
        <v>0</v>
      </c>
      <c r="BZ740" s="511">
        <f>BX740+BY740</f>
        <v>0</v>
      </c>
      <c r="CA740" s="504"/>
      <c r="CB740" s="511"/>
      <c r="CC740" s="504"/>
      <c r="CD740" s="511"/>
      <c r="CE740" s="511"/>
      <c r="CF740" s="511">
        <f>CB740+CD740+CE740</f>
        <v>0</v>
      </c>
      <c r="CG740" s="528">
        <f>CF740-BZ740</f>
        <v>0</v>
      </c>
      <c r="CH740" s="510">
        <f>_xlfn.DAYS(BU740,BT740)+1</f>
        <v>1</v>
      </c>
      <c r="CI740" s="559"/>
    </row>
    <row r="741" spans="1:87" s="513" customFormat="1" ht="15.75" customHeight="1">
      <c r="A741" s="255">
        <v>97</v>
      </c>
      <c r="B741" s="690" t="s">
        <v>168</v>
      </c>
      <c r="C741" s="558">
        <v>4100009588</v>
      </c>
      <c r="D741" s="596" t="s">
        <v>199</v>
      </c>
      <c r="E741" s="505" t="str">
        <f>VLOOKUP(D:D,'Material code'!A:B,2,FALSE)</f>
        <v>前玻</v>
      </c>
      <c r="F741" s="505" t="str">
        <f>VLOOKUP(D:D,'Material code'!C:D,2,FALSE)</f>
        <v>福莱特，超白压花双镀膜半钢化，2272*1128*2mm</v>
      </c>
      <c r="G741" s="504">
        <v>1430</v>
      </c>
      <c r="H741" s="504" t="s">
        <v>172</v>
      </c>
      <c r="I741" s="504" t="str">
        <f>AL741</f>
        <v>ZIMUNGB1273606</v>
      </c>
      <c r="J741" s="504">
        <v>1</v>
      </c>
      <c r="K741" s="504" t="str">
        <f>AN741</f>
        <v>TRHU2395845</v>
      </c>
      <c r="L741" s="504" t="str">
        <f>AM741</f>
        <v>NGB1273606</v>
      </c>
      <c r="M741" s="504" t="str">
        <f>AO741</f>
        <v>NINGBO,CHINA</v>
      </c>
      <c r="N741" s="506">
        <f>AQ741</f>
        <v>45722</v>
      </c>
      <c r="O741" s="504" t="str">
        <f>AR741</f>
        <v>SAVANNAH,GA</v>
      </c>
      <c r="P741" s="506">
        <f>AT741</f>
        <v>45753</v>
      </c>
      <c r="Q741" s="506">
        <f>AX741</f>
        <v>45757</v>
      </c>
      <c r="R741" s="504" t="s">
        <v>79</v>
      </c>
      <c r="S741" s="504" t="s">
        <v>1039</v>
      </c>
      <c r="T741" s="514">
        <v>20250305006</v>
      </c>
      <c r="U741" s="514"/>
      <c r="V741" s="511"/>
      <c r="W741" s="511"/>
      <c r="X741" s="506"/>
      <c r="Y741" s="506"/>
      <c r="Z741" s="514"/>
      <c r="AA741" s="567"/>
      <c r="AB741" s="507"/>
      <c r="AC741" s="514"/>
      <c r="AD741" s="504"/>
      <c r="AE741" s="514"/>
      <c r="AF741" s="514"/>
      <c r="AG741" s="514"/>
      <c r="AH741" s="569"/>
      <c r="AI741" s="579"/>
      <c r="AJ741" s="504"/>
      <c r="AK741" s="457"/>
      <c r="AL741" s="504" t="s">
        <v>1174</v>
      </c>
      <c r="AM741" s="504" t="s">
        <v>1175</v>
      </c>
      <c r="AN741" s="504" t="s">
        <v>1178</v>
      </c>
      <c r="AO741" s="504" t="s">
        <v>1033</v>
      </c>
      <c r="AP741" s="506">
        <v>45721</v>
      </c>
      <c r="AQ741" s="506">
        <v>45722</v>
      </c>
      <c r="AR741" s="504" t="s">
        <v>117</v>
      </c>
      <c r="AS741" s="506">
        <v>45752</v>
      </c>
      <c r="AT741" s="508">
        <v>45753</v>
      </c>
      <c r="AU741" s="504" t="str">
        <f>AR741</f>
        <v>SAVANNAH,GA</v>
      </c>
      <c r="AV741" s="571">
        <f>AT741</f>
        <v>45753</v>
      </c>
      <c r="AW741" s="505">
        <f>VLOOKUP(AR:AR,Database!A:B,2,)</f>
        <v>4</v>
      </c>
      <c r="AX741" s="506">
        <f>AV741+AW741</f>
        <v>45757</v>
      </c>
      <c r="AY741" s="504">
        <f>Z741</f>
        <v>0</v>
      </c>
      <c r="AZ741" s="565"/>
      <c r="BA741" s="506"/>
      <c r="BB741" s="506"/>
      <c r="BC741" s="506"/>
      <c r="BD741" s="506"/>
      <c r="BE741" s="504"/>
      <c r="BF741" s="504" t="str">
        <f>AL741</f>
        <v>ZIMUNGB1273606</v>
      </c>
      <c r="BG741" s="504" t="str">
        <f>AN741</f>
        <v>TRHU2395845</v>
      </c>
      <c r="BH741" s="506">
        <v>45719</v>
      </c>
      <c r="BI741" s="506">
        <v>45727</v>
      </c>
      <c r="BJ741" s="506"/>
      <c r="BK741" s="506"/>
      <c r="BL741" s="506"/>
      <c r="BM741" s="572"/>
      <c r="BN741" s="514"/>
      <c r="BO741" s="506"/>
      <c r="BP741" s="511"/>
      <c r="BQ741" s="511"/>
      <c r="BR741" s="514"/>
      <c r="BS741" s="560"/>
      <c r="BT741" s="504"/>
      <c r="BU741" s="504"/>
      <c r="BV741" s="504"/>
      <c r="BW741" s="504">
        <f>U741</f>
        <v>0</v>
      </c>
      <c r="BX741" s="511">
        <f>V741</f>
        <v>0</v>
      </c>
      <c r="BY741" s="511">
        <f>W741</f>
        <v>0</v>
      </c>
      <c r="BZ741" s="511">
        <f>BX741+BY741</f>
        <v>0</v>
      </c>
      <c r="CA741" s="504"/>
      <c r="CB741" s="511"/>
      <c r="CC741" s="504"/>
      <c r="CD741" s="511"/>
      <c r="CE741" s="511"/>
      <c r="CF741" s="511">
        <f>CB741+CD741+CE741</f>
        <v>0</v>
      </c>
      <c r="CG741" s="528">
        <f>CF741-BZ741</f>
        <v>0</v>
      </c>
      <c r="CH741" s="510">
        <f>_xlfn.DAYS(BU741,BT741)+1</f>
        <v>1</v>
      </c>
      <c r="CI741" s="559"/>
    </row>
    <row r="742" spans="1:87" s="513" customFormat="1" ht="15.75" customHeight="1">
      <c r="A742" s="255">
        <v>97</v>
      </c>
      <c r="B742" s="690" t="s">
        <v>168</v>
      </c>
      <c r="C742" s="558">
        <v>4100009588</v>
      </c>
      <c r="D742" s="596" t="s">
        <v>199</v>
      </c>
      <c r="E742" s="505" t="str">
        <f>VLOOKUP(D:D,'Material code'!A:B,2,FALSE)</f>
        <v>前玻</v>
      </c>
      <c r="F742" s="505" t="str">
        <f>VLOOKUP(D:D,'Material code'!C:D,2,FALSE)</f>
        <v>福莱特，超白压花双镀膜半钢化，2272*1128*2mm</v>
      </c>
      <c r="G742" s="504">
        <v>1430</v>
      </c>
      <c r="H742" s="504" t="s">
        <v>172</v>
      </c>
      <c r="I742" s="504" t="str">
        <f>AL742</f>
        <v>ZIMUNGB1273606</v>
      </c>
      <c r="J742" s="504">
        <v>1</v>
      </c>
      <c r="K742" s="504" t="str">
        <f>AN742</f>
        <v>MAGU2408090</v>
      </c>
      <c r="L742" s="504" t="str">
        <f>AM742</f>
        <v>NGB1273606</v>
      </c>
      <c r="M742" s="504" t="str">
        <f>AO742</f>
        <v>NINGBO,CHINA</v>
      </c>
      <c r="N742" s="506">
        <f>AQ742</f>
        <v>45722</v>
      </c>
      <c r="O742" s="504" t="str">
        <f>AR742</f>
        <v>SAVANNAH,GA</v>
      </c>
      <c r="P742" s="506">
        <f>AT742</f>
        <v>45753</v>
      </c>
      <c r="Q742" s="506">
        <f>AX742</f>
        <v>45757</v>
      </c>
      <c r="R742" s="504" t="s">
        <v>79</v>
      </c>
      <c r="S742" s="504" t="s">
        <v>1039</v>
      </c>
      <c r="T742" s="514">
        <v>20250305006</v>
      </c>
      <c r="U742" s="514"/>
      <c r="V742" s="511"/>
      <c r="W742" s="511"/>
      <c r="X742" s="506"/>
      <c r="Y742" s="506"/>
      <c r="Z742" s="514"/>
      <c r="AA742" s="567"/>
      <c r="AB742" s="507"/>
      <c r="AC742" s="514"/>
      <c r="AD742" s="504"/>
      <c r="AE742" s="514"/>
      <c r="AF742" s="514"/>
      <c r="AG742" s="514"/>
      <c r="AH742" s="569"/>
      <c r="AI742" s="579"/>
      <c r="AJ742" s="504"/>
      <c r="AK742" s="457"/>
      <c r="AL742" s="504" t="s">
        <v>1174</v>
      </c>
      <c r="AM742" s="504" t="s">
        <v>1175</v>
      </c>
      <c r="AN742" s="504" t="s">
        <v>1179</v>
      </c>
      <c r="AO742" s="504" t="s">
        <v>1033</v>
      </c>
      <c r="AP742" s="506">
        <v>45721</v>
      </c>
      <c r="AQ742" s="506">
        <v>45722</v>
      </c>
      <c r="AR742" s="504" t="s">
        <v>117</v>
      </c>
      <c r="AS742" s="506">
        <v>45752</v>
      </c>
      <c r="AT742" s="508">
        <v>45753</v>
      </c>
      <c r="AU742" s="504" t="str">
        <f>AR742</f>
        <v>SAVANNAH,GA</v>
      </c>
      <c r="AV742" s="571">
        <f>AT742</f>
        <v>45753</v>
      </c>
      <c r="AW742" s="505">
        <f>VLOOKUP(AR:AR,Database!A:B,2,)</f>
        <v>4</v>
      </c>
      <c r="AX742" s="506">
        <f>AV742+AW742</f>
        <v>45757</v>
      </c>
      <c r="AY742" s="504">
        <f>Z742</f>
        <v>0</v>
      </c>
      <c r="AZ742" s="565"/>
      <c r="BA742" s="506"/>
      <c r="BB742" s="506"/>
      <c r="BC742" s="506"/>
      <c r="BD742" s="506"/>
      <c r="BE742" s="504"/>
      <c r="BF742" s="504" t="str">
        <f>AL742</f>
        <v>ZIMUNGB1273606</v>
      </c>
      <c r="BG742" s="504" t="str">
        <f>AN742</f>
        <v>MAGU2408090</v>
      </c>
      <c r="BH742" s="506">
        <v>45719</v>
      </c>
      <c r="BI742" s="506">
        <v>45727</v>
      </c>
      <c r="BJ742" s="506"/>
      <c r="BK742" s="506"/>
      <c r="BL742" s="506"/>
      <c r="BM742" s="572"/>
      <c r="BN742" s="514"/>
      <c r="BO742" s="506"/>
      <c r="BP742" s="511"/>
      <c r="BQ742" s="511"/>
      <c r="BR742" s="514"/>
      <c r="BS742" s="560"/>
      <c r="BT742" s="504"/>
      <c r="BU742" s="504"/>
      <c r="BV742" s="504"/>
      <c r="BW742" s="504">
        <f>U742</f>
        <v>0</v>
      </c>
      <c r="BX742" s="511">
        <f>V742</f>
        <v>0</v>
      </c>
      <c r="BY742" s="511">
        <f>W742</f>
        <v>0</v>
      </c>
      <c r="BZ742" s="511">
        <f>BX742+BY742</f>
        <v>0</v>
      </c>
      <c r="CA742" s="504"/>
      <c r="CB742" s="511"/>
      <c r="CC742" s="504"/>
      <c r="CD742" s="511"/>
      <c r="CE742" s="511"/>
      <c r="CF742" s="511">
        <f>CB742+CD742+CE742</f>
        <v>0</v>
      </c>
      <c r="CG742" s="528">
        <f>CF742-BZ742</f>
        <v>0</v>
      </c>
      <c r="CH742" s="510">
        <f>_xlfn.DAYS(BU742,BT742)+1</f>
        <v>1</v>
      </c>
      <c r="CI742" s="559"/>
    </row>
    <row r="743" spans="1:87" s="513" customFormat="1" ht="15.75" customHeight="1">
      <c r="A743" s="255">
        <v>97</v>
      </c>
      <c r="B743" s="690" t="s">
        <v>168</v>
      </c>
      <c r="C743" s="558">
        <v>4100009588</v>
      </c>
      <c r="D743" s="596" t="s">
        <v>199</v>
      </c>
      <c r="E743" s="505" t="str">
        <f>VLOOKUP(D:D,'Material code'!A:B,2,FALSE)</f>
        <v>前玻</v>
      </c>
      <c r="F743" s="505" t="str">
        <f>VLOOKUP(D:D,'Material code'!C:D,2,FALSE)</f>
        <v>福莱特，超白压花双镀膜半钢化，2272*1128*2mm</v>
      </c>
      <c r="G743" s="504">
        <v>1430</v>
      </c>
      <c r="H743" s="504" t="s">
        <v>172</v>
      </c>
      <c r="I743" s="504" t="str">
        <f>AL743</f>
        <v>ZIMUNGB1273606</v>
      </c>
      <c r="J743" s="504">
        <v>1</v>
      </c>
      <c r="K743" s="504" t="str">
        <f>AN743</f>
        <v>TRHU3563033</v>
      </c>
      <c r="L743" s="504" t="str">
        <f>AM743</f>
        <v>NGB1273606</v>
      </c>
      <c r="M743" s="504" t="str">
        <f>AO743</f>
        <v>NINGBO,CHINA</v>
      </c>
      <c r="N743" s="506">
        <f>AQ743</f>
        <v>45722</v>
      </c>
      <c r="O743" s="504" t="str">
        <f>AR743</f>
        <v>SAVANNAH,GA</v>
      </c>
      <c r="P743" s="506">
        <f>AT743</f>
        <v>45753</v>
      </c>
      <c r="Q743" s="506">
        <f>AX743</f>
        <v>45757</v>
      </c>
      <c r="R743" s="504" t="s">
        <v>79</v>
      </c>
      <c r="S743" s="504" t="s">
        <v>1039</v>
      </c>
      <c r="T743" s="514">
        <v>20250305006</v>
      </c>
      <c r="U743" s="514"/>
      <c r="V743" s="511"/>
      <c r="W743" s="511"/>
      <c r="X743" s="506"/>
      <c r="Y743" s="506"/>
      <c r="Z743" s="514"/>
      <c r="AA743" s="567"/>
      <c r="AB743" s="507"/>
      <c r="AC743" s="514"/>
      <c r="AD743" s="504"/>
      <c r="AE743" s="514"/>
      <c r="AF743" s="514"/>
      <c r="AG743" s="514"/>
      <c r="AH743" s="569"/>
      <c r="AI743" s="579"/>
      <c r="AJ743" s="504"/>
      <c r="AK743" s="457"/>
      <c r="AL743" s="504" t="s">
        <v>1174</v>
      </c>
      <c r="AM743" s="504" t="s">
        <v>1175</v>
      </c>
      <c r="AN743" s="504" t="s">
        <v>1180</v>
      </c>
      <c r="AO743" s="504" t="s">
        <v>1033</v>
      </c>
      <c r="AP743" s="506">
        <v>45721</v>
      </c>
      <c r="AQ743" s="506">
        <v>45722</v>
      </c>
      <c r="AR743" s="504" t="s">
        <v>117</v>
      </c>
      <c r="AS743" s="506">
        <v>45752</v>
      </c>
      <c r="AT743" s="508">
        <v>45753</v>
      </c>
      <c r="AU743" s="504" t="str">
        <f>AR743</f>
        <v>SAVANNAH,GA</v>
      </c>
      <c r="AV743" s="571">
        <f>AT743</f>
        <v>45753</v>
      </c>
      <c r="AW743" s="505">
        <f>VLOOKUP(AR:AR,Database!A:B,2,)</f>
        <v>4</v>
      </c>
      <c r="AX743" s="506">
        <f>AV743+AW743</f>
        <v>45757</v>
      </c>
      <c r="AY743" s="504">
        <f>Z743</f>
        <v>0</v>
      </c>
      <c r="AZ743" s="565"/>
      <c r="BA743" s="506"/>
      <c r="BB743" s="506"/>
      <c r="BC743" s="506"/>
      <c r="BD743" s="506"/>
      <c r="BE743" s="504"/>
      <c r="BF743" s="504" t="str">
        <f>AL743</f>
        <v>ZIMUNGB1273606</v>
      </c>
      <c r="BG743" s="504" t="str">
        <f>AN743</f>
        <v>TRHU3563033</v>
      </c>
      <c r="BH743" s="506">
        <v>45719</v>
      </c>
      <c r="BI743" s="506">
        <v>45727</v>
      </c>
      <c r="BJ743" s="506"/>
      <c r="BK743" s="506"/>
      <c r="BL743" s="506"/>
      <c r="BM743" s="572"/>
      <c r="BN743" s="514"/>
      <c r="BO743" s="506"/>
      <c r="BP743" s="511"/>
      <c r="BQ743" s="511"/>
      <c r="BR743" s="514"/>
      <c r="BS743" s="560"/>
      <c r="BT743" s="504"/>
      <c r="BU743" s="504"/>
      <c r="BV743" s="504"/>
      <c r="BW743" s="504">
        <f>U743</f>
        <v>0</v>
      </c>
      <c r="BX743" s="511">
        <f>V743</f>
        <v>0</v>
      </c>
      <c r="BY743" s="511">
        <f>W743</f>
        <v>0</v>
      </c>
      <c r="BZ743" s="511">
        <f>BX743+BY743</f>
        <v>0</v>
      </c>
      <c r="CA743" s="504"/>
      <c r="CB743" s="511"/>
      <c r="CC743" s="504"/>
      <c r="CD743" s="511"/>
      <c r="CE743" s="511"/>
      <c r="CF743" s="511">
        <f>CB743+CD743+CE743</f>
        <v>0</v>
      </c>
      <c r="CG743" s="528">
        <f>CF743-BZ743</f>
        <v>0</v>
      </c>
      <c r="CH743" s="510">
        <f>_xlfn.DAYS(BU743,BT743)+1</f>
        <v>1</v>
      </c>
      <c r="CI743" s="559"/>
    </row>
    <row r="744" spans="1:87" s="513" customFormat="1" ht="15.75" customHeight="1">
      <c r="A744" s="255">
        <v>97</v>
      </c>
      <c r="B744" s="690" t="s">
        <v>168</v>
      </c>
      <c r="C744" s="558">
        <v>4100009588</v>
      </c>
      <c r="D744" s="596" t="s">
        <v>199</v>
      </c>
      <c r="E744" s="505" t="str">
        <f>VLOOKUP(D:D,'Material code'!A:B,2,FALSE)</f>
        <v>前玻</v>
      </c>
      <c r="F744" s="505" t="str">
        <f>VLOOKUP(D:D,'Material code'!C:D,2,FALSE)</f>
        <v>福莱特，超白压花双镀膜半钢化，2272*1128*2mm</v>
      </c>
      <c r="G744" s="504">
        <v>1430</v>
      </c>
      <c r="H744" s="504" t="s">
        <v>172</v>
      </c>
      <c r="I744" s="504" t="str">
        <f>AL744</f>
        <v>ZIMUNGB1273606</v>
      </c>
      <c r="J744" s="504">
        <v>1</v>
      </c>
      <c r="K744" s="504" t="str">
        <f>AN744</f>
        <v>CAIU6354765</v>
      </c>
      <c r="L744" s="504" t="str">
        <f>AM744</f>
        <v>NGB1273606</v>
      </c>
      <c r="M744" s="504" t="str">
        <f>AO744</f>
        <v>NINGBO,CHINA</v>
      </c>
      <c r="N744" s="506">
        <f>AQ744</f>
        <v>45722</v>
      </c>
      <c r="O744" s="504" t="str">
        <f>AR744</f>
        <v>SAVANNAH,GA</v>
      </c>
      <c r="P744" s="506">
        <f>AT744</f>
        <v>45753</v>
      </c>
      <c r="Q744" s="506">
        <f>AX744</f>
        <v>45757</v>
      </c>
      <c r="R744" s="504" t="s">
        <v>79</v>
      </c>
      <c r="S744" s="504" t="s">
        <v>1039</v>
      </c>
      <c r="T744" s="514">
        <v>20250305006</v>
      </c>
      <c r="U744" s="514"/>
      <c r="V744" s="511"/>
      <c r="W744" s="511"/>
      <c r="X744" s="506"/>
      <c r="Y744" s="506"/>
      <c r="Z744" s="514"/>
      <c r="AA744" s="567"/>
      <c r="AB744" s="507"/>
      <c r="AC744" s="514"/>
      <c r="AD744" s="504"/>
      <c r="AE744" s="514"/>
      <c r="AF744" s="514"/>
      <c r="AG744" s="514"/>
      <c r="AH744" s="569"/>
      <c r="AI744" s="579"/>
      <c r="AJ744" s="504"/>
      <c r="AK744" s="457"/>
      <c r="AL744" s="504" t="s">
        <v>1174</v>
      </c>
      <c r="AM744" s="504" t="s">
        <v>1175</v>
      </c>
      <c r="AN744" s="504" t="s">
        <v>1181</v>
      </c>
      <c r="AO744" s="504" t="s">
        <v>1033</v>
      </c>
      <c r="AP744" s="506">
        <v>45721</v>
      </c>
      <c r="AQ744" s="506">
        <v>45722</v>
      </c>
      <c r="AR744" s="504" t="s">
        <v>117</v>
      </c>
      <c r="AS744" s="506">
        <v>45752</v>
      </c>
      <c r="AT744" s="508">
        <v>45753</v>
      </c>
      <c r="AU744" s="504" t="str">
        <f>AR744</f>
        <v>SAVANNAH,GA</v>
      </c>
      <c r="AV744" s="571">
        <f>AT744</f>
        <v>45753</v>
      </c>
      <c r="AW744" s="505">
        <f>VLOOKUP(AR:AR,Database!A:B,2,)</f>
        <v>4</v>
      </c>
      <c r="AX744" s="506">
        <f>AV744+AW744</f>
        <v>45757</v>
      </c>
      <c r="AY744" s="504">
        <f>Z744</f>
        <v>0</v>
      </c>
      <c r="AZ744" s="565"/>
      <c r="BA744" s="506"/>
      <c r="BB744" s="506"/>
      <c r="BC744" s="506"/>
      <c r="BD744" s="506"/>
      <c r="BE744" s="504"/>
      <c r="BF744" s="504" t="str">
        <f>AL744</f>
        <v>ZIMUNGB1273606</v>
      </c>
      <c r="BG744" s="504" t="str">
        <f>AN744</f>
        <v>CAIU6354765</v>
      </c>
      <c r="BH744" s="506">
        <v>45719</v>
      </c>
      <c r="BI744" s="506">
        <v>45727</v>
      </c>
      <c r="BJ744" s="506"/>
      <c r="BK744" s="506"/>
      <c r="BL744" s="506"/>
      <c r="BM744" s="572"/>
      <c r="BN744" s="514"/>
      <c r="BO744" s="506"/>
      <c r="BP744" s="511"/>
      <c r="BQ744" s="511"/>
      <c r="BR744" s="514"/>
      <c r="BS744" s="560"/>
      <c r="BT744" s="504"/>
      <c r="BU744" s="504"/>
      <c r="BV744" s="504"/>
      <c r="BW744" s="504">
        <f>U744</f>
        <v>0</v>
      </c>
      <c r="BX744" s="511">
        <f>V744</f>
        <v>0</v>
      </c>
      <c r="BY744" s="511">
        <f>W744</f>
        <v>0</v>
      </c>
      <c r="BZ744" s="511">
        <f>BX744+BY744</f>
        <v>0</v>
      </c>
      <c r="CA744" s="504"/>
      <c r="CB744" s="511"/>
      <c r="CC744" s="504"/>
      <c r="CD744" s="511"/>
      <c r="CE744" s="511"/>
      <c r="CF744" s="511">
        <f>CB744+CD744+CE744</f>
        <v>0</v>
      </c>
      <c r="CG744" s="528">
        <f>CF744-BZ744</f>
        <v>0</v>
      </c>
      <c r="CH744" s="510">
        <f>_xlfn.DAYS(BU744,BT744)+1</f>
        <v>1</v>
      </c>
      <c r="CI744" s="559"/>
    </row>
    <row r="745" spans="1:87" s="513" customFormat="1" ht="15.75" customHeight="1">
      <c r="A745" s="255">
        <v>97</v>
      </c>
      <c r="B745" s="690" t="s">
        <v>168</v>
      </c>
      <c r="C745" s="558">
        <v>4100009588</v>
      </c>
      <c r="D745" s="596" t="s">
        <v>199</v>
      </c>
      <c r="E745" s="505" t="str">
        <f>VLOOKUP(D:D,'Material code'!A:B,2,FALSE)</f>
        <v>前玻</v>
      </c>
      <c r="F745" s="505" t="str">
        <f>VLOOKUP(D:D,'Material code'!C:D,2,FALSE)</f>
        <v>福莱特，超白压花双镀膜半钢化，2272*1128*2mm</v>
      </c>
      <c r="G745" s="504">
        <v>1430</v>
      </c>
      <c r="H745" s="504" t="s">
        <v>172</v>
      </c>
      <c r="I745" s="504" t="str">
        <f>AL745</f>
        <v>ZIMUNGB1273606</v>
      </c>
      <c r="J745" s="504">
        <v>1</v>
      </c>
      <c r="K745" s="504" t="str">
        <f>AN745</f>
        <v>TRHU2399521</v>
      </c>
      <c r="L745" s="504" t="str">
        <f>AM745</f>
        <v>NGB1273606</v>
      </c>
      <c r="M745" s="504" t="str">
        <f>AO745</f>
        <v>NINGBO,CHINA</v>
      </c>
      <c r="N745" s="506">
        <f>AQ745</f>
        <v>45722</v>
      </c>
      <c r="O745" s="504" t="str">
        <f>AR745</f>
        <v>SAVANNAH,GA</v>
      </c>
      <c r="P745" s="506">
        <f>AT745</f>
        <v>45753</v>
      </c>
      <c r="Q745" s="506">
        <f>AX745</f>
        <v>45757</v>
      </c>
      <c r="R745" s="504" t="s">
        <v>79</v>
      </c>
      <c r="S745" s="504" t="s">
        <v>1039</v>
      </c>
      <c r="T745" s="514">
        <v>20250305006</v>
      </c>
      <c r="U745" s="514"/>
      <c r="V745" s="511"/>
      <c r="W745" s="511"/>
      <c r="X745" s="506"/>
      <c r="Y745" s="506"/>
      <c r="Z745" s="514"/>
      <c r="AA745" s="567"/>
      <c r="AB745" s="507"/>
      <c r="AC745" s="514"/>
      <c r="AD745" s="504"/>
      <c r="AE745" s="514"/>
      <c r="AF745" s="514"/>
      <c r="AG745" s="514"/>
      <c r="AH745" s="569"/>
      <c r="AI745" s="579"/>
      <c r="AJ745" s="504"/>
      <c r="AK745" s="457"/>
      <c r="AL745" s="504" t="s">
        <v>1174</v>
      </c>
      <c r="AM745" s="504" t="s">
        <v>1175</v>
      </c>
      <c r="AN745" s="504" t="s">
        <v>1182</v>
      </c>
      <c r="AO745" s="504" t="s">
        <v>1033</v>
      </c>
      <c r="AP745" s="506">
        <v>45721</v>
      </c>
      <c r="AQ745" s="506">
        <v>45722</v>
      </c>
      <c r="AR745" s="504" t="s">
        <v>117</v>
      </c>
      <c r="AS745" s="506">
        <v>45752</v>
      </c>
      <c r="AT745" s="508">
        <v>45753</v>
      </c>
      <c r="AU745" s="504" t="str">
        <f>AR745</f>
        <v>SAVANNAH,GA</v>
      </c>
      <c r="AV745" s="571">
        <f>AT745</f>
        <v>45753</v>
      </c>
      <c r="AW745" s="505">
        <f>VLOOKUP(AR:AR,Database!A:B,2,)</f>
        <v>4</v>
      </c>
      <c r="AX745" s="506">
        <f>AV745+AW745</f>
        <v>45757</v>
      </c>
      <c r="AY745" s="504">
        <f>Z745</f>
        <v>0</v>
      </c>
      <c r="AZ745" s="565"/>
      <c r="BA745" s="506"/>
      <c r="BB745" s="506"/>
      <c r="BC745" s="506"/>
      <c r="BD745" s="506"/>
      <c r="BE745" s="504"/>
      <c r="BF745" s="504" t="str">
        <f>AL745</f>
        <v>ZIMUNGB1273606</v>
      </c>
      <c r="BG745" s="504" t="str">
        <f>AN745</f>
        <v>TRHU2399521</v>
      </c>
      <c r="BH745" s="506">
        <v>45719</v>
      </c>
      <c r="BI745" s="506">
        <v>45727</v>
      </c>
      <c r="BJ745" s="506"/>
      <c r="BK745" s="506"/>
      <c r="BL745" s="506"/>
      <c r="BM745" s="572"/>
      <c r="BN745" s="514"/>
      <c r="BO745" s="506"/>
      <c r="BP745" s="511"/>
      <c r="BQ745" s="511"/>
      <c r="BR745" s="514"/>
      <c r="BS745" s="560"/>
      <c r="BT745" s="504"/>
      <c r="BU745" s="504"/>
      <c r="BV745" s="504"/>
      <c r="BW745" s="504">
        <f>U745</f>
        <v>0</v>
      </c>
      <c r="BX745" s="511">
        <f>V745</f>
        <v>0</v>
      </c>
      <c r="BY745" s="511">
        <f>W745</f>
        <v>0</v>
      </c>
      <c r="BZ745" s="511">
        <f>BX745+BY745</f>
        <v>0</v>
      </c>
      <c r="CA745" s="504"/>
      <c r="CB745" s="511"/>
      <c r="CC745" s="504"/>
      <c r="CD745" s="511"/>
      <c r="CE745" s="511"/>
      <c r="CF745" s="511">
        <f>CB745+CD745+CE745</f>
        <v>0</v>
      </c>
      <c r="CG745" s="528">
        <f>CF745-BZ745</f>
        <v>0</v>
      </c>
      <c r="CH745" s="510">
        <f>_xlfn.DAYS(BU745,BT745)+1</f>
        <v>1</v>
      </c>
      <c r="CI745" s="559"/>
    </row>
    <row r="746" spans="1:87" s="513" customFormat="1" ht="15.75" customHeight="1">
      <c r="A746" s="255">
        <v>97</v>
      </c>
      <c r="B746" s="599" t="s">
        <v>168</v>
      </c>
      <c r="C746" s="558">
        <v>4100009588</v>
      </c>
      <c r="D746" s="596" t="s">
        <v>199</v>
      </c>
      <c r="E746" s="505" t="str">
        <f>VLOOKUP(D:D,'Material code'!A:B,2,FALSE)</f>
        <v>前玻</v>
      </c>
      <c r="F746" s="505" t="str">
        <f>VLOOKUP(D:D,'Material code'!C:D,2,FALSE)</f>
        <v>福莱特，超白压花双镀膜半钢化，2272*1128*2mm</v>
      </c>
      <c r="G746" s="504">
        <v>1430</v>
      </c>
      <c r="H746" s="504" t="s">
        <v>172</v>
      </c>
      <c r="I746" s="504" t="str">
        <f>AL746</f>
        <v>ZIMUNGB1273606</v>
      </c>
      <c r="J746" s="504">
        <v>1</v>
      </c>
      <c r="K746" s="504" t="str">
        <f>AN746</f>
        <v>TRHU3120230</v>
      </c>
      <c r="L746" s="504" t="str">
        <f>AM746</f>
        <v>NGB1273606</v>
      </c>
      <c r="M746" s="504" t="str">
        <f>AO746</f>
        <v>NINGBO,CHINA</v>
      </c>
      <c r="N746" s="506">
        <f>AQ746</f>
        <v>45722</v>
      </c>
      <c r="O746" s="504" t="str">
        <f>AR746</f>
        <v>SAVANNAH,GA</v>
      </c>
      <c r="P746" s="506">
        <f>AT746</f>
        <v>45753</v>
      </c>
      <c r="Q746" s="506">
        <f>AX746</f>
        <v>45757</v>
      </c>
      <c r="R746" s="504" t="s">
        <v>79</v>
      </c>
      <c r="S746" s="504" t="s">
        <v>1039</v>
      </c>
      <c r="T746" s="514">
        <v>20250305006</v>
      </c>
      <c r="U746" s="514"/>
      <c r="V746" s="511"/>
      <c r="W746" s="511"/>
      <c r="X746" s="506"/>
      <c r="Y746" s="506"/>
      <c r="Z746" s="514"/>
      <c r="AA746" s="567"/>
      <c r="AB746" s="507"/>
      <c r="AC746" s="514"/>
      <c r="AD746" s="504"/>
      <c r="AE746" s="514"/>
      <c r="AF746" s="514"/>
      <c r="AG746" s="514"/>
      <c r="AH746" s="569"/>
      <c r="AI746" s="579"/>
      <c r="AJ746" s="504"/>
      <c r="AK746" s="457"/>
      <c r="AL746" s="504" t="s">
        <v>1174</v>
      </c>
      <c r="AM746" s="504" t="s">
        <v>1175</v>
      </c>
      <c r="AN746" s="504" t="s">
        <v>1183</v>
      </c>
      <c r="AO746" s="504" t="s">
        <v>1033</v>
      </c>
      <c r="AP746" s="506">
        <v>45721</v>
      </c>
      <c r="AQ746" s="506">
        <v>45722</v>
      </c>
      <c r="AR746" s="504" t="s">
        <v>117</v>
      </c>
      <c r="AS746" s="506">
        <v>45752</v>
      </c>
      <c r="AT746" s="508">
        <v>45753</v>
      </c>
      <c r="AU746" s="504" t="str">
        <f>AR746</f>
        <v>SAVANNAH,GA</v>
      </c>
      <c r="AV746" s="571">
        <f>AT746</f>
        <v>45753</v>
      </c>
      <c r="AW746" s="505">
        <f>VLOOKUP(AR:AR,Database!A:B,2,)</f>
        <v>4</v>
      </c>
      <c r="AX746" s="506">
        <f>AV746+AW746</f>
        <v>45757</v>
      </c>
      <c r="AY746" s="504">
        <f>Z746</f>
        <v>0</v>
      </c>
      <c r="AZ746" s="565"/>
      <c r="BA746" s="506"/>
      <c r="BB746" s="506"/>
      <c r="BC746" s="506"/>
      <c r="BD746" s="506"/>
      <c r="BE746" s="504"/>
      <c r="BF746" s="504" t="str">
        <f>AL746</f>
        <v>ZIMUNGB1273606</v>
      </c>
      <c r="BG746" s="504" t="str">
        <f>AN746</f>
        <v>TRHU3120230</v>
      </c>
      <c r="BH746" s="506">
        <v>45719</v>
      </c>
      <c r="BI746" s="506">
        <v>45727</v>
      </c>
      <c r="BJ746" s="506"/>
      <c r="BK746" s="506"/>
      <c r="BL746" s="506"/>
      <c r="BM746" s="572"/>
      <c r="BN746" s="514"/>
      <c r="BO746" s="506"/>
      <c r="BP746" s="511"/>
      <c r="BQ746" s="511"/>
      <c r="BR746" s="514"/>
      <c r="BS746" s="560"/>
      <c r="BT746" s="504"/>
      <c r="BU746" s="504"/>
      <c r="BV746" s="504"/>
      <c r="BW746" s="504">
        <f>U746</f>
        <v>0</v>
      </c>
      <c r="BX746" s="511">
        <f>V746</f>
        <v>0</v>
      </c>
      <c r="BY746" s="511">
        <f>W746</f>
        <v>0</v>
      </c>
      <c r="BZ746" s="511">
        <f>BX746+BY746</f>
        <v>0</v>
      </c>
      <c r="CA746" s="504"/>
      <c r="CB746" s="511"/>
      <c r="CC746" s="504"/>
      <c r="CD746" s="511"/>
      <c r="CE746" s="511"/>
      <c r="CF746" s="511">
        <f>CB746+CD746+CE746</f>
        <v>0</v>
      </c>
      <c r="CG746" s="528">
        <f>CF746-BZ746</f>
        <v>0</v>
      </c>
      <c r="CH746" s="510">
        <f>_xlfn.DAYS(BU746,BT746)+1</f>
        <v>1</v>
      </c>
      <c r="CI746" s="559"/>
    </row>
    <row r="747" spans="1:87" s="513" customFormat="1" ht="15.75" customHeight="1">
      <c r="A747" s="255">
        <v>97</v>
      </c>
      <c r="B747" s="599" t="s">
        <v>168</v>
      </c>
      <c r="C747" s="558">
        <v>4100009588</v>
      </c>
      <c r="D747" s="596" t="s">
        <v>199</v>
      </c>
      <c r="E747" s="505" t="str">
        <f>VLOOKUP(D:D,'Material code'!A:B,2,FALSE)</f>
        <v>前玻</v>
      </c>
      <c r="F747" s="505" t="str">
        <f>VLOOKUP(D:D,'Material code'!C:D,2,FALSE)</f>
        <v>福莱特，超白压花双镀膜半钢化，2272*1128*2mm</v>
      </c>
      <c r="G747" s="504">
        <v>1430</v>
      </c>
      <c r="H747" s="504" t="s">
        <v>172</v>
      </c>
      <c r="I747" s="504" t="str">
        <f>AL747</f>
        <v>ZIMUNGB1273606</v>
      </c>
      <c r="J747" s="504">
        <v>1</v>
      </c>
      <c r="K747" s="504" t="str">
        <f>AN747</f>
        <v>SEGU2211465</v>
      </c>
      <c r="L747" s="504" t="str">
        <f>AM747</f>
        <v>NGB1273606</v>
      </c>
      <c r="M747" s="504" t="str">
        <f>AO747</f>
        <v>NINGBO,CHINA</v>
      </c>
      <c r="N747" s="506">
        <f>AQ747</f>
        <v>45722</v>
      </c>
      <c r="O747" s="504" t="str">
        <f>AR747</f>
        <v>SAVANNAH,GA</v>
      </c>
      <c r="P747" s="506">
        <f>AT747</f>
        <v>45753</v>
      </c>
      <c r="Q747" s="506">
        <f>AX747</f>
        <v>45757</v>
      </c>
      <c r="R747" s="504" t="s">
        <v>79</v>
      </c>
      <c r="S747" s="504" t="s">
        <v>1039</v>
      </c>
      <c r="T747" s="514">
        <v>20250305006</v>
      </c>
      <c r="U747" s="514"/>
      <c r="V747" s="511"/>
      <c r="W747" s="511"/>
      <c r="X747" s="506"/>
      <c r="Y747" s="506"/>
      <c r="Z747" s="514"/>
      <c r="AA747" s="567"/>
      <c r="AB747" s="507"/>
      <c r="AC747" s="514"/>
      <c r="AD747" s="504"/>
      <c r="AE747" s="514"/>
      <c r="AF747" s="514"/>
      <c r="AG747" s="514"/>
      <c r="AH747" s="569"/>
      <c r="AI747" s="579"/>
      <c r="AJ747" s="504"/>
      <c r="AK747" s="457"/>
      <c r="AL747" s="504" t="s">
        <v>1174</v>
      </c>
      <c r="AM747" s="504" t="s">
        <v>1175</v>
      </c>
      <c r="AN747" s="504" t="s">
        <v>1184</v>
      </c>
      <c r="AO747" s="504" t="s">
        <v>1033</v>
      </c>
      <c r="AP747" s="506">
        <v>45721</v>
      </c>
      <c r="AQ747" s="506">
        <v>45722</v>
      </c>
      <c r="AR747" s="504" t="s">
        <v>117</v>
      </c>
      <c r="AS747" s="506">
        <v>45752</v>
      </c>
      <c r="AT747" s="508">
        <v>45753</v>
      </c>
      <c r="AU747" s="504" t="str">
        <f>AR747</f>
        <v>SAVANNAH,GA</v>
      </c>
      <c r="AV747" s="571">
        <f>AT747</f>
        <v>45753</v>
      </c>
      <c r="AW747" s="505">
        <f>VLOOKUP(AR:AR,Database!A:B,2,)</f>
        <v>4</v>
      </c>
      <c r="AX747" s="506">
        <f>AV747+AW747</f>
        <v>45757</v>
      </c>
      <c r="AY747" s="504">
        <f>Z747</f>
        <v>0</v>
      </c>
      <c r="AZ747" s="565"/>
      <c r="BA747" s="506"/>
      <c r="BB747" s="506"/>
      <c r="BC747" s="506"/>
      <c r="BD747" s="506"/>
      <c r="BE747" s="504"/>
      <c r="BF747" s="504" t="str">
        <f>AL747</f>
        <v>ZIMUNGB1273606</v>
      </c>
      <c r="BG747" s="504" t="str">
        <f>AN747</f>
        <v>SEGU2211465</v>
      </c>
      <c r="BH747" s="506">
        <v>45719</v>
      </c>
      <c r="BI747" s="506">
        <v>45727</v>
      </c>
      <c r="BJ747" s="506"/>
      <c r="BK747" s="506"/>
      <c r="BL747" s="506"/>
      <c r="BM747" s="572"/>
      <c r="BN747" s="514"/>
      <c r="BO747" s="506"/>
      <c r="BP747" s="511"/>
      <c r="BQ747" s="511"/>
      <c r="BR747" s="514"/>
      <c r="BS747" s="560"/>
      <c r="BT747" s="504"/>
      <c r="BU747" s="504"/>
      <c r="BV747" s="504"/>
      <c r="BW747" s="504">
        <f>U747</f>
        <v>0</v>
      </c>
      <c r="BX747" s="511">
        <f>V747</f>
        <v>0</v>
      </c>
      <c r="BY747" s="511">
        <f>W747</f>
        <v>0</v>
      </c>
      <c r="BZ747" s="511">
        <f>BX747+BY747</f>
        <v>0</v>
      </c>
      <c r="CA747" s="504"/>
      <c r="CB747" s="511"/>
      <c r="CC747" s="504"/>
      <c r="CD747" s="511"/>
      <c r="CE747" s="511"/>
      <c r="CF747" s="511">
        <f>CB747+CD747+CE747</f>
        <v>0</v>
      </c>
      <c r="CG747" s="528">
        <f>CF747-BZ747</f>
        <v>0</v>
      </c>
      <c r="CH747" s="510">
        <f>_xlfn.DAYS(BU747,BT747)+1</f>
        <v>1</v>
      </c>
      <c r="CI747" s="559"/>
    </row>
    <row r="748" spans="1:87" s="513" customFormat="1" ht="15.75" customHeight="1">
      <c r="A748" s="255">
        <v>97</v>
      </c>
      <c r="B748" s="599" t="s">
        <v>168</v>
      </c>
      <c r="C748" s="558">
        <v>4100009588</v>
      </c>
      <c r="D748" s="596" t="s">
        <v>199</v>
      </c>
      <c r="E748" s="505" t="str">
        <f>VLOOKUP(D:D,'Material code'!A:B,2,FALSE)</f>
        <v>前玻</v>
      </c>
      <c r="F748" s="505" t="str">
        <f>VLOOKUP(D:D,'Material code'!C:D,2,FALSE)</f>
        <v>福莱特，超白压花双镀膜半钢化，2272*1128*2mm</v>
      </c>
      <c r="G748" s="504">
        <v>1430</v>
      </c>
      <c r="H748" s="504" t="s">
        <v>172</v>
      </c>
      <c r="I748" s="504" t="str">
        <f>AL748</f>
        <v>ZIMUNGB1273606</v>
      </c>
      <c r="J748" s="504">
        <v>1</v>
      </c>
      <c r="K748" s="504" t="str">
        <f>AN748</f>
        <v>TGBU2487260</v>
      </c>
      <c r="L748" s="504" t="str">
        <f>AM748</f>
        <v>NGB1273606</v>
      </c>
      <c r="M748" s="504" t="str">
        <f>AO748</f>
        <v>NINGBO,CHINA</v>
      </c>
      <c r="N748" s="506">
        <f>AQ748</f>
        <v>45722</v>
      </c>
      <c r="O748" s="504" t="str">
        <f>AR748</f>
        <v>SAVANNAH,GA</v>
      </c>
      <c r="P748" s="506">
        <f>AT748</f>
        <v>45753</v>
      </c>
      <c r="Q748" s="506">
        <f>AX748</f>
        <v>45757</v>
      </c>
      <c r="R748" s="504" t="s">
        <v>79</v>
      </c>
      <c r="S748" s="504" t="s">
        <v>1039</v>
      </c>
      <c r="T748" s="514">
        <v>20250305006</v>
      </c>
      <c r="U748" s="514"/>
      <c r="V748" s="511"/>
      <c r="W748" s="511"/>
      <c r="X748" s="506"/>
      <c r="Y748" s="506"/>
      <c r="Z748" s="514"/>
      <c r="AA748" s="567"/>
      <c r="AB748" s="507"/>
      <c r="AC748" s="514"/>
      <c r="AD748" s="504"/>
      <c r="AE748" s="514"/>
      <c r="AF748" s="514"/>
      <c r="AG748" s="514"/>
      <c r="AH748" s="569"/>
      <c r="AI748" s="579"/>
      <c r="AJ748" s="504"/>
      <c r="AK748" s="457"/>
      <c r="AL748" s="504" t="s">
        <v>1174</v>
      </c>
      <c r="AM748" s="504" t="s">
        <v>1175</v>
      </c>
      <c r="AN748" s="504" t="s">
        <v>1185</v>
      </c>
      <c r="AO748" s="504" t="s">
        <v>1033</v>
      </c>
      <c r="AP748" s="506">
        <v>45721</v>
      </c>
      <c r="AQ748" s="506">
        <v>45722</v>
      </c>
      <c r="AR748" s="504" t="s">
        <v>117</v>
      </c>
      <c r="AS748" s="506">
        <v>45752</v>
      </c>
      <c r="AT748" s="508">
        <v>45753</v>
      </c>
      <c r="AU748" s="504" t="str">
        <f>AR748</f>
        <v>SAVANNAH,GA</v>
      </c>
      <c r="AV748" s="571">
        <f>AT748</f>
        <v>45753</v>
      </c>
      <c r="AW748" s="505">
        <f>VLOOKUP(AR:AR,Database!A:B,2,)</f>
        <v>4</v>
      </c>
      <c r="AX748" s="506">
        <f>AV748+AW748</f>
        <v>45757</v>
      </c>
      <c r="AY748" s="504">
        <f>Z748</f>
        <v>0</v>
      </c>
      <c r="AZ748" s="565"/>
      <c r="BA748" s="506"/>
      <c r="BB748" s="506"/>
      <c r="BC748" s="506"/>
      <c r="BD748" s="506"/>
      <c r="BE748" s="504"/>
      <c r="BF748" s="504" t="str">
        <f>AL748</f>
        <v>ZIMUNGB1273606</v>
      </c>
      <c r="BG748" s="504" t="str">
        <f>AN748</f>
        <v>TGBU2487260</v>
      </c>
      <c r="BH748" s="506">
        <v>45719</v>
      </c>
      <c r="BI748" s="506">
        <v>45727</v>
      </c>
      <c r="BJ748" s="506"/>
      <c r="BK748" s="506"/>
      <c r="BL748" s="506"/>
      <c r="BM748" s="572"/>
      <c r="BN748" s="514"/>
      <c r="BO748" s="506"/>
      <c r="BP748" s="511"/>
      <c r="BQ748" s="511"/>
      <c r="BR748" s="514"/>
      <c r="BS748" s="560"/>
      <c r="BT748" s="504"/>
      <c r="BU748" s="504"/>
      <c r="BV748" s="504"/>
      <c r="BW748" s="504">
        <f>U748</f>
        <v>0</v>
      </c>
      <c r="BX748" s="511">
        <f>V748</f>
        <v>0</v>
      </c>
      <c r="BY748" s="511">
        <f>W748</f>
        <v>0</v>
      </c>
      <c r="BZ748" s="511">
        <f>BX748+BY748</f>
        <v>0</v>
      </c>
      <c r="CA748" s="504"/>
      <c r="CB748" s="511"/>
      <c r="CC748" s="504"/>
      <c r="CD748" s="511"/>
      <c r="CE748" s="511"/>
      <c r="CF748" s="511">
        <f>CB748+CD748+CE748</f>
        <v>0</v>
      </c>
      <c r="CG748" s="528">
        <f>CF748-BZ748</f>
        <v>0</v>
      </c>
      <c r="CH748" s="510">
        <f>_xlfn.DAYS(BU748,BT748)+1</f>
        <v>1</v>
      </c>
      <c r="CI748" s="559"/>
    </row>
    <row r="749" spans="1:87" s="513" customFormat="1" ht="15.75" customHeight="1">
      <c r="A749" s="255">
        <v>97</v>
      </c>
      <c r="B749" s="599" t="s">
        <v>168</v>
      </c>
      <c r="C749" s="558">
        <v>4100009588</v>
      </c>
      <c r="D749" s="596" t="s">
        <v>199</v>
      </c>
      <c r="E749" s="505" t="str">
        <f>VLOOKUP(D:D,'Material code'!A:B,2,FALSE)</f>
        <v>前玻</v>
      </c>
      <c r="F749" s="505" t="str">
        <f>VLOOKUP(D:D,'Material code'!C:D,2,FALSE)</f>
        <v>福莱特，超白压花双镀膜半钢化，2272*1128*2mm</v>
      </c>
      <c r="G749" s="504">
        <v>1430</v>
      </c>
      <c r="H749" s="504" t="s">
        <v>172</v>
      </c>
      <c r="I749" s="504" t="str">
        <f>AL749</f>
        <v>ZIMUNGB1273606</v>
      </c>
      <c r="J749" s="504">
        <v>1</v>
      </c>
      <c r="K749" s="504" t="str">
        <f>AN749</f>
        <v>ZIMU1307074</v>
      </c>
      <c r="L749" s="504" t="str">
        <f>AM749</f>
        <v>NGB1273606</v>
      </c>
      <c r="M749" s="504" t="str">
        <f>AO749</f>
        <v>NINGBO,CHINA</v>
      </c>
      <c r="N749" s="506">
        <f>AQ749</f>
        <v>45722</v>
      </c>
      <c r="O749" s="504" t="str">
        <f>AR749</f>
        <v>SAVANNAH,GA</v>
      </c>
      <c r="P749" s="506">
        <f>AT749</f>
        <v>45753</v>
      </c>
      <c r="Q749" s="506">
        <f>AX749</f>
        <v>45757</v>
      </c>
      <c r="R749" s="504" t="s">
        <v>79</v>
      </c>
      <c r="S749" s="504" t="s">
        <v>1039</v>
      </c>
      <c r="T749" s="514">
        <v>20250305006</v>
      </c>
      <c r="U749" s="514"/>
      <c r="V749" s="511"/>
      <c r="W749" s="511"/>
      <c r="X749" s="506"/>
      <c r="Y749" s="506"/>
      <c r="Z749" s="514"/>
      <c r="AA749" s="567"/>
      <c r="AB749" s="507"/>
      <c r="AC749" s="514"/>
      <c r="AD749" s="504"/>
      <c r="AE749" s="514"/>
      <c r="AF749" s="514"/>
      <c r="AG749" s="514"/>
      <c r="AH749" s="569"/>
      <c r="AI749" s="579"/>
      <c r="AJ749" s="504"/>
      <c r="AK749" s="457"/>
      <c r="AL749" s="504" t="s">
        <v>1174</v>
      </c>
      <c r="AM749" s="504" t="s">
        <v>1175</v>
      </c>
      <c r="AN749" s="504" t="s">
        <v>1186</v>
      </c>
      <c r="AO749" s="504" t="s">
        <v>1033</v>
      </c>
      <c r="AP749" s="506">
        <v>45721</v>
      </c>
      <c r="AQ749" s="506">
        <v>45722</v>
      </c>
      <c r="AR749" s="504" t="s">
        <v>117</v>
      </c>
      <c r="AS749" s="506">
        <v>45752</v>
      </c>
      <c r="AT749" s="508">
        <v>45753</v>
      </c>
      <c r="AU749" s="504" t="str">
        <f>AR749</f>
        <v>SAVANNAH,GA</v>
      </c>
      <c r="AV749" s="571">
        <f>AT749</f>
        <v>45753</v>
      </c>
      <c r="AW749" s="505">
        <f>VLOOKUP(AR:AR,Database!A:B,2,)</f>
        <v>4</v>
      </c>
      <c r="AX749" s="506">
        <f>AV749+AW749</f>
        <v>45757</v>
      </c>
      <c r="AY749" s="504">
        <f>Z749</f>
        <v>0</v>
      </c>
      <c r="AZ749" s="565"/>
      <c r="BA749" s="506"/>
      <c r="BB749" s="506"/>
      <c r="BC749" s="506"/>
      <c r="BD749" s="506"/>
      <c r="BE749" s="504"/>
      <c r="BF749" s="504" t="str">
        <f>AL749</f>
        <v>ZIMUNGB1273606</v>
      </c>
      <c r="BG749" s="504" t="str">
        <f>AN749</f>
        <v>ZIMU1307074</v>
      </c>
      <c r="BH749" s="506">
        <v>45719</v>
      </c>
      <c r="BI749" s="506">
        <v>45727</v>
      </c>
      <c r="BJ749" s="506"/>
      <c r="BK749" s="506"/>
      <c r="BL749" s="506"/>
      <c r="BM749" s="572"/>
      <c r="BN749" s="514"/>
      <c r="BO749" s="506"/>
      <c r="BP749" s="511"/>
      <c r="BQ749" s="511"/>
      <c r="BR749" s="514"/>
      <c r="BS749" s="560"/>
      <c r="BT749" s="504"/>
      <c r="BU749" s="504"/>
      <c r="BV749" s="504"/>
      <c r="BW749" s="504">
        <f>U749</f>
        <v>0</v>
      </c>
      <c r="BX749" s="511">
        <f>V749</f>
        <v>0</v>
      </c>
      <c r="BY749" s="511">
        <f>W749</f>
        <v>0</v>
      </c>
      <c r="BZ749" s="511">
        <f>BX749+BY749</f>
        <v>0</v>
      </c>
      <c r="CA749" s="504"/>
      <c r="CB749" s="511"/>
      <c r="CC749" s="504"/>
      <c r="CD749" s="511"/>
      <c r="CE749" s="511"/>
      <c r="CF749" s="511">
        <f>CB749+CD749+CE749</f>
        <v>0</v>
      </c>
      <c r="CG749" s="528">
        <f>CF749-BZ749</f>
        <v>0</v>
      </c>
      <c r="CH749" s="510">
        <f>_xlfn.DAYS(BU749,BT749)+1</f>
        <v>1</v>
      </c>
      <c r="CI749" s="559"/>
    </row>
    <row r="750" spans="1:87" s="513" customFormat="1" ht="15.75" customHeight="1">
      <c r="A750" s="255">
        <v>97</v>
      </c>
      <c r="B750" s="599" t="s">
        <v>168</v>
      </c>
      <c r="C750" s="558">
        <v>4100009588</v>
      </c>
      <c r="D750" s="596" t="s">
        <v>199</v>
      </c>
      <c r="E750" s="505" t="str">
        <f>VLOOKUP(D:D,'Material code'!A:B,2,FALSE)</f>
        <v>前玻</v>
      </c>
      <c r="F750" s="505" t="str">
        <f>VLOOKUP(D:D,'Material code'!C:D,2,FALSE)</f>
        <v>福莱特，超白压花双镀膜半钢化，2272*1128*2mm</v>
      </c>
      <c r="G750" s="504">
        <v>1430</v>
      </c>
      <c r="H750" s="504" t="s">
        <v>172</v>
      </c>
      <c r="I750" s="504" t="str">
        <f>AL750</f>
        <v>ZIMUNGB1273606</v>
      </c>
      <c r="J750" s="504">
        <v>1</v>
      </c>
      <c r="K750" s="504" t="str">
        <f>AN750</f>
        <v>TEMU4806258</v>
      </c>
      <c r="L750" s="504" t="str">
        <f>AM750</f>
        <v>NGB1273606</v>
      </c>
      <c r="M750" s="504" t="str">
        <f>AO750</f>
        <v>NINGBO,CHINA</v>
      </c>
      <c r="N750" s="506">
        <f>AQ750</f>
        <v>45722</v>
      </c>
      <c r="O750" s="504" t="str">
        <f>AR750</f>
        <v>SAVANNAH,GA</v>
      </c>
      <c r="P750" s="506">
        <f>AT750</f>
        <v>45753</v>
      </c>
      <c r="Q750" s="506">
        <f>AX750</f>
        <v>45757</v>
      </c>
      <c r="R750" s="504" t="s">
        <v>79</v>
      </c>
      <c r="S750" s="504" t="s">
        <v>1039</v>
      </c>
      <c r="T750" s="514">
        <v>20250305006</v>
      </c>
      <c r="U750" s="514"/>
      <c r="V750" s="511"/>
      <c r="W750" s="511"/>
      <c r="X750" s="506"/>
      <c r="Y750" s="506"/>
      <c r="Z750" s="514"/>
      <c r="AA750" s="567"/>
      <c r="AB750" s="507"/>
      <c r="AC750" s="514"/>
      <c r="AD750" s="504"/>
      <c r="AE750" s="514"/>
      <c r="AF750" s="514"/>
      <c r="AG750" s="514"/>
      <c r="AH750" s="569"/>
      <c r="AI750" s="579"/>
      <c r="AJ750" s="504"/>
      <c r="AK750" s="457"/>
      <c r="AL750" s="504" t="s">
        <v>1174</v>
      </c>
      <c r="AM750" s="504" t="s">
        <v>1175</v>
      </c>
      <c r="AN750" s="504" t="s">
        <v>1187</v>
      </c>
      <c r="AO750" s="504" t="s">
        <v>1033</v>
      </c>
      <c r="AP750" s="506">
        <v>45721</v>
      </c>
      <c r="AQ750" s="506">
        <v>45722</v>
      </c>
      <c r="AR750" s="504" t="s">
        <v>117</v>
      </c>
      <c r="AS750" s="506">
        <v>45752</v>
      </c>
      <c r="AT750" s="508">
        <v>45753</v>
      </c>
      <c r="AU750" s="504" t="str">
        <f>AR750</f>
        <v>SAVANNAH,GA</v>
      </c>
      <c r="AV750" s="571">
        <f>AT750</f>
        <v>45753</v>
      </c>
      <c r="AW750" s="505">
        <f>VLOOKUP(AR:AR,Database!A:B,2,)</f>
        <v>4</v>
      </c>
      <c r="AX750" s="506">
        <f>AV750+AW750</f>
        <v>45757</v>
      </c>
      <c r="AY750" s="504">
        <f>Z750</f>
        <v>0</v>
      </c>
      <c r="AZ750" s="565"/>
      <c r="BA750" s="506"/>
      <c r="BB750" s="506"/>
      <c r="BC750" s="506"/>
      <c r="BD750" s="506"/>
      <c r="BE750" s="504"/>
      <c r="BF750" s="504" t="str">
        <f>AL750</f>
        <v>ZIMUNGB1273606</v>
      </c>
      <c r="BG750" s="504" t="str">
        <f>AN750</f>
        <v>TEMU4806258</v>
      </c>
      <c r="BH750" s="506">
        <v>45719</v>
      </c>
      <c r="BI750" s="506">
        <v>45727</v>
      </c>
      <c r="BJ750" s="506"/>
      <c r="BK750" s="506"/>
      <c r="BL750" s="506"/>
      <c r="BM750" s="572"/>
      <c r="BN750" s="514"/>
      <c r="BO750" s="506"/>
      <c r="BP750" s="511"/>
      <c r="BQ750" s="511"/>
      <c r="BR750" s="514"/>
      <c r="BS750" s="560"/>
      <c r="BT750" s="504"/>
      <c r="BU750" s="504"/>
      <c r="BV750" s="504"/>
      <c r="BW750" s="504">
        <f>U750</f>
        <v>0</v>
      </c>
      <c r="BX750" s="511">
        <f>V750</f>
        <v>0</v>
      </c>
      <c r="BY750" s="511">
        <f>W750</f>
        <v>0</v>
      </c>
      <c r="BZ750" s="511">
        <f>BX750+BY750</f>
        <v>0</v>
      </c>
      <c r="CA750" s="504"/>
      <c r="CB750" s="511"/>
      <c r="CC750" s="504"/>
      <c r="CD750" s="511"/>
      <c r="CE750" s="511"/>
      <c r="CF750" s="511">
        <f>CB750+CD750+CE750</f>
        <v>0</v>
      </c>
      <c r="CG750" s="528">
        <f>CF750-BZ750</f>
        <v>0</v>
      </c>
      <c r="CH750" s="510">
        <f>_xlfn.DAYS(BU750,BT750)+1</f>
        <v>1</v>
      </c>
      <c r="CI750" s="559"/>
    </row>
    <row r="751" spans="1:87" s="513" customFormat="1" ht="15.75" customHeight="1">
      <c r="A751" s="255">
        <v>97</v>
      </c>
      <c r="B751" s="599" t="s">
        <v>168</v>
      </c>
      <c r="C751" s="558">
        <v>4100009588</v>
      </c>
      <c r="D751" s="596" t="s">
        <v>199</v>
      </c>
      <c r="E751" s="505" t="str">
        <f>VLOOKUP(D:D,'Material code'!A:B,2,FALSE)</f>
        <v>前玻</v>
      </c>
      <c r="F751" s="505" t="str">
        <f>VLOOKUP(D:D,'Material code'!C:D,2,FALSE)</f>
        <v>福莱特，超白压花双镀膜半钢化，2272*1128*2mm</v>
      </c>
      <c r="G751" s="504">
        <v>1430</v>
      </c>
      <c r="H751" s="504" t="s">
        <v>172</v>
      </c>
      <c r="I751" s="504" t="str">
        <f>AL751</f>
        <v>ZIMUNGB1273606</v>
      </c>
      <c r="J751" s="504">
        <v>1</v>
      </c>
      <c r="K751" s="504" t="str">
        <f>AN751</f>
        <v>ZIMU3156758</v>
      </c>
      <c r="L751" s="504" t="str">
        <f>AM751</f>
        <v>NGB1273606</v>
      </c>
      <c r="M751" s="504" t="str">
        <f>AO751</f>
        <v>NINGBO,CHINA</v>
      </c>
      <c r="N751" s="506">
        <f>AQ751</f>
        <v>45722</v>
      </c>
      <c r="O751" s="504" t="str">
        <f>AR751</f>
        <v>SAVANNAH,GA</v>
      </c>
      <c r="P751" s="506">
        <f>AT751</f>
        <v>45753</v>
      </c>
      <c r="Q751" s="506">
        <f>AX751</f>
        <v>45757</v>
      </c>
      <c r="R751" s="504" t="s">
        <v>79</v>
      </c>
      <c r="S751" s="504" t="s">
        <v>1039</v>
      </c>
      <c r="T751" s="514">
        <v>20250305006</v>
      </c>
      <c r="U751" s="514"/>
      <c r="V751" s="511"/>
      <c r="W751" s="511"/>
      <c r="X751" s="506"/>
      <c r="Y751" s="506"/>
      <c r="Z751" s="514"/>
      <c r="AA751" s="567"/>
      <c r="AB751" s="507"/>
      <c r="AC751" s="514"/>
      <c r="AD751" s="504"/>
      <c r="AE751" s="514"/>
      <c r="AF751" s="514"/>
      <c r="AG751" s="514"/>
      <c r="AH751" s="569"/>
      <c r="AI751" s="579"/>
      <c r="AJ751" s="504"/>
      <c r="AK751" s="457"/>
      <c r="AL751" s="504" t="s">
        <v>1174</v>
      </c>
      <c r="AM751" s="504" t="s">
        <v>1175</v>
      </c>
      <c r="AN751" s="504" t="s">
        <v>1188</v>
      </c>
      <c r="AO751" s="504" t="s">
        <v>1033</v>
      </c>
      <c r="AP751" s="506">
        <v>45721</v>
      </c>
      <c r="AQ751" s="506">
        <v>45722</v>
      </c>
      <c r="AR751" s="504" t="s">
        <v>117</v>
      </c>
      <c r="AS751" s="506">
        <v>45752</v>
      </c>
      <c r="AT751" s="508">
        <v>45753</v>
      </c>
      <c r="AU751" s="504" t="str">
        <f>AR751</f>
        <v>SAVANNAH,GA</v>
      </c>
      <c r="AV751" s="571">
        <f>AT751</f>
        <v>45753</v>
      </c>
      <c r="AW751" s="505">
        <f>VLOOKUP(AR:AR,Database!A:B,2,)</f>
        <v>4</v>
      </c>
      <c r="AX751" s="506">
        <f>AV751+AW751</f>
        <v>45757</v>
      </c>
      <c r="AY751" s="504">
        <f>Z751</f>
        <v>0</v>
      </c>
      <c r="AZ751" s="565"/>
      <c r="BA751" s="506"/>
      <c r="BB751" s="506"/>
      <c r="BC751" s="506"/>
      <c r="BD751" s="506"/>
      <c r="BE751" s="504"/>
      <c r="BF751" s="504" t="str">
        <f>AL751</f>
        <v>ZIMUNGB1273606</v>
      </c>
      <c r="BG751" s="504" t="str">
        <f>AN751</f>
        <v>ZIMU3156758</v>
      </c>
      <c r="BH751" s="506">
        <v>45719</v>
      </c>
      <c r="BI751" s="506">
        <v>45727</v>
      </c>
      <c r="BJ751" s="506"/>
      <c r="BK751" s="506"/>
      <c r="BL751" s="506"/>
      <c r="BM751" s="572"/>
      <c r="BN751" s="514"/>
      <c r="BO751" s="506"/>
      <c r="BP751" s="511"/>
      <c r="BQ751" s="511"/>
      <c r="BR751" s="514"/>
      <c r="BS751" s="560"/>
      <c r="BT751" s="504"/>
      <c r="BU751" s="504"/>
      <c r="BV751" s="504"/>
      <c r="BW751" s="504">
        <f>U751</f>
        <v>0</v>
      </c>
      <c r="BX751" s="511">
        <f>V751</f>
        <v>0</v>
      </c>
      <c r="BY751" s="511">
        <f>W751</f>
        <v>0</v>
      </c>
      <c r="BZ751" s="511">
        <f>BX751+BY751</f>
        <v>0</v>
      </c>
      <c r="CA751" s="504"/>
      <c r="CB751" s="511"/>
      <c r="CC751" s="504"/>
      <c r="CD751" s="511"/>
      <c r="CE751" s="511"/>
      <c r="CF751" s="511">
        <f>CB751+CD751+CE751</f>
        <v>0</v>
      </c>
      <c r="CG751" s="528">
        <f>CF751-BZ751</f>
        <v>0</v>
      </c>
      <c r="CH751" s="510">
        <f>_xlfn.DAYS(BU751,BT751)+1</f>
        <v>1</v>
      </c>
      <c r="CI751" s="559"/>
    </row>
    <row r="752" spans="1:87" s="513" customFormat="1" ht="15.75" customHeight="1">
      <c r="A752" s="255">
        <v>97</v>
      </c>
      <c r="B752" s="599" t="s">
        <v>168</v>
      </c>
      <c r="C752" s="558">
        <v>4100009588</v>
      </c>
      <c r="D752" s="596" t="s">
        <v>199</v>
      </c>
      <c r="E752" s="505" t="str">
        <f>VLOOKUP(D:D,'Material code'!A:B,2,FALSE)</f>
        <v>前玻</v>
      </c>
      <c r="F752" s="505" t="str">
        <f>VLOOKUP(D:D,'Material code'!C:D,2,FALSE)</f>
        <v>福莱特，超白压花双镀膜半钢化，2272*1128*2mm</v>
      </c>
      <c r="G752" s="504">
        <v>1430</v>
      </c>
      <c r="H752" s="504" t="s">
        <v>172</v>
      </c>
      <c r="I752" s="504" t="str">
        <f>AL752</f>
        <v>ZIMUNGB1273606</v>
      </c>
      <c r="J752" s="504">
        <v>1</v>
      </c>
      <c r="K752" s="504" t="str">
        <f>AN752</f>
        <v>SEGU2320384</v>
      </c>
      <c r="L752" s="504" t="str">
        <f>AM752</f>
        <v>NGB1273606</v>
      </c>
      <c r="M752" s="504" t="str">
        <f>AO752</f>
        <v>NINGBO,CHINA</v>
      </c>
      <c r="N752" s="506">
        <f>AQ752</f>
        <v>45722</v>
      </c>
      <c r="O752" s="504" t="str">
        <f>AR752</f>
        <v>SAVANNAH,GA</v>
      </c>
      <c r="P752" s="506">
        <f>AT752</f>
        <v>45753</v>
      </c>
      <c r="Q752" s="506">
        <f>AX752</f>
        <v>45757</v>
      </c>
      <c r="R752" s="504" t="s">
        <v>79</v>
      </c>
      <c r="S752" s="504" t="s">
        <v>1039</v>
      </c>
      <c r="T752" s="514">
        <v>20250305006</v>
      </c>
      <c r="U752" s="514"/>
      <c r="V752" s="511"/>
      <c r="W752" s="511"/>
      <c r="X752" s="506"/>
      <c r="Y752" s="506"/>
      <c r="Z752" s="514"/>
      <c r="AA752" s="567"/>
      <c r="AB752" s="507"/>
      <c r="AC752" s="514"/>
      <c r="AD752" s="504"/>
      <c r="AE752" s="514"/>
      <c r="AF752" s="514"/>
      <c r="AG752" s="514"/>
      <c r="AH752" s="569"/>
      <c r="AI752" s="579"/>
      <c r="AJ752" s="504"/>
      <c r="AK752" s="457"/>
      <c r="AL752" s="504" t="s">
        <v>1174</v>
      </c>
      <c r="AM752" s="504" t="s">
        <v>1175</v>
      </c>
      <c r="AN752" s="504" t="s">
        <v>1189</v>
      </c>
      <c r="AO752" s="504" t="s">
        <v>1033</v>
      </c>
      <c r="AP752" s="506">
        <v>45721</v>
      </c>
      <c r="AQ752" s="506">
        <v>45722</v>
      </c>
      <c r="AR752" s="504" t="s">
        <v>117</v>
      </c>
      <c r="AS752" s="506">
        <v>45752</v>
      </c>
      <c r="AT752" s="508">
        <v>45753</v>
      </c>
      <c r="AU752" s="504" t="str">
        <f>AR752</f>
        <v>SAVANNAH,GA</v>
      </c>
      <c r="AV752" s="571">
        <f>AT752</f>
        <v>45753</v>
      </c>
      <c r="AW752" s="505">
        <f>VLOOKUP(AR:AR,Database!A:B,2,)</f>
        <v>4</v>
      </c>
      <c r="AX752" s="506">
        <f>AV752+AW752</f>
        <v>45757</v>
      </c>
      <c r="AY752" s="504">
        <f>Z752</f>
        <v>0</v>
      </c>
      <c r="AZ752" s="565"/>
      <c r="BA752" s="506"/>
      <c r="BB752" s="506"/>
      <c r="BC752" s="506"/>
      <c r="BD752" s="506"/>
      <c r="BE752" s="504"/>
      <c r="BF752" s="504" t="str">
        <f>AL752</f>
        <v>ZIMUNGB1273606</v>
      </c>
      <c r="BG752" s="504" t="str">
        <f>AN752</f>
        <v>SEGU2320384</v>
      </c>
      <c r="BH752" s="506">
        <v>45719</v>
      </c>
      <c r="BI752" s="506">
        <v>45727</v>
      </c>
      <c r="BJ752" s="506"/>
      <c r="BK752" s="506"/>
      <c r="BL752" s="506"/>
      <c r="BM752" s="572"/>
      <c r="BN752" s="514"/>
      <c r="BO752" s="506"/>
      <c r="BP752" s="511"/>
      <c r="BQ752" s="511"/>
      <c r="BR752" s="514"/>
      <c r="BS752" s="560"/>
      <c r="BT752" s="504"/>
      <c r="BU752" s="504"/>
      <c r="BV752" s="504"/>
      <c r="BW752" s="504">
        <f>U752</f>
        <v>0</v>
      </c>
      <c r="BX752" s="511">
        <f>V752</f>
        <v>0</v>
      </c>
      <c r="BY752" s="511">
        <f>W752</f>
        <v>0</v>
      </c>
      <c r="BZ752" s="511">
        <f>BX752+BY752</f>
        <v>0</v>
      </c>
      <c r="CA752" s="504"/>
      <c r="CB752" s="511"/>
      <c r="CC752" s="504"/>
      <c r="CD752" s="511"/>
      <c r="CE752" s="511"/>
      <c r="CF752" s="511">
        <f>CB752+CD752+CE752</f>
        <v>0</v>
      </c>
      <c r="CG752" s="528">
        <f>CF752-BZ752</f>
        <v>0</v>
      </c>
      <c r="CH752" s="510">
        <f>_xlfn.DAYS(BU752,BT752)+1</f>
        <v>1</v>
      </c>
      <c r="CI752" s="559"/>
    </row>
    <row r="753" spans="1:87" s="513" customFormat="1" ht="15.75" customHeight="1">
      <c r="A753" s="255">
        <v>97</v>
      </c>
      <c r="B753" s="599" t="s">
        <v>168</v>
      </c>
      <c r="C753" s="558">
        <v>4100009588</v>
      </c>
      <c r="D753" s="596" t="s">
        <v>169</v>
      </c>
      <c r="E753" s="505" t="str">
        <f>VLOOKUP(D:D,'Material code'!A:B,2,FALSE)</f>
        <v>后玻</v>
      </c>
      <c r="F753" s="505" t="str">
        <f>VLOOKUP(D:D,'Material code'!C:D,2,FALSE)</f>
        <v>福莱特，压花半钢化白色全涂釉3孔，2272*1128*2mm，GL-16</v>
      </c>
      <c r="G753" s="504">
        <v>1430</v>
      </c>
      <c r="H753" s="504" t="s">
        <v>172</v>
      </c>
      <c r="I753" s="504" t="str">
        <f>AL753</f>
        <v>ZIMUNGB1273606</v>
      </c>
      <c r="J753" s="504">
        <v>1</v>
      </c>
      <c r="K753" s="504" t="str">
        <f>AN753</f>
        <v>TRHU1586596</v>
      </c>
      <c r="L753" s="504" t="str">
        <f>AM753</f>
        <v>NGB1273606</v>
      </c>
      <c r="M753" s="504" t="str">
        <f>AO753</f>
        <v>NINGBO,CHINA</v>
      </c>
      <c r="N753" s="506">
        <f>AQ753</f>
        <v>45722</v>
      </c>
      <c r="O753" s="504" t="str">
        <f>AR753</f>
        <v>SAVANNAH,GA</v>
      </c>
      <c r="P753" s="506">
        <f>AT753</f>
        <v>45753</v>
      </c>
      <c r="Q753" s="506">
        <f>AX753</f>
        <v>45757</v>
      </c>
      <c r="R753" s="504" t="s">
        <v>79</v>
      </c>
      <c r="S753" s="504" t="s">
        <v>1039</v>
      </c>
      <c r="T753" s="514">
        <v>20250305006</v>
      </c>
      <c r="U753" s="514"/>
      <c r="V753" s="511"/>
      <c r="W753" s="511"/>
      <c r="X753" s="506"/>
      <c r="Y753" s="506"/>
      <c r="Z753" s="514"/>
      <c r="AA753" s="567"/>
      <c r="AB753" s="507"/>
      <c r="AC753" s="514"/>
      <c r="AD753" s="504"/>
      <c r="AE753" s="514"/>
      <c r="AF753" s="514"/>
      <c r="AG753" s="514"/>
      <c r="AH753" s="569"/>
      <c r="AI753" s="579"/>
      <c r="AJ753" s="504"/>
      <c r="AK753" s="457"/>
      <c r="AL753" s="504" t="s">
        <v>1174</v>
      </c>
      <c r="AM753" s="504" t="s">
        <v>1175</v>
      </c>
      <c r="AN753" s="504" t="s">
        <v>1190</v>
      </c>
      <c r="AO753" s="504" t="s">
        <v>1033</v>
      </c>
      <c r="AP753" s="506">
        <v>45721</v>
      </c>
      <c r="AQ753" s="506">
        <v>45722</v>
      </c>
      <c r="AR753" s="504" t="s">
        <v>117</v>
      </c>
      <c r="AS753" s="506">
        <v>45752</v>
      </c>
      <c r="AT753" s="508">
        <v>45753</v>
      </c>
      <c r="AU753" s="504" t="str">
        <f>AR753</f>
        <v>SAVANNAH,GA</v>
      </c>
      <c r="AV753" s="571">
        <f>AT753</f>
        <v>45753</v>
      </c>
      <c r="AW753" s="505">
        <f>VLOOKUP(AR:AR,Database!A:B,2,)</f>
        <v>4</v>
      </c>
      <c r="AX753" s="506">
        <f>AV753+AW753</f>
        <v>45757</v>
      </c>
      <c r="AY753" s="504">
        <f>Z753</f>
        <v>0</v>
      </c>
      <c r="AZ753" s="565"/>
      <c r="BA753" s="506"/>
      <c r="BB753" s="506"/>
      <c r="BC753" s="506"/>
      <c r="BD753" s="506"/>
      <c r="BE753" s="504"/>
      <c r="BF753" s="504" t="str">
        <f>AL753</f>
        <v>ZIMUNGB1273606</v>
      </c>
      <c r="BG753" s="504" t="str">
        <f>AN753</f>
        <v>TRHU1586596</v>
      </c>
      <c r="BH753" s="506">
        <v>45719</v>
      </c>
      <c r="BI753" s="506">
        <v>45727</v>
      </c>
      <c r="BJ753" s="506"/>
      <c r="BK753" s="506"/>
      <c r="BL753" s="506"/>
      <c r="BM753" s="572"/>
      <c r="BN753" s="514"/>
      <c r="BO753" s="506"/>
      <c r="BP753" s="511"/>
      <c r="BQ753" s="511"/>
      <c r="BR753" s="514"/>
      <c r="BS753" s="560"/>
      <c r="BT753" s="504"/>
      <c r="BU753" s="504"/>
      <c r="BV753" s="504"/>
      <c r="BW753" s="504">
        <f>U753</f>
        <v>0</v>
      </c>
      <c r="BX753" s="511">
        <f>V753</f>
        <v>0</v>
      </c>
      <c r="BY753" s="511">
        <f>W753</f>
        <v>0</v>
      </c>
      <c r="BZ753" s="511">
        <f>BX753+BY753</f>
        <v>0</v>
      </c>
      <c r="CA753" s="504"/>
      <c r="CB753" s="511"/>
      <c r="CC753" s="504"/>
      <c r="CD753" s="511"/>
      <c r="CE753" s="511"/>
      <c r="CF753" s="511">
        <f>CB753+CD753+CE753</f>
        <v>0</v>
      </c>
      <c r="CG753" s="528">
        <f>CF753-BZ753</f>
        <v>0</v>
      </c>
      <c r="CH753" s="510">
        <f>_xlfn.DAYS(BU753,BT753)+1</f>
        <v>1</v>
      </c>
      <c r="CI753" s="559"/>
    </row>
    <row r="754" spans="1:87" s="513" customFormat="1" ht="15.75" customHeight="1">
      <c r="A754" s="255">
        <v>97</v>
      </c>
      <c r="B754" s="599" t="s">
        <v>168</v>
      </c>
      <c r="C754" s="558">
        <v>4100009588</v>
      </c>
      <c r="D754" s="596" t="s">
        <v>169</v>
      </c>
      <c r="E754" s="505" t="str">
        <f>VLOOKUP(D:D,'Material code'!A:B,2,FALSE)</f>
        <v>后玻</v>
      </c>
      <c r="F754" s="505" t="str">
        <f>VLOOKUP(D:D,'Material code'!C:D,2,FALSE)</f>
        <v>福莱特，压花半钢化白色全涂釉3孔，2272*1128*2mm，GL-16</v>
      </c>
      <c r="G754" s="504">
        <v>1430</v>
      </c>
      <c r="H754" s="504" t="s">
        <v>172</v>
      </c>
      <c r="I754" s="504" t="str">
        <f>AL754</f>
        <v>ZIMUNGB1273606</v>
      </c>
      <c r="J754" s="504">
        <v>1</v>
      </c>
      <c r="K754" s="504" t="str">
        <f>AN754</f>
        <v>TRHU3224868</v>
      </c>
      <c r="L754" s="504" t="str">
        <f>AM754</f>
        <v>NGB1273606</v>
      </c>
      <c r="M754" s="504" t="str">
        <f>AO754</f>
        <v>NINGBO,CHINA</v>
      </c>
      <c r="N754" s="506">
        <f>AQ754</f>
        <v>45722</v>
      </c>
      <c r="O754" s="504" t="str">
        <f>AR754</f>
        <v>SAVANNAH,GA</v>
      </c>
      <c r="P754" s="506">
        <f>AT754</f>
        <v>45753</v>
      </c>
      <c r="Q754" s="506">
        <f>AX754</f>
        <v>45757</v>
      </c>
      <c r="R754" s="504" t="s">
        <v>79</v>
      </c>
      <c r="S754" s="504" t="s">
        <v>1039</v>
      </c>
      <c r="T754" s="514">
        <v>20250305006</v>
      </c>
      <c r="U754" s="514"/>
      <c r="V754" s="511"/>
      <c r="W754" s="511"/>
      <c r="X754" s="506"/>
      <c r="Y754" s="506"/>
      <c r="Z754" s="514"/>
      <c r="AA754" s="567"/>
      <c r="AB754" s="507"/>
      <c r="AC754" s="514"/>
      <c r="AD754" s="504"/>
      <c r="AE754" s="514"/>
      <c r="AF754" s="514"/>
      <c r="AG754" s="514"/>
      <c r="AH754" s="569"/>
      <c r="AI754" s="579"/>
      <c r="AJ754" s="504"/>
      <c r="AK754" s="457"/>
      <c r="AL754" s="504" t="s">
        <v>1174</v>
      </c>
      <c r="AM754" s="504" t="s">
        <v>1175</v>
      </c>
      <c r="AN754" s="504" t="s">
        <v>1191</v>
      </c>
      <c r="AO754" s="504" t="s">
        <v>1033</v>
      </c>
      <c r="AP754" s="506">
        <v>45721</v>
      </c>
      <c r="AQ754" s="506">
        <v>45722</v>
      </c>
      <c r="AR754" s="504" t="s">
        <v>117</v>
      </c>
      <c r="AS754" s="506">
        <v>45752</v>
      </c>
      <c r="AT754" s="508">
        <v>45753</v>
      </c>
      <c r="AU754" s="504" t="str">
        <f>AR754</f>
        <v>SAVANNAH,GA</v>
      </c>
      <c r="AV754" s="571">
        <f>AT754</f>
        <v>45753</v>
      </c>
      <c r="AW754" s="505">
        <f>VLOOKUP(AR:AR,Database!A:B,2,)</f>
        <v>4</v>
      </c>
      <c r="AX754" s="506">
        <f>AV754+AW754</f>
        <v>45757</v>
      </c>
      <c r="AY754" s="504">
        <f>Z754</f>
        <v>0</v>
      </c>
      <c r="AZ754" s="565"/>
      <c r="BA754" s="506"/>
      <c r="BB754" s="506"/>
      <c r="BC754" s="506"/>
      <c r="BD754" s="506"/>
      <c r="BE754" s="504"/>
      <c r="BF754" s="504" t="str">
        <f>AL754</f>
        <v>ZIMUNGB1273606</v>
      </c>
      <c r="BG754" s="504" t="str">
        <f>AN754</f>
        <v>TRHU3224868</v>
      </c>
      <c r="BH754" s="506">
        <v>45719</v>
      </c>
      <c r="BI754" s="506">
        <v>45727</v>
      </c>
      <c r="BJ754" s="506"/>
      <c r="BK754" s="506"/>
      <c r="BL754" s="506"/>
      <c r="BM754" s="572"/>
      <c r="BN754" s="514"/>
      <c r="BO754" s="506"/>
      <c r="BP754" s="511"/>
      <c r="BQ754" s="511"/>
      <c r="BR754" s="514"/>
      <c r="BS754" s="560"/>
      <c r="BT754" s="504"/>
      <c r="BU754" s="504"/>
      <c r="BV754" s="504"/>
      <c r="BW754" s="504">
        <f>U754</f>
        <v>0</v>
      </c>
      <c r="BX754" s="511">
        <f>V754</f>
        <v>0</v>
      </c>
      <c r="BY754" s="511">
        <f>W754</f>
        <v>0</v>
      </c>
      <c r="BZ754" s="511">
        <f>BX754+BY754</f>
        <v>0</v>
      </c>
      <c r="CA754" s="504"/>
      <c r="CB754" s="511"/>
      <c r="CC754" s="504"/>
      <c r="CD754" s="511"/>
      <c r="CE754" s="511"/>
      <c r="CF754" s="511">
        <f>CB754+CD754+CE754</f>
        <v>0</v>
      </c>
      <c r="CG754" s="528">
        <f>CF754-BZ754</f>
        <v>0</v>
      </c>
      <c r="CH754" s="510">
        <f>_xlfn.DAYS(BU754,BT754)+1</f>
        <v>1</v>
      </c>
      <c r="CI754" s="559"/>
    </row>
    <row r="755" spans="1:87" s="513" customFormat="1" ht="15.75" customHeight="1">
      <c r="A755" s="255">
        <v>97</v>
      </c>
      <c r="B755" s="599" t="s">
        <v>168</v>
      </c>
      <c r="C755" s="558">
        <v>4100009588</v>
      </c>
      <c r="D755" s="596" t="s">
        <v>169</v>
      </c>
      <c r="E755" s="505" t="str">
        <f>VLOOKUP(D:D,'Material code'!A:B,2,FALSE)</f>
        <v>后玻</v>
      </c>
      <c r="F755" s="505" t="str">
        <f>VLOOKUP(D:D,'Material code'!C:D,2,FALSE)</f>
        <v>福莱特，压花半钢化白色全涂釉3孔，2272*1128*2mm，GL-16</v>
      </c>
      <c r="G755" s="504">
        <v>1430</v>
      </c>
      <c r="H755" s="504" t="s">
        <v>172</v>
      </c>
      <c r="I755" s="504" t="str">
        <f>AL755</f>
        <v>ZIMUNGB1273606</v>
      </c>
      <c r="J755" s="504">
        <v>1</v>
      </c>
      <c r="K755" s="504" t="str">
        <f>AN755</f>
        <v>BSIU2798936</v>
      </c>
      <c r="L755" s="504" t="str">
        <f>AM755</f>
        <v>NGB1273606</v>
      </c>
      <c r="M755" s="504" t="str">
        <f>AO755</f>
        <v>NINGBO,CHINA</v>
      </c>
      <c r="N755" s="506">
        <f>AQ755</f>
        <v>45722</v>
      </c>
      <c r="O755" s="504" t="str">
        <f>AR755</f>
        <v>SAVANNAH,GA</v>
      </c>
      <c r="P755" s="506">
        <f>AT755</f>
        <v>45753</v>
      </c>
      <c r="Q755" s="506">
        <f>AX755</f>
        <v>45757</v>
      </c>
      <c r="R755" s="504" t="s">
        <v>79</v>
      </c>
      <c r="S755" s="504" t="s">
        <v>1039</v>
      </c>
      <c r="T755" s="514">
        <v>20250305006</v>
      </c>
      <c r="U755" s="514"/>
      <c r="V755" s="511"/>
      <c r="W755" s="511"/>
      <c r="X755" s="506"/>
      <c r="Y755" s="506"/>
      <c r="Z755" s="514"/>
      <c r="AA755" s="567"/>
      <c r="AB755" s="507"/>
      <c r="AC755" s="514"/>
      <c r="AD755" s="504"/>
      <c r="AE755" s="514"/>
      <c r="AF755" s="514"/>
      <c r="AG755" s="514"/>
      <c r="AH755" s="569"/>
      <c r="AI755" s="579"/>
      <c r="AJ755" s="504"/>
      <c r="AK755" s="457"/>
      <c r="AL755" s="504" t="s">
        <v>1174</v>
      </c>
      <c r="AM755" s="504" t="s">
        <v>1175</v>
      </c>
      <c r="AN755" s="504" t="s">
        <v>1192</v>
      </c>
      <c r="AO755" s="504" t="s">
        <v>1033</v>
      </c>
      <c r="AP755" s="506">
        <v>45721</v>
      </c>
      <c r="AQ755" s="506">
        <v>45722</v>
      </c>
      <c r="AR755" s="504" t="s">
        <v>117</v>
      </c>
      <c r="AS755" s="506">
        <v>45752</v>
      </c>
      <c r="AT755" s="508">
        <v>45753</v>
      </c>
      <c r="AU755" s="504" t="str">
        <f>AR755</f>
        <v>SAVANNAH,GA</v>
      </c>
      <c r="AV755" s="571">
        <f>AT755</f>
        <v>45753</v>
      </c>
      <c r="AW755" s="505">
        <f>VLOOKUP(AR:AR,Database!A:B,2,)</f>
        <v>4</v>
      </c>
      <c r="AX755" s="506">
        <f>AV755+AW755</f>
        <v>45757</v>
      </c>
      <c r="AY755" s="504">
        <f>Z755</f>
        <v>0</v>
      </c>
      <c r="AZ755" s="565"/>
      <c r="BA755" s="506"/>
      <c r="BB755" s="506"/>
      <c r="BC755" s="506"/>
      <c r="BD755" s="506"/>
      <c r="BE755" s="504"/>
      <c r="BF755" s="504" t="str">
        <f>AL755</f>
        <v>ZIMUNGB1273606</v>
      </c>
      <c r="BG755" s="504" t="str">
        <f>AN755</f>
        <v>BSIU2798936</v>
      </c>
      <c r="BH755" s="506">
        <v>45719</v>
      </c>
      <c r="BI755" s="506">
        <v>45727</v>
      </c>
      <c r="BJ755" s="506"/>
      <c r="BK755" s="506"/>
      <c r="BL755" s="506"/>
      <c r="BM755" s="572"/>
      <c r="BN755" s="514"/>
      <c r="BO755" s="506"/>
      <c r="BP755" s="511"/>
      <c r="BQ755" s="511"/>
      <c r="BR755" s="514"/>
      <c r="BS755" s="560"/>
      <c r="BT755" s="504"/>
      <c r="BU755" s="504"/>
      <c r="BV755" s="504"/>
      <c r="BW755" s="504">
        <f>U755</f>
        <v>0</v>
      </c>
      <c r="BX755" s="511">
        <f>V755</f>
        <v>0</v>
      </c>
      <c r="BY755" s="511">
        <f>W755</f>
        <v>0</v>
      </c>
      <c r="BZ755" s="511">
        <f>BX755+BY755</f>
        <v>0</v>
      </c>
      <c r="CA755" s="504"/>
      <c r="CB755" s="511"/>
      <c r="CC755" s="504"/>
      <c r="CD755" s="511"/>
      <c r="CE755" s="511"/>
      <c r="CF755" s="511">
        <f>CB755+CD755+CE755</f>
        <v>0</v>
      </c>
      <c r="CG755" s="528">
        <f>CF755-BZ755</f>
        <v>0</v>
      </c>
      <c r="CH755" s="510">
        <f>_xlfn.DAYS(BU755,BT755)+1</f>
        <v>1</v>
      </c>
      <c r="CI755" s="559"/>
    </row>
    <row r="756" spans="1:87" s="513" customFormat="1" ht="15.75" customHeight="1">
      <c r="A756" s="255">
        <v>97</v>
      </c>
      <c r="B756" s="599" t="s">
        <v>168</v>
      </c>
      <c r="C756" s="558">
        <v>4100009588</v>
      </c>
      <c r="D756" s="596" t="s">
        <v>169</v>
      </c>
      <c r="E756" s="505" t="str">
        <f>VLOOKUP(D:D,'Material code'!A:B,2,FALSE)</f>
        <v>后玻</v>
      </c>
      <c r="F756" s="505" t="str">
        <f>VLOOKUP(D:D,'Material code'!C:D,2,FALSE)</f>
        <v>福莱特，压花半钢化白色全涂釉3孔，2272*1128*2mm，GL-16</v>
      </c>
      <c r="G756" s="504">
        <v>1430</v>
      </c>
      <c r="H756" s="504" t="s">
        <v>172</v>
      </c>
      <c r="I756" s="504" t="str">
        <f>AL756</f>
        <v>ZIMUNGB1273606</v>
      </c>
      <c r="J756" s="504">
        <v>1</v>
      </c>
      <c r="K756" s="504" t="str">
        <f>AN756</f>
        <v>ZIMU3014687</v>
      </c>
      <c r="L756" s="504" t="str">
        <f>AM756</f>
        <v>NGB1273606</v>
      </c>
      <c r="M756" s="504" t="str">
        <f>AO756</f>
        <v>NINGBO,CHINA</v>
      </c>
      <c r="N756" s="506">
        <f>AQ756</f>
        <v>45722</v>
      </c>
      <c r="O756" s="504" t="str">
        <f>AR756</f>
        <v>SAVANNAH,GA</v>
      </c>
      <c r="P756" s="506">
        <f>AT756</f>
        <v>45753</v>
      </c>
      <c r="Q756" s="506">
        <f>AX756</f>
        <v>45757</v>
      </c>
      <c r="R756" s="504" t="s">
        <v>79</v>
      </c>
      <c r="S756" s="504" t="s">
        <v>1039</v>
      </c>
      <c r="T756" s="514">
        <v>20250305006</v>
      </c>
      <c r="U756" s="514"/>
      <c r="V756" s="511"/>
      <c r="W756" s="511"/>
      <c r="X756" s="506"/>
      <c r="Y756" s="506"/>
      <c r="Z756" s="514"/>
      <c r="AA756" s="567"/>
      <c r="AB756" s="507"/>
      <c r="AC756" s="514"/>
      <c r="AD756" s="504"/>
      <c r="AE756" s="514"/>
      <c r="AF756" s="514"/>
      <c r="AG756" s="514"/>
      <c r="AH756" s="569"/>
      <c r="AI756" s="579"/>
      <c r="AJ756" s="504"/>
      <c r="AK756" s="457"/>
      <c r="AL756" s="504" t="s">
        <v>1174</v>
      </c>
      <c r="AM756" s="504" t="s">
        <v>1175</v>
      </c>
      <c r="AN756" s="504" t="s">
        <v>1193</v>
      </c>
      <c r="AO756" s="504" t="s">
        <v>1033</v>
      </c>
      <c r="AP756" s="506">
        <v>45721</v>
      </c>
      <c r="AQ756" s="506">
        <v>45722</v>
      </c>
      <c r="AR756" s="504" t="s">
        <v>117</v>
      </c>
      <c r="AS756" s="506">
        <v>45752</v>
      </c>
      <c r="AT756" s="508">
        <v>45753</v>
      </c>
      <c r="AU756" s="504" t="str">
        <f>AR756</f>
        <v>SAVANNAH,GA</v>
      </c>
      <c r="AV756" s="571">
        <f>AT756</f>
        <v>45753</v>
      </c>
      <c r="AW756" s="505">
        <f>VLOOKUP(AR:AR,Database!A:B,2,)</f>
        <v>4</v>
      </c>
      <c r="AX756" s="506">
        <f>AV756+AW756</f>
        <v>45757</v>
      </c>
      <c r="AY756" s="504">
        <f>Z756</f>
        <v>0</v>
      </c>
      <c r="AZ756" s="565"/>
      <c r="BA756" s="506"/>
      <c r="BB756" s="506"/>
      <c r="BC756" s="506"/>
      <c r="BD756" s="506"/>
      <c r="BE756" s="504"/>
      <c r="BF756" s="504" t="str">
        <f>AL756</f>
        <v>ZIMUNGB1273606</v>
      </c>
      <c r="BG756" s="504" t="str">
        <f>AN756</f>
        <v>ZIMU3014687</v>
      </c>
      <c r="BH756" s="506">
        <v>45719</v>
      </c>
      <c r="BI756" s="506">
        <v>45727</v>
      </c>
      <c r="BJ756" s="506"/>
      <c r="BK756" s="506"/>
      <c r="BL756" s="506"/>
      <c r="BM756" s="572"/>
      <c r="BN756" s="514"/>
      <c r="BO756" s="506"/>
      <c r="BP756" s="511"/>
      <c r="BQ756" s="511"/>
      <c r="BR756" s="514"/>
      <c r="BS756" s="560"/>
      <c r="BT756" s="504"/>
      <c r="BU756" s="504"/>
      <c r="BV756" s="504"/>
      <c r="BW756" s="504">
        <f>U756</f>
        <v>0</v>
      </c>
      <c r="BX756" s="511">
        <f>V756</f>
        <v>0</v>
      </c>
      <c r="BY756" s="511">
        <f>W756</f>
        <v>0</v>
      </c>
      <c r="BZ756" s="511">
        <f>BX756+BY756</f>
        <v>0</v>
      </c>
      <c r="CA756" s="504"/>
      <c r="CB756" s="511"/>
      <c r="CC756" s="504"/>
      <c r="CD756" s="511"/>
      <c r="CE756" s="511"/>
      <c r="CF756" s="511">
        <f>CB756+CD756+CE756</f>
        <v>0</v>
      </c>
      <c r="CG756" s="528">
        <f>CF756-BZ756</f>
        <v>0</v>
      </c>
      <c r="CH756" s="510">
        <f>_xlfn.DAYS(BU756,BT756)+1</f>
        <v>1</v>
      </c>
      <c r="CI756" s="559"/>
    </row>
    <row r="757" spans="1:87" s="513" customFormat="1" ht="15.75" customHeight="1">
      <c r="A757" s="255">
        <v>97</v>
      </c>
      <c r="B757" s="599" t="s">
        <v>168</v>
      </c>
      <c r="C757" s="558">
        <v>4100009588</v>
      </c>
      <c r="D757" s="596" t="s">
        <v>169</v>
      </c>
      <c r="E757" s="505" t="str">
        <f>VLOOKUP(D:D,'Material code'!A:B,2,FALSE)</f>
        <v>后玻</v>
      </c>
      <c r="F757" s="505" t="str">
        <f>VLOOKUP(D:D,'Material code'!C:D,2,FALSE)</f>
        <v>福莱特，压花半钢化白色全涂釉3孔，2272*1128*2mm，GL-16</v>
      </c>
      <c r="G757" s="504">
        <v>1430</v>
      </c>
      <c r="H757" s="504" t="s">
        <v>172</v>
      </c>
      <c r="I757" s="504" t="str">
        <f>AL757</f>
        <v>ZIMUNGB1273606</v>
      </c>
      <c r="J757" s="504">
        <v>1</v>
      </c>
      <c r="K757" s="504" t="str">
        <f>AN757</f>
        <v>BSIU2989357</v>
      </c>
      <c r="L757" s="504" t="str">
        <f>AM757</f>
        <v>NGB1273606</v>
      </c>
      <c r="M757" s="504" t="str">
        <f>AO757</f>
        <v>NINGBO,CHINA</v>
      </c>
      <c r="N757" s="506">
        <f>AQ757</f>
        <v>45722</v>
      </c>
      <c r="O757" s="504" t="str">
        <f>AR757</f>
        <v>SAVANNAH,GA</v>
      </c>
      <c r="P757" s="506">
        <f>AT757</f>
        <v>45753</v>
      </c>
      <c r="Q757" s="506">
        <f>AX757</f>
        <v>45757</v>
      </c>
      <c r="R757" s="504" t="s">
        <v>79</v>
      </c>
      <c r="S757" s="504" t="s">
        <v>1039</v>
      </c>
      <c r="T757" s="514">
        <v>20250305006</v>
      </c>
      <c r="U757" s="514"/>
      <c r="V757" s="511"/>
      <c r="W757" s="511"/>
      <c r="X757" s="506"/>
      <c r="Y757" s="506"/>
      <c r="Z757" s="514"/>
      <c r="AA757" s="567"/>
      <c r="AB757" s="507"/>
      <c r="AC757" s="514"/>
      <c r="AD757" s="504"/>
      <c r="AE757" s="514"/>
      <c r="AF757" s="514"/>
      <c r="AG757" s="514"/>
      <c r="AH757" s="569"/>
      <c r="AI757" s="579"/>
      <c r="AJ757" s="504"/>
      <c r="AK757" s="457"/>
      <c r="AL757" s="504" t="s">
        <v>1174</v>
      </c>
      <c r="AM757" s="504" t="s">
        <v>1175</v>
      </c>
      <c r="AN757" s="504" t="s">
        <v>1194</v>
      </c>
      <c r="AO757" s="504" t="s">
        <v>1033</v>
      </c>
      <c r="AP757" s="506">
        <v>45721</v>
      </c>
      <c r="AQ757" s="506">
        <v>45722</v>
      </c>
      <c r="AR757" s="504" t="s">
        <v>117</v>
      </c>
      <c r="AS757" s="506">
        <v>45752</v>
      </c>
      <c r="AT757" s="508">
        <v>45753</v>
      </c>
      <c r="AU757" s="504" t="str">
        <f>AR757</f>
        <v>SAVANNAH,GA</v>
      </c>
      <c r="AV757" s="571">
        <f>AT757</f>
        <v>45753</v>
      </c>
      <c r="AW757" s="505">
        <f>VLOOKUP(AR:AR,Database!A:B,2,)</f>
        <v>4</v>
      </c>
      <c r="AX757" s="506">
        <f>AV757+AW757</f>
        <v>45757</v>
      </c>
      <c r="AY757" s="504">
        <f>Z757</f>
        <v>0</v>
      </c>
      <c r="AZ757" s="565"/>
      <c r="BA757" s="506"/>
      <c r="BB757" s="506"/>
      <c r="BC757" s="506"/>
      <c r="BD757" s="506"/>
      <c r="BE757" s="504"/>
      <c r="BF757" s="504" t="str">
        <f>AL757</f>
        <v>ZIMUNGB1273606</v>
      </c>
      <c r="BG757" s="504" t="str">
        <f>AN757</f>
        <v>BSIU2989357</v>
      </c>
      <c r="BH757" s="506">
        <v>45719</v>
      </c>
      <c r="BI757" s="506">
        <v>45727</v>
      </c>
      <c r="BJ757" s="506"/>
      <c r="BK757" s="506"/>
      <c r="BL757" s="506"/>
      <c r="BM757" s="572"/>
      <c r="BN757" s="514"/>
      <c r="BO757" s="506"/>
      <c r="BP757" s="511"/>
      <c r="BQ757" s="511"/>
      <c r="BR757" s="514"/>
      <c r="BS757" s="560"/>
      <c r="BT757" s="504"/>
      <c r="BU757" s="504"/>
      <c r="BV757" s="504"/>
      <c r="BW757" s="504">
        <f>U757</f>
        <v>0</v>
      </c>
      <c r="BX757" s="511">
        <f>V757</f>
        <v>0</v>
      </c>
      <c r="BY757" s="511">
        <f>W757</f>
        <v>0</v>
      </c>
      <c r="BZ757" s="511">
        <f>BX757+BY757</f>
        <v>0</v>
      </c>
      <c r="CA757" s="504"/>
      <c r="CB757" s="511"/>
      <c r="CC757" s="504"/>
      <c r="CD757" s="511"/>
      <c r="CE757" s="511"/>
      <c r="CF757" s="511">
        <f>CB757+CD757+CE757</f>
        <v>0</v>
      </c>
      <c r="CG757" s="528">
        <f>CF757-BZ757</f>
        <v>0</v>
      </c>
      <c r="CH757" s="510">
        <f>_xlfn.DAYS(BU757,BT757)+1</f>
        <v>1</v>
      </c>
      <c r="CI757" s="559"/>
    </row>
    <row r="758" spans="1:87" s="513" customFormat="1" ht="15.75" customHeight="1">
      <c r="A758" s="255">
        <v>97</v>
      </c>
      <c r="B758" s="599" t="s">
        <v>168</v>
      </c>
      <c r="C758" s="558">
        <v>4100009588</v>
      </c>
      <c r="D758" s="596" t="s">
        <v>169</v>
      </c>
      <c r="E758" s="505" t="str">
        <f>VLOOKUP(D:D,'Material code'!A:B,2,FALSE)</f>
        <v>后玻</v>
      </c>
      <c r="F758" s="505" t="str">
        <f>VLOOKUP(D:D,'Material code'!C:D,2,FALSE)</f>
        <v>福莱特，压花半钢化白色全涂釉3孔，2272*1128*2mm，GL-16</v>
      </c>
      <c r="G758" s="504">
        <v>1430</v>
      </c>
      <c r="H758" s="504" t="s">
        <v>172</v>
      </c>
      <c r="I758" s="504" t="str">
        <f>AL758</f>
        <v>ZIMUNGB1273606</v>
      </c>
      <c r="J758" s="504">
        <v>1</v>
      </c>
      <c r="K758" s="504" t="str">
        <f>AN758</f>
        <v>DRYU2959260</v>
      </c>
      <c r="L758" s="504" t="str">
        <f>AM758</f>
        <v>NGB1273606</v>
      </c>
      <c r="M758" s="504" t="str">
        <f>AO758</f>
        <v>NINGBO,CHINA</v>
      </c>
      <c r="N758" s="506">
        <f>AQ758</f>
        <v>45722</v>
      </c>
      <c r="O758" s="504" t="str">
        <f>AR758</f>
        <v>SAVANNAH,GA</v>
      </c>
      <c r="P758" s="506">
        <f>AT758</f>
        <v>45753</v>
      </c>
      <c r="Q758" s="506">
        <f>AX758</f>
        <v>45757</v>
      </c>
      <c r="R758" s="504" t="s">
        <v>79</v>
      </c>
      <c r="S758" s="504" t="s">
        <v>1039</v>
      </c>
      <c r="T758" s="514">
        <v>20250305006</v>
      </c>
      <c r="U758" s="514"/>
      <c r="V758" s="511"/>
      <c r="W758" s="511"/>
      <c r="X758" s="506"/>
      <c r="Y758" s="506"/>
      <c r="Z758" s="514"/>
      <c r="AA758" s="567"/>
      <c r="AB758" s="507"/>
      <c r="AC758" s="514"/>
      <c r="AD758" s="504"/>
      <c r="AE758" s="514"/>
      <c r="AF758" s="514"/>
      <c r="AG758" s="514"/>
      <c r="AH758" s="569"/>
      <c r="AI758" s="579"/>
      <c r="AJ758" s="504"/>
      <c r="AK758" s="457"/>
      <c r="AL758" s="504" t="s">
        <v>1174</v>
      </c>
      <c r="AM758" s="504" t="s">
        <v>1175</v>
      </c>
      <c r="AN758" s="504" t="s">
        <v>1195</v>
      </c>
      <c r="AO758" s="504" t="s">
        <v>1033</v>
      </c>
      <c r="AP758" s="506">
        <v>45721</v>
      </c>
      <c r="AQ758" s="506">
        <v>45722</v>
      </c>
      <c r="AR758" s="504" t="s">
        <v>117</v>
      </c>
      <c r="AS758" s="506">
        <v>45752</v>
      </c>
      <c r="AT758" s="508">
        <v>45753</v>
      </c>
      <c r="AU758" s="504" t="str">
        <f>AR758</f>
        <v>SAVANNAH,GA</v>
      </c>
      <c r="AV758" s="571">
        <f>AT758</f>
        <v>45753</v>
      </c>
      <c r="AW758" s="505">
        <f>VLOOKUP(AR:AR,Database!A:B,2,)</f>
        <v>4</v>
      </c>
      <c r="AX758" s="506">
        <f>AV758+AW758</f>
        <v>45757</v>
      </c>
      <c r="AY758" s="504">
        <f>Z758</f>
        <v>0</v>
      </c>
      <c r="AZ758" s="565"/>
      <c r="BA758" s="506"/>
      <c r="BB758" s="506"/>
      <c r="BC758" s="506"/>
      <c r="BD758" s="506"/>
      <c r="BE758" s="504"/>
      <c r="BF758" s="504" t="str">
        <f>AL758</f>
        <v>ZIMUNGB1273606</v>
      </c>
      <c r="BG758" s="504" t="str">
        <f>AN758</f>
        <v>DRYU2959260</v>
      </c>
      <c r="BH758" s="506">
        <v>45719</v>
      </c>
      <c r="BI758" s="506">
        <v>45727</v>
      </c>
      <c r="BJ758" s="506"/>
      <c r="BK758" s="506"/>
      <c r="BL758" s="506"/>
      <c r="BM758" s="572"/>
      <c r="BN758" s="514"/>
      <c r="BO758" s="506"/>
      <c r="BP758" s="511"/>
      <c r="BQ758" s="511"/>
      <c r="BR758" s="514"/>
      <c r="BS758" s="560"/>
      <c r="BT758" s="504"/>
      <c r="BU758" s="504"/>
      <c r="BV758" s="504"/>
      <c r="BW758" s="504">
        <f>U758</f>
        <v>0</v>
      </c>
      <c r="BX758" s="511">
        <f>V758</f>
        <v>0</v>
      </c>
      <c r="BY758" s="511">
        <f>W758</f>
        <v>0</v>
      </c>
      <c r="BZ758" s="511">
        <f>BX758+BY758</f>
        <v>0</v>
      </c>
      <c r="CA758" s="504"/>
      <c r="CB758" s="511"/>
      <c r="CC758" s="504"/>
      <c r="CD758" s="511"/>
      <c r="CE758" s="511"/>
      <c r="CF758" s="511">
        <f>CB758+CD758+CE758</f>
        <v>0</v>
      </c>
      <c r="CG758" s="528">
        <f>CF758-BZ758</f>
        <v>0</v>
      </c>
      <c r="CH758" s="510">
        <f>_xlfn.DAYS(BU758,BT758)+1</f>
        <v>1</v>
      </c>
      <c r="CI758" s="559"/>
    </row>
    <row r="759" spans="1:87" s="513" customFormat="1" ht="15.75" customHeight="1">
      <c r="A759" s="255">
        <v>97</v>
      </c>
      <c r="B759" s="599" t="s">
        <v>168</v>
      </c>
      <c r="C759" s="558">
        <v>4100009588</v>
      </c>
      <c r="D759" s="596" t="s">
        <v>169</v>
      </c>
      <c r="E759" s="505" t="str">
        <f>VLOOKUP(D:D,'Material code'!A:B,2,FALSE)</f>
        <v>后玻</v>
      </c>
      <c r="F759" s="505" t="str">
        <f>VLOOKUP(D:D,'Material code'!C:D,2,FALSE)</f>
        <v>福莱特，压花半钢化白色全涂釉3孔，2272*1128*2mm，GL-16</v>
      </c>
      <c r="G759" s="504">
        <v>1430</v>
      </c>
      <c r="H759" s="504" t="s">
        <v>172</v>
      </c>
      <c r="I759" s="504" t="str">
        <f>AL759</f>
        <v>ZIMUNGB1273606</v>
      </c>
      <c r="J759" s="504">
        <v>1</v>
      </c>
      <c r="K759" s="504" t="str">
        <f>AN759</f>
        <v>TGBU2537479</v>
      </c>
      <c r="L759" s="504" t="str">
        <f>AM759</f>
        <v>NGB1273606</v>
      </c>
      <c r="M759" s="504" t="str">
        <f>AO759</f>
        <v>NINGBO,CHINA</v>
      </c>
      <c r="N759" s="506">
        <f>AQ759</f>
        <v>45722</v>
      </c>
      <c r="O759" s="504" t="str">
        <f>AR759</f>
        <v>SAVANNAH,GA</v>
      </c>
      <c r="P759" s="506">
        <f>AT759</f>
        <v>45753</v>
      </c>
      <c r="Q759" s="506">
        <f>AX759</f>
        <v>45757</v>
      </c>
      <c r="R759" s="504" t="s">
        <v>79</v>
      </c>
      <c r="S759" s="504" t="s">
        <v>1039</v>
      </c>
      <c r="T759" s="514">
        <v>20250305006</v>
      </c>
      <c r="U759" s="514"/>
      <c r="V759" s="511"/>
      <c r="W759" s="511"/>
      <c r="X759" s="506"/>
      <c r="Y759" s="506"/>
      <c r="Z759" s="514"/>
      <c r="AA759" s="567"/>
      <c r="AB759" s="507"/>
      <c r="AC759" s="514"/>
      <c r="AD759" s="504"/>
      <c r="AE759" s="514"/>
      <c r="AF759" s="514"/>
      <c r="AG759" s="514"/>
      <c r="AH759" s="569"/>
      <c r="AI759" s="579"/>
      <c r="AJ759" s="504"/>
      <c r="AK759" s="457"/>
      <c r="AL759" s="504" t="s">
        <v>1174</v>
      </c>
      <c r="AM759" s="504" t="s">
        <v>1175</v>
      </c>
      <c r="AN759" s="504" t="s">
        <v>1196</v>
      </c>
      <c r="AO759" s="504" t="s">
        <v>1033</v>
      </c>
      <c r="AP759" s="506">
        <v>45721</v>
      </c>
      <c r="AQ759" s="506">
        <v>45722</v>
      </c>
      <c r="AR759" s="504" t="s">
        <v>117</v>
      </c>
      <c r="AS759" s="506">
        <v>45752</v>
      </c>
      <c r="AT759" s="508">
        <v>45753</v>
      </c>
      <c r="AU759" s="504" t="str">
        <f>AR759</f>
        <v>SAVANNAH,GA</v>
      </c>
      <c r="AV759" s="571">
        <f>AT759</f>
        <v>45753</v>
      </c>
      <c r="AW759" s="505">
        <f>VLOOKUP(AR:AR,Database!A:B,2,)</f>
        <v>4</v>
      </c>
      <c r="AX759" s="506">
        <f>AV759+AW759</f>
        <v>45757</v>
      </c>
      <c r="AY759" s="504">
        <f>Z759</f>
        <v>0</v>
      </c>
      <c r="AZ759" s="565"/>
      <c r="BA759" s="506"/>
      <c r="BB759" s="506"/>
      <c r="BC759" s="506"/>
      <c r="BD759" s="506"/>
      <c r="BE759" s="504"/>
      <c r="BF759" s="504" t="str">
        <f>AL759</f>
        <v>ZIMUNGB1273606</v>
      </c>
      <c r="BG759" s="504" t="str">
        <f>AN759</f>
        <v>TGBU2537479</v>
      </c>
      <c r="BH759" s="506">
        <v>45719</v>
      </c>
      <c r="BI759" s="506">
        <v>45727</v>
      </c>
      <c r="BJ759" s="506"/>
      <c r="BK759" s="506"/>
      <c r="BL759" s="506"/>
      <c r="BM759" s="572"/>
      <c r="BN759" s="514"/>
      <c r="BO759" s="506"/>
      <c r="BP759" s="511"/>
      <c r="BQ759" s="511"/>
      <c r="BR759" s="514"/>
      <c r="BS759" s="560"/>
      <c r="BT759" s="504"/>
      <c r="BU759" s="504"/>
      <c r="BV759" s="504"/>
      <c r="BW759" s="504">
        <f>U759</f>
        <v>0</v>
      </c>
      <c r="BX759" s="511">
        <f>V759</f>
        <v>0</v>
      </c>
      <c r="BY759" s="511">
        <f>W759</f>
        <v>0</v>
      </c>
      <c r="BZ759" s="511">
        <f>BX759+BY759</f>
        <v>0</v>
      </c>
      <c r="CA759" s="504"/>
      <c r="CB759" s="511"/>
      <c r="CC759" s="504"/>
      <c r="CD759" s="511"/>
      <c r="CE759" s="511"/>
      <c r="CF759" s="511">
        <f>CB759+CD759+CE759</f>
        <v>0</v>
      </c>
      <c r="CG759" s="528">
        <f>CF759-BZ759</f>
        <v>0</v>
      </c>
      <c r="CH759" s="510">
        <f>_xlfn.DAYS(BU759,BT759)+1</f>
        <v>1</v>
      </c>
      <c r="CI759" s="559"/>
    </row>
    <row r="760" spans="1:87" s="513" customFormat="1" ht="15.75" customHeight="1">
      <c r="A760" s="255">
        <v>97</v>
      </c>
      <c r="B760" s="599" t="s">
        <v>168</v>
      </c>
      <c r="C760" s="558">
        <v>4100009588</v>
      </c>
      <c r="D760" s="596" t="s">
        <v>169</v>
      </c>
      <c r="E760" s="505" t="str">
        <f>VLOOKUP(D:D,'Material code'!A:B,2,FALSE)</f>
        <v>后玻</v>
      </c>
      <c r="F760" s="505" t="str">
        <f>VLOOKUP(D:D,'Material code'!C:D,2,FALSE)</f>
        <v>福莱特，压花半钢化白色全涂釉3孔，2272*1128*2mm，GL-16</v>
      </c>
      <c r="G760" s="504">
        <v>1430</v>
      </c>
      <c r="H760" s="504" t="s">
        <v>172</v>
      </c>
      <c r="I760" s="504" t="str">
        <f>AL760</f>
        <v>ZIMUNGB1273606</v>
      </c>
      <c r="J760" s="504">
        <v>1</v>
      </c>
      <c r="K760" s="504" t="str">
        <f>AN760</f>
        <v>TGHU1687748</v>
      </c>
      <c r="L760" s="504" t="str">
        <f>AM760</f>
        <v>NGB1273606</v>
      </c>
      <c r="M760" s="504" t="str">
        <f>AO760</f>
        <v>NINGBO,CHINA</v>
      </c>
      <c r="N760" s="506">
        <f>AQ760</f>
        <v>45722</v>
      </c>
      <c r="O760" s="504" t="str">
        <f>AR760</f>
        <v>SAVANNAH,GA</v>
      </c>
      <c r="P760" s="506">
        <f>AT760</f>
        <v>45753</v>
      </c>
      <c r="Q760" s="506">
        <f>AX760</f>
        <v>45757</v>
      </c>
      <c r="R760" s="504" t="s">
        <v>79</v>
      </c>
      <c r="S760" s="504" t="s">
        <v>1039</v>
      </c>
      <c r="T760" s="514">
        <v>20250305006</v>
      </c>
      <c r="U760" s="514"/>
      <c r="V760" s="511"/>
      <c r="W760" s="511"/>
      <c r="X760" s="506"/>
      <c r="Y760" s="506"/>
      <c r="Z760" s="514"/>
      <c r="AA760" s="567"/>
      <c r="AB760" s="507"/>
      <c r="AC760" s="514"/>
      <c r="AD760" s="504"/>
      <c r="AE760" s="514"/>
      <c r="AF760" s="514"/>
      <c r="AG760" s="514"/>
      <c r="AH760" s="569"/>
      <c r="AI760" s="579"/>
      <c r="AJ760" s="504"/>
      <c r="AK760" s="457"/>
      <c r="AL760" s="504" t="s">
        <v>1174</v>
      </c>
      <c r="AM760" s="504" t="s">
        <v>1175</v>
      </c>
      <c r="AN760" s="504" t="s">
        <v>1197</v>
      </c>
      <c r="AO760" s="504" t="s">
        <v>1033</v>
      </c>
      <c r="AP760" s="506">
        <v>45721</v>
      </c>
      <c r="AQ760" s="506">
        <v>45722</v>
      </c>
      <c r="AR760" s="504" t="s">
        <v>117</v>
      </c>
      <c r="AS760" s="506">
        <v>45752</v>
      </c>
      <c r="AT760" s="508">
        <v>45753</v>
      </c>
      <c r="AU760" s="504" t="str">
        <f>AR760</f>
        <v>SAVANNAH,GA</v>
      </c>
      <c r="AV760" s="571">
        <f>AT760</f>
        <v>45753</v>
      </c>
      <c r="AW760" s="505">
        <f>VLOOKUP(AR:AR,Database!A:B,2,)</f>
        <v>4</v>
      </c>
      <c r="AX760" s="506">
        <f>AV760+AW760</f>
        <v>45757</v>
      </c>
      <c r="AY760" s="504">
        <f>Z760</f>
        <v>0</v>
      </c>
      <c r="AZ760" s="565"/>
      <c r="BA760" s="506"/>
      <c r="BB760" s="506"/>
      <c r="BC760" s="506"/>
      <c r="BD760" s="506"/>
      <c r="BE760" s="504"/>
      <c r="BF760" s="504" t="str">
        <f>AL760</f>
        <v>ZIMUNGB1273606</v>
      </c>
      <c r="BG760" s="504" t="str">
        <f>AN760</f>
        <v>TGHU1687748</v>
      </c>
      <c r="BH760" s="506">
        <v>45719</v>
      </c>
      <c r="BI760" s="506">
        <v>45727</v>
      </c>
      <c r="BJ760" s="506"/>
      <c r="BK760" s="506"/>
      <c r="BL760" s="506"/>
      <c r="BM760" s="572"/>
      <c r="BN760" s="514"/>
      <c r="BO760" s="506"/>
      <c r="BP760" s="511"/>
      <c r="BQ760" s="511"/>
      <c r="BR760" s="514"/>
      <c r="BS760" s="560"/>
      <c r="BT760" s="504"/>
      <c r="BU760" s="504"/>
      <c r="BV760" s="504"/>
      <c r="BW760" s="504">
        <f>U760</f>
        <v>0</v>
      </c>
      <c r="BX760" s="511">
        <f>V760</f>
        <v>0</v>
      </c>
      <c r="BY760" s="511">
        <f>W760</f>
        <v>0</v>
      </c>
      <c r="BZ760" s="511">
        <f>BX760+BY760</f>
        <v>0</v>
      </c>
      <c r="CA760" s="504"/>
      <c r="CB760" s="511"/>
      <c r="CC760" s="504"/>
      <c r="CD760" s="511"/>
      <c r="CE760" s="511"/>
      <c r="CF760" s="511">
        <f>CB760+CD760+CE760</f>
        <v>0</v>
      </c>
      <c r="CG760" s="528">
        <f>CF760-BZ760</f>
        <v>0</v>
      </c>
      <c r="CH760" s="510">
        <f>_xlfn.DAYS(BU760,BT760)+1</f>
        <v>1</v>
      </c>
      <c r="CI760" s="559"/>
    </row>
    <row r="761" spans="1:87" s="513" customFormat="1" ht="15.75" customHeight="1">
      <c r="A761" s="255">
        <v>97</v>
      </c>
      <c r="B761" s="599" t="s">
        <v>168</v>
      </c>
      <c r="C761" s="558">
        <v>4100009588</v>
      </c>
      <c r="D761" s="596" t="s">
        <v>169</v>
      </c>
      <c r="E761" s="505" t="str">
        <f>VLOOKUP(D:D,'Material code'!A:B,2,FALSE)</f>
        <v>后玻</v>
      </c>
      <c r="F761" s="505" t="str">
        <f>VLOOKUP(D:D,'Material code'!C:D,2,FALSE)</f>
        <v>福莱特，压花半钢化白色全涂釉3孔，2272*1128*2mm，GL-16</v>
      </c>
      <c r="G761" s="504">
        <v>1430</v>
      </c>
      <c r="H761" s="504" t="s">
        <v>172</v>
      </c>
      <c r="I761" s="504" t="str">
        <f>AL761</f>
        <v>ZIMUNGB1273606</v>
      </c>
      <c r="J761" s="504">
        <v>1</v>
      </c>
      <c r="K761" s="504" t="str">
        <f>AN761</f>
        <v>CAIU3506632</v>
      </c>
      <c r="L761" s="504" t="str">
        <f>AM761</f>
        <v>NGB1273606</v>
      </c>
      <c r="M761" s="504" t="str">
        <f>AO761</f>
        <v>NINGBO,CHINA</v>
      </c>
      <c r="N761" s="506">
        <f>AQ761</f>
        <v>45722</v>
      </c>
      <c r="O761" s="504" t="str">
        <f>AR761</f>
        <v>SAVANNAH,GA</v>
      </c>
      <c r="P761" s="506">
        <f>AT761</f>
        <v>45753</v>
      </c>
      <c r="Q761" s="506">
        <f>AX761</f>
        <v>45757</v>
      </c>
      <c r="R761" s="504" t="s">
        <v>79</v>
      </c>
      <c r="S761" s="504" t="s">
        <v>1039</v>
      </c>
      <c r="T761" s="514">
        <v>20250305006</v>
      </c>
      <c r="U761" s="514"/>
      <c r="V761" s="511"/>
      <c r="W761" s="511"/>
      <c r="X761" s="506"/>
      <c r="Y761" s="506"/>
      <c r="Z761" s="514"/>
      <c r="AA761" s="567"/>
      <c r="AB761" s="507"/>
      <c r="AC761" s="514"/>
      <c r="AD761" s="504"/>
      <c r="AE761" s="514"/>
      <c r="AF761" s="514"/>
      <c r="AG761" s="514"/>
      <c r="AH761" s="569"/>
      <c r="AI761" s="579"/>
      <c r="AJ761" s="504"/>
      <c r="AK761" s="457"/>
      <c r="AL761" s="504" t="s">
        <v>1174</v>
      </c>
      <c r="AM761" s="504" t="s">
        <v>1175</v>
      </c>
      <c r="AN761" s="504" t="s">
        <v>1198</v>
      </c>
      <c r="AO761" s="504" t="s">
        <v>1033</v>
      </c>
      <c r="AP761" s="506">
        <v>45721</v>
      </c>
      <c r="AQ761" s="506">
        <v>45722</v>
      </c>
      <c r="AR761" s="504" t="s">
        <v>117</v>
      </c>
      <c r="AS761" s="506">
        <v>45752</v>
      </c>
      <c r="AT761" s="508">
        <v>45753</v>
      </c>
      <c r="AU761" s="504" t="str">
        <f>AR761</f>
        <v>SAVANNAH,GA</v>
      </c>
      <c r="AV761" s="571">
        <f>AT761</f>
        <v>45753</v>
      </c>
      <c r="AW761" s="505">
        <f>VLOOKUP(AR:AR,Database!A:B,2,)</f>
        <v>4</v>
      </c>
      <c r="AX761" s="506">
        <f>AV761+AW761</f>
        <v>45757</v>
      </c>
      <c r="AY761" s="504">
        <f>Z761</f>
        <v>0</v>
      </c>
      <c r="AZ761" s="565"/>
      <c r="BA761" s="506"/>
      <c r="BB761" s="506"/>
      <c r="BC761" s="506"/>
      <c r="BD761" s="506"/>
      <c r="BE761" s="504"/>
      <c r="BF761" s="504" t="str">
        <f>AL761</f>
        <v>ZIMUNGB1273606</v>
      </c>
      <c r="BG761" s="504" t="str">
        <f>AN761</f>
        <v>CAIU3506632</v>
      </c>
      <c r="BH761" s="506">
        <v>45719</v>
      </c>
      <c r="BI761" s="506">
        <v>45727</v>
      </c>
      <c r="BJ761" s="506"/>
      <c r="BK761" s="506"/>
      <c r="BL761" s="506"/>
      <c r="BM761" s="572"/>
      <c r="BN761" s="514"/>
      <c r="BO761" s="506"/>
      <c r="BP761" s="511"/>
      <c r="BQ761" s="511"/>
      <c r="BR761" s="514"/>
      <c r="BS761" s="560"/>
      <c r="BT761" s="504"/>
      <c r="BU761" s="504"/>
      <c r="BV761" s="504"/>
      <c r="BW761" s="504">
        <f>U761</f>
        <v>0</v>
      </c>
      <c r="BX761" s="511">
        <f>V761</f>
        <v>0</v>
      </c>
      <c r="BY761" s="511">
        <f>W761</f>
        <v>0</v>
      </c>
      <c r="BZ761" s="511">
        <f>BX761+BY761</f>
        <v>0</v>
      </c>
      <c r="CA761" s="504"/>
      <c r="CB761" s="511"/>
      <c r="CC761" s="504"/>
      <c r="CD761" s="511"/>
      <c r="CE761" s="511"/>
      <c r="CF761" s="511">
        <f>CB761+CD761+CE761</f>
        <v>0</v>
      </c>
      <c r="CG761" s="528">
        <f>CF761-BZ761</f>
        <v>0</v>
      </c>
      <c r="CH761" s="510">
        <f>_xlfn.DAYS(BU761,BT761)+1</f>
        <v>1</v>
      </c>
      <c r="CI761" s="559"/>
    </row>
    <row r="762" spans="1:87" s="513" customFormat="1" ht="15.75" customHeight="1">
      <c r="A762" s="255">
        <v>97</v>
      </c>
      <c r="B762" s="599" t="s">
        <v>168</v>
      </c>
      <c r="C762" s="558">
        <v>4100009588</v>
      </c>
      <c r="D762" s="596" t="s">
        <v>169</v>
      </c>
      <c r="E762" s="505" t="str">
        <f>VLOOKUP(D:D,'Material code'!A:B,2,FALSE)</f>
        <v>后玻</v>
      </c>
      <c r="F762" s="505" t="str">
        <f>VLOOKUP(D:D,'Material code'!C:D,2,FALSE)</f>
        <v>福莱特，压花半钢化白色全涂釉3孔，2272*1128*2mm，GL-16</v>
      </c>
      <c r="G762" s="504">
        <v>1430</v>
      </c>
      <c r="H762" s="504" t="s">
        <v>172</v>
      </c>
      <c r="I762" s="504" t="str">
        <f>AL762</f>
        <v>ZIMUNGB1273606</v>
      </c>
      <c r="J762" s="504">
        <v>1</v>
      </c>
      <c r="K762" s="504" t="str">
        <f>AN762</f>
        <v>TGHU3873187</v>
      </c>
      <c r="L762" s="504" t="str">
        <f>AM762</f>
        <v>NGB1273606</v>
      </c>
      <c r="M762" s="504" t="str">
        <f>AO762</f>
        <v>NINGBO,CHINA</v>
      </c>
      <c r="N762" s="506">
        <f>AQ762</f>
        <v>45722</v>
      </c>
      <c r="O762" s="504" t="str">
        <f>AR762</f>
        <v>SAVANNAH,GA</v>
      </c>
      <c r="P762" s="506">
        <f>AT762</f>
        <v>45753</v>
      </c>
      <c r="Q762" s="506">
        <f>AX762</f>
        <v>45757</v>
      </c>
      <c r="R762" s="504" t="s">
        <v>79</v>
      </c>
      <c r="S762" s="504" t="s">
        <v>1039</v>
      </c>
      <c r="T762" s="514">
        <v>20250305006</v>
      </c>
      <c r="U762" s="514"/>
      <c r="V762" s="511"/>
      <c r="W762" s="511"/>
      <c r="X762" s="506"/>
      <c r="Y762" s="506"/>
      <c r="Z762" s="514"/>
      <c r="AA762" s="567"/>
      <c r="AB762" s="507"/>
      <c r="AC762" s="514"/>
      <c r="AD762" s="504"/>
      <c r="AE762" s="514"/>
      <c r="AF762" s="514"/>
      <c r="AG762" s="514"/>
      <c r="AH762" s="569"/>
      <c r="AI762" s="579"/>
      <c r="AJ762" s="504"/>
      <c r="AK762" s="457"/>
      <c r="AL762" s="504" t="s">
        <v>1174</v>
      </c>
      <c r="AM762" s="504" t="s">
        <v>1175</v>
      </c>
      <c r="AN762" s="504" t="s">
        <v>1199</v>
      </c>
      <c r="AO762" s="504" t="s">
        <v>1033</v>
      </c>
      <c r="AP762" s="506">
        <v>45721</v>
      </c>
      <c r="AQ762" s="506">
        <v>45722</v>
      </c>
      <c r="AR762" s="504" t="s">
        <v>117</v>
      </c>
      <c r="AS762" s="506">
        <v>45752</v>
      </c>
      <c r="AT762" s="508">
        <v>45753</v>
      </c>
      <c r="AU762" s="504" t="str">
        <f>AR762</f>
        <v>SAVANNAH,GA</v>
      </c>
      <c r="AV762" s="571">
        <f>AT762</f>
        <v>45753</v>
      </c>
      <c r="AW762" s="505">
        <f>VLOOKUP(AR:AR,Database!A:B,2,)</f>
        <v>4</v>
      </c>
      <c r="AX762" s="506">
        <f>AV762+AW762</f>
        <v>45757</v>
      </c>
      <c r="AY762" s="504">
        <f>Z762</f>
        <v>0</v>
      </c>
      <c r="AZ762" s="565"/>
      <c r="BA762" s="506"/>
      <c r="BB762" s="506"/>
      <c r="BC762" s="506"/>
      <c r="BD762" s="506"/>
      <c r="BE762" s="504"/>
      <c r="BF762" s="504" t="str">
        <f>AL762</f>
        <v>ZIMUNGB1273606</v>
      </c>
      <c r="BG762" s="504" t="str">
        <f>AN762</f>
        <v>TGHU3873187</v>
      </c>
      <c r="BH762" s="506">
        <v>45719</v>
      </c>
      <c r="BI762" s="506">
        <v>45727</v>
      </c>
      <c r="BJ762" s="506"/>
      <c r="BK762" s="506"/>
      <c r="BL762" s="506"/>
      <c r="BM762" s="572"/>
      <c r="BN762" s="514"/>
      <c r="BO762" s="506"/>
      <c r="BP762" s="511"/>
      <c r="BQ762" s="511"/>
      <c r="BR762" s="514"/>
      <c r="BS762" s="560"/>
      <c r="BT762" s="504"/>
      <c r="BU762" s="504"/>
      <c r="BV762" s="504"/>
      <c r="BW762" s="504">
        <f>U762</f>
        <v>0</v>
      </c>
      <c r="BX762" s="511">
        <f>V762</f>
        <v>0</v>
      </c>
      <c r="BY762" s="511">
        <f>W762</f>
        <v>0</v>
      </c>
      <c r="BZ762" s="511">
        <f>BX762+BY762</f>
        <v>0</v>
      </c>
      <c r="CA762" s="504"/>
      <c r="CB762" s="511"/>
      <c r="CC762" s="504"/>
      <c r="CD762" s="511"/>
      <c r="CE762" s="511"/>
      <c r="CF762" s="511">
        <f>CB762+CD762+CE762</f>
        <v>0</v>
      </c>
      <c r="CG762" s="528">
        <f>CF762-BZ762</f>
        <v>0</v>
      </c>
      <c r="CH762" s="510">
        <f>_xlfn.DAYS(BU762,BT762)+1</f>
        <v>1</v>
      </c>
      <c r="CI762" s="559"/>
    </row>
    <row r="763" spans="1:87" s="513" customFormat="1" ht="15.75" customHeight="1">
      <c r="A763" s="255">
        <v>97</v>
      </c>
      <c r="B763" s="599" t="s">
        <v>168</v>
      </c>
      <c r="C763" s="558">
        <v>4100009588</v>
      </c>
      <c r="D763" s="596" t="s">
        <v>169</v>
      </c>
      <c r="E763" s="505" t="str">
        <f>VLOOKUP(D:D,'Material code'!A:B,2,FALSE)</f>
        <v>后玻</v>
      </c>
      <c r="F763" s="505" t="str">
        <f>VLOOKUP(D:D,'Material code'!C:D,2,FALSE)</f>
        <v>福莱特，压花半钢化白色全涂釉3孔，2272*1128*2mm，GL-16</v>
      </c>
      <c r="G763" s="504">
        <v>1430</v>
      </c>
      <c r="H763" s="504" t="s">
        <v>172</v>
      </c>
      <c r="I763" s="504" t="str">
        <f>AL763</f>
        <v>ZIMUNGB1273606</v>
      </c>
      <c r="J763" s="504">
        <v>1</v>
      </c>
      <c r="K763" s="504" t="str">
        <f>AN763</f>
        <v>SEGU2156624</v>
      </c>
      <c r="L763" s="504" t="str">
        <f>AM763</f>
        <v>NGB1273606</v>
      </c>
      <c r="M763" s="504" t="str">
        <f>AO763</f>
        <v>NINGBO,CHINA</v>
      </c>
      <c r="N763" s="506">
        <f>AQ763</f>
        <v>45722</v>
      </c>
      <c r="O763" s="504" t="str">
        <f>AR763</f>
        <v>SAVANNAH,GA</v>
      </c>
      <c r="P763" s="506">
        <f>AT763</f>
        <v>45753</v>
      </c>
      <c r="Q763" s="506">
        <f>AX763</f>
        <v>45757</v>
      </c>
      <c r="R763" s="504" t="s">
        <v>79</v>
      </c>
      <c r="S763" s="504" t="s">
        <v>1039</v>
      </c>
      <c r="T763" s="514">
        <v>20250305006</v>
      </c>
      <c r="U763" s="514"/>
      <c r="V763" s="511"/>
      <c r="W763" s="511"/>
      <c r="X763" s="506"/>
      <c r="Y763" s="506"/>
      <c r="Z763" s="514"/>
      <c r="AA763" s="567"/>
      <c r="AB763" s="507"/>
      <c r="AC763" s="514"/>
      <c r="AD763" s="504"/>
      <c r="AE763" s="514"/>
      <c r="AF763" s="514"/>
      <c r="AG763" s="514"/>
      <c r="AH763" s="569"/>
      <c r="AI763" s="579"/>
      <c r="AJ763" s="504"/>
      <c r="AK763" s="457"/>
      <c r="AL763" s="504" t="s">
        <v>1174</v>
      </c>
      <c r="AM763" s="504" t="s">
        <v>1175</v>
      </c>
      <c r="AN763" s="504" t="s">
        <v>1200</v>
      </c>
      <c r="AO763" s="504" t="s">
        <v>1033</v>
      </c>
      <c r="AP763" s="506">
        <v>45721</v>
      </c>
      <c r="AQ763" s="506">
        <v>45722</v>
      </c>
      <c r="AR763" s="504" t="s">
        <v>117</v>
      </c>
      <c r="AS763" s="506">
        <v>45752</v>
      </c>
      <c r="AT763" s="508">
        <v>45753</v>
      </c>
      <c r="AU763" s="504" t="str">
        <f>AR763</f>
        <v>SAVANNAH,GA</v>
      </c>
      <c r="AV763" s="571">
        <f>AT763</f>
        <v>45753</v>
      </c>
      <c r="AW763" s="505">
        <f>VLOOKUP(AR:AR,Database!A:B,2,)</f>
        <v>4</v>
      </c>
      <c r="AX763" s="506">
        <f>AV763+AW763</f>
        <v>45757</v>
      </c>
      <c r="AY763" s="504">
        <f>Z763</f>
        <v>0</v>
      </c>
      <c r="AZ763" s="565"/>
      <c r="BA763" s="506"/>
      <c r="BB763" s="506"/>
      <c r="BC763" s="506"/>
      <c r="BD763" s="506"/>
      <c r="BE763" s="504"/>
      <c r="BF763" s="504" t="str">
        <f>AL763</f>
        <v>ZIMUNGB1273606</v>
      </c>
      <c r="BG763" s="504" t="str">
        <f>AN763</f>
        <v>SEGU2156624</v>
      </c>
      <c r="BH763" s="506">
        <v>45719</v>
      </c>
      <c r="BI763" s="506">
        <v>45727</v>
      </c>
      <c r="BJ763" s="506"/>
      <c r="BK763" s="506"/>
      <c r="BL763" s="506"/>
      <c r="BM763" s="572"/>
      <c r="BN763" s="514"/>
      <c r="BO763" s="506"/>
      <c r="BP763" s="511"/>
      <c r="BQ763" s="511"/>
      <c r="BR763" s="514"/>
      <c r="BS763" s="560"/>
      <c r="BT763" s="504"/>
      <c r="BU763" s="504"/>
      <c r="BV763" s="504"/>
      <c r="BW763" s="504">
        <f>U763</f>
        <v>0</v>
      </c>
      <c r="BX763" s="511">
        <f>V763</f>
        <v>0</v>
      </c>
      <c r="BY763" s="511">
        <f>W763</f>
        <v>0</v>
      </c>
      <c r="BZ763" s="511">
        <f>BX763+BY763</f>
        <v>0</v>
      </c>
      <c r="CA763" s="504"/>
      <c r="CB763" s="511"/>
      <c r="CC763" s="504"/>
      <c r="CD763" s="511"/>
      <c r="CE763" s="511"/>
      <c r="CF763" s="511">
        <f>CB763+CD763+CE763</f>
        <v>0</v>
      </c>
      <c r="CG763" s="528">
        <f>CF763-BZ763</f>
        <v>0</v>
      </c>
      <c r="CH763" s="510">
        <f>_xlfn.DAYS(BU763,BT763)+1</f>
        <v>1</v>
      </c>
      <c r="CI763" s="559"/>
    </row>
    <row r="764" spans="1:87" s="513" customFormat="1" ht="15.75" customHeight="1">
      <c r="A764" s="255">
        <v>97</v>
      </c>
      <c r="B764" s="599" t="s">
        <v>168</v>
      </c>
      <c r="C764" s="558">
        <v>4100009588</v>
      </c>
      <c r="D764" s="596" t="s">
        <v>169</v>
      </c>
      <c r="E764" s="505" t="str">
        <f>VLOOKUP(D:D,'Material code'!A:B,2,FALSE)</f>
        <v>后玻</v>
      </c>
      <c r="F764" s="505" t="str">
        <f>VLOOKUP(D:D,'Material code'!C:D,2,FALSE)</f>
        <v>福莱特，压花半钢化白色全涂釉3孔，2272*1128*2mm，GL-16</v>
      </c>
      <c r="G764" s="504">
        <v>1430</v>
      </c>
      <c r="H764" s="504" t="s">
        <v>172</v>
      </c>
      <c r="I764" s="504" t="str">
        <f>AL764</f>
        <v>ZIMUNGB1273606</v>
      </c>
      <c r="J764" s="504">
        <v>1</v>
      </c>
      <c r="K764" s="504" t="str">
        <f>AN764</f>
        <v>JZPU4086459</v>
      </c>
      <c r="L764" s="504" t="str">
        <f>AM764</f>
        <v>NGB1273606</v>
      </c>
      <c r="M764" s="504" t="str">
        <f>AO764</f>
        <v>NINGBO,CHINA</v>
      </c>
      <c r="N764" s="506">
        <f>AQ764</f>
        <v>45722</v>
      </c>
      <c r="O764" s="504" t="str">
        <f>AR764</f>
        <v>SAVANNAH,GA</v>
      </c>
      <c r="P764" s="506">
        <f>AT764</f>
        <v>45753</v>
      </c>
      <c r="Q764" s="506">
        <f>AX764</f>
        <v>45757</v>
      </c>
      <c r="R764" s="504" t="s">
        <v>79</v>
      </c>
      <c r="S764" s="504" t="s">
        <v>1039</v>
      </c>
      <c r="T764" s="514">
        <v>20250305006</v>
      </c>
      <c r="U764" s="514"/>
      <c r="V764" s="511"/>
      <c r="W764" s="511"/>
      <c r="X764" s="506"/>
      <c r="Y764" s="506"/>
      <c r="Z764" s="514"/>
      <c r="AA764" s="567"/>
      <c r="AB764" s="507"/>
      <c r="AC764" s="514"/>
      <c r="AD764" s="504"/>
      <c r="AE764" s="514"/>
      <c r="AF764" s="514"/>
      <c r="AG764" s="514"/>
      <c r="AH764" s="569"/>
      <c r="AI764" s="579"/>
      <c r="AJ764" s="504"/>
      <c r="AK764" s="457"/>
      <c r="AL764" s="504" t="s">
        <v>1174</v>
      </c>
      <c r="AM764" s="504" t="s">
        <v>1175</v>
      </c>
      <c r="AN764" s="504" t="s">
        <v>1201</v>
      </c>
      <c r="AO764" s="504" t="s">
        <v>1033</v>
      </c>
      <c r="AP764" s="506">
        <v>45721</v>
      </c>
      <c r="AQ764" s="506">
        <v>45722</v>
      </c>
      <c r="AR764" s="504" t="s">
        <v>117</v>
      </c>
      <c r="AS764" s="506">
        <v>45752</v>
      </c>
      <c r="AT764" s="508">
        <v>45753</v>
      </c>
      <c r="AU764" s="504" t="str">
        <f>AR764</f>
        <v>SAVANNAH,GA</v>
      </c>
      <c r="AV764" s="571">
        <f>AT764</f>
        <v>45753</v>
      </c>
      <c r="AW764" s="505">
        <f>VLOOKUP(AR:AR,Database!A:B,2,)</f>
        <v>4</v>
      </c>
      <c r="AX764" s="506">
        <f>AV764+AW764</f>
        <v>45757</v>
      </c>
      <c r="AY764" s="504">
        <f>Z764</f>
        <v>0</v>
      </c>
      <c r="AZ764" s="565"/>
      <c r="BA764" s="506"/>
      <c r="BB764" s="506"/>
      <c r="BC764" s="506"/>
      <c r="BD764" s="506"/>
      <c r="BE764" s="504"/>
      <c r="BF764" s="504" t="str">
        <f>AL764</f>
        <v>ZIMUNGB1273606</v>
      </c>
      <c r="BG764" s="504" t="str">
        <f>AN764</f>
        <v>JZPU4086459</v>
      </c>
      <c r="BH764" s="506">
        <v>45719</v>
      </c>
      <c r="BI764" s="506">
        <v>45727</v>
      </c>
      <c r="BJ764" s="506"/>
      <c r="BK764" s="506"/>
      <c r="BL764" s="506"/>
      <c r="BM764" s="572"/>
      <c r="BN764" s="514"/>
      <c r="BO764" s="506"/>
      <c r="BP764" s="511"/>
      <c r="BQ764" s="511"/>
      <c r="BR764" s="514"/>
      <c r="BS764" s="560"/>
      <c r="BT764" s="504"/>
      <c r="BU764" s="504"/>
      <c r="BV764" s="504"/>
      <c r="BW764" s="504">
        <f>U764</f>
        <v>0</v>
      </c>
      <c r="BX764" s="511">
        <f>V764</f>
        <v>0</v>
      </c>
      <c r="BY764" s="511">
        <f>W764</f>
        <v>0</v>
      </c>
      <c r="BZ764" s="511">
        <f>BX764+BY764</f>
        <v>0</v>
      </c>
      <c r="CA764" s="504"/>
      <c r="CB764" s="511"/>
      <c r="CC764" s="504"/>
      <c r="CD764" s="511"/>
      <c r="CE764" s="511"/>
      <c r="CF764" s="511">
        <f>CB764+CD764+CE764</f>
        <v>0</v>
      </c>
      <c r="CG764" s="528">
        <f>CF764-BZ764</f>
        <v>0</v>
      </c>
      <c r="CH764" s="510">
        <f>_xlfn.DAYS(BU764,BT764)+1</f>
        <v>1</v>
      </c>
      <c r="CI764" s="559"/>
    </row>
    <row r="765" spans="1:87" s="513" customFormat="1" ht="15.75" customHeight="1">
      <c r="A765" s="255">
        <v>97</v>
      </c>
      <c r="B765" s="599" t="s">
        <v>168</v>
      </c>
      <c r="C765" s="558">
        <v>4100009588</v>
      </c>
      <c r="D765" s="596" t="s">
        <v>169</v>
      </c>
      <c r="E765" s="505" t="str">
        <f>VLOOKUP(D:D,'Material code'!A:B,2,FALSE)</f>
        <v>后玻</v>
      </c>
      <c r="F765" s="505" t="str">
        <f>VLOOKUP(D:D,'Material code'!C:D,2,FALSE)</f>
        <v>福莱特，压花半钢化白色全涂釉3孔，2272*1128*2mm，GL-16</v>
      </c>
      <c r="G765" s="504">
        <v>1430</v>
      </c>
      <c r="H765" s="504" t="s">
        <v>172</v>
      </c>
      <c r="I765" s="504" t="str">
        <f>AL765</f>
        <v>ZIMUNGB1273606</v>
      </c>
      <c r="J765" s="504">
        <v>1</v>
      </c>
      <c r="K765" s="504" t="str">
        <f>AN765</f>
        <v>ZIMU3002691</v>
      </c>
      <c r="L765" s="504" t="str">
        <f>AM765</f>
        <v>NGB1273606</v>
      </c>
      <c r="M765" s="504" t="str">
        <f>AO765</f>
        <v>NINGBO,CHINA</v>
      </c>
      <c r="N765" s="506">
        <f>AQ765</f>
        <v>45722</v>
      </c>
      <c r="O765" s="504" t="str">
        <f>AR765</f>
        <v>SAVANNAH,GA</v>
      </c>
      <c r="P765" s="506">
        <f>AT765</f>
        <v>45753</v>
      </c>
      <c r="Q765" s="506">
        <f>AX765</f>
        <v>45757</v>
      </c>
      <c r="R765" s="504" t="s">
        <v>79</v>
      </c>
      <c r="S765" s="504" t="s">
        <v>1039</v>
      </c>
      <c r="T765" s="514">
        <v>20250305006</v>
      </c>
      <c r="U765" s="514"/>
      <c r="V765" s="511"/>
      <c r="W765" s="511"/>
      <c r="X765" s="506"/>
      <c r="Y765" s="506"/>
      <c r="Z765" s="514"/>
      <c r="AA765" s="567"/>
      <c r="AB765" s="507"/>
      <c r="AC765" s="514"/>
      <c r="AD765" s="504"/>
      <c r="AE765" s="514"/>
      <c r="AF765" s="514"/>
      <c r="AG765" s="514"/>
      <c r="AH765" s="569"/>
      <c r="AI765" s="579"/>
      <c r="AJ765" s="504"/>
      <c r="AK765" s="457"/>
      <c r="AL765" s="504" t="s">
        <v>1174</v>
      </c>
      <c r="AM765" s="504" t="s">
        <v>1175</v>
      </c>
      <c r="AN765" s="504" t="s">
        <v>1202</v>
      </c>
      <c r="AO765" s="504" t="s">
        <v>1033</v>
      </c>
      <c r="AP765" s="506">
        <v>45721</v>
      </c>
      <c r="AQ765" s="506">
        <v>45722</v>
      </c>
      <c r="AR765" s="504" t="s">
        <v>117</v>
      </c>
      <c r="AS765" s="506">
        <v>45752</v>
      </c>
      <c r="AT765" s="508">
        <v>45753</v>
      </c>
      <c r="AU765" s="504" t="str">
        <f>AR765</f>
        <v>SAVANNAH,GA</v>
      </c>
      <c r="AV765" s="571">
        <f>AT765</f>
        <v>45753</v>
      </c>
      <c r="AW765" s="505">
        <f>VLOOKUP(AR:AR,Database!A:B,2,)</f>
        <v>4</v>
      </c>
      <c r="AX765" s="506">
        <f>AV765+AW765</f>
        <v>45757</v>
      </c>
      <c r="AY765" s="504">
        <f>Z765</f>
        <v>0</v>
      </c>
      <c r="AZ765" s="565"/>
      <c r="BA765" s="506"/>
      <c r="BB765" s="506"/>
      <c r="BC765" s="506"/>
      <c r="BD765" s="506"/>
      <c r="BE765" s="504"/>
      <c r="BF765" s="504" t="str">
        <f>AL765</f>
        <v>ZIMUNGB1273606</v>
      </c>
      <c r="BG765" s="504" t="str">
        <f>AN765</f>
        <v>ZIMU3002691</v>
      </c>
      <c r="BH765" s="506">
        <v>45719</v>
      </c>
      <c r="BI765" s="506">
        <v>45727</v>
      </c>
      <c r="BJ765" s="506"/>
      <c r="BK765" s="506"/>
      <c r="BL765" s="506"/>
      <c r="BM765" s="572"/>
      <c r="BN765" s="514"/>
      <c r="BO765" s="506"/>
      <c r="BP765" s="511"/>
      <c r="BQ765" s="511"/>
      <c r="BR765" s="514"/>
      <c r="BS765" s="560"/>
      <c r="BT765" s="504"/>
      <c r="BU765" s="504"/>
      <c r="BV765" s="504"/>
      <c r="BW765" s="504">
        <f>U765</f>
        <v>0</v>
      </c>
      <c r="BX765" s="511">
        <f>V765</f>
        <v>0</v>
      </c>
      <c r="BY765" s="511">
        <f>W765</f>
        <v>0</v>
      </c>
      <c r="BZ765" s="511">
        <f>BX765+BY765</f>
        <v>0</v>
      </c>
      <c r="CA765" s="504"/>
      <c r="CB765" s="511"/>
      <c r="CC765" s="504"/>
      <c r="CD765" s="511"/>
      <c r="CE765" s="511"/>
      <c r="CF765" s="511">
        <f>CB765+CD765+CE765</f>
        <v>0</v>
      </c>
      <c r="CG765" s="528">
        <f>CF765-BZ765</f>
        <v>0</v>
      </c>
      <c r="CH765" s="510">
        <f>_xlfn.DAYS(BU765,BT765)+1</f>
        <v>1</v>
      </c>
      <c r="CI765" s="559"/>
    </row>
    <row r="766" spans="1:87" s="513" customFormat="1" ht="15.75" customHeight="1">
      <c r="A766" s="255">
        <v>97</v>
      </c>
      <c r="B766" s="599" t="s">
        <v>168</v>
      </c>
      <c r="C766" s="558">
        <v>4100009588</v>
      </c>
      <c r="D766" s="596" t="s">
        <v>169</v>
      </c>
      <c r="E766" s="505" t="str">
        <f>VLOOKUP(D:D,'Material code'!A:B,2,FALSE)</f>
        <v>后玻</v>
      </c>
      <c r="F766" s="505" t="str">
        <f>VLOOKUP(D:D,'Material code'!C:D,2,FALSE)</f>
        <v>福莱特，压花半钢化白色全涂釉3孔，2272*1128*2mm，GL-16</v>
      </c>
      <c r="G766" s="504">
        <v>1430</v>
      </c>
      <c r="H766" s="504" t="s">
        <v>172</v>
      </c>
      <c r="I766" s="504" t="str">
        <f>AL766</f>
        <v>ZIMUNGB1273606</v>
      </c>
      <c r="J766" s="504">
        <v>1</v>
      </c>
      <c r="K766" s="504" t="str">
        <f>AN766</f>
        <v>TRHU3611255</v>
      </c>
      <c r="L766" s="504" t="str">
        <f>AM766</f>
        <v>NGB1273606</v>
      </c>
      <c r="M766" s="504" t="str">
        <f>AO766</f>
        <v>NINGBO,CHINA</v>
      </c>
      <c r="N766" s="506">
        <f>AQ766</f>
        <v>45722</v>
      </c>
      <c r="O766" s="504" t="str">
        <f>AR766</f>
        <v>SAVANNAH,GA</v>
      </c>
      <c r="P766" s="506">
        <f>AT766</f>
        <v>45753</v>
      </c>
      <c r="Q766" s="506">
        <f>AX766</f>
        <v>45757</v>
      </c>
      <c r="R766" s="504" t="s">
        <v>79</v>
      </c>
      <c r="S766" s="504" t="s">
        <v>1039</v>
      </c>
      <c r="T766" s="514">
        <v>20250305006</v>
      </c>
      <c r="U766" s="514"/>
      <c r="V766" s="511"/>
      <c r="W766" s="511"/>
      <c r="X766" s="506"/>
      <c r="Y766" s="506"/>
      <c r="Z766" s="514"/>
      <c r="AA766" s="567"/>
      <c r="AB766" s="507"/>
      <c r="AC766" s="514"/>
      <c r="AD766" s="504"/>
      <c r="AE766" s="514"/>
      <c r="AF766" s="514"/>
      <c r="AG766" s="514"/>
      <c r="AH766" s="569"/>
      <c r="AI766" s="579"/>
      <c r="AJ766" s="504"/>
      <c r="AK766" s="457"/>
      <c r="AL766" s="504" t="s">
        <v>1174</v>
      </c>
      <c r="AM766" s="504" t="s">
        <v>1175</v>
      </c>
      <c r="AN766" s="504" t="s">
        <v>1203</v>
      </c>
      <c r="AO766" s="504" t="s">
        <v>1033</v>
      </c>
      <c r="AP766" s="506">
        <v>45721</v>
      </c>
      <c r="AQ766" s="506">
        <v>45722</v>
      </c>
      <c r="AR766" s="504" t="s">
        <v>117</v>
      </c>
      <c r="AS766" s="506">
        <v>45752</v>
      </c>
      <c r="AT766" s="508">
        <v>45753</v>
      </c>
      <c r="AU766" s="504" t="str">
        <f>AR766</f>
        <v>SAVANNAH,GA</v>
      </c>
      <c r="AV766" s="571">
        <f>AT766</f>
        <v>45753</v>
      </c>
      <c r="AW766" s="505">
        <f>VLOOKUP(AR:AR,Database!A:B,2,)</f>
        <v>4</v>
      </c>
      <c r="AX766" s="506">
        <f>AV766+AW766</f>
        <v>45757</v>
      </c>
      <c r="AY766" s="504">
        <f>Z766</f>
        <v>0</v>
      </c>
      <c r="AZ766" s="565"/>
      <c r="BA766" s="506"/>
      <c r="BB766" s="506"/>
      <c r="BC766" s="506"/>
      <c r="BD766" s="506"/>
      <c r="BE766" s="504"/>
      <c r="BF766" s="504" t="str">
        <f>AL766</f>
        <v>ZIMUNGB1273606</v>
      </c>
      <c r="BG766" s="504" t="str">
        <f>AN766</f>
        <v>TRHU3611255</v>
      </c>
      <c r="BH766" s="506">
        <v>45719</v>
      </c>
      <c r="BI766" s="506">
        <v>45727</v>
      </c>
      <c r="BJ766" s="506"/>
      <c r="BK766" s="506"/>
      <c r="BL766" s="506"/>
      <c r="BM766" s="572"/>
      <c r="BN766" s="514"/>
      <c r="BO766" s="506"/>
      <c r="BP766" s="511"/>
      <c r="BQ766" s="511"/>
      <c r="BR766" s="514"/>
      <c r="BS766" s="560"/>
      <c r="BT766" s="504"/>
      <c r="BU766" s="504"/>
      <c r="BV766" s="504"/>
      <c r="BW766" s="504">
        <f>U766</f>
        <v>0</v>
      </c>
      <c r="BX766" s="511">
        <f>V766</f>
        <v>0</v>
      </c>
      <c r="BY766" s="511">
        <f>W766</f>
        <v>0</v>
      </c>
      <c r="BZ766" s="511">
        <f>BX766+BY766</f>
        <v>0</v>
      </c>
      <c r="CA766" s="504"/>
      <c r="CB766" s="511"/>
      <c r="CC766" s="504"/>
      <c r="CD766" s="511"/>
      <c r="CE766" s="511"/>
      <c r="CF766" s="511">
        <f>CB766+CD766+CE766</f>
        <v>0</v>
      </c>
      <c r="CG766" s="528">
        <f>CF766-BZ766</f>
        <v>0</v>
      </c>
      <c r="CH766" s="510">
        <f>_xlfn.DAYS(BU766,BT766)+1</f>
        <v>1</v>
      </c>
      <c r="CI766" s="559"/>
    </row>
    <row r="767" spans="1:87" s="513" customFormat="1" ht="15.75" customHeight="1">
      <c r="A767" s="748">
        <v>112</v>
      </c>
      <c r="B767" s="749" t="s">
        <v>91</v>
      </c>
      <c r="C767" s="751">
        <v>4100009809</v>
      </c>
      <c r="D767" s="596" t="s">
        <v>392</v>
      </c>
      <c r="E767" s="505" t="str">
        <f>VLOOKUP(D:D,'Material code'!A:B,2,FALSE)</f>
        <v>后膜</v>
      </c>
      <c r="F767" s="505" t="str">
        <f>VLOOKUP(D:D,'Material code'!C:D,2,FALSE)</f>
        <v>福斯特，F406PS，高透，宽幅1122mm，克重≥410g/㎡</v>
      </c>
      <c r="G767" s="524">
        <v>41199.839999999997</v>
      </c>
      <c r="H767" s="504" t="s">
        <v>384</v>
      </c>
      <c r="I767" s="504" t="str">
        <f>AL767</f>
        <v>COSU6412186890</v>
      </c>
      <c r="J767" s="504">
        <v>1</v>
      </c>
      <c r="K767" s="504" t="str">
        <f>AN767</f>
        <v>CBHU2842252</v>
      </c>
      <c r="L767" s="504" t="str">
        <f>AM767</f>
        <v>CTCGSHYT25030341</v>
      </c>
      <c r="M767" s="504" t="str">
        <f>AO767</f>
        <v>LAEM CHABANG, THAILAND</v>
      </c>
      <c r="N767" s="506">
        <f>AQ767</f>
        <v>45733</v>
      </c>
      <c r="O767" s="504" t="str">
        <f>AR767</f>
        <v>LOS ANGELES, CA</v>
      </c>
      <c r="P767" s="506">
        <f>AT767</f>
        <v>45756</v>
      </c>
      <c r="Q767" s="506">
        <f>AX767</f>
        <v>45762</v>
      </c>
      <c r="R767" s="504" t="s">
        <v>86</v>
      </c>
      <c r="S767" s="504" t="s">
        <v>93</v>
      </c>
      <c r="T767" s="514"/>
      <c r="U767" s="514"/>
      <c r="V767" s="511"/>
      <c r="W767" s="511"/>
      <c r="X767" s="506"/>
      <c r="Y767" s="506"/>
      <c r="Z767" s="514"/>
      <c r="AA767" s="567"/>
      <c r="AB767" s="507"/>
      <c r="AC767" s="514"/>
      <c r="AD767" s="504"/>
      <c r="AE767" s="514"/>
      <c r="AF767" s="514"/>
      <c r="AG767" s="514"/>
      <c r="AH767" s="569"/>
      <c r="AI767" s="579"/>
      <c r="AJ767" s="504"/>
      <c r="AK767" s="457"/>
      <c r="AL767" s="504" t="s">
        <v>1204</v>
      </c>
      <c r="AM767" s="504" t="s">
        <v>1205</v>
      </c>
      <c r="AN767" s="504" t="s">
        <v>1206</v>
      </c>
      <c r="AO767" s="504" t="s">
        <v>387</v>
      </c>
      <c r="AP767" s="506"/>
      <c r="AQ767" s="506">
        <v>45733</v>
      </c>
      <c r="AR767" s="504" t="s">
        <v>174</v>
      </c>
      <c r="AS767" s="506">
        <v>45756</v>
      </c>
      <c r="AT767" s="508">
        <v>45756</v>
      </c>
      <c r="AU767" s="504" t="str">
        <f>AR767</f>
        <v>LOS ANGELES, CA</v>
      </c>
      <c r="AV767" s="571">
        <f>AT767</f>
        <v>45756</v>
      </c>
      <c r="AW767" s="505">
        <f>VLOOKUP(AR:AR,Database!A:B,2,)</f>
        <v>6</v>
      </c>
      <c r="AX767" s="506">
        <f>AV767+AW767</f>
        <v>45762</v>
      </c>
      <c r="AY767" s="504" t="s">
        <v>880</v>
      </c>
      <c r="AZ767" s="565"/>
      <c r="BA767" s="506"/>
      <c r="BB767" s="506"/>
      <c r="BC767" s="506"/>
      <c r="BD767" s="506"/>
      <c r="BE767" s="504"/>
      <c r="BF767" s="504" t="str">
        <f>AL767</f>
        <v>COSU6412186890</v>
      </c>
      <c r="BG767" s="504" t="str">
        <f>AN767</f>
        <v>CBHU2842252</v>
      </c>
      <c r="BH767" s="506">
        <v>45733</v>
      </c>
      <c r="BI767" s="506">
        <v>45735</v>
      </c>
      <c r="BJ767" s="506"/>
      <c r="BK767" s="506"/>
      <c r="BL767" s="506"/>
      <c r="BM767" s="572"/>
      <c r="BN767" s="514"/>
      <c r="BO767" s="506"/>
      <c r="BP767" s="511"/>
      <c r="BQ767" s="511"/>
      <c r="BR767" s="514"/>
      <c r="BS767" s="560"/>
      <c r="BT767" s="504"/>
      <c r="BU767" s="504"/>
      <c r="BV767" s="504"/>
      <c r="BW767" s="504">
        <f>U767</f>
        <v>0</v>
      </c>
      <c r="BX767" s="511">
        <f>V767</f>
        <v>0</v>
      </c>
      <c r="BY767" s="511">
        <f>W767</f>
        <v>0</v>
      </c>
      <c r="BZ767" s="511">
        <f>BX767+BY767</f>
        <v>0</v>
      </c>
      <c r="CA767" s="504"/>
      <c r="CB767" s="511"/>
      <c r="CC767" s="504"/>
      <c r="CD767" s="511"/>
      <c r="CE767" s="511"/>
      <c r="CF767" s="511">
        <f>CB767+CD767+CE767</f>
        <v>0</v>
      </c>
      <c r="CG767" s="528">
        <f>CF767-BZ767</f>
        <v>0</v>
      </c>
      <c r="CH767" s="510">
        <f>_xlfn.DAYS(BU767,BT767)+1</f>
        <v>1</v>
      </c>
      <c r="CI767" s="559"/>
    </row>
    <row r="768" spans="1:87" s="513" customFormat="1" ht="15.75" customHeight="1">
      <c r="A768" s="748">
        <v>112</v>
      </c>
      <c r="B768" s="749" t="s">
        <v>91</v>
      </c>
      <c r="C768" s="751">
        <v>4100009809</v>
      </c>
      <c r="D768" s="596" t="s">
        <v>392</v>
      </c>
      <c r="E768" s="505" t="str">
        <f>VLOOKUP(D:D,'Material code'!A:B,2,FALSE)</f>
        <v>后膜</v>
      </c>
      <c r="F768" s="505" t="str">
        <f>VLOOKUP(D:D,'Material code'!C:D,2,FALSE)</f>
        <v>福斯特，F406PS，高透，宽幅1122mm，克重≥410g/㎡</v>
      </c>
      <c r="G768" s="524">
        <v>41199.839999999997</v>
      </c>
      <c r="H768" s="504" t="s">
        <v>384</v>
      </c>
      <c r="I768" s="504" t="str">
        <f>AL768</f>
        <v>COSU6412186890</v>
      </c>
      <c r="J768" s="504">
        <v>1</v>
      </c>
      <c r="K768" s="504" t="str">
        <f>AN768</f>
        <v>OERU4282724</v>
      </c>
      <c r="L768" s="504" t="str">
        <f>AM768</f>
        <v>CTCGSHYT25030341</v>
      </c>
      <c r="M768" s="504" t="str">
        <f>AO768</f>
        <v>LAEM CHABANG, THAILAND</v>
      </c>
      <c r="N768" s="506">
        <f>AQ768</f>
        <v>45733</v>
      </c>
      <c r="O768" s="504" t="str">
        <f>AR768</f>
        <v>LOS ANGELES, CA</v>
      </c>
      <c r="P768" s="506">
        <f>AT768</f>
        <v>45756</v>
      </c>
      <c r="Q768" s="506">
        <f>AX768</f>
        <v>45762</v>
      </c>
      <c r="R768" s="504" t="s">
        <v>86</v>
      </c>
      <c r="S768" s="504" t="s">
        <v>93</v>
      </c>
      <c r="T768" s="514"/>
      <c r="U768" s="514"/>
      <c r="V768" s="511"/>
      <c r="W768" s="511"/>
      <c r="X768" s="506"/>
      <c r="Y768" s="506"/>
      <c r="Z768" s="514"/>
      <c r="AA768" s="567"/>
      <c r="AB768" s="507"/>
      <c r="AC768" s="514"/>
      <c r="AD768" s="504"/>
      <c r="AE768" s="514"/>
      <c r="AF768" s="514"/>
      <c r="AG768" s="514"/>
      <c r="AH768" s="569"/>
      <c r="AI768" s="579"/>
      <c r="AJ768" s="504"/>
      <c r="AK768" s="457"/>
      <c r="AL768" s="504" t="s">
        <v>1204</v>
      </c>
      <c r="AM768" s="504" t="s">
        <v>1205</v>
      </c>
      <c r="AN768" s="504" t="s">
        <v>1207</v>
      </c>
      <c r="AO768" s="504" t="s">
        <v>387</v>
      </c>
      <c r="AP768" s="300"/>
      <c r="AQ768" s="506">
        <v>45733</v>
      </c>
      <c r="AR768" s="504" t="s">
        <v>174</v>
      </c>
      <c r="AS768" s="506">
        <v>45756</v>
      </c>
      <c r="AT768" s="508">
        <v>45756</v>
      </c>
      <c r="AU768" s="504" t="str">
        <f>AR768</f>
        <v>LOS ANGELES, CA</v>
      </c>
      <c r="AV768" s="571">
        <f>AT768</f>
        <v>45756</v>
      </c>
      <c r="AW768" s="505">
        <f>VLOOKUP(AR:AR,Database!A:B,2,)</f>
        <v>6</v>
      </c>
      <c r="AX768" s="506">
        <f>AV768+AW768</f>
        <v>45762</v>
      </c>
      <c r="AY768" s="504" t="s">
        <v>880</v>
      </c>
      <c r="AZ768" s="565"/>
      <c r="BA768" s="506"/>
      <c r="BB768" s="506"/>
      <c r="BC768" s="506"/>
      <c r="BD768" s="506"/>
      <c r="BE768" s="504"/>
      <c r="BF768" s="504" t="str">
        <f>AL768</f>
        <v>COSU6412186890</v>
      </c>
      <c r="BG768" s="504" t="str">
        <f>AN768</f>
        <v>OERU4282724</v>
      </c>
      <c r="BH768" s="506">
        <v>45733</v>
      </c>
      <c r="BI768" s="506">
        <v>45735</v>
      </c>
      <c r="BJ768" s="506"/>
      <c r="BK768" s="506"/>
      <c r="BL768" s="506"/>
      <c r="BM768" s="572"/>
      <c r="BN768" s="514"/>
      <c r="BO768" s="506"/>
      <c r="BP768" s="511"/>
      <c r="BQ768" s="511"/>
      <c r="BR768" s="514"/>
      <c r="BS768" s="560"/>
      <c r="BT768" s="504"/>
      <c r="BU768" s="504"/>
      <c r="BV768" s="504"/>
      <c r="BW768" s="504">
        <f>U768</f>
        <v>0</v>
      </c>
      <c r="BX768" s="511">
        <f>V768</f>
        <v>0</v>
      </c>
      <c r="BY768" s="511">
        <f>W768</f>
        <v>0</v>
      </c>
      <c r="BZ768" s="511">
        <f>BX768+BY768</f>
        <v>0</v>
      </c>
      <c r="CA768" s="504"/>
      <c r="CB768" s="511"/>
      <c r="CC768" s="504"/>
      <c r="CD768" s="511"/>
      <c r="CE768" s="511"/>
      <c r="CF768" s="511">
        <f>CB768+CD768+CE768</f>
        <v>0</v>
      </c>
      <c r="CG768" s="528">
        <f>CF768-BZ768</f>
        <v>0</v>
      </c>
      <c r="CH768" s="510">
        <f>_xlfn.DAYS(BU768,BT768)+1</f>
        <v>1</v>
      </c>
      <c r="CI768" s="559"/>
    </row>
    <row r="769" spans="1:87" s="513" customFormat="1" ht="15.75" customHeight="1">
      <c r="A769" s="748">
        <v>112</v>
      </c>
      <c r="B769" s="749" t="s">
        <v>91</v>
      </c>
      <c r="C769" s="751">
        <v>4100009809</v>
      </c>
      <c r="D769" s="596" t="s">
        <v>383</v>
      </c>
      <c r="E769" s="505" t="str">
        <f>VLOOKUP(D:D,'Material code'!A:B,2,FALSE)</f>
        <v>前膜</v>
      </c>
      <c r="F769" s="505" t="str">
        <f>VLOOKUP(D:D,'Material code'!C:D,2,FALSE)</f>
        <v>福斯特，EP304，高透，宽幅1122mm，克重≥390g/㎡</v>
      </c>
      <c r="G769" s="524">
        <v>41199.839999999997</v>
      </c>
      <c r="H769" s="504" t="s">
        <v>384</v>
      </c>
      <c r="I769" s="504" t="str">
        <f>AL769</f>
        <v>COSU6412186890</v>
      </c>
      <c r="J769" s="504">
        <v>1</v>
      </c>
      <c r="K769" s="504" t="str">
        <f>AN769</f>
        <v>OTPU6175820</v>
      </c>
      <c r="L769" s="504" t="str">
        <f>AM769</f>
        <v>CTCGSHYT25030341</v>
      </c>
      <c r="M769" s="504" t="str">
        <f>AO769</f>
        <v>LAEM CHABANG, THAILAND</v>
      </c>
      <c r="N769" s="506">
        <f>AQ769</f>
        <v>45733</v>
      </c>
      <c r="O769" s="504" t="str">
        <f>AR769</f>
        <v>LOS ANGELES, CA</v>
      </c>
      <c r="P769" s="506">
        <f>AT769</f>
        <v>45756</v>
      </c>
      <c r="Q769" s="506">
        <f>AX769</f>
        <v>45762</v>
      </c>
      <c r="R769" s="504" t="s">
        <v>86</v>
      </c>
      <c r="S769" s="504" t="s">
        <v>93</v>
      </c>
      <c r="T769" s="514"/>
      <c r="U769" s="514"/>
      <c r="V769" s="511"/>
      <c r="W769" s="511"/>
      <c r="X769" s="506"/>
      <c r="Y769" s="506"/>
      <c r="Z769" s="514"/>
      <c r="AA769" s="567"/>
      <c r="AB769" s="507"/>
      <c r="AC769" s="514"/>
      <c r="AD769" s="504"/>
      <c r="AE769" s="514"/>
      <c r="AF769" s="514"/>
      <c r="AG769" s="514"/>
      <c r="AH769" s="569"/>
      <c r="AI769" s="579"/>
      <c r="AJ769" s="504"/>
      <c r="AK769" s="457"/>
      <c r="AL769" s="504" t="s">
        <v>1204</v>
      </c>
      <c r="AM769" s="504" t="s">
        <v>1205</v>
      </c>
      <c r="AN769" s="504" t="s">
        <v>1208</v>
      </c>
      <c r="AO769" s="504" t="s">
        <v>387</v>
      </c>
      <c r="AP769" s="506"/>
      <c r="AQ769" s="506">
        <v>45733</v>
      </c>
      <c r="AR769" s="504" t="s">
        <v>174</v>
      </c>
      <c r="AS769" s="506">
        <v>45756</v>
      </c>
      <c r="AT769" s="508">
        <v>45756</v>
      </c>
      <c r="AU769" s="504" t="str">
        <f>AR769</f>
        <v>LOS ANGELES, CA</v>
      </c>
      <c r="AV769" s="571">
        <f>AT769</f>
        <v>45756</v>
      </c>
      <c r="AW769" s="505">
        <f>VLOOKUP(AR:AR,Database!A:B,2,)</f>
        <v>6</v>
      </c>
      <c r="AX769" s="506">
        <f>AV769+AW769</f>
        <v>45762</v>
      </c>
      <c r="AY769" s="504" t="s">
        <v>880</v>
      </c>
      <c r="AZ769" s="565"/>
      <c r="BA769" s="506"/>
      <c r="BB769" s="506"/>
      <c r="BC769" s="506"/>
      <c r="BD769" s="506"/>
      <c r="BE769" s="504"/>
      <c r="BF769" s="504" t="str">
        <f>AL769</f>
        <v>COSU6412186890</v>
      </c>
      <c r="BG769" s="504" t="str">
        <f>AN769</f>
        <v>OTPU6175820</v>
      </c>
      <c r="BH769" s="506">
        <v>45733</v>
      </c>
      <c r="BI769" s="506">
        <v>45735</v>
      </c>
      <c r="BJ769" s="506"/>
      <c r="BK769" s="506"/>
      <c r="BL769" s="506"/>
      <c r="BM769" s="572"/>
      <c r="BN769" s="514"/>
      <c r="BO769" s="506"/>
      <c r="BP769" s="511"/>
      <c r="BQ769" s="511"/>
      <c r="BR769" s="514"/>
      <c r="BS769" s="560"/>
      <c r="BT769" s="504"/>
      <c r="BU769" s="504"/>
      <c r="BV769" s="504"/>
      <c r="BW769" s="504">
        <f>U769</f>
        <v>0</v>
      </c>
      <c r="BX769" s="511">
        <f>V769</f>
        <v>0</v>
      </c>
      <c r="BY769" s="511">
        <f>W769</f>
        <v>0</v>
      </c>
      <c r="BZ769" s="511">
        <f>BX769+BY769</f>
        <v>0</v>
      </c>
      <c r="CA769" s="504"/>
      <c r="CB769" s="511"/>
      <c r="CC769" s="504"/>
      <c r="CD769" s="511"/>
      <c r="CE769" s="511"/>
      <c r="CF769" s="511">
        <f>CB769+CD769+CE769</f>
        <v>0</v>
      </c>
      <c r="CG769" s="528">
        <f>CF769-BZ769</f>
        <v>0</v>
      </c>
      <c r="CH769" s="510">
        <f>_xlfn.DAYS(BU769,BT769)+1</f>
        <v>1</v>
      </c>
      <c r="CI769" s="559"/>
    </row>
    <row r="770" spans="1:87" s="513" customFormat="1" ht="15.75" customHeight="1">
      <c r="A770" s="748">
        <v>112</v>
      </c>
      <c r="B770" s="749" t="s">
        <v>91</v>
      </c>
      <c r="C770" s="751">
        <v>4100009809</v>
      </c>
      <c r="D770" s="596" t="s">
        <v>383</v>
      </c>
      <c r="E770" s="505" t="str">
        <f>VLOOKUP(D:D,'Material code'!A:B,2,FALSE)</f>
        <v>前膜</v>
      </c>
      <c r="F770" s="505" t="str">
        <f>VLOOKUP(D:D,'Material code'!C:D,2,FALSE)</f>
        <v>福斯特，EP304，高透，宽幅1122mm，克重≥390g/㎡</v>
      </c>
      <c r="G770" s="524">
        <v>41199.839999999997</v>
      </c>
      <c r="H770" s="504" t="s">
        <v>384</v>
      </c>
      <c r="I770" s="504" t="str">
        <f>AL770</f>
        <v>COSU6412186890</v>
      </c>
      <c r="J770" s="504">
        <v>1</v>
      </c>
      <c r="K770" s="504" t="str">
        <f>AN770</f>
        <v>SZLU9452581</v>
      </c>
      <c r="L770" s="504" t="str">
        <f>AM770</f>
        <v>CTCGSHYT25030341</v>
      </c>
      <c r="M770" s="504" t="str">
        <f>AO770</f>
        <v>LAEM CHABANG, THAILAND</v>
      </c>
      <c r="N770" s="506">
        <f>AQ770</f>
        <v>45733</v>
      </c>
      <c r="O770" s="504" t="str">
        <f>AR770</f>
        <v>LOS ANGELES, CA</v>
      </c>
      <c r="P770" s="506">
        <f>AT770</f>
        <v>45756</v>
      </c>
      <c r="Q770" s="506">
        <f>AX770</f>
        <v>45762</v>
      </c>
      <c r="R770" s="504" t="s">
        <v>86</v>
      </c>
      <c r="S770" s="504" t="s">
        <v>93</v>
      </c>
      <c r="T770" s="514"/>
      <c r="U770" s="514"/>
      <c r="V770" s="511"/>
      <c r="W770" s="511"/>
      <c r="X770" s="506"/>
      <c r="Y770" s="506"/>
      <c r="Z770" s="514"/>
      <c r="AA770" s="567"/>
      <c r="AB770" s="507"/>
      <c r="AC770" s="514"/>
      <c r="AD770" s="504"/>
      <c r="AE770" s="514"/>
      <c r="AF770" s="514"/>
      <c r="AG770" s="514"/>
      <c r="AH770" s="569"/>
      <c r="AI770" s="579"/>
      <c r="AJ770" s="504"/>
      <c r="AK770" s="457"/>
      <c r="AL770" s="504" t="s">
        <v>1204</v>
      </c>
      <c r="AM770" s="504" t="s">
        <v>1205</v>
      </c>
      <c r="AN770" s="504" t="s">
        <v>1209</v>
      </c>
      <c r="AO770" s="504" t="s">
        <v>387</v>
      </c>
      <c r="AP770" s="506"/>
      <c r="AQ770" s="506">
        <v>45733</v>
      </c>
      <c r="AR770" s="504" t="s">
        <v>174</v>
      </c>
      <c r="AS770" s="506">
        <v>45756</v>
      </c>
      <c r="AT770" s="508">
        <v>45756</v>
      </c>
      <c r="AU770" s="504" t="str">
        <f>AR770</f>
        <v>LOS ANGELES, CA</v>
      </c>
      <c r="AV770" s="571">
        <f>AT770</f>
        <v>45756</v>
      </c>
      <c r="AW770" s="505">
        <f>VLOOKUP(AR:AR,Database!A:B,2,)</f>
        <v>6</v>
      </c>
      <c r="AX770" s="506">
        <f>AV770+AW770</f>
        <v>45762</v>
      </c>
      <c r="AY770" s="504" t="s">
        <v>880</v>
      </c>
      <c r="AZ770" s="565"/>
      <c r="BA770" s="506"/>
      <c r="BB770" s="506"/>
      <c r="BC770" s="506"/>
      <c r="BD770" s="506"/>
      <c r="BE770" s="504"/>
      <c r="BF770" s="504" t="str">
        <f>AL770</f>
        <v>COSU6412186890</v>
      </c>
      <c r="BG770" s="504" t="str">
        <f>AN770</f>
        <v>SZLU9452581</v>
      </c>
      <c r="BH770" s="506">
        <v>45733</v>
      </c>
      <c r="BI770" s="506">
        <v>45735</v>
      </c>
      <c r="BJ770" s="506"/>
      <c r="BK770" s="506"/>
      <c r="BL770" s="506"/>
      <c r="BM770" s="572"/>
      <c r="BN770" s="514"/>
      <c r="BO770" s="506"/>
      <c r="BP770" s="511"/>
      <c r="BQ770" s="511"/>
      <c r="BR770" s="514"/>
      <c r="BS770" s="560"/>
      <c r="BT770" s="504"/>
      <c r="BU770" s="504"/>
      <c r="BV770" s="504"/>
      <c r="BW770" s="504">
        <f>U770</f>
        <v>0</v>
      </c>
      <c r="BX770" s="511">
        <f>V770</f>
        <v>0</v>
      </c>
      <c r="BY770" s="511">
        <f>W770</f>
        <v>0</v>
      </c>
      <c r="BZ770" s="511">
        <f>BX770+BY770</f>
        <v>0</v>
      </c>
      <c r="CA770" s="504"/>
      <c r="CB770" s="511"/>
      <c r="CC770" s="504"/>
      <c r="CD770" s="511"/>
      <c r="CE770" s="511"/>
      <c r="CF770" s="511">
        <f>CB770+CD770+CE770</f>
        <v>0</v>
      </c>
      <c r="CG770" s="528">
        <f>CF770-BZ770</f>
        <v>0</v>
      </c>
      <c r="CH770" s="510">
        <f>_xlfn.DAYS(BU770,BT770)+1</f>
        <v>1</v>
      </c>
      <c r="CI770" s="559"/>
    </row>
    <row r="771" spans="1:87" s="513" customFormat="1" ht="15.75" customHeight="1">
      <c r="A771" s="255">
        <v>112</v>
      </c>
      <c r="B771" s="599" t="s">
        <v>91</v>
      </c>
      <c r="C771" s="558">
        <v>4100009809</v>
      </c>
      <c r="D771" s="596"/>
      <c r="E771" s="505" t="e">
        <f>VLOOKUP(D:D,'Material code'!A:B,2,FALSE)</f>
        <v>#N/A</v>
      </c>
      <c r="F771" s="505" t="e">
        <f>VLOOKUP(D:D,'Material code'!C:D,2,FALSE)</f>
        <v>#N/A</v>
      </c>
      <c r="G771" s="504">
        <f>AC771</f>
        <v>0</v>
      </c>
      <c r="H771" s="504">
        <f>AD771</f>
        <v>0</v>
      </c>
      <c r="I771" s="504" t="str">
        <f>AL771</f>
        <v>EGLV236500157761</v>
      </c>
      <c r="J771" s="504">
        <v>1</v>
      </c>
      <c r="K771" s="504" t="str">
        <f>AN771</f>
        <v>EMCU5374103</v>
      </c>
      <c r="L771" s="504">
        <f>AM771</f>
        <v>0</v>
      </c>
      <c r="M771" s="504" t="str">
        <f>AO771</f>
        <v>LAEM CHABANG, THAILAND</v>
      </c>
      <c r="N771" s="506">
        <f>AQ771</f>
        <v>45738</v>
      </c>
      <c r="O771" s="504" t="str">
        <f>AR771</f>
        <v>LOS ANGELES, CA</v>
      </c>
      <c r="P771" s="506">
        <f>AT771</f>
        <v>45756</v>
      </c>
      <c r="Q771" s="506">
        <f>AX771</f>
        <v>45762</v>
      </c>
      <c r="R771" s="504" t="s">
        <v>86</v>
      </c>
      <c r="S771" s="504" t="s">
        <v>93</v>
      </c>
      <c r="T771" s="514"/>
      <c r="U771" s="514"/>
      <c r="V771" s="511"/>
      <c r="W771" s="511"/>
      <c r="X771" s="506"/>
      <c r="Y771" s="506"/>
      <c r="Z771" s="514"/>
      <c r="AA771" s="567"/>
      <c r="AB771" s="507"/>
      <c r="AC771" s="514"/>
      <c r="AD771" s="504"/>
      <c r="AE771" s="514"/>
      <c r="AF771" s="514"/>
      <c r="AG771" s="514"/>
      <c r="AH771" s="569"/>
      <c r="AI771" s="579"/>
      <c r="AJ771" s="504"/>
      <c r="AK771" s="457"/>
      <c r="AL771" s="504" t="s">
        <v>1210</v>
      </c>
      <c r="AM771" s="504"/>
      <c r="AN771" s="504" t="s">
        <v>1211</v>
      </c>
      <c r="AO771" s="504" t="s">
        <v>387</v>
      </c>
      <c r="AP771" s="506">
        <v>45735</v>
      </c>
      <c r="AQ771" s="506">
        <v>45738</v>
      </c>
      <c r="AR771" s="504" t="s">
        <v>174</v>
      </c>
      <c r="AS771" s="506">
        <v>45756</v>
      </c>
      <c r="AT771" s="508">
        <v>45756</v>
      </c>
      <c r="AU771" s="504" t="str">
        <f>AR771</f>
        <v>LOS ANGELES, CA</v>
      </c>
      <c r="AV771" s="571">
        <f>AT771</f>
        <v>45756</v>
      </c>
      <c r="AW771" s="505">
        <f>VLOOKUP(AR:AR,Database!A:B,2,)</f>
        <v>6</v>
      </c>
      <c r="AX771" s="506">
        <f>AV771+AW771</f>
        <v>45762</v>
      </c>
      <c r="AY771" s="504" t="s">
        <v>880</v>
      </c>
      <c r="AZ771" s="565"/>
      <c r="BA771" s="506"/>
      <c r="BB771" s="506"/>
      <c r="BC771" s="506"/>
      <c r="BD771" s="506"/>
      <c r="BE771" s="504"/>
      <c r="BF771" s="504" t="str">
        <f>AL771</f>
        <v>EGLV236500157761</v>
      </c>
      <c r="BG771" s="504" t="str">
        <f>AN771</f>
        <v>EMCU5374103</v>
      </c>
      <c r="BH771" s="506"/>
      <c r="BI771" s="506"/>
      <c r="BJ771" s="506"/>
      <c r="BK771" s="506"/>
      <c r="BL771" s="506"/>
      <c r="BM771" s="572"/>
      <c r="BN771" s="514"/>
      <c r="BO771" s="506"/>
      <c r="BP771" s="511"/>
      <c r="BQ771" s="511"/>
      <c r="BR771" s="514"/>
      <c r="BS771" s="560"/>
      <c r="BT771" s="504"/>
      <c r="BU771" s="504"/>
      <c r="BV771" s="504"/>
      <c r="BW771" s="504">
        <f>U771</f>
        <v>0</v>
      </c>
      <c r="BX771" s="511">
        <f>V771</f>
        <v>0</v>
      </c>
      <c r="BY771" s="511">
        <f>W771</f>
        <v>0</v>
      </c>
      <c r="BZ771" s="511">
        <f>BX771+BY771</f>
        <v>0</v>
      </c>
      <c r="CA771" s="504"/>
      <c r="CB771" s="511"/>
      <c r="CC771" s="504"/>
      <c r="CD771" s="511"/>
      <c r="CE771" s="511"/>
      <c r="CF771" s="511">
        <f>CB771+CD771+CE771</f>
        <v>0</v>
      </c>
      <c r="CG771" s="528">
        <f>CF771-BZ771</f>
        <v>0</v>
      </c>
      <c r="CH771" s="510">
        <f>_xlfn.DAYS(BU771,BT771)+1</f>
        <v>1</v>
      </c>
      <c r="CI771" s="559"/>
    </row>
    <row r="772" spans="1:87" s="513" customFormat="1" ht="15.75" customHeight="1">
      <c r="A772" s="255">
        <v>112</v>
      </c>
      <c r="B772" s="599" t="s">
        <v>91</v>
      </c>
      <c r="C772" s="558">
        <v>4100009809</v>
      </c>
      <c r="D772" s="596"/>
      <c r="E772" s="505" t="e">
        <f>VLOOKUP(D:D,'Material code'!A:B,2,FALSE)</f>
        <v>#N/A</v>
      </c>
      <c r="F772" s="505" t="e">
        <f>VLOOKUP(D:D,'Material code'!C:D,2,FALSE)</f>
        <v>#N/A</v>
      </c>
      <c r="G772" s="504">
        <f>AC772</f>
        <v>0</v>
      </c>
      <c r="H772" s="504">
        <f>AD772</f>
        <v>0</v>
      </c>
      <c r="I772" s="504" t="str">
        <f>AL772</f>
        <v>EGLV236500157761</v>
      </c>
      <c r="J772" s="504">
        <v>1</v>
      </c>
      <c r="K772" s="504" t="str">
        <f>AN772</f>
        <v>EMCU5588173</v>
      </c>
      <c r="L772" s="504">
        <f>AM772</f>
        <v>0</v>
      </c>
      <c r="M772" s="504" t="str">
        <f>AO772</f>
        <v>LAEM CHABANG, THAILAND</v>
      </c>
      <c r="N772" s="506">
        <f>AQ772</f>
        <v>45738</v>
      </c>
      <c r="O772" s="504" t="str">
        <f>AR772</f>
        <v>LOS ANGELES, CA</v>
      </c>
      <c r="P772" s="506">
        <f>AT772</f>
        <v>45756</v>
      </c>
      <c r="Q772" s="506">
        <f>AX772</f>
        <v>45762</v>
      </c>
      <c r="R772" s="504" t="s">
        <v>86</v>
      </c>
      <c r="S772" s="504" t="s">
        <v>93</v>
      </c>
      <c r="T772" s="514"/>
      <c r="U772" s="514"/>
      <c r="V772" s="511"/>
      <c r="W772" s="511"/>
      <c r="X772" s="506"/>
      <c r="Y772" s="506"/>
      <c r="Z772" s="514"/>
      <c r="AA772" s="567"/>
      <c r="AB772" s="507"/>
      <c r="AC772" s="514"/>
      <c r="AD772" s="504"/>
      <c r="AE772" s="514"/>
      <c r="AF772" s="514"/>
      <c r="AG772" s="514"/>
      <c r="AH772" s="569"/>
      <c r="AI772" s="579"/>
      <c r="AJ772" s="504"/>
      <c r="AK772" s="457"/>
      <c r="AL772" s="504" t="s">
        <v>1210</v>
      </c>
      <c r="AM772" s="504"/>
      <c r="AN772" s="504" t="s">
        <v>1212</v>
      </c>
      <c r="AO772" s="504" t="s">
        <v>387</v>
      </c>
      <c r="AP772" s="506">
        <v>45735</v>
      </c>
      <c r="AQ772" s="506">
        <v>45738</v>
      </c>
      <c r="AR772" s="504" t="s">
        <v>174</v>
      </c>
      <c r="AS772" s="506">
        <v>45756</v>
      </c>
      <c r="AT772" s="508">
        <v>45756</v>
      </c>
      <c r="AU772" s="504" t="str">
        <f>AR772</f>
        <v>LOS ANGELES, CA</v>
      </c>
      <c r="AV772" s="571">
        <f>AT772</f>
        <v>45756</v>
      </c>
      <c r="AW772" s="505">
        <f>VLOOKUP(AR:AR,Database!A:B,2,)</f>
        <v>6</v>
      </c>
      <c r="AX772" s="506">
        <f>AV772+AW772</f>
        <v>45762</v>
      </c>
      <c r="AY772" s="504" t="s">
        <v>880</v>
      </c>
      <c r="AZ772" s="565"/>
      <c r="BA772" s="506"/>
      <c r="BB772" s="506"/>
      <c r="BC772" s="506"/>
      <c r="BD772" s="506"/>
      <c r="BE772" s="504"/>
      <c r="BF772" s="504" t="str">
        <f>AL772</f>
        <v>EGLV236500157761</v>
      </c>
      <c r="BG772" s="504" t="str">
        <f>AN772</f>
        <v>EMCU5588173</v>
      </c>
      <c r="BH772" s="506"/>
      <c r="BI772" s="506"/>
      <c r="BJ772" s="506"/>
      <c r="BK772" s="506"/>
      <c r="BL772" s="506"/>
      <c r="BM772" s="572"/>
      <c r="BN772" s="514"/>
      <c r="BO772" s="506"/>
      <c r="BP772" s="511"/>
      <c r="BQ772" s="511"/>
      <c r="BR772" s="514"/>
      <c r="BS772" s="560"/>
      <c r="BT772" s="504"/>
      <c r="BU772" s="504"/>
      <c r="BV772" s="504"/>
      <c r="BW772" s="504">
        <f>U772</f>
        <v>0</v>
      </c>
      <c r="BX772" s="511">
        <f>V772</f>
        <v>0</v>
      </c>
      <c r="BY772" s="511">
        <f>W772</f>
        <v>0</v>
      </c>
      <c r="BZ772" s="511">
        <f>BX772+BY772</f>
        <v>0</v>
      </c>
      <c r="CA772" s="504"/>
      <c r="CB772" s="511"/>
      <c r="CC772" s="504"/>
      <c r="CD772" s="511"/>
      <c r="CE772" s="511"/>
      <c r="CF772" s="511">
        <f>CB772+CD772+CE772</f>
        <v>0</v>
      </c>
      <c r="CG772" s="528">
        <f>CF772-BZ772</f>
        <v>0</v>
      </c>
      <c r="CH772" s="510">
        <f>_xlfn.DAYS(BU772,BT772)+1</f>
        <v>1</v>
      </c>
      <c r="CI772" s="559"/>
    </row>
    <row r="773" spans="1:87" s="513" customFormat="1" ht="15.75" customHeight="1">
      <c r="A773" s="255">
        <v>102</v>
      </c>
      <c r="B773" s="599" t="s">
        <v>232</v>
      </c>
      <c r="C773" s="558">
        <v>4100009710</v>
      </c>
      <c r="D773" s="478" t="s">
        <v>233</v>
      </c>
      <c r="E773" s="505" t="str">
        <f>VLOOKUP(D:D,'Material code'!A:B,2,FALSE)</f>
        <v>铭牌</v>
      </c>
      <c r="F773" s="505" t="str">
        <f>VLOOKUP(D:D,'Material code'!C:D,2,FALSE)</f>
        <v>亚银175*20mm（TUV美标）,润阳logo，产地：美国一期，LA-52</v>
      </c>
      <c r="G773" s="504">
        <v>225000</v>
      </c>
      <c r="H773" s="504" t="s">
        <v>141</v>
      </c>
      <c r="I773" s="504" t="str">
        <f>AL773</f>
        <v>EGLV142500342680</v>
      </c>
      <c r="J773" s="504">
        <v>1</v>
      </c>
      <c r="K773" s="504" t="str">
        <f>AN773</f>
        <v>BEAU5040220</v>
      </c>
      <c r="L773" s="504" t="str">
        <f>AM773</f>
        <v>HHSE5024761</v>
      </c>
      <c r="M773" s="504" t="str">
        <f>AO773</f>
        <v>SHANGHAI, CHINA</v>
      </c>
      <c r="N773" s="506">
        <f>AQ773</f>
        <v>45726</v>
      </c>
      <c r="O773" s="504" t="str">
        <f>AR773</f>
        <v>NEW YORK CITY, NY</v>
      </c>
      <c r="P773" s="506">
        <f>AT773</f>
        <v>45757</v>
      </c>
      <c r="Q773" s="506">
        <f>AX773</f>
        <v>45765</v>
      </c>
      <c r="R773" s="504" t="s">
        <v>79</v>
      </c>
      <c r="S773" s="504" t="s">
        <v>109</v>
      </c>
      <c r="T773" s="514"/>
      <c r="U773" s="514"/>
      <c r="V773" s="511"/>
      <c r="W773" s="511"/>
      <c r="X773" s="506"/>
      <c r="Y773" s="506"/>
      <c r="Z773" s="514"/>
      <c r="AA773" s="567"/>
      <c r="AB773" s="507"/>
      <c r="AC773" s="514"/>
      <c r="AD773" s="504"/>
      <c r="AE773" s="514"/>
      <c r="AF773" s="514"/>
      <c r="AG773" s="514"/>
      <c r="AH773" s="569"/>
      <c r="AI773" s="579"/>
      <c r="AJ773" s="504"/>
      <c r="AK773" s="457"/>
      <c r="AL773" s="504" t="s">
        <v>1213</v>
      </c>
      <c r="AM773" s="504" t="s">
        <v>1214</v>
      </c>
      <c r="AN773" s="504" t="s">
        <v>1215</v>
      </c>
      <c r="AO773" s="504" t="s">
        <v>112</v>
      </c>
      <c r="AP773" s="506"/>
      <c r="AQ773" s="506">
        <v>45726</v>
      </c>
      <c r="AR773" s="504" t="s">
        <v>113</v>
      </c>
      <c r="AS773" s="506">
        <v>45750</v>
      </c>
      <c r="AT773" s="508">
        <v>45757</v>
      </c>
      <c r="AU773" s="504" t="s">
        <v>117</v>
      </c>
      <c r="AV773" s="571">
        <v>45760</v>
      </c>
      <c r="AW773" s="505">
        <f>VLOOKUP(AR:AR,Database!A:B,2,)</f>
        <v>5</v>
      </c>
      <c r="AX773" s="506">
        <f>AV773+AW773</f>
        <v>45765</v>
      </c>
      <c r="AY773" s="504">
        <f>Z773</f>
        <v>0</v>
      </c>
      <c r="AZ773" s="565"/>
      <c r="BA773" s="506"/>
      <c r="BB773" s="506"/>
      <c r="BC773" s="506"/>
      <c r="BD773" s="506"/>
      <c r="BE773" s="504"/>
      <c r="BF773" s="504" t="str">
        <f>AL773</f>
        <v>EGLV142500342680</v>
      </c>
      <c r="BG773" s="504" t="str">
        <f>AN773</f>
        <v>BEAU5040220</v>
      </c>
      <c r="BH773" s="506">
        <v>45719</v>
      </c>
      <c r="BI773" s="506">
        <v>45719</v>
      </c>
      <c r="BJ773" s="506"/>
      <c r="BK773" s="506"/>
      <c r="BL773" s="506"/>
      <c r="BM773" s="572"/>
      <c r="BN773" s="514"/>
      <c r="BO773" s="506"/>
      <c r="BP773" s="511"/>
      <c r="BQ773" s="511"/>
      <c r="BR773" s="514"/>
      <c r="BS773" s="560"/>
      <c r="BT773" s="504"/>
      <c r="BU773" s="504"/>
      <c r="BV773" s="504"/>
      <c r="BW773" s="504">
        <f>U773</f>
        <v>0</v>
      </c>
      <c r="BX773" s="511">
        <f>V773</f>
        <v>0</v>
      </c>
      <c r="BY773" s="511">
        <f>W773</f>
        <v>0</v>
      </c>
      <c r="BZ773" s="511">
        <f>BX773+BY773</f>
        <v>0</v>
      </c>
      <c r="CA773" s="504"/>
      <c r="CB773" s="511"/>
      <c r="CC773" s="504"/>
      <c r="CD773" s="511"/>
      <c r="CE773" s="511"/>
      <c r="CF773" s="511">
        <f>CB773+CD773+CE773</f>
        <v>0</v>
      </c>
      <c r="CG773" s="528">
        <f>CF773-BZ773</f>
        <v>0</v>
      </c>
      <c r="CH773" s="510">
        <f>_xlfn.DAYS(BU773,BT773)+1</f>
        <v>1</v>
      </c>
      <c r="CI773" s="559"/>
    </row>
    <row r="774" spans="1:87" s="513" customFormat="1" ht="15.75" customHeight="1">
      <c r="A774" s="255">
        <v>102</v>
      </c>
      <c r="B774" s="599" t="s">
        <v>232</v>
      </c>
      <c r="C774" s="558">
        <v>4100009710</v>
      </c>
      <c r="D774" s="478" t="s">
        <v>244</v>
      </c>
      <c r="E774" s="505" t="str">
        <f>VLOOKUP(D:D,'Material code'!A:B,2,FALSE)</f>
        <v>条码</v>
      </c>
      <c r="F774" s="505" t="str">
        <f>VLOOKUP(D:D,'Material code'!C:D,2,FALSE)</f>
        <v>条码，50*10mm；亮白</v>
      </c>
      <c r="G774" s="504">
        <v>720000</v>
      </c>
      <c r="H774" s="504" t="s">
        <v>141</v>
      </c>
      <c r="I774" s="504" t="str">
        <f>AL774</f>
        <v>EGLV142500342680</v>
      </c>
      <c r="J774" s="504">
        <v>1</v>
      </c>
      <c r="K774" s="504" t="str">
        <f>AN774</f>
        <v>BEAU5040220</v>
      </c>
      <c r="L774" s="504" t="str">
        <f>AM774</f>
        <v>HHSE5024761</v>
      </c>
      <c r="M774" s="504" t="str">
        <f>AO774</f>
        <v>SHANGHAI, CHINA</v>
      </c>
      <c r="N774" s="506">
        <f>AQ774</f>
        <v>45726</v>
      </c>
      <c r="O774" s="504" t="str">
        <f>AR774</f>
        <v>NEW YORK CITY, NY</v>
      </c>
      <c r="P774" s="506">
        <f>AT774</f>
        <v>45757</v>
      </c>
      <c r="Q774" s="506">
        <f>AX774</f>
        <v>45765</v>
      </c>
      <c r="R774" s="504" t="s">
        <v>79</v>
      </c>
      <c r="S774" s="504" t="s">
        <v>109</v>
      </c>
      <c r="T774" s="514"/>
      <c r="U774" s="514"/>
      <c r="V774" s="511"/>
      <c r="W774" s="511"/>
      <c r="X774" s="506"/>
      <c r="Y774" s="506"/>
      <c r="Z774" s="514"/>
      <c r="AA774" s="567"/>
      <c r="AB774" s="507"/>
      <c r="AC774" s="514"/>
      <c r="AD774" s="504"/>
      <c r="AE774" s="514"/>
      <c r="AF774" s="514"/>
      <c r="AG774" s="514"/>
      <c r="AH774" s="569"/>
      <c r="AI774" s="579"/>
      <c r="AJ774" s="504"/>
      <c r="AK774" s="457"/>
      <c r="AL774" s="504" t="s">
        <v>1213</v>
      </c>
      <c r="AM774" s="504" t="s">
        <v>1214</v>
      </c>
      <c r="AN774" s="504" t="s">
        <v>1215</v>
      </c>
      <c r="AO774" s="504" t="s">
        <v>112</v>
      </c>
      <c r="AP774" s="506"/>
      <c r="AQ774" s="506">
        <v>45726</v>
      </c>
      <c r="AR774" s="504" t="s">
        <v>113</v>
      </c>
      <c r="AS774" s="506">
        <v>45750</v>
      </c>
      <c r="AT774" s="508">
        <v>45757</v>
      </c>
      <c r="AU774" s="504" t="s">
        <v>117</v>
      </c>
      <c r="AV774" s="571">
        <v>45760</v>
      </c>
      <c r="AW774" s="505">
        <f>VLOOKUP(AR:AR,Database!A:B,2,)</f>
        <v>5</v>
      </c>
      <c r="AX774" s="506">
        <f>AV774+AW774</f>
        <v>45765</v>
      </c>
      <c r="AY774" s="504">
        <f>Z774</f>
        <v>0</v>
      </c>
      <c r="AZ774" s="565"/>
      <c r="BA774" s="506"/>
      <c r="BB774" s="506"/>
      <c r="BC774" s="506"/>
      <c r="BD774" s="506"/>
      <c r="BE774" s="504"/>
      <c r="BF774" s="504" t="str">
        <f>AL774</f>
        <v>EGLV142500342680</v>
      </c>
      <c r="BG774" s="504" t="str">
        <f>AN774</f>
        <v>BEAU5040220</v>
      </c>
      <c r="BH774" s="506">
        <v>45719</v>
      </c>
      <c r="BI774" s="506">
        <v>45719</v>
      </c>
      <c r="BJ774" s="506"/>
      <c r="BK774" s="506"/>
      <c r="BL774" s="506"/>
      <c r="BM774" s="572"/>
      <c r="BN774" s="514"/>
      <c r="BO774" s="506"/>
      <c r="BP774" s="511"/>
      <c r="BQ774" s="511"/>
      <c r="BR774" s="514"/>
      <c r="BS774" s="560"/>
      <c r="BT774" s="504"/>
      <c r="BU774" s="504"/>
      <c r="BV774" s="504"/>
      <c r="BW774" s="504">
        <f>U774</f>
        <v>0</v>
      </c>
      <c r="BX774" s="511">
        <f>V774</f>
        <v>0</v>
      </c>
      <c r="BY774" s="511">
        <f>W774</f>
        <v>0</v>
      </c>
      <c r="BZ774" s="511">
        <f>BX774+BY774</f>
        <v>0</v>
      </c>
      <c r="CA774" s="504"/>
      <c r="CB774" s="511"/>
      <c r="CC774" s="504"/>
      <c r="CD774" s="511"/>
      <c r="CE774" s="511"/>
      <c r="CF774" s="511">
        <f>CB774+CD774+CE774</f>
        <v>0</v>
      </c>
      <c r="CG774" s="528">
        <f>CF774-BZ774</f>
        <v>0</v>
      </c>
      <c r="CH774" s="510">
        <f>_xlfn.DAYS(BU774,BT774)+1</f>
        <v>1</v>
      </c>
      <c r="CI774" s="559"/>
    </row>
    <row r="775" spans="1:87" s="513" customFormat="1" ht="15.75" customHeight="1">
      <c r="A775" s="255">
        <v>102</v>
      </c>
      <c r="B775" s="599" t="s">
        <v>232</v>
      </c>
      <c r="C775" s="558">
        <v>4100009710</v>
      </c>
      <c r="D775" s="478" t="s">
        <v>1216</v>
      </c>
      <c r="E775" s="505" t="str">
        <f>VLOOKUP(D:D,'Material code'!A:B,2,FALSE)</f>
        <v>碳带</v>
      </c>
      <c r="F775" s="505" t="str">
        <f>VLOOKUP(D:D,'Material code'!C:D,2,FALSE)</f>
        <v>碳带，宽幅80mm，长度300m</v>
      </c>
      <c r="G775" s="504">
        <v>1104</v>
      </c>
      <c r="H775" s="504" t="s">
        <v>243</v>
      </c>
      <c r="I775" s="504" t="str">
        <f>AL775</f>
        <v>EGLV142500342680</v>
      </c>
      <c r="J775" s="504">
        <v>1</v>
      </c>
      <c r="K775" s="504" t="str">
        <f>AN775</f>
        <v>BEAU5040220</v>
      </c>
      <c r="L775" s="504" t="str">
        <f>AM775</f>
        <v>HHSE5024761</v>
      </c>
      <c r="M775" s="504" t="str">
        <f>AO775</f>
        <v>SHANGHAI, CHINA</v>
      </c>
      <c r="N775" s="506">
        <f>AQ775</f>
        <v>45726</v>
      </c>
      <c r="O775" s="504" t="str">
        <f>AR775</f>
        <v>NEW YORK CITY, NY</v>
      </c>
      <c r="P775" s="506">
        <f>AT775</f>
        <v>45757</v>
      </c>
      <c r="Q775" s="506">
        <f>AX775</f>
        <v>45765</v>
      </c>
      <c r="R775" s="504" t="s">
        <v>79</v>
      </c>
      <c r="S775" s="504" t="s">
        <v>109</v>
      </c>
      <c r="T775" s="514"/>
      <c r="U775" s="514"/>
      <c r="V775" s="511"/>
      <c r="W775" s="511"/>
      <c r="X775" s="506"/>
      <c r="Y775" s="506"/>
      <c r="Z775" s="514"/>
      <c r="AA775" s="567"/>
      <c r="AB775" s="507"/>
      <c r="AC775" s="514"/>
      <c r="AD775" s="504"/>
      <c r="AE775" s="514"/>
      <c r="AF775" s="514"/>
      <c r="AG775" s="514"/>
      <c r="AH775" s="569"/>
      <c r="AI775" s="579"/>
      <c r="AJ775" s="504"/>
      <c r="AK775" s="457"/>
      <c r="AL775" s="504" t="s">
        <v>1213</v>
      </c>
      <c r="AM775" s="504" t="s">
        <v>1214</v>
      </c>
      <c r="AN775" s="504" t="s">
        <v>1215</v>
      </c>
      <c r="AO775" s="504" t="s">
        <v>112</v>
      </c>
      <c r="AP775" s="506"/>
      <c r="AQ775" s="506">
        <v>45726</v>
      </c>
      <c r="AR775" s="504" t="s">
        <v>113</v>
      </c>
      <c r="AS775" s="506">
        <v>45750</v>
      </c>
      <c r="AT775" s="508">
        <v>45757</v>
      </c>
      <c r="AU775" s="504" t="s">
        <v>117</v>
      </c>
      <c r="AV775" s="571">
        <v>45760</v>
      </c>
      <c r="AW775" s="505">
        <f>VLOOKUP(AR:AR,Database!A:B,2,)</f>
        <v>5</v>
      </c>
      <c r="AX775" s="506">
        <f>AV775+AW775</f>
        <v>45765</v>
      </c>
      <c r="AY775" s="504">
        <f>Z775</f>
        <v>0</v>
      </c>
      <c r="AZ775" s="565"/>
      <c r="BA775" s="506"/>
      <c r="BB775" s="506"/>
      <c r="BC775" s="506"/>
      <c r="BD775" s="506"/>
      <c r="BE775" s="504"/>
      <c r="BF775" s="504" t="str">
        <f>AL775</f>
        <v>EGLV142500342680</v>
      </c>
      <c r="BG775" s="504" t="str">
        <f>AN775</f>
        <v>BEAU5040220</v>
      </c>
      <c r="BH775" s="506">
        <v>45719</v>
      </c>
      <c r="BI775" s="506">
        <v>45719</v>
      </c>
      <c r="BJ775" s="506"/>
      <c r="BK775" s="506"/>
      <c r="BL775" s="506"/>
      <c r="BM775" s="572"/>
      <c r="BN775" s="514"/>
      <c r="BO775" s="506"/>
      <c r="BP775" s="511"/>
      <c r="BQ775" s="511"/>
      <c r="BR775" s="514"/>
      <c r="BS775" s="560"/>
      <c r="BT775" s="504"/>
      <c r="BU775" s="504"/>
      <c r="BV775" s="504"/>
      <c r="BW775" s="504">
        <f>U775</f>
        <v>0</v>
      </c>
      <c r="BX775" s="511">
        <f>V775</f>
        <v>0</v>
      </c>
      <c r="BY775" s="511">
        <f>W775</f>
        <v>0</v>
      </c>
      <c r="BZ775" s="511">
        <f>BX775+BY775</f>
        <v>0</v>
      </c>
      <c r="CA775" s="504"/>
      <c r="CB775" s="511"/>
      <c r="CC775" s="504"/>
      <c r="CD775" s="511"/>
      <c r="CE775" s="511"/>
      <c r="CF775" s="511">
        <f>CB775+CD775+CE775</f>
        <v>0</v>
      </c>
      <c r="CG775" s="528">
        <f>CF775-BZ775</f>
        <v>0</v>
      </c>
      <c r="CH775" s="510">
        <f>_xlfn.DAYS(BU775,BT775)+1</f>
        <v>1</v>
      </c>
      <c r="CI775" s="559"/>
    </row>
    <row r="776" spans="1:87" s="513" customFormat="1" ht="15.75" customHeight="1">
      <c r="A776" s="255">
        <v>102</v>
      </c>
      <c r="B776" s="599" t="s">
        <v>232</v>
      </c>
      <c r="C776" s="558">
        <v>4100009710</v>
      </c>
      <c r="D776" s="478" t="s">
        <v>241</v>
      </c>
      <c r="E776" s="505" t="str">
        <f>VLOOKUP(D:D,'Material code'!A:B,2,FALSE)</f>
        <v>碳带</v>
      </c>
      <c r="F776" s="505" t="str">
        <f>VLOOKUP(D:D,'Material code'!C:D,2,FALSE)</f>
        <v>碳带，宽幅40mm，长度300m，铭牌打印专用</v>
      </c>
      <c r="G776" s="504">
        <v>2268</v>
      </c>
      <c r="H776" s="504" t="s">
        <v>243</v>
      </c>
      <c r="I776" s="504" t="str">
        <f>AL776</f>
        <v>EGLV142500342680</v>
      </c>
      <c r="J776" s="504">
        <v>1</v>
      </c>
      <c r="K776" s="504" t="str">
        <f>AN776</f>
        <v>BEAU5040220</v>
      </c>
      <c r="L776" s="504" t="str">
        <f>AM776</f>
        <v>HHSE5024761</v>
      </c>
      <c r="M776" s="504" t="str">
        <f>AO776</f>
        <v>SHANGHAI, CHINA</v>
      </c>
      <c r="N776" s="506">
        <f>AQ776</f>
        <v>45726</v>
      </c>
      <c r="O776" s="504" t="str">
        <f>AR776</f>
        <v>NEW YORK CITY, NY</v>
      </c>
      <c r="P776" s="506">
        <f>AT776</f>
        <v>45757</v>
      </c>
      <c r="Q776" s="506">
        <f>AX776</f>
        <v>45765</v>
      </c>
      <c r="R776" s="504" t="s">
        <v>79</v>
      </c>
      <c r="S776" s="504" t="s">
        <v>109</v>
      </c>
      <c r="T776" s="514"/>
      <c r="U776" s="514"/>
      <c r="V776" s="511"/>
      <c r="W776" s="511"/>
      <c r="X776" s="506"/>
      <c r="Y776" s="506"/>
      <c r="Z776" s="514"/>
      <c r="AA776" s="567"/>
      <c r="AB776" s="507"/>
      <c r="AC776" s="514"/>
      <c r="AD776" s="504"/>
      <c r="AE776" s="514"/>
      <c r="AF776" s="514"/>
      <c r="AG776" s="514"/>
      <c r="AH776" s="569"/>
      <c r="AI776" s="579"/>
      <c r="AJ776" s="504"/>
      <c r="AK776" s="457"/>
      <c r="AL776" s="504" t="s">
        <v>1213</v>
      </c>
      <c r="AM776" s="504" t="s">
        <v>1214</v>
      </c>
      <c r="AN776" s="504" t="s">
        <v>1215</v>
      </c>
      <c r="AO776" s="504" t="s">
        <v>112</v>
      </c>
      <c r="AP776" s="506"/>
      <c r="AQ776" s="506">
        <v>45726</v>
      </c>
      <c r="AR776" s="504" t="s">
        <v>113</v>
      </c>
      <c r="AS776" s="506">
        <v>45750</v>
      </c>
      <c r="AT776" s="508">
        <v>45757</v>
      </c>
      <c r="AU776" s="504" t="s">
        <v>117</v>
      </c>
      <c r="AV776" s="571">
        <v>45760</v>
      </c>
      <c r="AW776" s="505">
        <f>VLOOKUP(AR:AR,Database!A:B,2,)</f>
        <v>5</v>
      </c>
      <c r="AX776" s="506">
        <f>AV776+AW776</f>
        <v>45765</v>
      </c>
      <c r="AY776" s="504">
        <f>Z776</f>
        <v>0</v>
      </c>
      <c r="AZ776" s="565"/>
      <c r="BA776" s="506"/>
      <c r="BB776" s="506"/>
      <c r="BC776" s="506"/>
      <c r="BD776" s="506"/>
      <c r="BE776" s="504"/>
      <c r="BF776" s="504" t="str">
        <f>AL776</f>
        <v>EGLV142500342680</v>
      </c>
      <c r="BG776" s="504" t="str">
        <f>AN776</f>
        <v>BEAU5040220</v>
      </c>
      <c r="BH776" s="506">
        <v>45719</v>
      </c>
      <c r="BI776" s="506">
        <v>45719</v>
      </c>
      <c r="BJ776" s="506"/>
      <c r="BK776" s="506"/>
      <c r="BL776" s="506"/>
      <c r="BM776" s="572"/>
      <c r="BN776" s="514"/>
      <c r="BO776" s="506"/>
      <c r="BP776" s="511"/>
      <c r="BQ776" s="511"/>
      <c r="BR776" s="514"/>
      <c r="BS776" s="560"/>
      <c r="BT776" s="504"/>
      <c r="BU776" s="504"/>
      <c r="BV776" s="504"/>
      <c r="BW776" s="504">
        <f>U776</f>
        <v>0</v>
      </c>
      <c r="BX776" s="511">
        <f>V776</f>
        <v>0</v>
      </c>
      <c r="BY776" s="511">
        <f>W776</f>
        <v>0</v>
      </c>
      <c r="BZ776" s="511">
        <f>BX776+BY776</f>
        <v>0</v>
      </c>
      <c r="CA776" s="504"/>
      <c r="CB776" s="511"/>
      <c r="CC776" s="504"/>
      <c r="CD776" s="511"/>
      <c r="CE776" s="511"/>
      <c r="CF776" s="511">
        <f>CB776+CD776+CE776</f>
        <v>0</v>
      </c>
      <c r="CG776" s="528">
        <f>CF776-BZ776</f>
        <v>0</v>
      </c>
      <c r="CH776" s="510">
        <f>_xlfn.DAYS(BU776,BT776)+1</f>
        <v>1</v>
      </c>
      <c r="CI776" s="559"/>
    </row>
    <row r="777" spans="1:87" s="513" customFormat="1" ht="15.75" customHeight="1">
      <c r="A777" s="255">
        <v>113</v>
      </c>
      <c r="B777" s="599" t="s">
        <v>91</v>
      </c>
      <c r="C777" s="558">
        <v>4100009809</v>
      </c>
      <c r="D777" s="596"/>
      <c r="E777" s="505" t="e">
        <f>VLOOKUP(D:D,'Material code'!A:B,2,FALSE)</f>
        <v>#N/A</v>
      </c>
      <c r="F777" s="505" t="e">
        <f>VLOOKUP(D:D,'Material code'!C:D,2,FALSE)</f>
        <v>#N/A</v>
      </c>
      <c r="G777" s="504">
        <f>AC777</f>
        <v>0</v>
      </c>
      <c r="H777" s="504">
        <f>AD777</f>
        <v>0</v>
      </c>
      <c r="I777" s="504">
        <f>AL777</f>
        <v>0</v>
      </c>
      <c r="J777" s="504">
        <v>1</v>
      </c>
      <c r="K777" s="504">
        <f>AN777</f>
        <v>0</v>
      </c>
      <c r="L777" s="504">
        <f>AM777</f>
        <v>0</v>
      </c>
      <c r="M777" s="504" t="str">
        <f>AO777</f>
        <v>LAEM CHABANG, THAILAND</v>
      </c>
      <c r="N777" s="506">
        <f>AQ777</f>
        <v>45738</v>
      </c>
      <c r="O777" s="504" t="str">
        <f>AR777</f>
        <v>LOS ANGELES, CA</v>
      </c>
      <c r="P777" s="506">
        <f>AT777</f>
        <v>45757</v>
      </c>
      <c r="Q777" s="506">
        <f>AX777</f>
        <v>45763</v>
      </c>
      <c r="R777" s="504" t="s">
        <v>86</v>
      </c>
      <c r="S777" s="504" t="s">
        <v>93</v>
      </c>
      <c r="T777" s="514"/>
      <c r="U777" s="514"/>
      <c r="V777" s="511"/>
      <c r="W777" s="511"/>
      <c r="X777" s="506"/>
      <c r="Y777" s="506"/>
      <c r="Z777" s="514"/>
      <c r="AA777" s="567"/>
      <c r="AB777" s="507"/>
      <c r="AC777" s="514"/>
      <c r="AD777" s="504"/>
      <c r="AE777" s="514"/>
      <c r="AF777" s="514"/>
      <c r="AG777" s="514"/>
      <c r="AH777" s="569"/>
      <c r="AI777" s="579"/>
      <c r="AJ777" s="504"/>
      <c r="AK777" s="457"/>
      <c r="AL777" s="504"/>
      <c r="AM777" s="504"/>
      <c r="AN777" s="504"/>
      <c r="AO777" s="504" t="s">
        <v>387</v>
      </c>
      <c r="AP777" s="506"/>
      <c r="AQ777" s="506">
        <v>45738</v>
      </c>
      <c r="AR777" s="504" t="s">
        <v>174</v>
      </c>
      <c r="AS777" s="506">
        <v>45757</v>
      </c>
      <c r="AT777" s="508">
        <f>AS777</f>
        <v>45757</v>
      </c>
      <c r="AU777" s="504" t="str">
        <f>AR777</f>
        <v>LOS ANGELES, CA</v>
      </c>
      <c r="AV777" s="571">
        <f>AT777</f>
        <v>45757</v>
      </c>
      <c r="AW777" s="505">
        <f>VLOOKUP(AR:AR,Database!A:B,2,)</f>
        <v>6</v>
      </c>
      <c r="AX777" s="506">
        <f>AV777+AW777</f>
        <v>45763</v>
      </c>
      <c r="AY777" s="504" t="s">
        <v>389</v>
      </c>
      <c r="AZ777" s="565"/>
      <c r="BA777" s="506"/>
      <c r="BB777" s="506"/>
      <c r="BC777" s="506"/>
      <c r="BD777" s="506"/>
      <c r="BE777" s="504"/>
      <c r="BF777" s="504">
        <f>AL777</f>
        <v>0</v>
      </c>
      <c r="BG777" s="504">
        <f>AN777</f>
        <v>0</v>
      </c>
      <c r="BH777" s="506"/>
      <c r="BI777" s="506"/>
      <c r="BJ777" s="506"/>
      <c r="BK777" s="506"/>
      <c r="BL777" s="506"/>
      <c r="BM777" s="572"/>
      <c r="BN777" s="514"/>
      <c r="BO777" s="506"/>
      <c r="BP777" s="511"/>
      <c r="BQ777" s="511"/>
      <c r="BR777" s="514"/>
      <c r="BS777" s="560"/>
      <c r="BT777" s="504"/>
      <c r="BU777" s="504"/>
      <c r="BV777" s="504"/>
      <c r="BW777" s="504">
        <f>U777</f>
        <v>0</v>
      </c>
      <c r="BX777" s="511">
        <f>V777</f>
        <v>0</v>
      </c>
      <c r="BY777" s="511">
        <f>W777</f>
        <v>0</v>
      </c>
      <c r="BZ777" s="511">
        <f>BX777+BY777</f>
        <v>0</v>
      </c>
      <c r="CA777" s="504"/>
      <c r="CB777" s="511"/>
      <c r="CC777" s="504"/>
      <c r="CD777" s="511"/>
      <c r="CE777" s="511"/>
      <c r="CF777" s="511">
        <f>CB777+CD777+CE777</f>
        <v>0</v>
      </c>
      <c r="CG777" s="528">
        <f>CF777-BZ777</f>
        <v>0</v>
      </c>
      <c r="CH777" s="510">
        <f>_xlfn.DAYS(BU777,BT777)+1</f>
        <v>1</v>
      </c>
      <c r="CI777" s="559"/>
    </row>
    <row r="778" spans="1:87" s="513" customFormat="1" ht="31.5" customHeight="1">
      <c r="A778" s="255">
        <v>113</v>
      </c>
      <c r="B778" s="599" t="s">
        <v>91</v>
      </c>
      <c r="C778" s="558">
        <v>4100009809</v>
      </c>
      <c r="D778" s="596"/>
      <c r="E778" s="505" t="e">
        <f>VLOOKUP(D:D,'Material code'!A:B,2,FALSE)</f>
        <v>#N/A</v>
      </c>
      <c r="F778" s="505" t="e">
        <f>VLOOKUP(D:D,'Material code'!C:D,2,FALSE)</f>
        <v>#N/A</v>
      </c>
      <c r="G778" s="504">
        <f>AC778</f>
        <v>0</v>
      </c>
      <c r="H778" s="504">
        <f>AD778</f>
        <v>0</v>
      </c>
      <c r="I778" s="504">
        <f>AL778</f>
        <v>0</v>
      </c>
      <c r="J778" s="504">
        <v>1</v>
      </c>
      <c r="K778" s="504">
        <f>AN778</f>
        <v>0</v>
      </c>
      <c r="L778" s="504">
        <f>AM778</f>
        <v>0</v>
      </c>
      <c r="M778" s="504" t="str">
        <f>AO778</f>
        <v>LAEM CHABANG, THAILAND</v>
      </c>
      <c r="N778" s="506">
        <f>AQ778</f>
        <v>45738</v>
      </c>
      <c r="O778" s="504" t="str">
        <f>AR778</f>
        <v>LOS ANGELES, CA</v>
      </c>
      <c r="P778" s="506">
        <f>AT778</f>
        <v>45757</v>
      </c>
      <c r="Q778" s="506">
        <f>AX778</f>
        <v>45763</v>
      </c>
      <c r="R778" s="504" t="s">
        <v>86</v>
      </c>
      <c r="S778" s="504" t="s">
        <v>93</v>
      </c>
      <c r="T778" s="514"/>
      <c r="U778" s="514"/>
      <c r="V778" s="511"/>
      <c r="W778" s="511"/>
      <c r="X778" s="506"/>
      <c r="Y778" s="506"/>
      <c r="Z778" s="514"/>
      <c r="AA778" s="567"/>
      <c r="AB778" s="507"/>
      <c r="AC778" s="514"/>
      <c r="AD778" s="504"/>
      <c r="AE778" s="514"/>
      <c r="AF778" s="514"/>
      <c r="AG778" s="514"/>
      <c r="AH778" s="569"/>
      <c r="AI778" s="579"/>
      <c r="AJ778" s="504"/>
      <c r="AK778" s="457"/>
      <c r="AL778" s="504"/>
      <c r="AM778" s="504"/>
      <c r="AN778" s="504"/>
      <c r="AO778" s="504" t="s">
        <v>387</v>
      </c>
      <c r="AP778" s="506"/>
      <c r="AQ778" s="506">
        <v>45738</v>
      </c>
      <c r="AR778" s="504" t="s">
        <v>174</v>
      </c>
      <c r="AS778" s="506">
        <v>45757</v>
      </c>
      <c r="AT778" s="508">
        <f>AS778</f>
        <v>45757</v>
      </c>
      <c r="AU778" s="504" t="str">
        <f>AR778</f>
        <v>LOS ANGELES, CA</v>
      </c>
      <c r="AV778" s="571">
        <f>AT778</f>
        <v>45757</v>
      </c>
      <c r="AW778" s="505">
        <f>VLOOKUP(AR:AR,Database!A:B,2,)</f>
        <v>6</v>
      </c>
      <c r="AX778" s="506">
        <f>AV778+AW778</f>
        <v>45763</v>
      </c>
      <c r="AY778" s="504" t="s">
        <v>389</v>
      </c>
      <c r="AZ778" s="565"/>
      <c r="BA778" s="506"/>
      <c r="BB778" s="506"/>
      <c r="BC778" s="506"/>
      <c r="BD778" s="506"/>
      <c r="BE778" s="504"/>
      <c r="BF778" s="504">
        <f>AL778</f>
        <v>0</v>
      </c>
      <c r="BG778" s="504">
        <f>AN778</f>
        <v>0</v>
      </c>
      <c r="BH778" s="506"/>
      <c r="BI778" s="506"/>
      <c r="BJ778" s="506"/>
      <c r="BK778" s="506"/>
      <c r="BL778" s="506"/>
      <c r="BM778" s="572"/>
      <c r="BN778" s="514"/>
      <c r="BO778" s="506"/>
      <c r="BP778" s="511"/>
      <c r="BQ778" s="511"/>
      <c r="BR778" s="514"/>
      <c r="BS778" s="560"/>
      <c r="BT778" s="504"/>
      <c r="BU778" s="504"/>
      <c r="BV778" s="504"/>
      <c r="BW778" s="504">
        <f>U778</f>
        <v>0</v>
      </c>
      <c r="BX778" s="511">
        <f>V778</f>
        <v>0</v>
      </c>
      <c r="BY778" s="511">
        <f>W778</f>
        <v>0</v>
      </c>
      <c r="BZ778" s="511">
        <f>BX778+BY778</f>
        <v>0</v>
      </c>
      <c r="CA778" s="504"/>
      <c r="CB778" s="511"/>
      <c r="CC778" s="504"/>
      <c r="CD778" s="511"/>
      <c r="CE778" s="511"/>
      <c r="CF778" s="511">
        <f>CB778+CD778+CE778</f>
        <v>0</v>
      </c>
      <c r="CG778" s="528">
        <f>CF778-BZ778</f>
        <v>0</v>
      </c>
      <c r="CH778" s="510">
        <f>_xlfn.DAYS(BU778,BT778)+1</f>
        <v>1</v>
      </c>
      <c r="CI778" s="559"/>
    </row>
    <row r="779" spans="1:87" s="513" customFormat="1" ht="31.5" customHeight="1">
      <c r="A779" s="255">
        <v>113</v>
      </c>
      <c r="B779" s="599" t="s">
        <v>91</v>
      </c>
      <c r="C779" s="558">
        <v>4100009809</v>
      </c>
      <c r="D779" s="596"/>
      <c r="E779" s="505" t="e">
        <f>VLOOKUP(D:D,'Material code'!A:B,2,FALSE)</f>
        <v>#N/A</v>
      </c>
      <c r="F779" s="505" t="e">
        <f>VLOOKUP(D:D,'Material code'!C:D,2,FALSE)</f>
        <v>#N/A</v>
      </c>
      <c r="G779" s="504">
        <f>AC779</f>
        <v>0</v>
      </c>
      <c r="H779" s="504">
        <f>AD779</f>
        <v>0</v>
      </c>
      <c r="I779" s="504">
        <f>AL779</f>
        <v>0</v>
      </c>
      <c r="J779" s="504">
        <v>1</v>
      </c>
      <c r="K779" s="504">
        <f>AN779</f>
        <v>0</v>
      </c>
      <c r="L779" s="504">
        <f>AM779</f>
        <v>0</v>
      </c>
      <c r="M779" s="504" t="str">
        <f>AO779</f>
        <v>LAEM CHABANG, THAILAND</v>
      </c>
      <c r="N779" s="506">
        <f>AQ779</f>
        <v>45738</v>
      </c>
      <c r="O779" s="504" t="str">
        <f>AR779</f>
        <v>LOS ANGELES, CA</v>
      </c>
      <c r="P779" s="506">
        <f>AT779</f>
        <v>45757</v>
      </c>
      <c r="Q779" s="506">
        <f>AX779</f>
        <v>45763</v>
      </c>
      <c r="R779" s="504" t="s">
        <v>86</v>
      </c>
      <c r="S779" s="504" t="s">
        <v>93</v>
      </c>
      <c r="T779" s="514"/>
      <c r="U779" s="514"/>
      <c r="V779" s="511"/>
      <c r="W779" s="511"/>
      <c r="X779" s="506"/>
      <c r="Y779" s="506"/>
      <c r="Z779" s="514"/>
      <c r="AA779" s="567"/>
      <c r="AB779" s="507"/>
      <c r="AC779" s="514"/>
      <c r="AD779" s="504"/>
      <c r="AE779" s="514"/>
      <c r="AF779" s="514"/>
      <c r="AG779" s="514"/>
      <c r="AH779" s="569"/>
      <c r="AI779" s="579"/>
      <c r="AJ779" s="504"/>
      <c r="AK779" s="457"/>
      <c r="AL779" s="504"/>
      <c r="AM779" s="504"/>
      <c r="AN779" s="504"/>
      <c r="AO779" s="504" t="s">
        <v>387</v>
      </c>
      <c r="AP779" s="506"/>
      <c r="AQ779" s="506">
        <v>45738</v>
      </c>
      <c r="AR779" s="504" t="s">
        <v>174</v>
      </c>
      <c r="AS779" s="506">
        <v>45757</v>
      </c>
      <c r="AT779" s="508">
        <f>AS779</f>
        <v>45757</v>
      </c>
      <c r="AU779" s="504" t="str">
        <f>AR779</f>
        <v>LOS ANGELES, CA</v>
      </c>
      <c r="AV779" s="571">
        <f>AT779</f>
        <v>45757</v>
      </c>
      <c r="AW779" s="505">
        <f>VLOOKUP(AR:AR,Database!A:B,2,)</f>
        <v>6</v>
      </c>
      <c r="AX779" s="506">
        <f>AV779+AW779</f>
        <v>45763</v>
      </c>
      <c r="AY779" s="504" t="s">
        <v>389</v>
      </c>
      <c r="AZ779" s="565"/>
      <c r="BA779" s="506"/>
      <c r="BB779" s="506"/>
      <c r="BC779" s="506"/>
      <c r="BD779" s="506"/>
      <c r="BE779" s="504"/>
      <c r="BF779" s="504">
        <f>AL779</f>
        <v>0</v>
      </c>
      <c r="BG779" s="504">
        <f>AN779</f>
        <v>0</v>
      </c>
      <c r="BH779" s="506"/>
      <c r="BI779" s="506"/>
      <c r="BJ779" s="506"/>
      <c r="BK779" s="506"/>
      <c r="BL779" s="506"/>
      <c r="BM779" s="572"/>
      <c r="BN779" s="514"/>
      <c r="BO779" s="506"/>
      <c r="BP779" s="511"/>
      <c r="BQ779" s="511"/>
      <c r="BR779" s="514"/>
      <c r="BS779" s="560"/>
      <c r="BT779" s="504"/>
      <c r="BU779" s="504"/>
      <c r="BV779" s="504"/>
      <c r="BW779" s="504">
        <f>U779</f>
        <v>0</v>
      </c>
      <c r="BX779" s="511">
        <f>V779</f>
        <v>0</v>
      </c>
      <c r="BY779" s="511">
        <f>W779</f>
        <v>0</v>
      </c>
      <c r="BZ779" s="511">
        <f>BX779+BY779</f>
        <v>0</v>
      </c>
      <c r="CA779" s="504"/>
      <c r="CB779" s="511"/>
      <c r="CC779" s="504"/>
      <c r="CD779" s="511"/>
      <c r="CE779" s="511"/>
      <c r="CF779" s="511">
        <f>CB779+CD779+CE779</f>
        <v>0</v>
      </c>
      <c r="CG779" s="528">
        <f>CF779-BZ779</f>
        <v>0</v>
      </c>
      <c r="CH779" s="510">
        <f>_xlfn.DAYS(BU779,BT779)+1</f>
        <v>1</v>
      </c>
      <c r="CI779" s="559"/>
    </row>
    <row r="780" spans="1:87" s="513" customFormat="1" ht="15.75" customHeight="1">
      <c r="A780" s="255">
        <v>113</v>
      </c>
      <c r="B780" s="599" t="s">
        <v>91</v>
      </c>
      <c r="C780" s="558">
        <v>4100009809</v>
      </c>
      <c r="D780" s="596"/>
      <c r="E780" s="505" t="e">
        <f>VLOOKUP(D:D,'Material code'!A:B,2,FALSE)</f>
        <v>#N/A</v>
      </c>
      <c r="F780" s="505" t="e">
        <f>VLOOKUP(D:D,'Material code'!C:D,2,FALSE)</f>
        <v>#N/A</v>
      </c>
      <c r="G780" s="504">
        <f>AC780</f>
        <v>0</v>
      </c>
      <c r="H780" s="504">
        <f>AD780</f>
        <v>0</v>
      </c>
      <c r="I780" s="504">
        <f>AL780</f>
        <v>0</v>
      </c>
      <c r="J780" s="504">
        <v>1</v>
      </c>
      <c r="K780" s="504">
        <f>AN780</f>
        <v>0</v>
      </c>
      <c r="L780" s="504">
        <f>AM780</f>
        <v>0</v>
      </c>
      <c r="M780" s="504" t="str">
        <f>AO780</f>
        <v>LAEM CHABANG, THAILAND</v>
      </c>
      <c r="N780" s="506">
        <f>AQ780</f>
        <v>45738</v>
      </c>
      <c r="O780" s="504" t="str">
        <f>AR780</f>
        <v>LOS ANGELES, CA</v>
      </c>
      <c r="P780" s="506">
        <f>AT780</f>
        <v>45757</v>
      </c>
      <c r="Q780" s="506">
        <f>AX780</f>
        <v>45763</v>
      </c>
      <c r="R780" s="504" t="s">
        <v>86</v>
      </c>
      <c r="S780" s="504" t="s">
        <v>93</v>
      </c>
      <c r="T780" s="514"/>
      <c r="U780" s="514"/>
      <c r="V780" s="511"/>
      <c r="W780" s="511"/>
      <c r="X780" s="506"/>
      <c r="Y780" s="506"/>
      <c r="Z780" s="514"/>
      <c r="AA780" s="567"/>
      <c r="AB780" s="507"/>
      <c r="AC780" s="514"/>
      <c r="AD780" s="504"/>
      <c r="AE780" s="514"/>
      <c r="AF780" s="514"/>
      <c r="AG780" s="514"/>
      <c r="AH780" s="569"/>
      <c r="AI780" s="579"/>
      <c r="AJ780" s="504"/>
      <c r="AK780" s="457"/>
      <c r="AL780" s="504"/>
      <c r="AM780" s="504"/>
      <c r="AN780" s="504"/>
      <c r="AO780" s="504" t="s">
        <v>387</v>
      </c>
      <c r="AP780" s="506"/>
      <c r="AQ780" s="506">
        <v>45738</v>
      </c>
      <c r="AR780" s="504" t="s">
        <v>174</v>
      </c>
      <c r="AS780" s="506">
        <v>45757</v>
      </c>
      <c r="AT780" s="508">
        <f>AS780</f>
        <v>45757</v>
      </c>
      <c r="AU780" s="504" t="str">
        <f>AR780</f>
        <v>LOS ANGELES, CA</v>
      </c>
      <c r="AV780" s="571">
        <f>AT780</f>
        <v>45757</v>
      </c>
      <c r="AW780" s="505">
        <f>VLOOKUP(AR:AR,Database!A:B,2,)</f>
        <v>6</v>
      </c>
      <c r="AX780" s="506">
        <f>AV780+AW780</f>
        <v>45763</v>
      </c>
      <c r="AY780" s="504" t="s">
        <v>389</v>
      </c>
      <c r="AZ780" s="565"/>
      <c r="BA780" s="506"/>
      <c r="BB780" s="506"/>
      <c r="BC780" s="506"/>
      <c r="BD780" s="506"/>
      <c r="BE780" s="504"/>
      <c r="BF780" s="504">
        <f>AL780</f>
        <v>0</v>
      </c>
      <c r="BG780" s="504">
        <f>AN780</f>
        <v>0</v>
      </c>
      <c r="BH780" s="506"/>
      <c r="BI780" s="506"/>
      <c r="BJ780" s="506"/>
      <c r="BK780" s="506"/>
      <c r="BL780" s="506"/>
      <c r="BM780" s="572"/>
      <c r="BN780" s="514"/>
      <c r="BO780" s="506"/>
      <c r="BP780" s="511"/>
      <c r="BQ780" s="511"/>
      <c r="BR780" s="514"/>
      <c r="BS780" s="560"/>
      <c r="BT780" s="504"/>
      <c r="BU780" s="504"/>
      <c r="BV780" s="504"/>
      <c r="BW780" s="504">
        <f>U780</f>
        <v>0</v>
      </c>
      <c r="BX780" s="511">
        <f>V780</f>
        <v>0</v>
      </c>
      <c r="BY780" s="511">
        <f>W780</f>
        <v>0</v>
      </c>
      <c r="BZ780" s="511">
        <f>BX780+BY780</f>
        <v>0</v>
      </c>
      <c r="CA780" s="504"/>
      <c r="CB780" s="511"/>
      <c r="CC780" s="504"/>
      <c r="CD780" s="511"/>
      <c r="CE780" s="511"/>
      <c r="CF780" s="511">
        <f>CB780+CD780+CE780</f>
        <v>0</v>
      </c>
      <c r="CG780" s="528">
        <f>CF780-BZ780</f>
        <v>0</v>
      </c>
      <c r="CH780" s="510">
        <f>_xlfn.DAYS(BU780,BT780)+1</f>
        <v>1</v>
      </c>
      <c r="CI780" s="559"/>
    </row>
    <row r="781" spans="1:87" s="513" customFormat="1" ht="15.75" customHeight="1">
      <c r="A781" s="255">
        <v>113</v>
      </c>
      <c r="B781" s="599" t="s">
        <v>91</v>
      </c>
      <c r="C781" s="558">
        <v>4100009809</v>
      </c>
      <c r="D781" s="596"/>
      <c r="E781" s="505" t="e">
        <f>VLOOKUP(D:D,'Material code'!A:B,2,FALSE)</f>
        <v>#N/A</v>
      </c>
      <c r="F781" s="505" t="e">
        <f>VLOOKUP(D:D,'Material code'!C:D,2,FALSE)</f>
        <v>#N/A</v>
      </c>
      <c r="G781" s="504">
        <f>AC781</f>
        <v>0</v>
      </c>
      <c r="H781" s="504">
        <f>AD781</f>
        <v>0</v>
      </c>
      <c r="I781" s="504">
        <f>AL781</f>
        <v>0</v>
      </c>
      <c r="J781" s="504">
        <v>1</v>
      </c>
      <c r="K781" s="504">
        <f>AN781</f>
        <v>0</v>
      </c>
      <c r="L781" s="504">
        <f>AM781</f>
        <v>0</v>
      </c>
      <c r="M781" s="504" t="str">
        <f>AO781</f>
        <v>LAEM CHABANG, THAILAND</v>
      </c>
      <c r="N781" s="506">
        <f>AQ781</f>
        <v>45738</v>
      </c>
      <c r="O781" s="504" t="str">
        <f>AR781</f>
        <v>LOS ANGELES, CA</v>
      </c>
      <c r="P781" s="506">
        <f>AT781</f>
        <v>45757</v>
      </c>
      <c r="Q781" s="506">
        <f>AX781</f>
        <v>45763</v>
      </c>
      <c r="R781" s="504" t="s">
        <v>86</v>
      </c>
      <c r="S781" s="504" t="s">
        <v>93</v>
      </c>
      <c r="T781" s="514"/>
      <c r="U781" s="514"/>
      <c r="V781" s="511"/>
      <c r="W781" s="511"/>
      <c r="X781" s="506"/>
      <c r="Y781" s="506"/>
      <c r="Z781" s="514"/>
      <c r="AA781" s="567"/>
      <c r="AB781" s="507"/>
      <c r="AC781" s="514"/>
      <c r="AD781" s="504"/>
      <c r="AE781" s="514"/>
      <c r="AF781" s="514"/>
      <c r="AG781" s="514"/>
      <c r="AH781" s="569"/>
      <c r="AI781" s="579"/>
      <c r="AJ781" s="504"/>
      <c r="AK781" s="457"/>
      <c r="AL781" s="504"/>
      <c r="AM781" s="504"/>
      <c r="AN781" s="504"/>
      <c r="AO781" s="504" t="s">
        <v>387</v>
      </c>
      <c r="AP781" s="506"/>
      <c r="AQ781" s="506">
        <v>45738</v>
      </c>
      <c r="AR781" s="504" t="s">
        <v>174</v>
      </c>
      <c r="AS781" s="506">
        <v>45757</v>
      </c>
      <c r="AT781" s="508">
        <f>AS781</f>
        <v>45757</v>
      </c>
      <c r="AU781" s="504" t="str">
        <f>AR781</f>
        <v>LOS ANGELES, CA</v>
      </c>
      <c r="AV781" s="571">
        <f>AT781</f>
        <v>45757</v>
      </c>
      <c r="AW781" s="505">
        <f>VLOOKUP(AR:AR,Database!A:B,2,)</f>
        <v>6</v>
      </c>
      <c r="AX781" s="506">
        <f>AV781+AW781</f>
        <v>45763</v>
      </c>
      <c r="AY781" s="504" t="s">
        <v>389</v>
      </c>
      <c r="AZ781" s="565"/>
      <c r="BA781" s="506"/>
      <c r="BB781" s="506"/>
      <c r="BC781" s="506"/>
      <c r="BD781" s="506"/>
      <c r="BE781" s="504"/>
      <c r="BF781" s="504">
        <f>AL781</f>
        <v>0</v>
      </c>
      <c r="BG781" s="504">
        <f>AN781</f>
        <v>0</v>
      </c>
      <c r="BH781" s="506"/>
      <c r="BI781" s="506"/>
      <c r="BJ781" s="506"/>
      <c r="BK781" s="506"/>
      <c r="BL781" s="506"/>
      <c r="BM781" s="572"/>
      <c r="BN781" s="514"/>
      <c r="BO781" s="506"/>
      <c r="BP781" s="511"/>
      <c r="BQ781" s="511"/>
      <c r="BR781" s="514"/>
      <c r="BS781" s="560"/>
      <c r="BT781" s="504"/>
      <c r="BU781" s="504"/>
      <c r="BV781" s="504"/>
      <c r="BW781" s="504">
        <f>U781</f>
        <v>0</v>
      </c>
      <c r="BX781" s="511">
        <f>V781</f>
        <v>0</v>
      </c>
      <c r="BY781" s="511">
        <f>W781</f>
        <v>0</v>
      </c>
      <c r="BZ781" s="511">
        <f>BX781+BY781</f>
        <v>0</v>
      </c>
      <c r="CA781" s="504"/>
      <c r="CB781" s="511"/>
      <c r="CC781" s="504"/>
      <c r="CD781" s="511"/>
      <c r="CE781" s="511"/>
      <c r="CF781" s="511">
        <f>CB781+CD781+CE781</f>
        <v>0</v>
      </c>
      <c r="CG781" s="528">
        <f>CF781-BZ781</f>
        <v>0</v>
      </c>
      <c r="CH781" s="510">
        <f>_xlfn.DAYS(BU781,BT781)+1</f>
        <v>1</v>
      </c>
      <c r="CI781" s="559"/>
    </row>
    <row r="782" spans="1:87" s="513" customFormat="1" ht="15.75" customHeight="1">
      <c r="A782" s="255">
        <v>113</v>
      </c>
      <c r="B782" s="599" t="s">
        <v>91</v>
      </c>
      <c r="C782" s="558">
        <v>4100009809</v>
      </c>
      <c r="D782" s="596"/>
      <c r="E782" s="505" t="e">
        <f>VLOOKUP(D:D,'Material code'!A:B,2,FALSE)</f>
        <v>#N/A</v>
      </c>
      <c r="F782" s="505" t="e">
        <f>VLOOKUP(D:D,'Material code'!C:D,2,FALSE)</f>
        <v>#N/A</v>
      </c>
      <c r="G782" s="504">
        <f>AC782</f>
        <v>0</v>
      </c>
      <c r="H782" s="504">
        <f>AD782</f>
        <v>0</v>
      </c>
      <c r="I782" s="504">
        <f>AL782</f>
        <v>0</v>
      </c>
      <c r="J782" s="504">
        <v>1</v>
      </c>
      <c r="K782" s="504">
        <f>AN782</f>
        <v>0</v>
      </c>
      <c r="L782" s="504">
        <f>AM782</f>
        <v>0</v>
      </c>
      <c r="M782" s="504" t="str">
        <f>AO782</f>
        <v>LAEM CHABANG, THAILAND</v>
      </c>
      <c r="N782" s="506">
        <f>AQ782</f>
        <v>45738</v>
      </c>
      <c r="O782" s="504" t="str">
        <f>AR782</f>
        <v>LOS ANGELES, CA</v>
      </c>
      <c r="P782" s="506">
        <f>AT782</f>
        <v>45757</v>
      </c>
      <c r="Q782" s="506">
        <f>AX782</f>
        <v>45763</v>
      </c>
      <c r="R782" s="504" t="s">
        <v>86</v>
      </c>
      <c r="S782" s="504" t="s">
        <v>93</v>
      </c>
      <c r="T782" s="514"/>
      <c r="U782" s="514"/>
      <c r="V782" s="511"/>
      <c r="W782" s="511"/>
      <c r="X782" s="506"/>
      <c r="Y782" s="506"/>
      <c r="Z782" s="514"/>
      <c r="AA782" s="567"/>
      <c r="AB782" s="507"/>
      <c r="AC782" s="514"/>
      <c r="AD782" s="504"/>
      <c r="AE782" s="514"/>
      <c r="AF782" s="514"/>
      <c r="AG782" s="514"/>
      <c r="AH782" s="569"/>
      <c r="AI782" s="579"/>
      <c r="AJ782" s="504"/>
      <c r="AK782" s="457"/>
      <c r="AL782" s="504"/>
      <c r="AM782" s="504"/>
      <c r="AN782" s="504"/>
      <c r="AO782" s="504" t="s">
        <v>387</v>
      </c>
      <c r="AP782" s="506"/>
      <c r="AQ782" s="506">
        <v>45738</v>
      </c>
      <c r="AR782" s="504" t="s">
        <v>174</v>
      </c>
      <c r="AS782" s="506">
        <v>45757</v>
      </c>
      <c r="AT782" s="508">
        <f>AS782</f>
        <v>45757</v>
      </c>
      <c r="AU782" s="504" t="str">
        <f>AR782</f>
        <v>LOS ANGELES, CA</v>
      </c>
      <c r="AV782" s="571">
        <f>AT782</f>
        <v>45757</v>
      </c>
      <c r="AW782" s="505">
        <f>VLOOKUP(AR:AR,Database!A:B,2,)</f>
        <v>6</v>
      </c>
      <c r="AX782" s="506">
        <f>AV782+AW782</f>
        <v>45763</v>
      </c>
      <c r="AY782" s="504" t="s">
        <v>389</v>
      </c>
      <c r="AZ782" s="565"/>
      <c r="BA782" s="506"/>
      <c r="BB782" s="506"/>
      <c r="BC782" s="506"/>
      <c r="BD782" s="506"/>
      <c r="BE782" s="504"/>
      <c r="BF782" s="504">
        <f>AL782</f>
        <v>0</v>
      </c>
      <c r="BG782" s="504">
        <f>AN782</f>
        <v>0</v>
      </c>
      <c r="BH782" s="506"/>
      <c r="BI782" s="506"/>
      <c r="BJ782" s="506"/>
      <c r="BK782" s="506"/>
      <c r="BL782" s="506"/>
      <c r="BM782" s="572"/>
      <c r="BN782" s="514"/>
      <c r="BO782" s="506"/>
      <c r="BP782" s="511"/>
      <c r="BQ782" s="511"/>
      <c r="BR782" s="514"/>
      <c r="BS782" s="560"/>
      <c r="BT782" s="504"/>
      <c r="BU782" s="504"/>
      <c r="BV782" s="504"/>
      <c r="BW782" s="504">
        <f>U782</f>
        <v>0</v>
      </c>
      <c r="BX782" s="511">
        <f>V782</f>
        <v>0</v>
      </c>
      <c r="BY782" s="511">
        <f>W782</f>
        <v>0</v>
      </c>
      <c r="BZ782" s="511">
        <f>BX782+BY782</f>
        <v>0</v>
      </c>
      <c r="CA782" s="504"/>
      <c r="CB782" s="511"/>
      <c r="CC782" s="504"/>
      <c r="CD782" s="511"/>
      <c r="CE782" s="511"/>
      <c r="CF782" s="511">
        <f>CB782+CD782+CE782</f>
        <v>0</v>
      </c>
      <c r="CG782" s="528">
        <f>CF782-BZ782</f>
        <v>0</v>
      </c>
      <c r="CH782" s="510">
        <f>_xlfn.DAYS(BU782,BT782)+1</f>
        <v>1</v>
      </c>
      <c r="CI782" s="559"/>
    </row>
    <row r="783" spans="1:87" s="513" customFormat="1" ht="15.75" customHeight="1">
      <c r="A783" s="255">
        <v>113</v>
      </c>
      <c r="B783" s="599" t="s">
        <v>91</v>
      </c>
      <c r="C783" s="558">
        <v>4100009809</v>
      </c>
      <c r="D783" s="596"/>
      <c r="E783" s="505" t="e">
        <f>VLOOKUP(D:D,'Material code'!A:B,2,FALSE)</f>
        <v>#N/A</v>
      </c>
      <c r="F783" s="505" t="e">
        <f>VLOOKUP(D:D,'Material code'!C:D,2,FALSE)</f>
        <v>#N/A</v>
      </c>
      <c r="G783" s="504">
        <f>AC783</f>
        <v>0</v>
      </c>
      <c r="H783" s="504">
        <f>AD783</f>
        <v>0</v>
      </c>
      <c r="I783" s="504">
        <f>AL783</f>
        <v>0</v>
      </c>
      <c r="J783" s="504">
        <v>1</v>
      </c>
      <c r="K783" s="504">
        <f>AN783</f>
        <v>0</v>
      </c>
      <c r="L783" s="504">
        <f>AM783</f>
        <v>0</v>
      </c>
      <c r="M783" s="504" t="str">
        <f>AO783</f>
        <v>LAEM CHABANG, THAILAND</v>
      </c>
      <c r="N783" s="506">
        <f>AQ783</f>
        <v>45738</v>
      </c>
      <c r="O783" s="504" t="str">
        <f>AR783</f>
        <v>LOS ANGELES, CA</v>
      </c>
      <c r="P783" s="506">
        <f>AT783</f>
        <v>45757</v>
      </c>
      <c r="Q783" s="506">
        <f>AX783</f>
        <v>45763</v>
      </c>
      <c r="R783" s="504" t="s">
        <v>86</v>
      </c>
      <c r="S783" s="504" t="s">
        <v>93</v>
      </c>
      <c r="T783" s="514"/>
      <c r="U783" s="514"/>
      <c r="V783" s="511"/>
      <c r="W783" s="511"/>
      <c r="X783" s="506"/>
      <c r="Y783" s="506"/>
      <c r="Z783" s="514"/>
      <c r="AA783" s="567"/>
      <c r="AB783" s="507"/>
      <c r="AC783" s="514"/>
      <c r="AD783" s="504"/>
      <c r="AE783" s="514"/>
      <c r="AF783" s="514"/>
      <c r="AG783" s="514"/>
      <c r="AH783" s="569"/>
      <c r="AI783" s="579"/>
      <c r="AJ783" s="504"/>
      <c r="AK783" s="457"/>
      <c r="AL783" s="504"/>
      <c r="AM783" s="504"/>
      <c r="AN783" s="504"/>
      <c r="AO783" s="504" t="s">
        <v>387</v>
      </c>
      <c r="AP783" s="506"/>
      <c r="AQ783" s="506">
        <v>45738</v>
      </c>
      <c r="AR783" s="504" t="s">
        <v>174</v>
      </c>
      <c r="AS783" s="506">
        <v>45757</v>
      </c>
      <c r="AT783" s="508">
        <f>AS783</f>
        <v>45757</v>
      </c>
      <c r="AU783" s="504" t="str">
        <f>AR783</f>
        <v>LOS ANGELES, CA</v>
      </c>
      <c r="AV783" s="571">
        <f>AT783</f>
        <v>45757</v>
      </c>
      <c r="AW783" s="505">
        <f>VLOOKUP(AR:AR,Database!A:B,2,)</f>
        <v>6</v>
      </c>
      <c r="AX783" s="506">
        <f>AV783+AW783</f>
        <v>45763</v>
      </c>
      <c r="AY783" s="504" t="s">
        <v>389</v>
      </c>
      <c r="AZ783" s="565"/>
      <c r="BA783" s="506"/>
      <c r="BB783" s="506"/>
      <c r="BC783" s="506"/>
      <c r="BD783" s="506"/>
      <c r="BE783" s="504"/>
      <c r="BF783" s="504">
        <f>AL783</f>
        <v>0</v>
      </c>
      <c r="BG783" s="504">
        <f>AN783</f>
        <v>0</v>
      </c>
      <c r="BH783" s="506"/>
      <c r="BI783" s="506"/>
      <c r="BJ783" s="506"/>
      <c r="BK783" s="506"/>
      <c r="BL783" s="506"/>
      <c r="BM783" s="572"/>
      <c r="BN783" s="514"/>
      <c r="BO783" s="506"/>
      <c r="BP783" s="511"/>
      <c r="BQ783" s="511"/>
      <c r="BR783" s="514"/>
      <c r="BS783" s="560"/>
      <c r="BT783" s="504"/>
      <c r="BU783" s="504"/>
      <c r="BV783" s="504"/>
      <c r="BW783" s="504">
        <f>U783</f>
        <v>0</v>
      </c>
      <c r="BX783" s="511">
        <f>V783</f>
        <v>0</v>
      </c>
      <c r="BY783" s="511">
        <f>W783</f>
        <v>0</v>
      </c>
      <c r="BZ783" s="511">
        <f>BX783+BY783</f>
        <v>0</v>
      </c>
      <c r="CA783" s="504"/>
      <c r="CB783" s="511"/>
      <c r="CC783" s="504"/>
      <c r="CD783" s="511"/>
      <c r="CE783" s="511"/>
      <c r="CF783" s="511">
        <f>CB783+CD783+CE783</f>
        <v>0</v>
      </c>
      <c r="CG783" s="528">
        <f>CF783-BZ783</f>
        <v>0</v>
      </c>
      <c r="CH783" s="510">
        <f>_xlfn.DAYS(BU783,BT783)+1</f>
        <v>1</v>
      </c>
      <c r="CI783" s="559"/>
    </row>
    <row r="784" spans="1:87" s="513" customFormat="1" ht="15.75" customHeight="1">
      <c r="A784" s="255">
        <v>113</v>
      </c>
      <c r="B784" s="599" t="s">
        <v>91</v>
      </c>
      <c r="C784" s="558">
        <v>4100009809</v>
      </c>
      <c r="D784" s="596"/>
      <c r="E784" s="505" t="e">
        <f>VLOOKUP(D:D,'Material code'!A:B,2,FALSE)</f>
        <v>#N/A</v>
      </c>
      <c r="F784" s="505" t="e">
        <f>VLOOKUP(D:D,'Material code'!C:D,2,FALSE)</f>
        <v>#N/A</v>
      </c>
      <c r="G784" s="504">
        <f>AC784</f>
        <v>0</v>
      </c>
      <c r="H784" s="504">
        <f>AD784</f>
        <v>0</v>
      </c>
      <c r="I784" s="504">
        <f>AL784</f>
        <v>0</v>
      </c>
      <c r="J784" s="504">
        <v>1</v>
      </c>
      <c r="K784" s="504">
        <f>AN784</f>
        <v>0</v>
      </c>
      <c r="L784" s="504">
        <f>AM784</f>
        <v>0</v>
      </c>
      <c r="M784" s="504" t="str">
        <f>AO784</f>
        <v>LAEM CHABANG, THAILAND</v>
      </c>
      <c r="N784" s="506">
        <f>AQ784</f>
        <v>45738</v>
      </c>
      <c r="O784" s="504" t="str">
        <f>AR784</f>
        <v>LOS ANGELES, CA</v>
      </c>
      <c r="P784" s="506">
        <f>AT784</f>
        <v>45757</v>
      </c>
      <c r="Q784" s="506">
        <f>AX784</f>
        <v>45763</v>
      </c>
      <c r="R784" s="504" t="s">
        <v>86</v>
      </c>
      <c r="S784" s="504" t="s">
        <v>93</v>
      </c>
      <c r="T784" s="514"/>
      <c r="U784" s="514"/>
      <c r="V784" s="511"/>
      <c r="W784" s="511"/>
      <c r="X784" s="506"/>
      <c r="Y784" s="506"/>
      <c r="Z784" s="514"/>
      <c r="AA784" s="567"/>
      <c r="AB784" s="507"/>
      <c r="AC784" s="514"/>
      <c r="AD784" s="504"/>
      <c r="AE784" s="514"/>
      <c r="AF784" s="514"/>
      <c r="AG784" s="514"/>
      <c r="AH784" s="569"/>
      <c r="AI784" s="579"/>
      <c r="AJ784" s="504"/>
      <c r="AK784" s="457"/>
      <c r="AL784" s="504"/>
      <c r="AM784" s="504"/>
      <c r="AN784" s="504"/>
      <c r="AO784" s="504" t="s">
        <v>387</v>
      </c>
      <c r="AP784" s="506"/>
      <c r="AQ784" s="506">
        <v>45738</v>
      </c>
      <c r="AR784" s="504" t="s">
        <v>174</v>
      </c>
      <c r="AS784" s="506">
        <v>45757</v>
      </c>
      <c r="AT784" s="508">
        <f>AS784</f>
        <v>45757</v>
      </c>
      <c r="AU784" s="504" t="str">
        <f>AR784</f>
        <v>LOS ANGELES, CA</v>
      </c>
      <c r="AV784" s="571">
        <f>AT784</f>
        <v>45757</v>
      </c>
      <c r="AW784" s="505">
        <f>VLOOKUP(AR:AR,Database!A:B,2,)</f>
        <v>6</v>
      </c>
      <c r="AX784" s="506">
        <f>AV784+AW784</f>
        <v>45763</v>
      </c>
      <c r="AY784" s="504" t="s">
        <v>389</v>
      </c>
      <c r="AZ784" s="565"/>
      <c r="BA784" s="506"/>
      <c r="BB784" s="506"/>
      <c r="BC784" s="506"/>
      <c r="BD784" s="506"/>
      <c r="BE784" s="504"/>
      <c r="BF784" s="504">
        <f>AL784</f>
        <v>0</v>
      </c>
      <c r="BG784" s="504">
        <f>AN784</f>
        <v>0</v>
      </c>
      <c r="BH784" s="506"/>
      <c r="BI784" s="506"/>
      <c r="BJ784" s="506"/>
      <c r="BK784" s="506"/>
      <c r="BL784" s="506"/>
      <c r="BM784" s="572"/>
      <c r="BN784" s="514"/>
      <c r="BO784" s="506"/>
      <c r="BP784" s="511"/>
      <c r="BQ784" s="511"/>
      <c r="BR784" s="514"/>
      <c r="BS784" s="560"/>
      <c r="BT784" s="504"/>
      <c r="BU784" s="504"/>
      <c r="BV784" s="504"/>
      <c r="BW784" s="504">
        <f>U784</f>
        <v>0</v>
      </c>
      <c r="BX784" s="511">
        <f>V784</f>
        <v>0</v>
      </c>
      <c r="BY784" s="511">
        <f>W784</f>
        <v>0</v>
      </c>
      <c r="BZ784" s="511">
        <f>BX784+BY784</f>
        <v>0</v>
      </c>
      <c r="CA784" s="504"/>
      <c r="CB784" s="511"/>
      <c r="CC784" s="504"/>
      <c r="CD784" s="511"/>
      <c r="CE784" s="511"/>
      <c r="CF784" s="511">
        <f>CB784+CD784+CE784</f>
        <v>0</v>
      </c>
      <c r="CG784" s="528">
        <f>CF784-BZ784</f>
        <v>0</v>
      </c>
      <c r="CH784" s="510">
        <f>_xlfn.DAYS(BU784,BT784)+1</f>
        <v>1</v>
      </c>
      <c r="CI784" s="559"/>
    </row>
    <row r="785" spans="1:87" s="513" customFormat="1" ht="15.75" customHeight="1">
      <c r="A785" s="255">
        <v>113</v>
      </c>
      <c r="B785" s="599" t="s">
        <v>91</v>
      </c>
      <c r="C785" s="558">
        <v>4100009809</v>
      </c>
      <c r="D785" s="596"/>
      <c r="E785" s="505" t="e">
        <f>VLOOKUP(D:D,'Material code'!A:B,2,FALSE)</f>
        <v>#N/A</v>
      </c>
      <c r="F785" s="505" t="e">
        <f>VLOOKUP(D:D,'Material code'!C:D,2,FALSE)</f>
        <v>#N/A</v>
      </c>
      <c r="G785" s="504">
        <f>AC785</f>
        <v>0</v>
      </c>
      <c r="H785" s="504">
        <f>AD785</f>
        <v>0</v>
      </c>
      <c r="I785" s="504">
        <f>AL785</f>
        <v>0</v>
      </c>
      <c r="J785" s="504">
        <v>1</v>
      </c>
      <c r="K785" s="504">
        <f>AN785</f>
        <v>0</v>
      </c>
      <c r="L785" s="504">
        <f>AM785</f>
        <v>0</v>
      </c>
      <c r="M785" s="504" t="str">
        <f>AO785</f>
        <v>LAEM CHABANG, THAILAND</v>
      </c>
      <c r="N785" s="506">
        <f>AQ785</f>
        <v>45738</v>
      </c>
      <c r="O785" s="504" t="str">
        <f>AR785</f>
        <v>LOS ANGELES, CA</v>
      </c>
      <c r="P785" s="506">
        <f>AT785</f>
        <v>45757</v>
      </c>
      <c r="Q785" s="506">
        <f>AX785</f>
        <v>45763</v>
      </c>
      <c r="R785" s="504" t="s">
        <v>86</v>
      </c>
      <c r="S785" s="504" t="s">
        <v>93</v>
      </c>
      <c r="T785" s="514"/>
      <c r="U785" s="514"/>
      <c r="V785" s="511"/>
      <c r="W785" s="511"/>
      <c r="X785" s="506"/>
      <c r="Y785" s="506"/>
      <c r="Z785" s="514"/>
      <c r="AA785" s="567"/>
      <c r="AB785" s="507"/>
      <c r="AC785" s="514"/>
      <c r="AD785" s="504"/>
      <c r="AE785" s="514"/>
      <c r="AF785" s="514"/>
      <c r="AG785" s="514"/>
      <c r="AH785" s="569"/>
      <c r="AI785" s="579"/>
      <c r="AJ785" s="504"/>
      <c r="AK785" s="457"/>
      <c r="AL785" s="504"/>
      <c r="AM785" s="504"/>
      <c r="AN785" s="504"/>
      <c r="AO785" s="504" t="s">
        <v>387</v>
      </c>
      <c r="AP785" s="506"/>
      <c r="AQ785" s="506">
        <v>45738</v>
      </c>
      <c r="AR785" s="504" t="s">
        <v>174</v>
      </c>
      <c r="AS785" s="506">
        <v>45757</v>
      </c>
      <c r="AT785" s="508">
        <f>AS785</f>
        <v>45757</v>
      </c>
      <c r="AU785" s="504" t="str">
        <f>AR785</f>
        <v>LOS ANGELES, CA</v>
      </c>
      <c r="AV785" s="571">
        <f>AT785</f>
        <v>45757</v>
      </c>
      <c r="AW785" s="505">
        <f>VLOOKUP(AR:AR,Database!A:B,2,)</f>
        <v>6</v>
      </c>
      <c r="AX785" s="506">
        <f>AV785+AW785</f>
        <v>45763</v>
      </c>
      <c r="AY785" s="504" t="s">
        <v>389</v>
      </c>
      <c r="AZ785" s="565"/>
      <c r="BA785" s="506"/>
      <c r="BB785" s="506"/>
      <c r="BC785" s="506"/>
      <c r="BD785" s="506"/>
      <c r="BE785" s="504"/>
      <c r="BF785" s="504">
        <f>AL785</f>
        <v>0</v>
      </c>
      <c r="BG785" s="504">
        <f>AN785</f>
        <v>0</v>
      </c>
      <c r="BH785" s="506"/>
      <c r="BI785" s="506"/>
      <c r="BJ785" s="506"/>
      <c r="BK785" s="506"/>
      <c r="BL785" s="506"/>
      <c r="BM785" s="572"/>
      <c r="BN785" s="514"/>
      <c r="BO785" s="506"/>
      <c r="BP785" s="511"/>
      <c r="BQ785" s="511"/>
      <c r="BR785" s="514"/>
      <c r="BS785" s="560"/>
      <c r="BT785" s="504"/>
      <c r="BU785" s="504"/>
      <c r="BV785" s="504"/>
      <c r="BW785" s="504">
        <f>U785</f>
        <v>0</v>
      </c>
      <c r="BX785" s="511">
        <f>V785</f>
        <v>0</v>
      </c>
      <c r="BY785" s="511">
        <f>W785</f>
        <v>0</v>
      </c>
      <c r="BZ785" s="511">
        <f>BX785+BY785</f>
        <v>0</v>
      </c>
      <c r="CA785" s="504"/>
      <c r="CB785" s="511"/>
      <c r="CC785" s="504"/>
      <c r="CD785" s="511"/>
      <c r="CE785" s="511"/>
      <c r="CF785" s="511">
        <f>CB785+CD785+CE785</f>
        <v>0</v>
      </c>
      <c r="CG785" s="528">
        <f>CF785-BZ785</f>
        <v>0</v>
      </c>
      <c r="CH785" s="510">
        <f>_xlfn.DAYS(BU785,BT785)+1</f>
        <v>1</v>
      </c>
      <c r="CI785" s="559"/>
    </row>
    <row r="786" spans="1:87" s="513" customFormat="1" ht="15.75" customHeight="1">
      <c r="A786" s="255">
        <v>113</v>
      </c>
      <c r="B786" s="599" t="s">
        <v>91</v>
      </c>
      <c r="C786" s="558">
        <v>4100009809</v>
      </c>
      <c r="D786" s="596"/>
      <c r="E786" s="505" t="e">
        <f>VLOOKUP(D:D,'Material code'!A:B,2,FALSE)</f>
        <v>#N/A</v>
      </c>
      <c r="F786" s="505" t="e">
        <f>VLOOKUP(D:D,'Material code'!C:D,2,FALSE)</f>
        <v>#N/A</v>
      </c>
      <c r="G786" s="504">
        <f>AC786</f>
        <v>0</v>
      </c>
      <c r="H786" s="504">
        <f>AD786</f>
        <v>0</v>
      </c>
      <c r="I786" s="504">
        <f>AL786</f>
        <v>0</v>
      </c>
      <c r="J786" s="504">
        <v>1</v>
      </c>
      <c r="K786" s="504">
        <f>AN786</f>
        <v>0</v>
      </c>
      <c r="L786" s="504">
        <f>AM786</f>
        <v>0</v>
      </c>
      <c r="M786" s="504" t="str">
        <f>AO786</f>
        <v>LAEM CHABANG, THAILAND</v>
      </c>
      <c r="N786" s="506">
        <f>AQ786</f>
        <v>45738</v>
      </c>
      <c r="O786" s="504" t="str">
        <f>AR786</f>
        <v>LOS ANGELES, CA</v>
      </c>
      <c r="P786" s="506">
        <f>AT786</f>
        <v>45757</v>
      </c>
      <c r="Q786" s="506">
        <f>AX786</f>
        <v>45763</v>
      </c>
      <c r="R786" s="504" t="s">
        <v>86</v>
      </c>
      <c r="S786" s="504" t="s">
        <v>93</v>
      </c>
      <c r="T786" s="514"/>
      <c r="U786" s="514"/>
      <c r="V786" s="511"/>
      <c r="W786" s="511"/>
      <c r="X786" s="506"/>
      <c r="Y786" s="506"/>
      <c r="Z786" s="514"/>
      <c r="AA786" s="567"/>
      <c r="AB786" s="507"/>
      <c r="AC786" s="514"/>
      <c r="AD786" s="504"/>
      <c r="AE786" s="514"/>
      <c r="AF786" s="514"/>
      <c r="AG786" s="514"/>
      <c r="AH786" s="569"/>
      <c r="AI786" s="579"/>
      <c r="AJ786" s="504"/>
      <c r="AK786" s="457"/>
      <c r="AL786" s="504"/>
      <c r="AM786" s="504"/>
      <c r="AN786" s="504"/>
      <c r="AO786" s="504" t="s">
        <v>387</v>
      </c>
      <c r="AP786" s="506"/>
      <c r="AQ786" s="506">
        <v>45738</v>
      </c>
      <c r="AR786" s="504" t="s">
        <v>174</v>
      </c>
      <c r="AS786" s="506">
        <v>45757</v>
      </c>
      <c r="AT786" s="508">
        <f>AS786</f>
        <v>45757</v>
      </c>
      <c r="AU786" s="504" t="str">
        <f>AR786</f>
        <v>LOS ANGELES, CA</v>
      </c>
      <c r="AV786" s="571">
        <f>AT786</f>
        <v>45757</v>
      </c>
      <c r="AW786" s="505">
        <f>VLOOKUP(AR:AR,Database!A:B,2,)</f>
        <v>6</v>
      </c>
      <c r="AX786" s="506">
        <f>AV786+AW786</f>
        <v>45763</v>
      </c>
      <c r="AY786" s="504" t="s">
        <v>389</v>
      </c>
      <c r="AZ786" s="565"/>
      <c r="BA786" s="506"/>
      <c r="BB786" s="506"/>
      <c r="BC786" s="506"/>
      <c r="BD786" s="506"/>
      <c r="BE786" s="504"/>
      <c r="BF786" s="504">
        <f>AL786</f>
        <v>0</v>
      </c>
      <c r="BG786" s="504">
        <f>AN786</f>
        <v>0</v>
      </c>
      <c r="BH786" s="506"/>
      <c r="BI786" s="506"/>
      <c r="BJ786" s="506"/>
      <c r="BK786" s="506"/>
      <c r="BL786" s="506"/>
      <c r="BM786" s="572"/>
      <c r="BN786" s="514"/>
      <c r="BO786" s="506"/>
      <c r="BP786" s="511"/>
      <c r="BQ786" s="511"/>
      <c r="BR786" s="514"/>
      <c r="BS786" s="560"/>
      <c r="BT786" s="504"/>
      <c r="BU786" s="504"/>
      <c r="BV786" s="504"/>
      <c r="BW786" s="504">
        <f>U786</f>
        <v>0</v>
      </c>
      <c r="BX786" s="511">
        <f>V786</f>
        <v>0</v>
      </c>
      <c r="BY786" s="511">
        <f>W786</f>
        <v>0</v>
      </c>
      <c r="BZ786" s="511">
        <f>BX786+BY786</f>
        <v>0</v>
      </c>
      <c r="CA786" s="504"/>
      <c r="CB786" s="511"/>
      <c r="CC786" s="504"/>
      <c r="CD786" s="511"/>
      <c r="CE786" s="511"/>
      <c r="CF786" s="511">
        <f>CB786+CD786+CE786</f>
        <v>0</v>
      </c>
      <c r="CG786" s="528">
        <f>CF786-BZ786</f>
        <v>0</v>
      </c>
      <c r="CH786" s="510">
        <f>_xlfn.DAYS(BU786,BT786)+1</f>
        <v>1</v>
      </c>
      <c r="CI786" s="559"/>
    </row>
    <row r="787" spans="1:87" s="513" customFormat="1" ht="15.75" customHeight="1">
      <c r="A787" s="255">
        <v>113</v>
      </c>
      <c r="B787" s="599" t="s">
        <v>91</v>
      </c>
      <c r="C787" s="558">
        <v>4100009809</v>
      </c>
      <c r="D787" s="596"/>
      <c r="E787" s="505" t="e">
        <f>VLOOKUP(D:D,'Material code'!A:B,2,FALSE)</f>
        <v>#N/A</v>
      </c>
      <c r="F787" s="505" t="e">
        <f>VLOOKUP(D:D,'Material code'!C:D,2,FALSE)</f>
        <v>#N/A</v>
      </c>
      <c r="G787" s="504">
        <f>AC787</f>
        <v>0</v>
      </c>
      <c r="H787" s="504">
        <f>AD787</f>
        <v>0</v>
      </c>
      <c r="I787" s="504">
        <f>AL787</f>
        <v>0</v>
      </c>
      <c r="J787" s="504">
        <v>1</v>
      </c>
      <c r="K787" s="504">
        <f>AN787</f>
        <v>0</v>
      </c>
      <c r="L787" s="504">
        <f>AM787</f>
        <v>0</v>
      </c>
      <c r="M787" s="504" t="str">
        <f>AO787</f>
        <v>LAEM CHABANG, THAILAND</v>
      </c>
      <c r="N787" s="506">
        <f>AQ787</f>
        <v>45738</v>
      </c>
      <c r="O787" s="504" t="str">
        <f>AR787</f>
        <v>LOS ANGELES, CA</v>
      </c>
      <c r="P787" s="506">
        <f>AT787</f>
        <v>45757</v>
      </c>
      <c r="Q787" s="506">
        <f>AX787</f>
        <v>45763</v>
      </c>
      <c r="R787" s="504" t="s">
        <v>86</v>
      </c>
      <c r="S787" s="504" t="s">
        <v>93</v>
      </c>
      <c r="T787" s="514"/>
      <c r="U787" s="514"/>
      <c r="V787" s="511"/>
      <c r="W787" s="511"/>
      <c r="X787" s="506"/>
      <c r="Y787" s="506"/>
      <c r="Z787" s="514"/>
      <c r="AA787" s="567"/>
      <c r="AB787" s="507"/>
      <c r="AC787" s="514"/>
      <c r="AD787" s="504"/>
      <c r="AE787" s="514"/>
      <c r="AF787" s="514"/>
      <c r="AG787" s="514"/>
      <c r="AH787" s="569"/>
      <c r="AI787" s="579"/>
      <c r="AJ787" s="504"/>
      <c r="AK787" s="457"/>
      <c r="AL787" s="504"/>
      <c r="AM787" s="504"/>
      <c r="AN787" s="504"/>
      <c r="AO787" s="504" t="s">
        <v>387</v>
      </c>
      <c r="AP787" s="506"/>
      <c r="AQ787" s="506">
        <v>45738</v>
      </c>
      <c r="AR787" s="504" t="s">
        <v>174</v>
      </c>
      <c r="AS787" s="506">
        <v>45757</v>
      </c>
      <c r="AT787" s="508">
        <f>AS787</f>
        <v>45757</v>
      </c>
      <c r="AU787" s="504" t="str">
        <f>AR787</f>
        <v>LOS ANGELES, CA</v>
      </c>
      <c r="AV787" s="571">
        <f>AT787</f>
        <v>45757</v>
      </c>
      <c r="AW787" s="505">
        <f>VLOOKUP(AR:AR,Database!A:B,2,)</f>
        <v>6</v>
      </c>
      <c r="AX787" s="506">
        <f>AV787+AW787</f>
        <v>45763</v>
      </c>
      <c r="AY787" s="504" t="s">
        <v>389</v>
      </c>
      <c r="AZ787" s="565"/>
      <c r="BA787" s="506"/>
      <c r="BB787" s="506"/>
      <c r="BC787" s="506"/>
      <c r="BD787" s="506"/>
      <c r="BE787" s="504"/>
      <c r="BF787" s="504">
        <f>AL787</f>
        <v>0</v>
      </c>
      <c r="BG787" s="504">
        <f>AN787</f>
        <v>0</v>
      </c>
      <c r="BH787" s="506"/>
      <c r="BI787" s="506"/>
      <c r="BJ787" s="506"/>
      <c r="BK787" s="506"/>
      <c r="BL787" s="506"/>
      <c r="BM787" s="572"/>
      <c r="BN787" s="514"/>
      <c r="BO787" s="506"/>
      <c r="BP787" s="511"/>
      <c r="BQ787" s="511"/>
      <c r="BR787" s="514"/>
      <c r="BS787" s="560"/>
      <c r="BT787" s="504"/>
      <c r="BU787" s="504"/>
      <c r="BV787" s="504"/>
      <c r="BW787" s="504">
        <f>U787</f>
        <v>0</v>
      </c>
      <c r="BX787" s="511">
        <f>V787</f>
        <v>0</v>
      </c>
      <c r="BY787" s="511">
        <f>W787</f>
        <v>0</v>
      </c>
      <c r="BZ787" s="511">
        <f>BX787+BY787</f>
        <v>0</v>
      </c>
      <c r="CA787" s="504"/>
      <c r="CB787" s="511"/>
      <c r="CC787" s="504"/>
      <c r="CD787" s="511"/>
      <c r="CE787" s="511"/>
      <c r="CF787" s="511">
        <f>CB787+CD787+CE787</f>
        <v>0</v>
      </c>
      <c r="CG787" s="528">
        <f>CF787-BZ787</f>
        <v>0</v>
      </c>
      <c r="CH787" s="510">
        <f>_xlfn.DAYS(BU787,BT787)+1</f>
        <v>1</v>
      </c>
      <c r="CI787" s="559"/>
    </row>
    <row r="788" spans="1:87" s="513" customFormat="1" ht="15.75" customHeight="1">
      <c r="A788" s="255">
        <v>113</v>
      </c>
      <c r="B788" s="599" t="s">
        <v>91</v>
      </c>
      <c r="C788" s="558">
        <v>4100009809</v>
      </c>
      <c r="D788" s="596"/>
      <c r="E788" s="505" t="e">
        <f>VLOOKUP(D:D,'Material code'!A:B,2,FALSE)</f>
        <v>#N/A</v>
      </c>
      <c r="F788" s="505" t="e">
        <f>VLOOKUP(D:D,'Material code'!C:D,2,FALSE)</f>
        <v>#N/A</v>
      </c>
      <c r="G788" s="504">
        <f>AC788</f>
        <v>0</v>
      </c>
      <c r="H788" s="504">
        <f>AD788</f>
        <v>0</v>
      </c>
      <c r="I788" s="504">
        <f>AL788</f>
        <v>0</v>
      </c>
      <c r="J788" s="504">
        <v>1</v>
      </c>
      <c r="K788" s="504">
        <f>AN788</f>
        <v>0</v>
      </c>
      <c r="L788" s="504">
        <f>AM788</f>
        <v>0</v>
      </c>
      <c r="M788" s="504" t="str">
        <f>AO788</f>
        <v>LAEM CHABANG, THAILAND</v>
      </c>
      <c r="N788" s="506">
        <f>AQ788</f>
        <v>45738</v>
      </c>
      <c r="O788" s="504" t="str">
        <f>AR788</f>
        <v>LOS ANGELES, CA</v>
      </c>
      <c r="P788" s="506">
        <f>AT788</f>
        <v>45757</v>
      </c>
      <c r="Q788" s="506">
        <f>AX788</f>
        <v>45763</v>
      </c>
      <c r="R788" s="504" t="s">
        <v>86</v>
      </c>
      <c r="S788" s="504" t="s">
        <v>93</v>
      </c>
      <c r="T788" s="514"/>
      <c r="U788" s="514"/>
      <c r="V788" s="511"/>
      <c r="W788" s="511"/>
      <c r="X788" s="506"/>
      <c r="Y788" s="506"/>
      <c r="Z788" s="514"/>
      <c r="AA788" s="567"/>
      <c r="AB788" s="507"/>
      <c r="AC788" s="514"/>
      <c r="AD788" s="504"/>
      <c r="AE788" s="514"/>
      <c r="AF788" s="514"/>
      <c r="AG788" s="514"/>
      <c r="AH788" s="569"/>
      <c r="AI788" s="579"/>
      <c r="AJ788" s="504"/>
      <c r="AK788" s="457"/>
      <c r="AL788" s="504"/>
      <c r="AM788" s="504"/>
      <c r="AN788" s="504"/>
      <c r="AO788" s="504" t="s">
        <v>387</v>
      </c>
      <c r="AP788" s="506"/>
      <c r="AQ788" s="506">
        <v>45738</v>
      </c>
      <c r="AR788" s="504" t="s">
        <v>174</v>
      </c>
      <c r="AS788" s="506">
        <v>45757</v>
      </c>
      <c r="AT788" s="508">
        <f>AS788</f>
        <v>45757</v>
      </c>
      <c r="AU788" s="504" t="str">
        <f>AR788</f>
        <v>LOS ANGELES, CA</v>
      </c>
      <c r="AV788" s="571">
        <f>AT788</f>
        <v>45757</v>
      </c>
      <c r="AW788" s="505">
        <f>VLOOKUP(AR:AR,Database!A:B,2,)</f>
        <v>6</v>
      </c>
      <c r="AX788" s="506">
        <f>AV788+AW788</f>
        <v>45763</v>
      </c>
      <c r="AY788" s="504" t="s">
        <v>389</v>
      </c>
      <c r="AZ788" s="565"/>
      <c r="BA788" s="506"/>
      <c r="BB788" s="506"/>
      <c r="BC788" s="506"/>
      <c r="BD788" s="506"/>
      <c r="BE788" s="504"/>
      <c r="BF788" s="504">
        <f>AL788</f>
        <v>0</v>
      </c>
      <c r="BG788" s="504">
        <f>AN788</f>
        <v>0</v>
      </c>
      <c r="BH788" s="506"/>
      <c r="BI788" s="506"/>
      <c r="BJ788" s="506"/>
      <c r="BK788" s="506"/>
      <c r="BL788" s="506"/>
      <c r="BM788" s="572"/>
      <c r="BN788" s="514"/>
      <c r="BO788" s="506"/>
      <c r="BP788" s="511"/>
      <c r="BQ788" s="511"/>
      <c r="BR788" s="514"/>
      <c r="BS788" s="560"/>
      <c r="BT788" s="504"/>
      <c r="BU788" s="504"/>
      <c r="BV788" s="504"/>
      <c r="BW788" s="504">
        <f>U788</f>
        <v>0</v>
      </c>
      <c r="BX788" s="511">
        <f>V788</f>
        <v>0</v>
      </c>
      <c r="BY788" s="511">
        <f>W788</f>
        <v>0</v>
      </c>
      <c r="BZ788" s="511">
        <f>BX788+BY788</f>
        <v>0</v>
      </c>
      <c r="CA788" s="504"/>
      <c r="CB788" s="511"/>
      <c r="CC788" s="504"/>
      <c r="CD788" s="511"/>
      <c r="CE788" s="511"/>
      <c r="CF788" s="511">
        <f>CB788+CD788+CE788</f>
        <v>0</v>
      </c>
      <c r="CG788" s="528">
        <f>CF788-BZ788</f>
        <v>0</v>
      </c>
      <c r="CH788" s="510">
        <f>_xlfn.DAYS(BU788,BT788)+1</f>
        <v>1</v>
      </c>
      <c r="CI788" s="559"/>
    </row>
    <row r="789" spans="1:87" s="513" customFormat="1" ht="15.75" customHeight="1">
      <c r="A789" s="255">
        <v>113</v>
      </c>
      <c r="B789" s="599" t="s">
        <v>91</v>
      </c>
      <c r="C789" s="558">
        <v>4100009809</v>
      </c>
      <c r="D789" s="596"/>
      <c r="E789" s="505" t="e">
        <f>VLOOKUP(D:D,'Material code'!A:B,2,FALSE)</f>
        <v>#N/A</v>
      </c>
      <c r="F789" s="505" t="e">
        <f>VLOOKUP(D:D,'Material code'!C:D,2,FALSE)</f>
        <v>#N/A</v>
      </c>
      <c r="G789" s="504">
        <f>AC789</f>
        <v>0</v>
      </c>
      <c r="H789" s="504">
        <f>AD789</f>
        <v>0</v>
      </c>
      <c r="I789" s="504">
        <f>AL789</f>
        <v>0</v>
      </c>
      <c r="J789" s="504">
        <v>1</v>
      </c>
      <c r="K789" s="504">
        <f>AN789</f>
        <v>0</v>
      </c>
      <c r="L789" s="504">
        <f>AM789</f>
        <v>0</v>
      </c>
      <c r="M789" s="504" t="str">
        <f>AO789</f>
        <v>LAEM CHABANG, THAILAND</v>
      </c>
      <c r="N789" s="506">
        <f>AQ789</f>
        <v>45738</v>
      </c>
      <c r="O789" s="504" t="str">
        <f>AR789</f>
        <v>LOS ANGELES, CA</v>
      </c>
      <c r="P789" s="506">
        <f>AT789</f>
        <v>45757</v>
      </c>
      <c r="Q789" s="506">
        <f>AX789</f>
        <v>45763</v>
      </c>
      <c r="R789" s="504" t="s">
        <v>86</v>
      </c>
      <c r="S789" s="504" t="s">
        <v>93</v>
      </c>
      <c r="T789" s="514"/>
      <c r="U789" s="514"/>
      <c r="V789" s="511"/>
      <c r="W789" s="511"/>
      <c r="X789" s="506"/>
      <c r="Y789" s="506"/>
      <c r="Z789" s="514"/>
      <c r="AA789" s="567"/>
      <c r="AB789" s="507"/>
      <c r="AC789" s="514"/>
      <c r="AD789" s="504"/>
      <c r="AE789" s="514"/>
      <c r="AF789" s="514"/>
      <c r="AG789" s="514"/>
      <c r="AH789" s="569"/>
      <c r="AI789" s="579"/>
      <c r="AJ789" s="504"/>
      <c r="AK789" s="457"/>
      <c r="AL789" s="504"/>
      <c r="AM789" s="504"/>
      <c r="AN789" s="504"/>
      <c r="AO789" s="504" t="s">
        <v>387</v>
      </c>
      <c r="AP789" s="506"/>
      <c r="AQ789" s="506">
        <v>45738</v>
      </c>
      <c r="AR789" s="504" t="s">
        <v>174</v>
      </c>
      <c r="AS789" s="506">
        <v>45757</v>
      </c>
      <c r="AT789" s="508">
        <f>AS789</f>
        <v>45757</v>
      </c>
      <c r="AU789" s="504" t="str">
        <f>AR789</f>
        <v>LOS ANGELES, CA</v>
      </c>
      <c r="AV789" s="571">
        <f>AT789</f>
        <v>45757</v>
      </c>
      <c r="AW789" s="505">
        <f>VLOOKUP(AR:AR,Database!A:B,2,)</f>
        <v>6</v>
      </c>
      <c r="AX789" s="506">
        <f>AV789+AW789</f>
        <v>45763</v>
      </c>
      <c r="AY789" s="504" t="s">
        <v>389</v>
      </c>
      <c r="AZ789" s="565"/>
      <c r="BA789" s="506"/>
      <c r="BB789" s="506"/>
      <c r="BC789" s="506"/>
      <c r="BD789" s="506"/>
      <c r="BE789" s="504"/>
      <c r="BF789" s="504">
        <f>AL789</f>
        <v>0</v>
      </c>
      <c r="BG789" s="504">
        <f>AN789</f>
        <v>0</v>
      </c>
      <c r="BH789" s="506"/>
      <c r="BI789" s="506"/>
      <c r="BJ789" s="506"/>
      <c r="BK789" s="506"/>
      <c r="BL789" s="506"/>
      <c r="BM789" s="572"/>
      <c r="BN789" s="514"/>
      <c r="BO789" s="506"/>
      <c r="BP789" s="511"/>
      <c r="BQ789" s="511"/>
      <c r="BR789" s="514"/>
      <c r="BS789" s="560"/>
      <c r="BT789" s="504"/>
      <c r="BU789" s="504"/>
      <c r="BV789" s="504"/>
      <c r="BW789" s="504">
        <f>U789</f>
        <v>0</v>
      </c>
      <c r="BX789" s="511">
        <f>V789</f>
        <v>0</v>
      </c>
      <c r="BY789" s="511">
        <f>W789</f>
        <v>0</v>
      </c>
      <c r="BZ789" s="511">
        <f>BX789+BY789</f>
        <v>0</v>
      </c>
      <c r="CA789" s="504"/>
      <c r="CB789" s="511"/>
      <c r="CC789" s="504"/>
      <c r="CD789" s="511"/>
      <c r="CE789" s="511"/>
      <c r="CF789" s="511">
        <f>CB789+CD789+CE789</f>
        <v>0</v>
      </c>
      <c r="CG789" s="528">
        <f>CF789-BZ789</f>
        <v>0</v>
      </c>
      <c r="CH789" s="510">
        <f>_xlfn.DAYS(BU789,BT789)+1</f>
        <v>1</v>
      </c>
      <c r="CI789" s="559"/>
    </row>
    <row r="790" spans="1:87" s="513" customFormat="1" ht="15.75" customHeight="1">
      <c r="A790" s="112">
        <v>59</v>
      </c>
      <c r="B790" s="575" t="s">
        <v>89</v>
      </c>
      <c r="C790" s="531">
        <v>4100009426</v>
      </c>
      <c r="D790" s="505" t="s">
        <v>321</v>
      </c>
      <c r="E790" s="505" t="str">
        <f>VLOOKUP(D:D,'Material code'!A:B,2,FALSE)</f>
        <v>密封胶-桶胶-B</v>
      </c>
      <c r="F790" s="505" t="str">
        <f>VLOOKUP(D:D,'Material code'!C:D,2,FALSE)</f>
        <v>回天，HT-906Z，270KG，白色</v>
      </c>
      <c r="G790" s="648">
        <v>17280</v>
      </c>
      <c r="H790" s="504" t="s">
        <v>323</v>
      </c>
      <c r="I790" s="504" t="str">
        <f>AL790</f>
        <v>COSU6410579270</v>
      </c>
      <c r="J790" s="504">
        <v>1</v>
      </c>
      <c r="K790" s="504" t="str">
        <f>AN790</f>
        <v>OOCU6829664</v>
      </c>
      <c r="L790" s="504" t="str">
        <f>AM790</f>
        <v>RBS25020204</v>
      </c>
      <c r="M790" s="504" t="str">
        <f>AO790</f>
        <v>SHANGHAI, CHINA</v>
      </c>
      <c r="N790" s="506">
        <f>AQ790</f>
        <v>45728</v>
      </c>
      <c r="O790" s="504" t="str">
        <f>AR790</f>
        <v>SAVANNAH,GA</v>
      </c>
      <c r="P790" s="506">
        <f>AT790</f>
        <v>45758</v>
      </c>
      <c r="Q790" s="506">
        <f>AX790</f>
        <v>45762</v>
      </c>
      <c r="R790" s="504" t="s">
        <v>79</v>
      </c>
      <c r="S790" s="504">
        <v>40</v>
      </c>
      <c r="T790" s="514"/>
      <c r="U790" s="514"/>
      <c r="V790" s="511"/>
      <c r="W790" s="511"/>
      <c r="X790" s="506">
        <v>45718</v>
      </c>
      <c r="Y790" s="506"/>
      <c r="Z790" s="506"/>
      <c r="AA790" s="507"/>
      <c r="AB790" s="507"/>
      <c r="AC790" s="514"/>
      <c r="AD790" s="504"/>
      <c r="AE790" s="504"/>
      <c r="AF790" s="504"/>
      <c r="AG790" s="504"/>
      <c r="AH790" s="506">
        <v>45724</v>
      </c>
      <c r="AI790" s="506">
        <v>45761</v>
      </c>
      <c r="AJ790" s="504"/>
      <c r="AK790" s="504"/>
      <c r="AL790" s="504" t="s">
        <v>1217</v>
      </c>
      <c r="AM790" s="504" t="s">
        <v>1218</v>
      </c>
      <c r="AN790" s="504" t="s">
        <v>1219</v>
      </c>
      <c r="AO790" s="504" t="s">
        <v>112</v>
      </c>
      <c r="AP790" s="506">
        <v>45723</v>
      </c>
      <c r="AQ790" s="506">
        <v>45728</v>
      </c>
      <c r="AR790" s="504" t="s">
        <v>117</v>
      </c>
      <c r="AS790" s="506">
        <v>45758</v>
      </c>
      <c r="AT790" s="508">
        <v>45758</v>
      </c>
      <c r="AU790" s="504" t="str">
        <f>AR790</f>
        <v>SAVANNAH,GA</v>
      </c>
      <c r="AV790" s="509">
        <f>AT790</f>
        <v>45758</v>
      </c>
      <c r="AW790" s="505">
        <f>VLOOKUP(AR:AR,Database!A:B,2,)</f>
        <v>4</v>
      </c>
      <c r="AX790" s="506">
        <f>AV790+AW790</f>
        <v>45762</v>
      </c>
      <c r="AY790" s="504" t="s">
        <v>118</v>
      </c>
      <c r="AZ790" s="506"/>
      <c r="BA790" s="506"/>
      <c r="BB790" s="506"/>
      <c r="BC790" s="506"/>
      <c r="BD790" s="506"/>
      <c r="BE790" s="504"/>
      <c r="BF790" s="504" t="str">
        <f>AL790</f>
        <v>COSU6410579270</v>
      </c>
      <c r="BG790" s="504" t="str">
        <f>AN790</f>
        <v>OOCU6829664</v>
      </c>
      <c r="BH790" s="506">
        <v>45722</v>
      </c>
      <c r="BI790" s="506">
        <v>45730</v>
      </c>
      <c r="BJ790" s="506"/>
      <c r="BK790" s="506"/>
      <c r="BL790" s="506"/>
      <c r="BM790" s="506"/>
      <c r="BN790" s="514"/>
      <c r="BO790" s="506"/>
      <c r="BP790" s="511"/>
      <c r="BQ790" s="511"/>
      <c r="BR790" s="514"/>
      <c r="BS790" s="560"/>
      <c r="BT790" s="504"/>
      <c r="BU790" s="504"/>
      <c r="BV790" s="504"/>
      <c r="BW790" s="504">
        <f>U790</f>
        <v>0</v>
      </c>
      <c r="BX790" s="511">
        <f>V790</f>
        <v>0</v>
      </c>
      <c r="BY790" s="511">
        <f>W790</f>
        <v>0</v>
      </c>
      <c r="BZ790" s="511">
        <f>BX790+BY790</f>
        <v>0</v>
      </c>
      <c r="CA790" s="504"/>
      <c r="CB790" s="511"/>
      <c r="CC790" s="504"/>
      <c r="CD790" s="511"/>
      <c r="CE790" s="511"/>
      <c r="CF790" s="511">
        <f>CB790+CD790+CE790</f>
        <v>0</v>
      </c>
      <c r="CG790" s="528">
        <f>CF790-BZ790</f>
        <v>0</v>
      </c>
      <c r="CH790" s="510">
        <f>_xlfn.DAYS(BD790,BC790)+1</f>
        <v>1</v>
      </c>
      <c r="CI790" s="559"/>
    </row>
    <row r="791" spans="1:87" s="513" customFormat="1" ht="15.75" customHeight="1">
      <c r="A791" s="112">
        <v>59</v>
      </c>
      <c r="B791" s="575" t="s">
        <v>89</v>
      </c>
      <c r="C791" s="531">
        <v>4100009426</v>
      </c>
      <c r="D791" s="505" t="s">
        <v>331</v>
      </c>
      <c r="E791" s="505" t="str">
        <f>VLOOKUP(D:D,'Material code'!A:B,2,FALSE)</f>
        <v>A胶</v>
      </c>
      <c r="F791" s="505" t="str">
        <f>VLOOKUP(D:D,'Material code'!C:D,2,FALSE)</f>
        <v>回天，5299W-S，10KG，白色</v>
      </c>
      <c r="G791" s="648">
        <v>1700</v>
      </c>
      <c r="H791" s="504" t="s">
        <v>323</v>
      </c>
      <c r="I791" s="504" t="str">
        <f>AL791</f>
        <v>COSU6410579270</v>
      </c>
      <c r="J791" s="504">
        <v>1</v>
      </c>
      <c r="K791" s="504" t="str">
        <f>AN791</f>
        <v>OOCU6829664</v>
      </c>
      <c r="L791" s="504" t="str">
        <f>AM791</f>
        <v>RBS25020204</v>
      </c>
      <c r="M791" s="504" t="str">
        <f>AO791</f>
        <v>SHANGHAI, CHINA</v>
      </c>
      <c r="N791" s="506">
        <f>AQ791</f>
        <v>45728</v>
      </c>
      <c r="O791" s="504" t="str">
        <f>AR791</f>
        <v>SAVANNAH,GA</v>
      </c>
      <c r="P791" s="506">
        <f>AT791</f>
        <v>45758</v>
      </c>
      <c r="Q791" s="506">
        <f>AX791</f>
        <v>45762</v>
      </c>
      <c r="R791" s="504" t="s">
        <v>79</v>
      </c>
      <c r="S791" s="504">
        <v>40</v>
      </c>
      <c r="T791" s="514"/>
      <c r="U791" s="514"/>
      <c r="V791" s="511"/>
      <c r="W791" s="511"/>
      <c r="X791" s="506">
        <v>45718</v>
      </c>
      <c r="Y791" s="506"/>
      <c r="Z791" s="506"/>
      <c r="AA791" s="507"/>
      <c r="AB791" s="507"/>
      <c r="AC791" s="514"/>
      <c r="AD791" s="504"/>
      <c r="AE791" s="504"/>
      <c r="AF791" s="504"/>
      <c r="AG791" s="504"/>
      <c r="AH791" s="506">
        <v>45724</v>
      </c>
      <c r="AI791" s="506">
        <v>45761</v>
      </c>
      <c r="AJ791" s="504"/>
      <c r="AK791" s="504"/>
      <c r="AL791" s="504" t="s">
        <v>1217</v>
      </c>
      <c r="AM791" s="504" t="s">
        <v>1218</v>
      </c>
      <c r="AN791" s="504" t="s">
        <v>1219</v>
      </c>
      <c r="AO791" s="504" t="s">
        <v>112</v>
      </c>
      <c r="AP791" s="506">
        <v>45723</v>
      </c>
      <c r="AQ791" s="506">
        <v>45728</v>
      </c>
      <c r="AR791" s="504" t="s">
        <v>117</v>
      </c>
      <c r="AS791" s="506">
        <v>45758</v>
      </c>
      <c r="AT791" s="508">
        <v>45758</v>
      </c>
      <c r="AU791" s="504" t="str">
        <f>AR791</f>
        <v>SAVANNAH,GA</v>
      </c>
      <c r="AV791" s="509">
        <f>AT791</f>
        <v>45758</v>
      </c>
      <c r="AW791" s="505">
        <f>VLOOKUP(AR:AR,Database!A:B,2,)</f>
        <v>4</v>
      </c>
      <c r="AX791" s="506">
        <f>AV791+AW791</f>
        <v>45762</v>
      </c>
      <c r="AY791" s="504" t="s">
        <v>118</v>
      </c>
      <c r="AZ791" s="506"/>
      <c r="BA791" s="506"/>
      <c r="BB791" s="506"/>
      <c r="BC791" s="506"/>
      <c r="BD791" s="506"/>
      <c r="BE791" s="504"/>
      <c r="BF791" s="504" t="str">
        <f>AL791</f>
        <v>COSU6410579270</v>
      </c>
      <c r="BG791" s="504" t="str">
        <f>AN791</f>
        <v>OOCU6829664</v>
      </c>
      <c r="BH791" s="506">
        <v>45722</v>
      </c>
      <c r="BI791" s="506">
        <v>45730</v>
      </c>
      <c r="BJ791" s="506"/>
      <c r="BK791" s="506"/>
      <c r="BL791" s="506"/>
      <c r="BM791" s="506"/>
      <c r="BN791" s="514"/>
      <c r="BO791" s="506"/>
      <c r="BP791" s="511"/>
      <c r="BQ791" s="511"/>
      <c r="BR791" s="514"/>
      <c r="BS791" s="560"/>
      <c r="BT791" s="504"/>
      <c r="BU791" s="504"/>
      <c r="BV791" s="504"/>
      <c r="BW791" s="504">
        <f>U791</f>
        <v>0</v>
      </c>
      <c r="BX791" s="511">
        <f>V791</f>
        <v>0</v>
      </c>
      <c r="BY791" s="511">
        <f>W791</f>
        <v>0</v>
      </c>
      <c r="BZ791" s="511">
        <f>BX791+BY791</f>
        <v>0</v>
      </c>
      <c r="CA791" s="504"/>
      <c r="CB791" s="511"/>
      <c r="CC791" s="504"/>
      <c r="CD791" s="511"/>
      <c r="CE791" s="511"/>
      <c r="CF791" s="511">
        <f>CB791+CD791+CE791</f>
        <v>0</v>
      </c>
      <c r="CG791" s="528">
        <f>CF791-BZ791</f>
        <v>0</v>
      </c>
      <c r="CH791" s="510">
        <f>_xlfn.DAYS(BD791,BC791)+1</f>
        <v>1</v>
      </c>
      <c r="CI791" s="559"/>
    </row>
    <row r="792" spans="1:87" s="513" customFormat="1" ht="15.75" customHeight="1">
      <c r="A792" s="112">
        <v>59</v>
      </c>
      <c r="B792" s="575" t="s">
        <v>89</v>
      </c>
      <c r="C792" s="531">
        <v>4100009426</v>
      </c>
      <c r="D792" s="505" t="s">
        <v>333</v>
      </c>
      <c r="E792" s="505" t="str">
        <f>VLOOKUP(D:D,'Material code'!A:B,2,FALSE)</f>
        <v>B胶</v>
      </c>
      <c r="F792" s="505" t="str">
        <f>VLOOKUP(D:D,'Material code'!C:D,2,FALSE)</f>
        <v>回天，5299W-S，4KG，透明至浅黄色</v>
      </c>
      <c r="G792" s="504">
        <v>100</v>
      </c>
      <c r="H792" s="504" t="s">
        <v>323</v>
      </c>
      <c r="I792" s="504" t="str">
        <f>AL792</f>
        <v>COSU6410579270</v>
      </c>
      <c r="J792" s="504">
        <v>1</v>
      </c>
      <c r="K792" s="504" t="str">
        <f>AN792</f>
        <v>OOCU6829664</v>
      </c>
      <c r="L792" s="504" t="str">
        <f>AM792</f>
        <v>RBS25020204</v>
      </c>
      <c r="M792" s="504" t="str">
        <f>AO792</f>
        <v>SHANGHAI, CHINA</v>
      </c>
      <c r="N792" s="506">
        <f>AQ792</f>
        <v>45728</v>
      </c>
      <c r="O792" s="504" t="str">
        <f>AR792</f>
        <v>SAVANNAH,GA</v>
      </c>
      <c r="P792" s="506">
        <f>AT792</f>
        <v>45758</v>
      </c>
      <c r="Q792" s="506">
        <f>AX792</f>
        <v>45762</v>
      </c>
      <c r="R792" s="504" t="s">
        <v>79</v>
      </c>
      <c r="S792" s="504">
        <v>40</v>
      </c>
      <c r="T792" s="514"/>
      <c r="U792" s="514"/>
      <c r="V792" s="511"/>
      <c r="W792" s="511"/>
      <c r="X792" s="506">
        <v>45718</v>
      </c>
      <c r="Y792" s="506"/>
      <c r="Z792" s="506"/>
      <c r="AA792" s="507"/>
      <c r="AB792" s="507"/>
      <c r="AC792" s="514"/>
      <c r="AD792" s="504"/>
      <c r="AE792" s="504"/>
      <c r="AF792" s="504"/>
      <c r="AG792" s="504"/>
      <c r="AH792" s="506">
        <v>45724</v>
      </c>
      <c r="AI792" s="506">
        <v>45761</v>
      </c>
      <c r="AJ792" s="504"/>
      <c r="AK792" s="504"/>
      <c r="AL792" s="504" t="s">
        <v>1217</v>
      </c>
      <c r="AM792" s="504" t="s">
        <v>1218</v>
      </c>
      <c r="AN792" s="504" t="s">
        <v>1219</v>
      </c>
      <c r="AO792" s="504" t="s">
        <v>112</v>
      </c>
      <c r="AP792" s="506">
        <v>45723</v>
      </c>
      <c r="AQ792" s="506">
        <v>45728</v>
      </c>
      <c r="AR792" s="504" t="s">
        <v>117</v>
      </c>
      <c r="AS792" s="506">
        <v>45758</v>
      </c>
      <c r="AT792" s="508">
        <v>45758</v>
      </c>
      <c r="AU792" s="504" t="str">
        <f>AR792</f>
        <v>SAVANNAH,GA</v>
      </c>
      <c r="AV792" s="509">
        <f>AT792</f>
        <v>45758</v>
      </c>
      <c r="AW792" s="505">
        <f>VLOOKUP(AR:AR,Database!A:B,2,)</f>
        <v>4</v>
      </c>
      <c r="AX792" s="506">
        <f>AV792+AW792</f>
        <v>45762</v>
      </c>
      <c r="AY792" s="504" t="s">
        <v>118</v>
      </c>
      <c r="AZ792" s="506"/>
      <c r="BA792" s="506"/>
      <c r="BB792" s="506"/>
      <c r="BC792" s="506"/>
      <c r="BD792" s="506"/>
      <c r="BE792" s="504"/>
      <c r="BF792" s="504" t="str">
        <f>AL792</f>
        <v>COSU6410579270</v>
      </c>
      <c r="BG792" s="504" t="str">
        <f>AN792</f>
        <v>OOCU6829664</v>
      </c>
      <c r="BH792" s="506">
        <v>45722</v>
      </c>
      <c r="BI792" s="506">
        <v>45730</v>
      </c>
      <c r="BJ792" s="506"/>
      <c r="BK792" s="506"/>
      <c r="BL792" s="506"/>
      <c r="BM792" s="506"/>
      <c r="BN792" s="514"/>
      <c r="BO792" s="506"/>
      <c r="BP792" s="511"/>
      <c r="BQ792" s="511"/>
      <c r="BR792" s="514"/>
      <c r="BS792" s="560"/>
      <c r="BT792" s="504"/>
      <c r="BU792" s="504"/>
      <c r="BV792" s="504"/>
      <c r="BW792" s="504">
        <f>U792</f>
        <v>0</v>
      </c>
      <c r="BX792" s="511">
        <f>V792</f>
        <v>0</v>
      </c>
      <c r="BY792" s="511">
        <f>W792</f>
        <v>0</v>
      </c>
      <c r="BZ792" s="511">
        <f>BX792+BY792</f>
        <v>0</v>
      </c>
      <c r="CA792" s="504"/>
      <c r="CB792" s="511"/>
      <c r="CC792" s="504"/>
      <c r="CD792" s="511"/>
      <c r="CE792" s="511"/>
      <c r="CF792" s="511">
        <f>CB792+CD792+CE792</f>
        <v>0</v>
      </c>
      <c r="CG792" s="528">
        <f>CF792-BZ792</f>
        <v>0</v>
      </c>
      <c r="CH792" s="510">
        <f>_xlfn.DAYS(BD792,BC792)+1</f>
        <v>1</v>
      </c>
      <c r="CI792" s="559"/>
    </row>
    <row r="793" spans="1:87" s="513" customFormat="1" ht="15.75" customHeight="1">
      <c r="A793" s="112">
        <v>59</v>
      </c>
      <c r="B793" s="575" t="s">
        <v>89</v>
      </c>
      <c r="C793" s="531">
        <v>4100009426</v>
      </c>
      <c r="D793" s="505" t="s">
        <v>335</v>
      </c>
      <c r="E793" s="505" t="str">
        <f>VLOOKUP(D:D,'Material code'!A:B,2,FALSE)</f>
        <v>支装胶</v>
      </c>
      <c r="F793" s="505" t="str">
        <f>VLOOKUP(D:D,'Material code'!C:D,2,FALSE)</f>
        <v>回天，HT-906Z，400ml支装胶，白色</v>
      </c>
      <c r="G793" s="504">
        <v>10</v>
      </c>
      <c r="H793" s="504" t="s">
        <v>201</v>
      </c>
      <c r="I793" s="504" t="str">
        <f>AL793</f>
        <v>COSU6410579270</v>
      </c>
      <c r="J793" s="504">
        <v>1</v>
      </c>
      <c r="K793" s="504" t="str">
        <f>AN793</f>
        <v>OOCU6829664</v>
      </c>
      <c r="L793" s="504" t="str">
        <f>AM793</f>
        <v>RBS25020204</v>
      </c>
      <c r="M793" s="504" t="str">
        <f>AO793</f>
        <v>SHANGHAI, CHINA</v>
      </c>
      <c r="N793" s="506">
        <f>AQ793</f>
        <v>45728</v>
      </c>
      <c r="O793" s="504" t="str">
        <f>AR793</f>
        <v>SAVANNAH,GA</v>
      </c>
      <c r="P793" s="506">
        <f>AT793</f>
        <v>45758</v>
      </c>
      <c r="Q793" s="506">
        <f>AX793</f>
        <v>45762</v>
      </c>
      <c r="R793" s="504" t="s">
        <v>79</v>
      </c>
      <c r="S793" s="504">
        <v>40</v>
      </c>
      <c r="T793" s="514"/>
      <c r="U793" s="514"/>
      <c r="V793" s="511"/>
      <c r="W793" s="511"/>
      <c r="X793" s="506">
        <v>45718</v>
      </c>
      <c r="Y793" s="506"/>
      <c r="Z793" s="506"/>
      <c r="AA793" s="507"/>
      <c r="AB793" s="507"/>
      <c r="AC793" s="514"/>
      <c r="AD793" s="504"/>
      <c r="AE793" s="504"/>
      <c r="AF793" s="504"/>
      <c r="AG793" s="504"/>
      <c r="AH793" s="506">
        <v>45724</v>
      </c>
      <c r="AI793" s="506">
        <v>45761</v>
      </c>
      <c r="AJ793" s="504"/>
      <c r="AK793" s="504"/>
      <c r="AL793" s="504" t="s">
        <v>1217</v>
      </c>
      <c r="AM793" s="504" t="s">
        <v>1218</v>
      </c>
      <c r="AN793" s="504" t="s">
        <v>1219</v>
      </c>
      <c r="AO793" s="504" t="s">
        <v>112</v>
      </c>
      <c r="AP793" s="506">
        <v>45723</v>
      </c>
      <c r="AQ793" s="506">
        <v>45728</v>
      </c>
      <c r="AR793" s="504" t="s">
        <v>117</v>
      </c>
      <c r="AS793" s="506">
        <v>45758</v>
      </c>
      <c r="AT793" s="508">
        <v>45758</v>
      </c>
      <c r="AU793" s="504" t="str">
        <f>AR793</f>
        <v>SAVANNAH,GA</v>
      </c>
      <c r="AV793" s="509">
        <f>AT793</f>
        <v>45758</v>
      </c>
      <c r="AW793" s="505">
        <f>VLOOKUP(AR:AR,Database!A:B,2,)</f>
        <v>4</v>
      </c>
      <c r="AX793" s="506">
        <f>AV793+AW793</f>
        <v>45762</v>
      </c>
      <c r="AY793" s="504" t="s">
        <v>118</v>
      </c>
      <c r="AZ793" s="506"/>
      <c r="BA793" s="506"/>
      <c r="BB793" s="506"/>
      <c r="BC793" s="506"/>
      <c r="BD793" s="506"/>
      <c r="BE793" s="504"/>
      <c r="BF793" s="504" t="str">
        <f>AL793</f>
        <v>COSU6410579270</v>
      </c>
      <c r="BG793" s="504" t="str">
        <f>AN793</f>
        <v>OOCU6829664</v>
      </c>
      <c r="BH793" s="506">
        <v>45722</v>
      </c>
      <c r="BI793" s="506">
        <v>45730</v>
      </c>
      <c r="BJ793" s="506"/>
      <c r="BK793" s="506"/>
      <c r="BL793" s="506"/>
      <c r="BM793" s="506"/>
      <c r="BN793" s="514"/>
      <c r="BO793" s="506"/>
      <c r="BP793" s="511"/>
      <c r="BQ793" s="511"/>
      <c r="BR793" s="514"/>
      <c r="BS793" s="560"/>
      <c r="BT793" s="504"/>
      <c r="BU793" s="504"/>
      <c r="BV793" s="504"/>
      <c r="BW793" s="504">
        <f>U793</f>
        <v>0</v>
      </c>
      <c r="BX793" s="511">
        <f>V793</f>
        <v>0</v>
      </c>
      <c r="BY793" s="511">
        <f>W793</f>
        <v>0</v>
      </c>
      <c r="BZ793" s="511">
        <f>BX793+BY793</f>
        <v>0</v>
      </c>
      <c r="CA793" s="504"/>
      <c r="CB793" s="511"/>
      <c r="CC793" s="504"/>
      <c r="CD793" s="511"/>
      <c r="CE793" s="511"/>
      <c r="CF793" s="511">
        <f>CB793+CD793+CE793</f>
        <v>0</v>
      </c>
      <c r="CG793" s="528">
        <f>CF793-BZ793</f>
        <v>0</v>
      </c>
      <c r="CH793" s="510">
        <f>_xlfn.DAYS(BD793,BC793)+1</f>
        <v>1</v>
      </c>
      <c r="CI793" s="559"/>
    </row>
    <row r="794" spans="1:87" s="513" customFormat="1" ht="15.75" customHeight="1">
      <c r="A794" s="748">
        <v>111</v>
      </c>
      <c r="B794" s="749" t="s">
        <v>168</v>
      </c>
      <c r="C794" s="753">
        <v>4100009588</v>
      </c>
      <c r="D794" s="596" t="s">
        <v>199</v>
      </c>
      <c r="E794" s="505" t="str">
        <f>VLOOKUP(D:D,'Material code'!A:B,2,FALSE)</f>
        <v>前玻</v>
      </c>
      <c r="F794" s="505" t="str">
        <f>VLOOKUP(D:D,'Material code'!C:D,2,FALSE)</f>
        <v>福莱特，超白压花双镀膜半钢化，2272*1128*2mm</v>
      </c>
      <c r="G794" s="504">
        <v>1430</v>
      </c>
      <c r="H794" s="504" t="s">
        <v>172</v>
      </c>
      <c r="I794" s="504" t="str">
        <f>AL794</f>
        <v>COSU6411093850</v>
      </c>
      <c r="J794" s="504">
        <v>1</v>
      </c>
      <c r="K794" s="504" t="str">
        <f>AN794</f>
        <v>BEAU2117014</v>
      </c>
      <c r="L794" s="504" t="str">
        <f>AM794</f>
        <v>KH2503070001</v>
      </c>
      <c r="M794" s="504" t="str">
        <f>AO794</f>
        <v>NINGBO,CHINA</v>
      </c>
      <c r="N794" s="506">
        <f>AQ794</f>
        <v>45731</v>
      </c>
      <c r="O794" s="504" t="str">
        <f>AR794</f>
        <v>SAVANNAH,GA</v>
      </c>
      <c r="P794" s="506">
        <f>AT794</f>
        <v>45758</v>
      </c>
      <c r="Q794" s="506">
        <f>AX794</f>
        <v>45762</v>
      </c>
      <c r="R794" s="504" t="s">
        <v>79</v>
      </c>
      <c r="S794" s="504" t="s">
        <v>1039</v>
      </c>
      <c r="T794" s="504"/>
      <c r="U794" s="504"/>
      <c r="V794" s="511"/>
      <c r="W794" s="511"/>
      <c r="X794" s="506"/>
      <c r="Y794" s="506"/>
      <c r="Z794" s="504"/>
      <c r="AA794" s="567"/>
      <c r="AB794" s="507"/>
      <c r="AC794" s="504"/>
      <c r="AD794" s="504"/>
      <c r="AE794" s="504"/>
      <c r="AF794" s="504"/>
      <c r="AG794" s="504"/>
      <c r="AH794" s="569"/>
      <c r="AI794" s="579"/>
      <c r="AJ794" s="504"/>
      <c r="AK794" s="457"/>
      <c r="AL794" s="504" t="s">
        <v>1220</v>
      </c>
      <c r="AM794" s="504" t="s">
        <v>1221</v>
      </c>
      <c r="AN794" s="504" t="s">
        <v>1222</v>
      </c>
      <c r="AO794" s="504" t="s">
        <v>1033</v>
      </c>
      <c r="AP794" s="506"/>
      <c r="AQ794" s="506">
        <v>45731</v>
      </c>
      <c r="AR794" s="504" t="s">
        <v>117</v>
      </c>
      <c r="AS794" s="506">
        <v>45758</v>
      </c>
      <c r="AT794" s="508">
        <f>AS794</f>
        <v>45758</v>
      </c>
      <c r="AU794" s="504" t="str">
        <f>AR794</f>
        <v>SAVANNAH,GA</v>
      </c>
      <c r="AV794" s="571">
        <f>AT794</f>
        <v>45758</v>
      </c>
      <c r="AW794" s="505">
        <f>VLOOKUP(AR:AR,Database!A:B,2,)</f>
        <v>4</v>
      </c>
      <c r="AX794" s="506">
        <f>AV794+AW794</f>
        <v>45762</v>
      </c>
      <c r="AY794" s="577">
        <v>0</v>
      </c>
      <c r="AZ794" s="300"/>
      <c r="BA794" s="300"/>
      <c r="BB794" s="300"/>
      <c r="BC794" s="300"/>
      <c r="BD794" s="300"/>
      <c r="BE794" s="577"/>
      <c r="BF794" s="504" t="str">
        <f>AL794</f>
        <v>COSU6411093850</v>
      </c>
      <c r="BG794" s="504" t="str">
        <f>AN794</f>
        <v>BEAU2117014</v>
      </c>
      <c r="BH794" s="300">
        <v>45726</v>
      </c>
      <c r="BI794" s="300">
        <v>45735</v>
      </c>
      <c r="BJ794" s="300"/>
      <c r="BK794" s="300"/>
      <c r="BL794" s="300"/>
      <c r="BM794" s="572"/>
      <c r="BN794" s="504"/>
      <c r="BO794" s="506"/>
      <c r="BP794" s="511"/>
      <c r="BQ794" s="511"/>
      <c r="BR794" s="504"/>
      <c r="BS794" s="512"/>
      <c r="BT794" s="504"/>
      <c r="BU794" s="504"/>
      <c r="BV794" s="504"/>
      <c r="BW794" s="504">
        <f>U794</f>
        <v>0</v>
      </c>
      <c r="BX794" s="511">
        <f>V794</f>
        <v>0</v>
      </c>
      <c r="BY794" s="511">
        <f>W794</f>
        <v>0</v>
      </c>
      <c r="BZ794" s="511">
        <f>BX794+BY794</f>
        <v>0</v>
      </c>
      <c r="CA794" s="504"/>
      <c r="CB794" s="511"/>
      <c r="CC794" s="504"/>
      <c r="CD794" s="511"/>
      <c r="CE794" s="511"/>
      <c r="CF794" s="511">
        <f>CB794+CD794+CE794</f>
        <v>0</v>
      </c>
      <c r="CG794" s="528">
        <f>CF794-BZ794</f>
        <v>0</v>
      </c>
      <c r="CH794" s="510">
        <f>_xlfn.DAYS(BU794,BT794)+1</f>
        <v>1</v>
      </c>
      <c r="CI794" s="559"/>
    </row>
    <row r="795" spans="1:87" s="513" customFormat="1" ht="15.75" customHeight="1">
      <c r="A795" s="748">
        <v>111</v>
      </c>
      <c r="B795" s="749" t="s">
        <v>168</v>
      </c>
      <c r="C795" s="753">
        <v>4100009588</v>
      </c>
      <c r="D795" s="596" t="s">
        <v>199</v>
      </c>
      <c r="E795" s="505" t="str">
        <f>VLOOKUP(D:D,'Material code'!A:B,2,FALSE)</f>
        <v>前玻</v>
      </c>
      <c r="F795" s="505" t="str">
        <f>VLOOKUP(D:D,'Material code'!C:D,2,FALSE)</f>
        <v>福莱特，超白压花双镀膜半钢化，2272*1128*2mm</v>
      </c>
      <c r="G795" s="504">
        <v>1430</v>
      </c>
      <c r="H795" s="504" t="s">
        <v>172</v>
      </c>
      <c r="I795" s="504" t="str">
        <f>AL795</f>
        <v>COSU6411093850</v>
      </c>
      <c r="J795" s="504">
        <v>1</v>
      </c>
      <c r="K795" s="504" t="str">
        <f>AN795</f>
        <v>BMOU1583326</v>
      </c>
      <c r="L795" s="504" t="str">
        <f>AM795</f>
        <v>KH2503070001</v>
      </c>
      <c r="M795" s="504" t="str">
        <f>AO795</f>
        <v>NINGBO,CHINA</v>
      </c>
      <c r="N795" s="506">
        <f>AQ795</f>
        <v>45731</v>
      </c>
      <c r="O795" s="504" t="str">
        <f>AR795</f>
        <v>SAVANNAH,GA</v>
      </c>
      <c r="P795" s="506">
        <f>AT795</f>
        <v>45758</v>
      </c>
      <c r="Q795" s="506">
        <f>AX795</f>
        <v>45762</v>
      </c>
      <c r="R795" s="504" t="s">
        <v>79</v>
      </c>
      <c r="S795" s="504" t="s">
        <v>1039</v>
      </c>
      <c r="T795" s="504"/>
      <c r="U795" s="504"/>
      <c r="V795" s="511"/>
      <c r="W795" s="511"/>
      <c r="X795" s="506"/>
      <c r="Y795" s="506"/>
      <c r="Z795" s="504"/>
      <c r="AA795" s="567"/>
      <c r="AB795" s="507"/>
      <c r="AC795" s="504"/>
      <c r="AD795" s="504"/>
      <c r="AE795" s="504"/>
      <c r="AF795" s="504"/>
      <c r="AG795" s="504"/>
      <c r="AH795" s="569"/>
      <c r="AI795" s="579"/>
      <c r="AJ795" s="504"/>
      <c r="AK795" s="457"/>
      <c r="AL795" s="504" t="s">
        <v>1220</v>
      </c>
      <c r="AM795" s="504" t="s">
        <v>1221</v>
      </c>
      <c r="AN795" s="504" t="s">
        <v>1223</v>
      </c>
      <c r="AO795" s="504" t="s">
        <v>1033</v>
      </c>
      <c r="AP795" s="506"/>
      <c r="AQ795" s="506">
        <v>45731</v>
      </c>
      <c r="AR795" s="504" t="s">
        <v>117</v>
      </c>
      <c r="AS795" s="506">
        <v>45758</v>
      </c>
      <c r="AT795" s="508">
        <f>AS795</f>
        <v>45758</v>
      </c>
      <c r="AU795" s="504" t="str">
        <f>AR795</f>
        <v>SAVANNAH,GA</v>
      </c>
      <c r="AV795" s="571">
        <f>AT795</f>
        <v>45758</v>
      </c>
      <c r="AW795" s="505">
        <f>VLOOKUP(AR:AR,Database!A:B,2,)</f>
        <v>4</v>
      </c>
      <c r="AX795" s="506">
        <f>AV795+AW795</f>
        <v>45762</v>
      </c>
      <c r="AY795" s="577">
        <v>0</v>
      </c>
      <c r="AZ795" s="300"/>
      <c r="BA795" s="300"/>
      <c r="BB795" s="300"/>
      <c r="BC795" s="300"/>
      <c r="BD795" s="300"/>
      <c r="BE795" s="577"/>
      <c r="BF795" s="504" t="str">
        <f>AL795</f>
        <v>COSU6411093850</v>
      </c>
      <c r="BG795" s="504" t="str">
        <f>AN795</f>
        <v>BMOU1583326</v>
      </c>
      <c r="BH795" s="300">
        <v>45726</v>
      </c>
      <c r="BI795" s="300">
        <v>45735</v>
      </c>
      <c r="BJ795" s="300"/>
      <c r="BK795" s="300"/>
      <c r="BL795" s="300"/>
      <c r="BM795" s="572"/>
      <c r="BN795" s="504"/>
      <c r="BO795" s="506"/>
      <c r="BP795" s="511"/>
      <c r="BQ795" s="511"/>
      <c r="BR795" s="504"/>
      <c r="BS795" s="512"/>
      <c r="BT795" s="504"/>
      <c r="BU795" s="504"/>
      <c r="BV795" s="504"/>
      <c r="BW795" s="504">
        <f>U795</f>
        <v>0</v>
      </c>
      <c r="BX795" s="511">
        <f>V795</f>
        <v>0</v>
      </c>
      <c r="BY795" s="511">
        <f>W795</f>
        <v>0</v>
      </c>
      <c r="BZ795" s="511">
        <f>BX795+BY795</f>
        <v>0</v>
      </c>
      <c r="CA795" s="504"/>
      <c r="CB795" s="511"/>
      <c r="CC795" s="504"/>
      <c r="CD795" s="511"/>
      <c r="CE795" s="511"/>
      <c r="CF795" s="511">
        <f>CB795+CD795+CE795</f>
        <v>0</v>
      </c>
      <c r="CG795" s="528">
        <f>CF795-BZ795</f>
        <v>0</v>
      </c>
      <c r="CH795" s="510">
        <f>_xlfn.DAYS(BU795,BT795)+1</f>
        <v>1</v>
      </c>
      <c r="CI795" s="559"/>
    </row>
    <row r="796" spans="1:87" s="513" customFormat="1" ht="15.75" customHeight="1">
      <c r="A796" s="748">
        <v>111</v>
      </c>
      <c r="B796" s="749" t="s">
        <v>168</v>
      </c>
      <c r="C796" s="753">
        <v>4100009588</v>
      </c>
      <c r="D796" s="596" t="s">
        <v>199</v>
      </c>
      <c r="E796" s="505" t="str">
        <f>VLOOKUP(D:D,'Material code'!A:B,2,FALSE)</f>
        <v>前玻</v>
      </c>
      <c r="F796" s="505" t="str">
        <f>VLOOKUP(D:D,'Material code'!C:D,2,FALSE)</f>
        <v>福莱特，超白压花双镀膜半钢化，2272*1128*2mm</v>
      </c>
      <c r="G796" s="504">
        <v>1430</v>
      </c>
      <c r="H796" s="504" t="s">
        <v>172</v>
      </c>
      <c r="I796" s="504" t="str">
        <f>AL796</f>
        <v>COSU6411093850</v>
      </c>
      <c r="J796" s="504">
        <v>1</v>
      </c>
      <c r="K796" s="504" t="str">
        <f>AN796</f>
        <v>CBHU4288601</v>
      </c>
      <c r="L796" s="504" t="str">
        <f>AM796</f>
        <v>KH2503070001</v>
      </c>
      <c r="M796" s="504" t="str">
        <f>AO796</f>
        <v>NINGBO,CHINA</v>
      </c>
      <c r="N796" s="506">
        <f>AQ796</f>
        <v>45731</v>
      </c>
      <c r="O796" s="504" t="str">
        <f>AR796</f>
        <v>SAVANNAH,GA</v>
      </c>
      <c r="P796" s="506">
        <f>AT796</f>
        <v>45758</v>
      </c>
      <c r="Q796" s="506">
        <f>AX796</f>
        <v>45762</v>
      </c>
      <c r="R796" s="504" t="s">
        <v>79</v>
      </c>
      <c r="S796" s="504" t="s">
        <v>1039</v>
      </c>
      <c r="T796" s="504"/>
      <c r="U796" s="504"/>
      <c r="V796" s="511"/>
      <c r="W796" s="511"/>
      <c r="X796" s="506"/>
      <c r="Y796" s="506"/>
      <c r="Z796" s="504"/>
      <c r="AA796" s="567"/>
      <c r="AB796" s="507"/>
      <c r="AC796" s="504"/>
      <c r="AD796" s="504"/>
      <c r="AE796" s="504"/>
      <c r="AF796" s="504"/>
      <c r="AG796" s="504"/>
      <c r="AH796" s="569"/>
      <c r="AI796" s="579"/>
      <c r="AJ796" s="504"/>
      <c r="AK796" s="457"/>
      <c r="AL796" s="504" t="s">
        <v>1220</v>
      </c>
      <c r="AM796" s="504" t="s">
        <v>1221</v>
      </c>
      <c r="AN796" s="504" t="s">
        <v>1224</v>
      </c>
      <c r="AO796" s="504" t="s">
        <v>1033</v>
      </c>
      <c r="AP796" s="506"/>
      <c r="AQ796" s="506">
        <v>45731</v>
      </c>
      <c r="AR796" s="504" t="s">
        <v>117</v>
      </c>
      <c r="AS796" s="506">
        <v>45758</v>
      </c>
      <c r="AT796" s="508">
        <f>AS796</f>
        <v>45758</v>
      </c>
      <c r="AU796" s="504" t="str">
        <f>AR796</f>
        <v>SAVANNAH,GA</v>
      </c>
      <c r="AV796" s="571">
        <f>AT796</f>
        <v>45758</v>
      </c>
      <c r="AW796" s="505">
        <f>VLOOKUP(AR:AR,Database!A:B,2,)</f>
        <v>4</v>
      </c>
      <c r="AX796" s="506">
        <f>AV796+AW796</f>
        <v>45762</v>
      </c>
      <c r="AY796" s="577">
        <v>0</v>
      </c>
      <c r="AZ796" s="300"/>
      <c r="BA796" s="300"/>
      <c r="BB796" s="300"/>
      <c r="BC796" s="300"/>
      <c r="BD796" s="300"/>
      <c r="BE796" s="577"/>
      <c r="BF796" s="504" t="str">
        <f>AL796</f>
        <v>COSU6411093850</v>
      </c>
      <c r="BG796" s="504" t="str">
        <f>AN796</f>
        <v>CBHU4288601</v>
      </c>
      <c r="BH796" s="300">
        <v>45726</v>
      </c>
      <c r="BI796" s="300">
        <v>45735</v>
      </c>
      <c r="BJ796" s="300"/>
      <c r="BK796" s="300"/>
      <c r="BL796" s="300"/>
      <c r="BM796" s="572"/>
      <c r="BN796" s="504"/>
      <c r="BO796" s="506"/>
      <c r="BP796" s="511"/>
      <c r="BQ796" s="511"/>
      <c r="BR796" s="504"/>
      <c r="BS796" s="512"/>
      <c r="BT796" s="504"/>
      <c r="BU796" s="504"/>
      <c r="BV796" s="504"/>
      <c r="BW796" s="504">
        <f>U796</f>
        <v>0</v>
      </c>
      <c r="BX796" s="511">
        <f>V796</f>
        <v>0</v>
      </c>
      <c r="BY796" s="511">
        <f>W796</f>
        <v>0</v>
      </c>
      <c r="BZ796" s="511">
        <f>BX796+BY796</f>
        <v>0</v>
      </c>
      <c r="CA796" s="504"/>
      <c r="CB796" s="511"/>
      <c r="CC796" s="504"/>
      <c r="CD796" s="511"/>
      <c r="CE796" s="511"/>
      <c r="CF796" s="511">
        <f>CB796+CD796+CE796</f>
        <v>0</v>
      </c>
      <c r="CG796" s="528">
        <f>CF796-BZ796</f>
        <v>0</v>
      </c>
      <c r="CH796" s="510">
        <f>_xlfn.DAYS(BU796,BT796)+1</f>
        <v>1</v>
      </c>
      <c r="CI796" s="559"/>
    </row>
    <row r="797" spans="1:87" s="513" customFormat="1" ht="15.75" customHeight="1">
      <c r="A797" s="748">
        <v>111</v>
      </c>
      <c r="B797" s="749" t="s">
        <v>168</v>
      </c>
      <c r="C797" s="753">
        <v>4100009588</v>
      </c>
      <c r="D797" s="596" t="s">
        <v>199</v>
      </c>
      <c r="E797" s="505" t="str">
        <f>VLOOKUP(D:D,'Material code'!A:B,2,FALSE)</f>
        <v>前玻</v>
      </c>
      <c r="F797" s="505" t="str">
        <f>VLOOKUP(D:D,'Material code'!C:D,2,FALSE)</f>
        <v>福莱特，超白压花双镀膜半钢化，2272*1128*2mm</v>
      </c>
      <c r="G797" s="504">
        <v>1430</v>
      </c>
      <c r="H797" s="504" t="s">
        <v>172</v>
      </c>
      <c r="I797" s="504" t="str">
        <f>AL797</f>
        <v>COSU6411093850</v>
      </c>
      <c r="J797" s="504">
        <v>1</v>
      </c>
      <c r="K797" s="504" t="str">
        <f>AN797</f>
        <v>CBHU4365061</v>
      </c>
      <c r="L797" s="504" t="str">
        <f>AM797</f>
        <v>KH2503070001</v>
      </c>
      <c r="M797" s="504" t="str">
        <f>AO797</f>
        <v>NINGBO,CHINA</v>
      </c>
      <c r="N797" s="506">
        <f>AQ797</f>
        <v>45731</v>
      </c>
      <c r="O797" s="504" t="str">
        <f>AR797</f>
        <v>SAVANNAH,GA</v>
      </c>
      <c r="P797" s="506">
        <f>AT797</f>
        <v>45758</v>
      </c>
      <c r="Q797" s="506">
        <f>AX797</f>
        <v>45762</v>
      </c>
      <c r="R797" s="504" t="s">
        <v>79</v>
      </c>
      <c r="S797" s="504" t="s">
        <v>1039</v>
      </c>
      <c r="T797" s="504"/>
      <c r="U797" s="504"/>
      <c r="V797" s="511"/>
      <c r="W797" s="511"/>
      <c r="X797" s="506"/>
      <c r="Y797" s="506"/>
      <c r="Z797" s="504"/>
      <c r="AA797" s="567"/>
      <c r="AB797" s="507"/>
      <c r="AC797" s="504"/>
      <c r="AD797" s="504"/>
      <c r="AE797" s="504"/>
      <c r="AF797" s="504"/>
      <c r="AG797" s="504"/>
      <c r="AH797" s="569"/>
      <c r="AI797" s="579"/>
      <c r="AJ797" s="504"/>
      <c r="AK797" s="457"/>
      <c r="AL797" s="504" t="s">
        <v>1220</v>
      </c>
      <c r="AM797" s="504" t="s">
        <v>1221</v>
      </c>
      <c r="AN797" s="504" t="s">
        <v>1225</v>
      </c>
      <c r="AO797" s="504" t="s">
        <v>1033</v>
      </c>
      <c r="AP797" s="506"/>
      <c r="AQ797" s="506">
        <v>45731</v>
      </c>
      <c r="AR797" s="504" t="s">
        <v>117</v>
      </c>
      <c r="AS797" s="506">
        <v>45758</v>
      </c>
      <c r="AT797" s="508">
        <f>AS797</f>
        <v>45758</v>
      </c>
      <c r="AU797" s="504" t="str">
        <f>AR797</f>
        <v>SAVANNAH,GA</v>
      </c>
      <c r="AV797" s="571">
        <f>AT797</f>
        <v>45758</v>
      </c>
      <c r="AW797" s="505">
        <f>VLOOKUP(AR:AR,Database!A:B,2,)</f>
        <v>4</v>
      </c>
      <c r="AX797" s="506">
        <f>AV797+AW797</f>
        <v>45762</v>
      </c>
      <c r="AY797" s="577">
        <v>0</v>
      </c>
      <c r="AZ797" s="300"/>
      <c r="BA797" s="300"/>
      <c r="BB797" s="300"/>
      <c r="BC797" s="300"/>
      <c r="BD797" s="300"/>
      <c r="BE797" s="577"/>
      <c r="BF797" s="504" t="str">
        <f>AL797</f>
        <v>COSU6411093850</v>
      </c>
      <c r="BG797" s="504" t="str">
        <f>AN797</f>
        <v>CBHU4365061</v>
      </c>
      <c r="BH797" s="300">
        <v>45726</v>
      </c>
      <c r="BI797" s="300">
        <v>45735</v>
      </c>
      <c r="BJ797" s="300"/>
      <c r="BK797" s="300"/>
      <c r="BL797" s="300"/>
      <c r="BM797" s="572"/>
      <c r="BN797" s="504"/>
      <c r="BO797" s="506"/>
      <c r="BP797" s="511"/>
      <c r="BQ797" s="511"/>
      <c r="BR797" s="504"/>
      <c r="BS797" s="512"/>
      <c r="BT797" s="504"/>
      <c r="BU797" s="504"/>
      <c r="BV797" s="504"/>
      <c r="BW797" s="504">
        <f>U797</f>
        <v>0</v>
      </c>
      <c r="BX797" s="511">
        <f>V797</f>
        <v>0</v>
      </c>
      <c r="BY797" s="511">
        <f>W797</f>
        <v>0</v>
      </c>
      <c r="BZ797" s="511">
        <f>BX797+BY797</f>
        <v>0</v>
      </c>
      <c r="CA797" s="504"/>
      <c r="CB797" s="511"/>
      <c r="CC797" s="504"/>
      <c r="CD797" s="511"/>
      <c r="CE797" s="511"/>
      <c r="CF797" s="511">
        <f>CB797+CD797+CE797</f>
        <v>0</v>
      </c>
      <c r="CG797" s="528">
        <f>CF797-BZ797</f>
        <v>0</v>
      </c>
      <c r="CH797" s="510">
        <f>_xlfn.DAYS(BU797,BT797)+1</f>
        <v>1</v>
      </c>
      <c r="CI797" s="559"/>
    </row>
    <row r="798" spans="1:87" s="513" customFormat="1" ht="15.75" customHeight="1">
      <c r="A798" s="748">
        <v>111</v>
      </c>
      <c r="B798" s="749" t="s">
        <v>168</v>
      </c>
      <c r="C798" s="753">
        <v>4100009588</v>
      </c>
      <c r="D798" s="596" t="s">
        <v>199</v>
      </c>
      <c r="E798" s="505" t="str">
        <f>VLOOKUP(D:D,'Material code'!A:B,2,FALSE)</f>
        <v>前玻</v>
      </c>
      <c r="F798" s="505" t="str">
        <f>VLOOKUP(D:D,'Material code'!C:D,2,FALSE)</f>
        <v>福莱特，超白压花双镀膜半钢化，2272*1128*2mm</v>
      </c>
      <c r="G798" s="504">
        <v>1430</v>
      </c>
      <c r="H798" s="504" t="s">
        <v>172</v>
      </c>
      <c r="I798" s="504" t="str">
        <f>AL798</f>
        <v>COSU6411093850</v>
      </c>
      <c r="J798" s="504">
        <v>1</v>
      </c>
      <c r="K798" s="504" t="str">
        <f>AN798</f>
        <v>CSLU1637296</v>
      </c>
      <c r="L798" s="504" t="str">
        <f>AM798</f>
        <v>KH2503070001</v>
      </c>
      <c r="M798" s="504" t="str">
        <f>AO798</f>
        <v>NINGBO,CHINA</v>
      </c>
      <c r="N798" s="506">
        <f>AQ798</f>
        <v>45731</v>
      </c>
      <c r="O798" s="504" t="str">
        <f>AR798</f>
        <v>SAVANNAH,GA</v>
      </c>
      <c r="P798" s="506">
        <f>AT798</f>
        <v>45758</v>
      </c>
      <c r="Q798" s="506">
        <f>AX798</f>
        <v>45762</v>
      </c>
      <c r="R798" s="504" t="s">
        <v>79</v>
      </c>
      <c r="S798" s="504" t="s">
        <v>1039</v>
      </c>
      <c r="T798" s="504"/>
      <c r="U798" s="504"/>
      <c r="V798" s="511"/>
      <c r="W798" s="511"/>
      <c r="X798" s="506"/>
      <c r="Y798" s="506"/>
      <c r="Z798" s="504"/>
      <c r="AA798" s="567"/>
      <c r="AB798" s="507"/>
      <c r="AC798" s="504"/>
      <c r="AD798" s="504"/>
      <c r="AE798" s="504"/>
      <c r="AF798" s="504"/>
      <c r="AG798" s="504"/>
      <c r="AH798" s="569"/>
      <c r="AI798" s="579"/>
      <c r="AJ798" s="504"/>
      <c r="AK798" s="457"/>
      <c r="AL798" s="504" t="s">
        <v>1220</v>
      </c>
      <c r="AM798" s="504" t="s">
        <v>1221</v>
      </c>
      <c r="AN798" s="504" t="s">
        <v>1226</v>
      </c>
      <c r="AO798" s="504" t="s">
        <v>1033</v>
      </c>
      <c r="AP798" s="506"/>
      <c r="AQ798" s="506">
        <v>45731</v>
      </c>
      <c r="AR798" s="504" t="s">
        <v>117</v>
      </c>
      <c r="AS798" s="506">
        <v>45758</v>
      </c>
      <c r="AT798" s="508">
        <f>AS798</f>
        <v>45758</v>
      </c>
      <c r="AU798" s="504" t="str">
        <f>AR798</f>
        <v>SAVANNAH,GA</v>
      </c>
      <c r="AV798" s="571">
        <f>AT798</f>
        <v>45758</v>
      </c>
      <c r="AW798" s="505">
        <f>VLOOKUP(AR:AR,Database!A:B,2,)</f>
        <v>4</v>
      </c>
      <c r="AX798" s="506">
        <f>AV798+AW798</f>
        <v>45762</v>
      </c>
      <c r="AY798" s="577">
        <v>0</v>
      </c>
      <c r="AZ798" s="300"/>
      <c r="BA798" s="300"/>
      <c r="BB798" s="300"/>
      <c r="BC798" s="300"/>
      <c r="BD798" s="300"/>
      <c r="BE798" s="577"/>
      <c r="BF798" s="504" t="str">
        <f>AL798</f>
        <v>COSU6411093850</v>
      </c>
      <c r="BG798" s="504" t="str">
        <f>AN798</f>
        <v>CSLU1637296</v>
      </c>
      <c r="BH798" s="300">
        <v>45726</v>
      </c>
      <c r="BI798" s="300">
        <v>45735</v>
      </c>
      <c r="BJ798" s="300"/>
      <c r="BK798" s="300"/>
      <c r="BL798" s="300"/>
      <c r="BM798" s="572"/>
      <c r="BN798" s="504"/>
      <c r="BO798" s="506"/>
      <c r="BP798" s="511"/>
      <c r="BQ798" s="511"/>
      <c r="BR798" s="504"/>
      <c r="BS798" s="512"/>
      <c r="BT798" s="504"/>
      <c r="BU798" s="504"/>
      <c r="BV798" s="504"/>
      <c r="BW798" s="504">
        <f>U798</f>
        <v>0</v>
      </c>
      <c r="BX798" s="511">
        <f>V798</f>
        <v>0</v>
      </c>
      <c r="BY798" s="511">
        <f>W798</f>
        <v>0</v>
      </c>
      <c r="BZ798" s="511">
        <f>BX798+BY798</f>
        <v>0</v>
      </c>
      <c r="CA798" s="504"/>
      <c r="CB798" s="511"/>
      <c r="CC798" s="504"/>
      <c r="CD798" s="511"/>
      <c r="CE798" s="511"/>
      <c r="CF798" s="511">
        <f>CB798+CD798+CE798</f>
        <v>0</v>
      </c>
      <c r="CG798" s="528">
        <f>CF798-BZ798</f>
        <v>0</v>
      </c>
      <c r="CH798" s="510">
        <f>_xlfn.DAYS(BU798,BT798)+1</f>
        <v>1</v>
      </c>
      <c r="CI798" s="559"/>
    </row>
    <row r="799" spans="1:87" s="513" customFormat="1" ht="15.75" customHeight="1">
      <c r="A799" s="748">
        <v>111</v>
      </c>
      <c r="B799" s="749" t="s">
        <v>168</v>
      </c>
      <c r="C799" s="753">
        <v>4100009588</v>
      </c>
      <c r="D799" s="596" t="s">
        <v>199</v>
      </c>
      <c r="E799" s="505" t="str">
        <f>VLOOKUP(D:D,'Material code'!A:B,2,FALSE)</f>
        <v>前玻</v>
      </c>
      <c r="F799" s="505" t="str">
        <f>VLOOKUP(D:D,'Material code'!C:D,2,FALSE)</f>
        <v>福莱特，超白压花双镀膜半钢化，2272*1128*2mm</v>
      </c>
      <c r="G799" s="504">
        <v>1430</v>
      </c>
      <c r="H799" s="504" t="s">
        <v>172</v>
      </c>
      <c r="I799" s="504" t="str">
        <f>AL799</f>
        <v>COSU6411093850</v>
      </c>
      <c r="J799" s="504">
        <v>1</v>
      </c>
      <c r="K799" s="504" t="str">
        <f>AN799</f>
        <v>CSLU1907262</v>
      </c>
      <c r="L799" s="504" t="str">
        <f>AM799</f>
        <v>KH2503070001</v>
      </c>
      <c r="M799" s="504" t="str">
        <f>AO799</f>
        <v>NINGBO,CHINA</v>
      </c>
      <c r="N799" s="506">
        <f>AQ799</f>
        <v>45731</v>
      </c>
      <c r="O799" s="504" t="str">
        <f>AR799</f>
        <v>SAVANNAH,GA</v>
      </c>
      <c r="P799" s="506">
        <f>AT799</f>
        <v>45758</v>
      </c>
      <c r="Q799" s="506">
        <f>AX799</f>
        <v>45762</v>
      </c>
      <c r="R799" s="504" t="s">
        <v>79</v>
      </c>
      <c r="S799" s="504" t="s">
        <v>1039</v>
      </c>
      <c r="T799" s="504"/>
      <c r="U799" s="504"/>
      <c r="V799" s="511"/>
      <c r="W799" s="511"/>
      <c r="X799" s="506"/>
      <c r="Y799" s="506"/>
      <c r="Z799" s="504"/>
      <c r="AA799" s="567"/>
      <c r="AB799" s="507"/>
      <c r="AC799" s="504"/>
      <c r="AD799" s="504"/>
      <c r="AE799" s="504"/>
      <c r="AF799" s="504"/>
      <c r="AG799" s="504"/>
      <c r="AH799" s="569"/>
      <c r="AI799" s="579"/>
      <c r="AJ799" s="504"/>
      <c r="AK799" s="457"/>
      <c r="AL799" s="504" t="s">
        <v>1220</v>
      </c>
      <c r="AM799" s="504" t="s">
        <v>1221</v>
      </c>
      <c r="AN799" s="504" t="s">
        <v>1227</v>
      </c>
      <c r="AO799" s="504" t="s">
        <v>1033</v>
      </c>
      <c r="AP799" s="506"/>
      <c r="AQ799" s="506">
        <v>45731</v>
      </c>
      <c r="AR799" s="504" t="s">
        <v>117</v>
      </c>
      <c r="AS799" s="506">
        <v>45758</v>
      </c>
      <c r="AT799" s="508">
        <f>AS799</f>
        <v>45758</v>
      </c>
      <c r="AU799" s="504" t="str">
        <f>AR799</f>
        <v>SAVANNAH,GA</v>
      </c>
      <c r="AV799" s="571">
        <f>AT799</f>
        <v>45758</v>
      </c>
      <c r="AW799" s="505">
        <f>VLOOKUP(AR:AR,Database!A:B,2,)</f>
        <v>4</v>
      </c>
      <c r="AX799" s="506">
        <f>AV799+AW799</f>
        <v>45762</v>
      </c>
      <c r="AY799" s="577">
        <v>0</v>
      </c>
      <c r="AZ799" s="300"/>
      <c r="BA799" s="300"/>
      <c r="BB799" s="300"/>
      <c r="BC799" s="300"/>
      <c r="BD799" s="300"/>
      <c r="BE799" s="577"/>
      <c r="BF799" s="504" t="str">
        <f>AL799</f>
        <v>COSU6411093850</v>
      </c>
      <c r="BG799" s="504" t="str">
        <f>AN799</f>
        <v>CSLU1907262</v>
      </c>
      <c r="BH799" s="300">
        <v>45726</v>
      </c>
      <c r="BI799" s="300">
        <v>45735</v>
      </c>
      <c r="BJ799" s="300"/>
      <c r="BK799" s="300"/>
      <c r="BL799" s="300"/>
      <c r="BM799" s="572"/>
      <c r="BN799" s="504"/>
      <c r="BO799" s="506"/>
      <c r="BP799" s="511"/>
      <c r="BQ799" s="511"/>
      <c r="BR799" s="504"/>
      <c r="BS799" s="512"/>
      <c r="BT799" s="504"/>
      <c r="BU799" s="504"/>
      <c r="BV799" s="504"/>
      <c r="BW799" s="504">
        <f>U799</f>
        <v>0</v>
      </c>
      <c r="BX799" s="511">
        <f>V799</f>
        <v>0</v>
      </c>
      <c r="BY799" s="511">
        <f>W799</f>
        <v>0</v>
      </c>
      <c r="BZ799" s="511">
        <f>BX799+BY799</f>
        <v>0</v>
      </c>
      <c r="CA799" s="504"/>
      <c r="CB799" s="511"/>
      <c r="CC799" s="504"/>
      <c r="CD799" s="511"/>
      <c r="CE799" s="511"/>
      <c r="CF799" s="511">
        <f>CB799+CD799+CE799</f>
        <v>0</v>
      </c>
      <c r="CG799" s="528">
        <f>CF799-BZ799</f>
        <v>0</v>
      </c>
      <c r="CH799" s="510">
        <f>_xlfn.DAYS(BU799,BT799)+1</f>
        <v>1</v>
      </c>
      <c r="CI799" s="559"/>
    </row>
    <row r="800" spans="1:87" s="513" customFormat="1" ht="15.75" customHeight="1">
      <c r="A800" s="748">
        <v>111</v>
      </c>
      <c r="B800" s="749" t="s">
        <v>168</v>
      </c>
      <c r="C800" s="753">
        <v>4100009588</v>
      </c>
      <c r="D800" s="596" t="s">
        <v>199</v>
      </c>
      <c r="E800" s="505" t="str">
        <f>VLOOKUP(D:D,'Material code'!A:B,2,FALSE)</f>
        <v>前玻</v>
      </c>
      <c r="F800" s="505" t="str">
        <f>VLOOKUP(D:D,'Material code'!C:D,2,FALSE)</f>
        <v>福莱特，超白压花双镀膜半钢化，2272*1128*2mm</v>
      </c>
      <c r="G800" s="504">
        <v>1430</v>
      </c>
      <c r="H800" s="504" t="s">
        <v>172</v>
      </c>
      <c r="I800" s="504" t="str">
        <f>AL800</f>
        <v>COSU6411093850</v>
      </c>
      <c r="J800" s="504">
        <v>1</v>
      </c>
      <c r="K800" s="504" t="str">
        <f>AN800</f>
        <v>CSLU2121160</v>
      </c>
      <c r="L800" s="504" t="str">
        <f>AM800</f>
        <v>KH2503070001</v>
      </c>
      <c r="M800" s="504" t="str">
        <f>AO800</f>
        <v>NINGBO,CHINA</v>
      </c>
      <c r="N800" s="506">
        <f>AQ800</f>
        <v>45731</v>
      </c>
      <c r="O800" s="504" t="str">
        <f>AR800</f>
        <v>SAVANNAH,GA</v>
      </c>
      <c r="P800" s="506">
        <f>AT800</f>
        <v>45758</v>
      </c>
      <c r="Q800" s="506">
        <f>AX800</f>
        <v>45762</v>
      </c>
      <c r="R800" s="504" t="s">
        <v>79</v>
      </c>
      <c r="S800" s="504" t="s">
        <v>1039</v>
      </c>
      <c r="T800" s="504"/>
      <c r="U800" s="504"/>
      <c r="V800" s="511"/>
      <c r="W800" s="511"/>
      <c r="X800" s="506"/>
      <c r="Y800" s="506"/>
      <c r="Z800" s="504"/>
      <c r="AA800" s="567"/>
      <c r="AB800" s="507"/>
      <c r="AC800" s="504"/>
      <c r="AD800" s="504"/>
      <c r="AE800" s="504"/>
      <c r="AF800" s="504"/>
      <c r="AG800" s="504"/>
      <c r="AH800" s="569"/>
      <c r="AI800" s="579"/>
      <c r="AJ800" s="504"/>
      <c r="AK800" s="457"/>
      <c r="AL800" s="504" t="s">
        <v>1220</v>
      </c>
      <c r="AM800" s="504" t="s">
        <v>1221</v>
      </c>
      <c r="AN800" s="504" t="s">
        <v>1228</v>
      </c>
      <c r="AO800" s="504" t="s">
        <v>1033</v>
      </c>
      <c r="AP800" s="506"/>
      <c r="AQ800" s="506">
        <v>45731</v>
      </c>
      <c r="AR800" s="504" t="s">
        <v>117</v>
      </c>
      <c r="AS800" s="506">
        <v>45758</v>
      </c>
      <c r="AT800" s="508">
        <f>AS800</f>
        <v>45758</v>
      </c>
      <c r="AU800" s="504" t="str">
        <f>AR800</f>
        <v>SAVANNAH,GA</v>
      </c>
      <c r="AV800" s="571">
        <f>AT800</f>
        <v>45758</v>
      </c>
      <c r="AW800" s="505">
        <f>VLOOKUP(AR:AR,Database!A:B,2,)</f>
        <v>4</v>
      </c>
      <c r="AX800" s="506">
        <f>AV800+AW800</f>
        <v>45762</v>
      </c>
      <c r="AY800" s="577">
        <v>0</v>
      </c>
      <c r="AZ800" s="300"/>
      <c r="BA800" s="300"/>
      <c r="BB800" s="300"/>
      <c r="BC800" s="300"/>
      <c r="BD800" s="300"/>
      <c r="BE800" s="577"/>
      <c r="BF800" s="504" t="str">
        <f>AL800</f>
        <v>COSU6411093850</v>
      </c>
      <c r="BG800" s="504" t="str">
        <f>AN800</f>
        <v>CSLU2121160</v>
      </c>
      <c r="BH800" s="300">
        <v>45726</v>
      </c>
      <c r="BI800" s="300">
        <v>45735</v>
      </c>
      <c r="BJ800" s="300"/>
      <c r="BK800" s="300"/>
      <c r="BL800" s="300"/>
      <c r="BM800" s="572"/>
      <c r="BN800" s="504"/>
      <c r="BO800" s="506"/>
      <c r="BP800" s="511"/>
      <c r="BQ800" s="511"/>
      <c r="BR800" s="504"/>
      <c r="BS800" s="512"/>
      <c r="BT800" s="504"/>
      <c r="BU800" s="504"/>
      <c r="BV800" s="504"/>
      <c r="BW800" s="504">
        <f>U800</f>
        <v>0</v>
      </c>
      <c r="BX800" s="511">
        <f>V800</f>
        <v>0</v>
      </c>
      <c r="BY800" s="511">
        <f>W800</f>
        <v>0</v>
      </c>
      <c r="BZ800" s="511">
        <f>BX800+BY800</f>
        <v>0</v>
      </c>
      <c r="CA800" s="504"/>
      <c r="CB800" s="511"/>
      <c r="CC800" s="504"/>
      <c r="CD800" s="511"/>
      <c r="CE800" s="511"/>
      <c r="CF800" s="511">
        <f>CB800+CD800+CE800</f>
        <v>0</v>
      </c>
      <c r="CG800" s="528">
        <f>CF800-BZ800</f>
        <v>0</v>
      </c>
      <c r="CH800" s="510">
        <f>_xlfn.DAYS(BU800,BT800)+1</f>
        <v>1</v>
      </c>
      <c r="CI800" s="559"/>
    </row>
    <row r="801" spans="1:87" s="513" customFormat="1" ht="15.75" customHeight="1">
      <c r="A801" s="748">
        <v>111</v>
      </c>
      <c r="B801" s="749" t="s">
        <v>168</v>
      </c>
      <c r="C801" s="753">
        <v>4100009588</v>
      </c>
      <c r="D801" s="596" t="s">
        <v>199</v>
      </c>
      <c r="E801" s="505" t="str">
        <f>VLOOKUP(D:D,'Material code'!A:B,2,FALSE)</f>
        <v>前玻</v>
      </c>
      <c r="F801" s="505" t="str">
        <f>VLOOKUP(D:D,'Material code'!C:D,2,FALSE)</f>
        <v>福莱特，超白压花双镀膜半钢化，2272*1128*2mm</v>
      </c>
      <c r="G801" s="504">
        <v>1430</v>
      </c>
      <c r="H801" s="504" t="s">
        <v>172</v>
      </c>
      <c r="I801" s="504" t="str">
        <f>AL801</f>
        <v>COSU6411093850</v>
      </c>
      <c r="J801" s="504">
        <v>1</v>
      </c>
      <c r="K801" s="504" t="str">
        <f>AN801</f>
        <v>CSLU2127656</v>
      </c>
      <c r="L801" s="504" t="str">
        <f>AM801</f>
        <v>KH2503070001</v>
      </c>
      <c r="M801" s="504" t="str">
        <f>AO801</f>
        <v>NINGBO,CHINA</v>
      </c>
      <c r="N801" s="506">
        <f>AQ801</f>
        <v>45731</v>
      </c>
      <c r="O801" s="504" t="str">
        <f>AR801</f>
        <v>SAVANNAH,GA</v>
      </c>
      <c r="P801" s="506">
        <f>AT801</f>
        <v>45758</v>
      </c>
      <c r="Q801" s="506">
        <f>AX801</f>
        <v>45762</v>
      </c>
      <c r="R801" s="504" t="s">
        <v>79</v>
      </c>
      <c r="S801" s="504" t="s">
        <v>1039</v>
      </c>
      <c r="T801" s="504"/>
      <c r="U801" s="504"/>
      <c r="V801" s="511"/>
      <c r="W801" s="511"/>
      <c r="X801" s="506"/>
      <c r="Y801" s="506"/>
      <c r="Z801" s="504"/>
      <c r="AA801" s="567"/>
      <c r="AB801" s="507"/>
      <c r="AC801" s="504"/>
      <c r="AD801" s="504"/>
      <c r="AE801" s="504"/>
      <c r="AF801" s="504"/>
      <c r="AG801" s="504"/>
      <c r="AH801" s="569"/>
      <c r="AI801" s="579"/>
      <c r="AJ801" s="504"/>
      <c r="AK801" s="457"/>
      <c r="AL801" s="504" t="s">
        <v>1220</v>
      </c>
      <c r="AM801" s="504" t="s">
        <v>1221</v>
      </c>
      <c r="AN801" s="504" t="s">
        <v>1229</v>
      </c>
      <c r="AO801" s="504" t="s">
        <v>1033</v>
      </c>
      <c r="AP801" s="506"/>
      <c r="AQ801" s="506">
        <v>45731</v>
      </c>
      <c r="AR801" s="504" t="s">
        <v>117</v>
      </c>
      <c r="AS801" s="506">
        <v>45758</v>
      </c>
      <c r="AT801" s="508">
        <f>AS801</f>
        <v>45758</v>
      </c>
      <c r="AU801" s="504" t="str">
        <f>AR801</f>
        <v>SAVANNAH,GA</v>
      </c>
      <c r="AV801" s="571">
        <f>AT801</f>
        <v>45758</v>
      </c>
      <c r="AW801" s="505">
        <f>VLOOKUP(AR:AR,Database!A:B,2,)</f>
        <v>4</v>
      </c>
      <c r="AX801" s="506">
        <f>AV801+AW801</f>
        <v>45762</v>
      </c>
      <c r="AY801" s="577">
        <v>0</v>
      </c>
      <c r="AZ801" s="300"/>
      <c r="BA801" s="300"/>
      <c r="BB801" s="300"/>
      <c r="BC801" s="300"/>
      <c r="BD801" s="300"/>
      <c r="BE801" s="577"/>
      <c r="BF801" s="504" t="str">
        <f>AL801</f>
        <v>COSU6411093850</v>
      </c>
      <c r="BG801" s="504" t="str">
        <f>AN801</f>
        <v>CSLU2127656</v>
      </c>
      <c r="BH801" s="300">
        <v>45726</v>
      </c>
      <c r="BI801" s="300">
        <v>45735</v>
      </c>
      <c r="BJ801" s="300"/>
      <c r="BK801" s="300"/>
      <c r="BL801" s="300"/>
      <c r="BM801" s="572"/>
      <c r="BN801" s="504"/>
      <c r="BO801" s="506"/>
      <c r="BP801" s="511"/>
      <c r="BQ801" s="511"/>
      <c r="BR801" s="504"/>
      <c r="BS801" s="512"/>
      <c r="BT801" s="504"/>
      <c r="BU801" s="504"/>
      <c r="BV801" s="504"/>
      <c r="BW801" s="504">
        <f>U801</f>
        <v>0</v>
      </c>
      <c r="BX801" s="511">
        <f>V801</f>
        <v>0</v>
      </c>
      <c r="BY801" s="511">
        <f>W801</f>
        <v>0</v>
      </c>
      <c r="BZ801" s="511">
        <f>BX801+BY801</f>
        <v>0</v>
      </c>
      <c r="CA801" s="504"/>
      <c r="CB801" s="511"/>
      <c r="CC801" s="504"/>
      <c r="CD801" s="511"/>
      <c r="CE801" s="511"/>
      <c r="CF801" s="511">
        <f>CB801+CD801+CE801</f>
        <v>0</v>
      </c>
      <c r="CG801" s="528">
        <f>CF801-BZ801</f>
        <v>0</v>
      </c>
      <c r="CH801" s="510">
        <f>_xlfn.DAYS(BU801,BT801)+1</f>
        <v>1</v>
      </c>
      <c r="CI801" s="559"/>
    </row>
    <row r="802" spans="1:87" s="513" customFormat="1" ht="15.75" customHeight="1">
      <c r="A802" s="748">
        <v>111</v>
      </c>
      <c r="B802" s="749" t="s">
        <v>168</v>
      </c>
      <c r="C802" s="753">
        <v>4100009588</v>
      </c>
      <c r="D802" s="596" t="s">
        <v>199</v>
      </c>
      <c r="E802" s="505" t="str">
        <f>VLOOKUP(D:D,'Material code'!A:B,2,FALSE)</f>
        <v>前玻</v>
      </c>
      <c r="F802" s="505" t="str">
        <f>VLOOKUP(D:D,'Material code'!C:D,2,FALSE)</f>
        <v>福莱特，超白压花双镀膜半钢化，2272*1128*2mm</v>
      </c>
      <c r="G802" s="504">
        <v>1430</v>
      </c>
      <c r="H802" s="504" t="s">
        <v>172</v>
      </c>
      <c r="I802" s="504" t="str">
        <f>AL802</f>
        <v>COSU6411093850</v>
      </c>
      <c r="J802" s="504">
        <v>1</v>
      </c>
      <c r="K802" s="504" t="str">
        <f>AN802</f>
        <v>CSNU1140795</v>
      </c>
      <c r="L802" s="504" t="str">
        <f>AM802</f>
        <v>KH2503070001</v>
      </c>
      <c r="M802" s="504" t="str">
        <f>AO802</f>
        <v>NINGBO,CHINA</v>
      </c>
      <c r="N802" s="506">
        <f>AQ802</f>
        <v>45731</v>
      </c>
      <c r="O802" s="504" t="str">
        <f>AR802</f>
        <v>SAVANNAH,GA</v>
      </c>
      <c r="P802" s="506">
        <f>AT802</f>
        <v>45758</v>
      </c>
      <c r="Q802" s="506">
        <f>AX802</f>
        <v>45762</v>
      </c>
      <c r="R802" s="504" t="s">
        <v>79</v>
      </c>
      <c r="S802" s="504" t="s">
        <v>1039</v>
      </c>
      <c r="T802" s="504"/>
      <c r="U802" s="504"/>
      <c r="V802" s="511"/>
      <c r="W802" s="511"/>
      <c r="X802" s="506"/>
      <c r="Y802" s="506"/>
      <c r="Z802" s="504"/>
      <c r="AA802" s="567"/>
      <c r="AB802" s="507"/>
      <c r="AC802" s="504"/>
      <c r="AD802" s="504"/>
      <c r="AE802" s="504"/>
      <c r="AF802" s="504"/>
      <c r="AG802" s="504"/>
      <c r="AH802" s="569"/>
      <c r="AI802" s="579"/>
      <c r="AJ802" s="504"/>
      <c r="AK802" s="457"/>
      <c r="AL802" s="504" t="s">
        <v>1220</v>
      </c>
      <c r="AM802" s="504" t="s">
        <v>1221</v>
      </c>
      <c r="AN802" s="504" t="s">
        <v>1230</v>
      </c>
      <c r="AO802" s="504" t="s">
        <v>1033</v>
      </c>
      <c r="AP802" s="506"/>
      <c r="AQ802" s="506">
        <v>45731</v>
      </c>
      <c r="AR802" s="504" t="s">
        <v>117</v>
      </c>
      <c r="AS802" s="506">
        <v>45758</v>
      </c>
      <c r="AT802" s="508">
        <f>AS802</f>
        <v>45758</v>
      </c>
      <c r="AU802" s="504" t="str">
        <f>AR802</f>
        <v>SAVANNAH,GA</v>
      </c>
      <c r="AV802" s="571">
        <f>AT802</f>
        <v>45758</v>
      </c>
      <c r="AW802" s="505">
        <f>VLOOKUP(AR:AR,Database!A:B,2,)</f>
        <v>4</v>
      </c>
      <c r="AX802" s="506">
        <f>AV802+AW802</f>
        <v>45762</v>
      </c>
      <c r="AY802" s="577">
        <v>0</v>
      </c>
      <c r="AZ802" s="300"/>
      <c r="BA802" s="300"/>
      <c r="BB802" s="300"/>
      <c r="BC802" s="300"/>
      <c r="BD802" s="300"/>
      <c r="BE802" s="577"/>
      <c r="BF802" s="504" t="str">
        <f>AL802</f>
        <v>COSU6411093850</v>
      </c>
      <c r="BG802" s="504" t="str">
        <f>AN802</f>
        <v>CSNU1140795</v>
      </c>
      <c r="BH802" s="300">
        <v>45726</v>
      </c>
      <c r="BI802" s="300">
        <v>45735</v>
      </c>
      <c r="BJ802" s="300"/>
      <c r="BK802" s="300"/>
      <c r="BL802" s="300"/>
      <c r="BM802" s="572"/>
      <c r="BN802" s="504"/>
      <c r="BO802" s="506"/>
      <c r="BP802" s="511"/>
      <c r="BQ802" s="511"/>
      <c r="BR802" s="504"/>
      <c r="BS802" s="512"/>
      <c r="BT802" s="504"/>
      <c r="BU802" s="504"/>
      <c r="BV802" s="504"/>
      <c r="BW802" s="504">
        <f>U802</f>
        <v>0</v>
      </c>
      <c r="BX802" s="511">
        <f>V802</f>
        <v>0</v>
      </c>
      <c r="BY802" s="511">
        <f>W802</f>
        <v>0</v>
      </c>
      <c r="BZ802" s="511">
        <f>BX802+BY802</f>
        <v>0</v>
      </c>
      <c r="CA802" s="504"/>
      <c r="CB802" s="511"/>
      <c r="CC802" s="504"/>
      <c r="CD802" s="511"/>
      <c r="CE802" s="511"/>
      <c r="CF802" s="511">
        <f>CB802+CD802+CE802</f>
        <v>0</v>
      </c>
      <c r="CG802" s="528">
        <f>CF802-BZ802</f>
        <v>0</v>
      </c>
      <c r="CH802" s="510">
        <f>_xlfn.DAYS(BU802,BT802)+1</f>
        <v>1</v>
      </c>
      <c r="CI802" s="559"/>
    </row>
    <row r="803" spans="1:87" s="513" customFormat="1" ht="15.75" customHeight="1">
      <c r="A803" s="748">
        <v>111</v>
      </c>
      <c r="B803" s="749" t="s">
        <v>168</v>
      </c>
      <c r="C803" s="753">
        <v>4100009588</v>
      </c>
      <c r="D803" s="596" t="s">
        <v>199</v>
      </c>
      <c r="E803" s="505" t="str">
        <f>VLOOKUP(D:D,'Material code'!A:B,2,FALSE)</f>
        <v>前玻</v>
      </c>
      <c r="F803" s="505" t="str">
        <f>VLOOKUP(D:D,'Material code'!C:D,2,FALSE)</f>
        <v>福莱特，超白压花双镀膜半钢化，2272*1128*2mm</v>
      </c>
      <c r="G803" s="504">
        <v>1430</v>
      </c>
      <c r="H803" s="504" t="s">
        <v>172</v>
      </c>
      <c r="I803" s="504" t="str">
        <f>AL803</f>
        <v>COSU6411093850</v>
      </c>
      <c r="J803" s="504">
        <v>1</v>
      </c>
      <c r="K803" s="504" t="str">
        <f>AN803</f>
        <v>CSNU1635109</v>
      </c>
      <c r="L803" s="504" t="str">
        <f>AM803</f>
        <v>KH2503070001</v>
      </c>
      <c r="M803" s="504" t="str">
        <f>AO803</f>
        <v>NINGBO,CHINA</v>
      </c>
      <c r="N803" s="506">
        <f>AQ803</f>
        <v>45731</v>
      </c>
      <c r="O803" s="504" t="str">
        <f>AR803</f>
        <v>SAVANNAH,GA</v>
      </c>
      <c r="P803" s="506">
        <f>AT803</f>
        <v>45758</v>
      </c>
      <c r="Q803" s="506">
        <f>AX803</f>
        <v>45762</v>
      </c>
      <c r="R803" s="504" t="s">
        <v>79</v>
      </c>
      <c r="S803" s="504" t="s">
        <v>1039</v>
      </c>
      <c r="T803" s="504"/>
      <c r="U803" s="504"/>
      <c r="V803" s="511"/>
      <c r="W803" s="511"/>
      <c r="X803" s="506"/>
      <c r="Y803" s="506"/>
      <c r="Z803" s="504"/>
      <c r="AA803" s="567"/>
      <c r="AB803" s="507"/>
      <c r="AC803" s="504"/>
      <c r="AD803" s="504"/>
      <c r="AE803" s="504"/>
      <c r="AF803" s="504"/>
      <c r="AG803" s="504"/>
      <c r="AH803" s="569"/>
      <c r="AI803" s="579"/>
      <c r="AJ803" s="504"/>
      <c r="AK803" s="457"/>
      <c r="AL803" s="504" t="s">
        <v>1220</v>
      </c>
      <c r="AM803" s="504" t="s">
        <v>1221</v>
      </c>
      <c r="AN803" s="504" t="s">
        <v>1231</v>
      </c>
      <c r="AO803" s="504" t="s">
        <v>1033</v>
      </c>
      <c r="AP803" s="506"/>
      <c r="AQ803" s="506">
        <v>45731</v>
      </c>
      <c r="AR803" s="504" t="s">
        <v>117</v>
      </c>
      <c r="AS803" s="506">
        <v>45758</v>
      </c>
      <c r="AT803" s="508">
        <f>AS803</f>
        <v>45758</v>
      </c>
      <c r="AU803" s="504" t="str">
        <f>AR803</f>
        <v>SAVANNAH,GA</v>
      </c>
      <c r="AV803" s="571">
        <f>AT803</f>
        <v>45758</v>
      </c>
      <c r="AW803" s="505">
        <f>VLOOKUP(AR:AR,Database!A:B,2,)</f>
        <v>4</v>
      </c>
      <c r="AX803" s="506">
        <f>AV803+AW803</f>
        <v>45762</v>
      </c>
      <c r="AY803" s="577">
        <v>0</v>
      </c>
      <c r="AZ803" s="300"/>
      <c r="BA803" s="300"/>
      <c r="BB803" s="300"/>
      <c r="BC803" s="300"/>
      <c r="BD803" s="300"/>
      <c r="BE803" s="577"/>
      <c r="BF803" s="504" t="str">
        <f>AL803</f>
        <v>COSU6411093850</v>
      </c>
      <c r="BG803" s="504" t="str">
        <f>AN803</f>
        <v>CSNU1635109</v>
      </c>
      <c r="BH803" s="300">
        <v>45726</v>
      </c>
      <c r="BI803" s="300">
        <v>45735</v>
      </c>
      <c r="BJ803" s="300"/>
      <c r="BK803" s="300"/>
      <c r="BL803" s="300"/>
      <c r="BM803" s="572"/>
      <c r="BN803" s="504"/>
      <c r="BO803" s="506"/>
      <c r="BP803" s="511"/>
      <c r="BQ803" s="511"/>
      <c r="BR803" s="504"/>
      <c r="BS803" s="512"/>
      <c r="BT803" s="504"/>
      <c r="BU803" s="504"/>
      <c r="BV803" s="504"/>
      <c r="BW803" s="504">
        <f>U803</f>
        <v>0</v>
      </c>
      <c r="BX803" s="511">
        <f>V803</f>
        <v>0</v>
      </c>
      <c r="BY803" s="511">
        <f>W803</f>
        <v>0</v>
      </c>
      <c r="BZ803" s="511">
        <f>BX803+BY803</f>
        <v>0</v>
      </c>
      <c r="CA803" s="504"/>
      <c r="CB803" s="511"/>
      <c r="CC803" s="504"/>
      <c r="CD803" s="511"/>
      <c r="CE803" s="511"/>
      <c r="CF803" s="511">
        <f>CB803+CD803+CE803</f>
        <v>0</v>
      </c>
      <c r="CG803" s="528">
        <f>CF803-BZ803</f>
        <v>0</v>
      </c>
      <c r="CH803" s="510">
        <f>_xlfn.DAYS(BU803,BT803)+1</f>
        <v>1</v>
      </c>
      <c r="CI803" s="559"/>
    </row>
    <row r="804" spans="1:87" s="513" customFormat="1" ht="15.75" customHeight="1">
      <c r="A804" s="748">
        <v>111</v>
      </c>
      <c r="B804" s="749" t="s">
        <v>168</v>
      </c>
      <c r="C804" s="753">
        <v>4100009588</v>
      </c>
      <c r="D804" s="596" t="s">
        <v>199</v>
      </c>
      <c r="E804" s="505" t="str">
        <f>VLOOKUP(D:D,'Material code'!A:B,2,FALSE)</f>
        <v>前玻</v>
      </c>
      <c r="F804" s="505" t="str">
        <f>VLOOKUP(D:D,'Material code'!C:D,2,FALSE)</f>
        <v>福莱特，超白压花双镀膜半钢化，2272*1128*2mm</v>
      </c>
      <c r="G804" s="504">
        <v>1430</v>
      </c>
      <c r="H804" s="504" t="s">
        <v>172</v>
      </c>
      <c r="I804" s="504" t="str">
        <f>AL804</f>
        <v>COSU6411093850</v>
      </c>
      <c r="J804" s="504">
        <v>1</v>
      </c>
      <c r="K804" s="504" t="str">
        <f>AN804</f>
        <v>CSNU1837305</v>
      </c>
      <c r="L804" s="504" t="str">
        <f>AM804</f>
        <v>KH2503070001</v>
      </c>
      <c r="M804" s="504" t="str">
        <f>AO804</f>
        <v>NINGBO,CHINA</v>
      </c>
      <c r="N804" s="506">
        <f>AQ804</f>
        <v>45731</v>
      </c>
      <c r="O804" s="504" t="str">
        <f>AR804</f>
        <v>SAVANNAH,GA</v>
      </c>
      <c r="P804" s="506">
        <f>AT804</f>
        <v>45758</v>
      </c>
      <c r="Q804" s="506">
        <f>AX804</f>
        <v>45762</v>
      </c>
      <c r="R804" s="504" t="s">
        <v>79</v>
      </c>
      <c r="S804" s="504" t="s">
        <v>1039</v>
      </c>
      <c r="T804" s="504"/>
      <c r="U804" s="504"/>
      <c r="V804" s="511"/>
      <c r="W804" s="511"/>
      <c r="X804" s="506"/>
      <c r="Y804" s="506"/>
      <c r="Z804" s="504"/>
      <c r="AA804" s="567"/>
      <c r="AB804" s="507"/>
      <c r="AC804" s="504"/>
      <c r="AD804" s="504"/>
      <c r="AE804" s="504"/>
      <c r="AF804" s="504"/>
      <c r="AG804" s="504"/>
      <c r="AH804" s="569"/>
      <c r="AI804" s="579"/>
      <c r="AJ804" s="504"/>
      <c r="AK804" s="457"/>
      <c r="AL804" s="504" t="s">
        <v>1220</v>
      </c>
      <c r="AM804" s="504" t="s">
        <v>1221</v>
      </c>
      <c r="AN804" s="504" t="s">
        <v>1232</v>
      </c>
      <c r="AO804" s="504" t="s">
        <v>1033</v>
      </c>
      <c r="AP804" s="506"/>
      <c r="AQ804" s="506">
        <v>45731</v>
      </c>
      <c r="AR804" s="504" t="s">
        <v>117</v>
      </c>
      <c r="AS804" s="506">
        <v>45758</v>
      </c>
      <c r="AT804" s="508">
        <f>AS804</f>
        <v>45758</v>
      </c>
      <c r="AU804" s="504" t="str">
        <f>AR804</f>
        <v>SAVANNAH,GA</v>
      </c>
      <c r="AV804" s="571">
        <f>AT804</f>
        <v>45758</v>
      </c>
      <c r="AW804" s="505">
        <f>VLOOKUP(AR:AR,Database!A:B,2,)</f>
        <v>4</v>
      </c>
      <c r="AX804" s="506">
        <f>AV804+AW804</f>
        <v>45762</v>
      </c>
      <c r="AY804" s="577">
        <v>0</v>
      </c>
      <c r="AZ804" s="300"/>
      <c r="BA804" s="300"/>
      <c r="BB804" s="300"/>
      <c r="BC804" s="300"/>
      <c r="BD804" s="300"/>
      <c r="BE804" s="577"/>
      <c r="BF804" s="504" t="str">
        <f>AL804</f>
        <v>COSU6411093850</v>
      </c>
      <c r="BG804" s="504" t="str">
        <f>AN804</f>
        <v>CSNU1837305</v>
      </c>
      <c r="BH804" s="300">
        <v>45726</v>
      </c>
      <c r="BI804" s="300">
        <v>45735</v>
      </c>
      <c r="BJ804" s="300"/>
      <c r="BK804" s="300"/>
      <c r="BL804" s="300"/>
      <c r="BM804" s="572"/>
      <c r="BN804" s="504"/>
      <c r="BO804" s="506"/>
      <c r="BP804" s="511"/>
      <c r="BQ804" s="511"/>
      <c r="BR804" s="504"/>
      <c r="BS804" s="512"/>
      <c r="BT804" s="504"/>
      <c r="BU804" s="504"/>
      <c r="BV804" s="504"/>
      <c r="BW804" s="504">
        <f>U804</f>
        <v>0</v>
      </c>
      <c r="BX804" s="511">
        <f>V804</f>
        <v>0</v>
      </c>
      <c r="BY804" s="511">
        <f>W804</f>
        <v>0</v>
      </c>
      <c r="BZ804" s="511">
        <f>BX804+BY804</f>
        <v>0</v>
      </c>
      <c r="CA804" s="504"/>
      <c r="CB804" s="511"/>
      <c r="CC804" s="504"/>
      <c r="CD804" s="511"/>
      <c r="CE804" s="511"/>
      <c r="CF804" s="511">
        <f>CB804+CD804+CE804</f>
        <v>0</v>
      </c>
      <c r="CG804" s="528">
        <f>CF804-BZ804</f>
        <v>0</v>
      </c>
      <c r="CH804" s="510">
        <f>_xlfn.DAYS(BU804,BT804)+1</f>
        <v>1</v>
      </c>
      <c r="CI804" s="559"/>
    </row>
    <row r="805" spans="1:87" s="513" customFormat="1" ht="15.75" customHeight="1">
      <c r="A805" s="748">
        <v>111</v>
      </c>
      <c r="B805" s="749" t="s">
        <v>168</v>
      </c>
      <c r="C805" s="753">
        <v>4100009588</v>
      </c>
      <c r="D805" s="596" t="s">
        <v>199</v>
      </c>
      <c r="E805" s="505" t="str">
        <f>VLOOKUP(D:D,'Material code'!A:B,2,FALSE)</f>
        <v>前玻</v>
      </c>
      <c r="F805" s="505" t="str">
        <f>VLOOKUP(D:D,'Material code'!C:D,2,FALSE)</f>
        <v>福莱特，超白压花双镀膜半钢化，2272*1128*2mm</v>
      </c>
      <c r="G805" s="504">
        <v>1430</v>
      </c>
      <c r="H805" s="504" t="s">
        <v>172</v>
      </c>
      <c r="I805" s="504" t="str">
        <f>AL805</f>
        <v>COSU6411093850</v>
      </c>
      <c r="J805" s="504">
        <v>1</v>
      </c>
      <c r="K805" s="504" t="str">
        <f>AN805</f>
        <v>CSNU1862226</v>
      </c>
      <c r="L805" s="504" t="str">
        <f>AM805</f>
        <v>KH2503070001</v>
      </c>
      <c r="M805" s="504" t="str">
        <f>AO805</f>
        <v>NINGBO,CHINA</v>
      </c>
      <c r="N805" s="506">
        <f>AQ805</f>
        <v>45731</v>
      </c>
      <c r="O805" s="504" t="str">
        <f>AR805</f>
        <v>SAVANNAH,GA</v>
      </c>
      <c r="P805" s="506">
        <f>AT805</f>
        <v>45758</v>
      </c>
      <c r="Q805" s="506">
        <f>AX805</f>
        <v>45762</v>
      </c>
      <c r="R805" s="504" t="s">
        <v>79</v>
      </c>
      <c r="S805" s="504" t="s">
        <v>1039</v>
      </c>
      <c r="T805" s="504"/>
      <c r="U805" s="504"/>
      <c r="V805" s="511"/>
      <c r="W805" s="511"/>
      <c r="X805" s="506"/>
      <c r="Y805" s="506"/>
      <c r="Z805" s="504"/>
      <c r="AA805" s="567"/>
      <c r="AB805" s="507"/>
      <c r="AC805" s="504"/>
      <c r="AD805" s="504"/>
      <c r="AE805" s="504"/>
      <c r="AF805" s="504"/>
      <c r="AG805" s="504"/>
      <c r="AH805" s="569"/>
      <c r="AI805" s="579"/>
      <c r="AJ805" s="504"/>
      <c r="AK805" s="457"/>
      <c r="AL805" s="504" t="s">
        <v>1220</v>
      </c>
      <c r="AM805" s="504" t="s">
        <v>1221</v>
      </c>
      <c r="AN805" s="504" t="s">
        <v>1233</v>
      </c>
      <c r="AO805" s="504" t="s">
        <v>1033</v>
      </c>
      <c r="AP805" s="506"/>
      <c r="AQ805" s="506">
        <v>45731</v>
      </c>
      <c r="AR805" s="504" t="s">
        <v>117</v>
      </c>
      <c r="AS805" s="506">
        <v>45758</v>
      </c>
      <c r="AT805" s="508">
        <f>AS805</f>
        <v>45758</v>
      </c>
      <c r="AU805" s="504" t="str">
        <f>AR805</f>
        <v>SAVANNAH,GA</v>
      </c>
      <c r="AV805" s="571">
        <f>AT805</f>
        <v>45758</v>
      </c>
      <c r="AW805" s="505">
        <f>VLOOKUP(AR:AR,Database!A:B,2,)</f>
        <v>4</v>
      </c>
      <c r="AX805" s="506">
        <f>AV805+AW805</f>
        <v>45762</v>
      </c>
      <c r="AY805" s="577">
        <v>0</v>
      </c>
      <c r="AZ805" s="300"/>
      <c r="BA805" s="300"/>
      <c r="BB805" s="300"/>
      <c r="BC805" s="300"/>
      <c r="BD805" s="300"/>
      <c r="BE805" s="577"/>
      <c r="BF805" s="504" t="str">
        <f>AL805</f>
        <v>COSU6411093850</v>
      </c>
      <c r="BG805" s="504" t="str">
        <f>AN805</f>
        <v>CSNU1862226</v>
      </c>
      <c r="BH805" s="300">
        <v>45726</v>
      </c>
      <c r="BI805" s="300">
        <v>45735</v>
      </c>
      <c r="BJ805" s="300"/>
      <c r="BK805" s="300"/>
      <c r="BL805" s="300"/>
      <c r="BM805" s="572"/>
      <c r="BN805" s="504"/>
      <c r="BO805" s="506"/>
      <c r="BP805" s="511"/>
      <c r="BQ805" s="511"/>
      <c r="BR805" s="504"/>
      <c r="BS805" s="512"/>
      <c r="BT805" s="504"/>
      <c r="BU805" s="504"/>
      <c r="BV805" s="504"/>
      <c r="BW805" s="504">
        <f>U805</f>
        <v>0</v>
      </c>
      <c r="BX805" s="511">
        <f>V805</f>
        <v>0</v>
      </c>
      <c r="BY805" s="511">
        <f>W805</f>
        <v>0</v>
      </c>
      <c r="BZ805" s="511">
        <f>BX805+BY805</f>
        <v>0</v>
      </c>
      <c r="CA805" s="504"/>
      <c r="CB805" s="511"/>
      <c r="CC805" s="504"/>
      <c r="CD805" s="511"/>
      <c r="CE805" s="511"/>
      <c r="CF805" s="511">
        <f>CB805+CD805+CE805</f>
        <v>0</v>
      </c>
      <c r="CG805" s="528">
        <f>CF805-BZ805</f>
        <v>0</v>
      </c>
      <c r="CH805" s="510">
        <f>_xlfn.DAYS(BU805,BT805)+1</f>
        <v>1</v>
      </c>
      <c r="CI805" s="559"/>
    </row>
    <row r="806" spans="1:87" s="513" customFormat="1" ht="15.75" customHeight="1">
      <c r="A806" s="748">
        <v>111</v>
      </c>
      <c r="B806" s="749" t="s">
        <v>168</v>
      </c>
      <c r="C806" s="753">
        <v>4100009588</v>
      </c>
      <c r="D806" s="596" t="s">
        <v>199</v>
      </c>
      <c r="E806" s="505" t="str">
        <f>VLOOKUP(D:D,'Material code'!A:B,2,FALSE)</f>
        <v>前玻</v>
      </c>
      <c r="F806" s="505" t="str">
        <f>VLOOKUP(D:D,'Material code'!C:D,2,FALSE)</f>
        <v>福莱特，超白压花双镀膜半钢化，2272*1128*2mm</v>
      </c>
      <c r="G806" s="504">
        <v>1430</v>
      </c>
      <c r="H806" s="504" t="s">
        <v>172</v>
      </c>
      <c r="I806" s="504" t="str">
        <f>AL806</f>
        <v>COSU6411093850</v>
      </c>
      <c r="J806" s="504">
        <v>1</v>
      </c>
      <c r="K806" s="504" t="str">
        <f>AN806</f>
        <v>CSNU1966257</v>
      </c>
      <c r="L806" s="504" t="str">
        <f>AM806</f>
        <v>KH2503070001</v>
      </c>
      <c r="M806" s="504" t="str">
        <f>AO806</f>
        <v>NINGBO,CHINA</v>
      </c>
      <c r="N806" s="506">
        <f>AQ806</f>
        <v>45731</v>
      </c>
      <c r="O806" s="504" t="str">
        <f>AR806</f>
        <v>SAVANNAH,GA</v>
      </c>
      <c r="P806" s="506">
        <f>AT806</f>
        <v>45758</v>
      </c>
      <c r="Q806" s="506">
        <f>AX806</f>
        <v>45762</v>
      </c>
      <c r="R806" s="504" t="s">
        <v>79</v>
      </c>
      <c r="S806" s="504" t="s">
        <v>1039</v>
      </c>
      <c r="T806" s="504"/>
      <c r="U806" s="504"/>
      <c r="V806" s="511"/>
      <c r="W806" s="511"/>
      <c r="X806" s="506"/>
      <c r="Y806" s="506"/>
      <c r="Z806" s="504"/>
      <c r="AA806" s="567"/>
      <c r="AB806" s="507"/>
      <c r="AC806" s="504"/>
      <c r="AD806" s="504"/>
      <c r="AE806" s="504"/>
      <c r="AF806" s="504"/>
      <c r="AG806" s="504"/>
      <c r="AH806" s="569"/>
      <c r="AI806" s="579"/>
      <c r="AJ806" s="504"/>
      <c r="AK806" s="457"/>
      <c r="AL806" s="504" t="s">
        <v>1220</v>
      </c>
      <c r="AM806" s="504" t="s">
        <v>1221</v>
      </c>
      <c r="AN806" s="504" t="s">
        <v>1234</v>
      </c>
      <c r="AO806" s="504" t="s">
        <v>1033</v>
      </c>
      <c r="AP806" s="506"/>
      <c r="AQ806" s="506">
        <v>45731</v>
      </c>
      <c r="AR806" s="504" t="s">
        <v>117</v>
      </c>
      <c r="AS806" s="506">
        <v>45758</v>
      </c>
      <c r="AT806" s="508">
        <f>AS806</f>
        <v>45758</v>
      </c>
      <c r="AU806" s="504" t="str">
        <f>AR806</f>
        <v>SAVANNAH,GA</v>
      </c>
      <c r="AV806" s="571">
        <f>AT806</f>
        <v>45758</v>
      </c>
      <c r="AW806" s="505">
        <f>VLOOKUP(AR:AR,Database!A:B,2,)</f>
        <v>4</v>
      </c>
      <c r="AX806" s="506">
        <f>AV806+AW806</f>
        <v>45762</v>
      </c>
      <c r="AY806" s="577">
        <v>0</v>
      </c>
      <c r="AZ806" s="300"/>
      <c r="BA806" s="300"/>
      <c r="BB806" s="300"/>
      <c r="BC806" s="300"/>
      <c r="BD806" s="300"/>
      <c r="BE806" s="577"/>
      <c r="BF806" s="504" t="str">
        <f>AL806</f>
        <v>COSU6411093850</v>
      </c>
      <c r="BG806" s="504" t="str">
        <f>AN806</f>
        <v>CSNU1966257</v>
      </c>
      <c r="BH806" s="300">
        <v>45726</v>
      </c>
      <c r="BI806" s="300">
        <v>45735</v>
      </c>
      <c r="BJ806" s="300"/>
      <c r="BK806" s="300"/>
      <c r="BL806" s="300"/>
      <c r="BM806" s="572"/>
      <c r="BN806" s="504"/>
      <c r="BO806" s="506"/>
      <c r="BP806" s="511"/>
      <c r="BQ806" s="511"/>
      <c r="BR806" s="504"/>
      <c r="BS806" s="512"/>
      <c r="BT806" s="504"/>
      <c r="BU806" s="504"/>
      <c r="BV806" s="504"/>
      <c r="BW806" s="504">
        <f>U806</f>
        <v>0</v>
      </c>
      <c r="BX806" s="511">
        <f>V806</f>
        <v>0</v>
      </c>
      <c r="BY806" s="511">
        <f>W806</f>
        <v>0</v>
      </c>
      <c r="BZ806" s="511">
        <f>BX806+BY806</f>
        <v>0</v>
      </c>
      <c r="CA806" s="504"/>
      <c r="CB806" s="511"/>
      <c r="CC806" s="504"/>
      <c r="CD806" s="511"/>
      <c r="CE806" s="511"/>
      <c r="CF806" s="511">
        <f>CB806+CD806+CE806</f>
        <v>0</v>
      </c>
      <c r="CG806" s="528">
        <f>CF806-BZ806</f>
        <v>0</v>
      </c>
      <c r="CH806" s="510">
        <f>_xlfn.DAYS(BU806,BT806)+1</f>
        <v>1</v>
      </c>
      <c r="CI806" s="559"/>
    </row>
    <row r="807" spans="1:87" s="513" customFormat="1" ht="15.75" customHeight="1">
      <c r="A807" s="748">
        <v>111</v>
      </c>
      <c r="B807" s="749" t="s">
        <v>168</v>
      </c>
      <c r="C807" s="753">
        <v>4100009588</v>
      </c>
      <c r="D807" s="596" t="s">
        <v>199</v>
      </c>
      <c r="E807" s="505" t="str">
        <f>VLOOKUP(D:D,'Material code'!A:B,2,FALSE)</f>
        <v>前玻</v>
      </c>
      <c r="F807" s="505" t="str">
        <f>VLOOKUP(D:D,'Material code'!C:D,2,FALSE)</f>
        <v>福莱特，超白压花双镀膜半钢化，2272*1128*2mm</v>
      </c>
      <c r="G807" s="504">
        <v>1430</v>
      </c>
      <c r="H807" s="504" t="s">
        <v>172</v>
      </c>
      <c r="I807" s="504" t="str">
        <f>AL807</f>
        <v>COSU6411093850</v>
      </c>
      <c r="J807" s="504">
        <v>1</v>
      </c>
      <c r="K807" s="504" t="str">
        <f>AN807</f>
        <v>DFSU1783497</v>
      </c>
      <c r="L807" s="504" t="str">
        <f>AM807</f>
        <v>KH2503070001</v>
      </c>
      <c r="M807" s="504" t="str">
        <f>AO807</f>
        <v>NINGBO,CHINA</v>
      </c>
      <c r="N807" s="506">
        <f>AQ807</f>
        <v>45731</v>
      </c>
      <c r="O807" s="504" t="str">
        <f>AR807</f>
        <v>SAVANNAH,GA</v>
      </c>
      <c r="P807" s="506">
        <f>AT807</f>
        <v>45758</v>
      </c>
      <c r="Q807" s="506">
        <f>AX807</f>
        <v>45762</v>
      </c>
      <c r="R807" s="504" t="s">
        <v>79</v>
      </c>
      <c r="S807" s="504" t="s">
        <v>1039</v>
      </c>
      <c r="T807" s="504"/>
      <c r="U807" s="504"/>
      <c r="V807" s="511"/>
      <c r="W807" s="511"/>
      <c r="X807" s="506"/>
      <c r="Y807" s="506"/>
      <c r="Z807" s="504"/>
      <c r="AA807" s="567"/>
      <c r="AB807" s="507"/>
      <c r="AC807" s="504"/>
      <c r="AD807" s="504"/>
      <c r="AE807" s="504"/>
      <c r="AF807" s="504"/>
      <c r="AG807" s="504"/>
      <c r="AH807" s="569"/>
      <c r="AI807" s="579"/>
      <c r="AJ807" s="504"/>
      <c r="AK807" s="457"/>
      <c r="AL807" s="504" t="s">
        <v>1220</v>
      </c>
      <c r="AM807" s="504" t="s">
        <v>1221</v>
      </c>
      <c r="AN807" s="504" t="s">
        <v>1235</v>
      </c>
      <c r="AO807" s="504" t="s">
        <v>1033</v>
      </c>
      <c r="AP807" s="506"/>
      <c r="AQ807" s="506">
        <v>45731</v>
      </c>
      <c r="AR807" s="504" t="s">
        <v>117</v>
      </c>
      <c r="AS807" s="506">
        <v>45758</v>
      </c>
      <c r="AT807" s="508">
        <f>AS807</f>
        <v>45758</v>
      </c>
      <c r="AU807" s="504" t="str">
        <f>AR807</f>
        <v>SAVANNAH,GA</v>
      </c>
      <c r="AV807" s="571">
        <f>AT807</f>
        <v>45758</v>
      </c>
      <c r="AW807" s="505">
        <f>VLOOKUP(AR:AR,Database!A:B,2,)</f>
        <v>4</v>
      </c>
      <c r="AX807" s="506">
        <f>AV807+AW807</f>
        <v>45762</v>
      </c>
      <c r="AY807" s="577">
        <v>0</v>
      </c>
      <c r="AZ807" s="300"/>
      <c r="BA807" s="300"/>
      <c r="BB807" s="300"/>
      <c r="BC807" s="300"/>
      <c r="BD807" s="300"/>
      <c r="BE807" s="577"/>
      <c r="BF807" s="504" t="str">
        <f>AL807</f>
        <v>COSU6411093850</v>
      </c>
      <c r="BG807" s="504" t="str">
        <f>AN807</f>
        <v>DFSU1783497</v>
      </c>
      <c r="BH807" s="300">
        <v>45726</v>
      </c>
      <c r="BI807" s="300">
        <v>45735</v>
      </c>
      <c r="BJ807" s="300"/>
      <c r="BK807" s="300"/>
      <c r="BL807" s="300"/>
      <c r="BM807" s="572"/>
      <c r="BN807" s="504"/>
      <c r="BO807" s="506"/>
      <c r="BP807" s="511"/>
      <c r="BQ807" s="511"/>
      <c r="BR807" s="504"/>
      <c r="BS807" s="512"/>
      <c r="BT807" s="504"/>
      <c r="BU807" s="504"/>
      <c r="BV807" s="504"/>
      <c r="BW807" s="504">
        <f>U807</f>
        <v>0</v>
      </c>
      <c r="BX807" s="511">
        <f>V807</f>
        <v>0</v>
      </c>
      <c r="BY807" s="511">
        <f>W807</f>
        <v>0</v>
      </c>
      <c r="BZ807" s="511">
        <f>BX807+BY807</f>
        <v>0</v>
      </c>
      <c r="CA807" s="504"/>
      <c r="CB807" s="511"/>
      <c r="CC807" s="504"/>
      <c r="CD807" s="511"/>
      <c r="CE807" s="511"/>
      <c r="CF807" s="511">
        <f>CB807+CD807+CE807</f>
        <v>0</v>
      </c>
      <c r="CG807" s="528">
        <f>CF807-BZ807</f>
        <v>0</v>
      </c>
      <c r="CH807" s="510">
        <f>_xlfn.DAYS(BU807,BT807)+1</f>
        <v>1</v>
      </c>
      <c r="CI807" s="559"/>
    </row>
    <row r="808" spans="1:87" s="513" customFormat="1" ht="15.75" customHeight="1">
      <c r="A808" s="748">
        <v>111</v>
      </c>
      <c r="B808" s="749" t="s">
        <v>168</v>
      </c>
      <c r="C808" s="753">
        <v>4100009588</v>
      </c>
      <c r="D808" s="596" t="s">
        <v>169</v>
      </c>
      <c r="E808" s="505" t="str">
        <f>VLOOKUP(D:D,'Material code'!A:B,2,FALSE)</f>
        <v>后玻</v>
      </c>
      <c r="F808" s="505" t="str">
        <f>VLOOKUP(D:D,'Material code'!C:D,2,FALSE)</f>
        <v>福莱特，压花半钢化白色全涂釉3孔，2272*1128*2mm，GL-16</v>
      </c>
      <c r="G808" s="504">
        <v>1430</v>
      </c>
      <c r="H808" s="504" t="s">
        <v>172</v>
      </c>
      <c r="I808" s="504" t="str">
        <f>AL808</f>
        <v>COSU6411093850</v>
      </c>
      <c r="J808" s="504">
        <v>1</v>
      </c>
      <c r="K808" s="504" t="str">
        <f>AN808</f>
        <v>FCIU4826916</v>
      </c>
      <c r="L808" s="504" t="str">
        <f>AM808</f>
        <v>KH2503070001</v>
      </c>
      <c r="M808" s="504" t="str">
        <f>AO808</f>
        <v>NINGBO,CHINA</v>
      </c>
      <c r="N808" s="506">
        <f>AQ808</f>
        <v>45731</v>
      </c>
      <c r="O808" s="504" t="str">
        <f>AR808</f>
        <v>SAVANNAH,GA</v>
      </c>
      <c r="P808" s="506">
        <f>AT808</f>
        <v>45758</v>
      </c>
      <c r="Q808" s="506">
        <f>AX808</f>
        <v>45762</v>
      </c>
      <c r="R808" s="504" t="s">
        <v>79</v>
      </c>
      <c r="S808" s="504" t="s">
        <v>1039</v>
      </c>
      <c r="T808" s="504"/>
      <c r="U808" s="504"/>
      <c r="V808" s="511"/>
      <c r="W808" s="511"/>
      <c r="X808" s="506"/>
      <c r="Y808" s="506"/>
      <c r="Z808" s="504"/>
      <c r="AA808" s="567"/>
      <c r="AB808" s="507"/>
      <c r="AC808" s="504"/>
      <c r="AD808" s="504"/>
      <c r="AE808" s="504"/>
      <c r="AF808" s="504"/>
      <c r="AG808" s="504"/>
      <c r="AH808" s="569"/>
      <c r="AI808" s="579"/>
      <c r="AJ808" s="504"/>
      <c r="AK808" s="457"/>
      <c r="AL808" s="504" t="s">
        <v>1220</v>
      </c>
      <c r="AM808" s="504" t="s">
        <v>1221</v>
      </c>
      <c r="AN808" s="504" t="s">
        <v>1236</v>
      </c>
      <c r="AO808" s="504" t="s">
        <v>1033</v>
      </c>
      <c r="AP808" s="506"/>
      <c r="AQ808" s="506">
        <v>45731</v>
      </c>
      <c r="AR808" s="504" t="s">
        <v>117</v>
      </c>
      <c r="AS808" s="506">
        <v>45758</v>
      </c>
      <c r="AT808" s="508">
        <f>AS808</f>
        <v>45758</v>
      </c>
      <c r="AU808" s="504" t="str">
        <f>AR808</f>
        <v>SAVANNAH,GA</v>
      </c>
      <c r="AV808" s="571">
        <f>AT808</f>
        <v>45758</v>
      </c>
      <c r="AW808" s="505">
        <f>VLOOKUP(AR:AR,Database!A:B,2,)</f>
        <v>4</v>
      </c>
      <c r="AX808" s="506">
        <f>AV808+AW808</f>
        <v>45762</v>
      </c>
      <c r="AY808" s="577">
        <v>0</v>
      </c>
      <c r="AZ808" s="300"/>
      <c r="BA808" s="300"/>
      <c r="BB808" s="300"/>
      <c r="BC808" s="300"/>
      <c r="BD808" s="300"/>
      <c r="BE808" s="577"/>
      <c r="BF808" s="504" t="str">
        <f>AL808</f>
        <v>COSU6411093850</v>
      </c>
      <c r="BG808" s="504" t="str">
        <f>AN808</f>
        <v>FCIU4826916</v>
      </c>
      <c r="BH808" s="300">
        <v>45726</v>
      </c>
      <c r="BI808" s="300">
        <v>45735</v>
      </c>
      <c r="BJ808" s="300"/>
      <c r="BK808" s="300"/>
      <c r="BL808" s="300"/>
      <c r="BM808" s="572"/>
      <c r="BN808" s="504"/>
      <c r="BO808" s="506"/>
      <c r="BP808" s="511"/>
      <c r="BQ808" s="511"/>
      <c r="BR808" s="504"/>
      <c r="BS808" s="512"/>
      <c r="BT808" s="504"/>
      <c r="BU808" s="504"/>
      <c r="BV808" s="504"/>
      <c r="BW808" s="504">
        <f>U808</f>
        <v>0</v>
      </c>
      <c r="BX808" s="511">
        <f>V808</f>
        <v>0</v>
      </c>
      <c r="BY808" s="511">
        <f>W808</f>
        <v>0</v>
      </c>
      <c r="BZ808" s="511">
        <f>BX808+BY808</f>
        <v>0</v>
      </c>
      <c r="CA808" s="504"/>
      <c r="CB808" s="511"/>
      <c r="CC808" s="504"/>
      <c r="CD808" s="511"/>
      <c r="CE808" s="511"/>
      <c r="CF808" s="511">
        <f>CB808+CD808+CE808</f>
        <v>0</v>
      </c>
      <c r="CG808" s="528">
        <f>CF808-BZ808</f>
        <v>0</v>
      </c>
      <c r="CH808" s="510">
        <f>_xlfn.DAYS(BU808,BT808)+1</f>
        <v>1</v>
      </c>
      <c r="CI808" s="559"/>
    </row>
    <row r="809" spans="1:87" s="513" customFormat="1" ht="15.75" customHeight="1">
      <c r="A809" s="748">
        <v>111</v>
      </c>
      <c r="B809" s="749" t="s">
        <v>168</v>
      </c>
      <c r="C809" s="753">
        <v>4100009588</v>
      </c>
      <c r="D809" s="596" t="s">
        <v>169</v>
      </c>
      <c r="E809" s="505" t="str">
        <f>VLOOKUP(D:D,'Material code'!A:B,2,FALSE)</f>
        <v>后玻</v>
      </c>
      <c r="F809" s="505" t="str">
        <f>VLOOKUP(D:D,'Material code'!C:D,2,FALSE)</f>
        <v>福莱特，压花半钢化白色全涂釉3孔，2272*1128*2mm，GL-16</v>
      </c>
      <c r="G809" s="504">
        <v>1430</v>
      </c>
      <c r="H809" s="504" t="s">
        <v>172</v>
      </c>
      <c r="I809" s="504" t="str">
        <f>AL809</f>
        <v>COSU6411093850</v>
      </c>
      <c r="J809" s="504">
        <v>1</v>
      </c>
      <c r="K809" s="504" t="str">
        <f>AN809</f>
        <v>FCIU5029795</v>
      </c>
      <c r="L809" s="504" t="str">
        <f>AM809</f>
        <v>KH2503070001</v>
      </c>
      <c r="M809" s="504" t="str">
        <f>AO809</f>
        <v>NINGBO,CHINA</v>
      </c>
      <c r="N809" s="506">
        <f>AQ809</f>
        <v>45731</v>
      </c>
      <c r="O809" s="504" t="str">
        <f>AR809</f>
        <v>SAVANNAH,GA</v>
      </c>
      <c r="P809" s="506">
        <f>AT809</f>
        <v>45758</v>
      </c>
      <c r="Q809" s="506">
        <f>AX809</f>
        <v>45762</v>
      </c>
      <c r="R809" s="504" t="s">
        <v>79</v>
      </c>
      <c r="S809" s="504" t="s">
        <v>1039</v>
      </c>
      <c r="T809" s="504"/>
      <c r="U809" s="504"/>
      <c r="V809" s="511"/>
      <c r="W809" s="511"/>
      <c r="X809" s="506"/>
      <c r="Y809" s="506"/>
      <c r="Z809" s="504"/>
      <c r="AA809" s="567"/>
      <c r="AB809" s="507"/>
      <c r="AC809" s="504"/>
      <c r="AD809" s="504"/>
      <c r="AE809" s="504"/>
      <c r="AF809" s="504"/>
      <c r="AG809" s="504"/>
      <c r="AH809" s="569"/>
      <c r="AI809" s="579"/>
      <c r="AJ809" s="504"/>
      <c r="AK809" s="457"/>
      <c r="AL809" s="504" t="s">
        <v>1220</v>
      </c>
      <c r="AM809" s="504" t="s">
        <v>1221</v>
      </c>
      <c r="AN809" s="504" t="s">
        <v>1237</v>
      </c>
      <c r="AO809" s="504" t="s">
        <v>1033</v>
      </c>
      <c r="AP809" s="506"/>
      <c r="AQ809" s="506">
        <v>45731</v>
      </c>
      <c r="AR809" s="504" t="s">
        <v>117</v>
      </c>
      <c r="AS809" s="506">
        <v>45758</v>
      </c>
      <c r="AT809" s="508">
        <f>AS809</f>
        <v>45758</v>
      </c>
      <c r="AU809" s="504" t="str">
        <f>AR809</f>
        <v>SAVANNAH,GA</v>
      </c>
      <c r="AV809" s="571">
        <f>AT809</f>
        <v>45758</v>
      </c>
      <c r="AW809" s="505">
        <f>VLOOKUP(AR:AR,Database!A:B,2,)</f>
        <v>4</v>
      </c>
      <c r="AX809" s="506">
        <f>AV809+AW809</f>
        <v>45762</v>
      </c>
      <c r="AY809" s="577">
        <v>0</v>
      </c>
      <c r="AZ809" s="300"/>
      <c r="BA809" s="300"/>
      <c r="BB809" s="300"/>
      <c r="BC809" s="300"/>
      <c r="BD809" s="300"/>
      <c r="BE809" s="577"/>
      <c r="BF809" s="504" t="str">
        <f>AL809</f>
        <v>COSU6411093850</v>
      </c>
      <c r="BG809" s="504" t="str">
        <f>AN809</f>
        <v>FCIU5029795</v>
      </c>
      <c r="BH809" s="300">
        <v>45726</v>
      </c>
      <c r="BI809" s="300">
        <v>45735</v>
      </c>
      <c r="BJ809" s="300"/>
      <c r="BK809" s="300"/>
      <c r="BL809" s="300"/>
      <c r="BM809" s="572"/>
      <c r="BN809" s="504"/>
      <c r="BO809" s="506"/>
      <c r="BP809" s="511"/>
      <c r="BQ809" s="511"/>
      <c r="BR809" s="504"/>
      <c r="BS809" s="512"/>
      <c r="BT809" s="504"/>
      <c r="BU809" s="504"/>
      <c r="BV809" s="504"/>
      <c r="BW809" s="504">
        <f>U809</f>
        <v>0</v>
      </c>
      <c r="BX809" s="511">
        <f>V809</f>
        <v>0</v>
      </c>
      <c r="BY809" s="511">
        <f>W809</f>
        <v>0</v>
      </c>
      <c r="BZ809" s="511">
        <f>BX809+BY809</f>
        <v>0</v>
      </c>
      <c r="CA809" s="504"/>
      <c r="CB809" s="511"/>
      <c r="CC809" s="504"/>
      <c r="CD809" s="511"/>
      <c r="CE809" s="511"/>
      <c r="CF809" s="511">
        <f>CB809+CD809+CE809</f>
        <v>0</v>
      </c>
      <c r="CG809" s="528">
        <f>CF809-BZ809</f>
        <v>0</v>
      </c>
      <c r="CH809" s="510">
        <f>_xlfn.DAYS(BU809,BT809)+1</f>
        <v>1</v>
      </c>
      <c r="CI809" s="559"/>
    </row>
    <row r="810" spans="1:87" s="513" customFormat="1" ht="15.75" customHeight="1">
      <c r="A810" s="748">
        <v>111</v>
      </c>
      <c r="B810" s="749" t="s">
        <v>168</v>
      </c>
      <c r="C810" s="753">
        <v>4100009588</v>
      </c>
      <c r="D810" s="596" t="s">
        <v>169</v>
      </c>
      <c r="E810" s="505" t="str">
        <f>VLOOKUP(D:D,'Material code'!A:B,2,FALSE)</f>
        <v>后玻</v>
      </c>
      <c r="F810" s="505" t="str">
        <f>VLOOKUP(D:D,'Material code'!C:D,2,FALSE)</f>
        <v>福莱特，压花半钢化白色全涂釉3孔，2272*1128*2mm，GL-16</v>
      </c>
      <c r="G810" s="504">
        <v>1430</v>
      </c>
      <c r="H810" s="504" t="s">
        <v>172</v>
      </c>
      <c r="I810" s="504" t="str">
        <f>AL810</f>
        <v>COSU6411093850</v>
      </c>
      <c r="J810" s="504">
        <v>1</v>
      </c>
      <c r="K810" s="504" t="str">
        <f>AN810</f>
        <v>FCIU5215059</v>
      </c>
      <c r="L810" s="504" t="str">
        <f>AM810</f>
        <v>KH2503070001</v>
      </c>
      <c r="M810" s="504" t="str">
        <f>AO810</f>
        <v>NINGBO,CHINA</v>
      </c>
      <c r="N810" s="506">
        <f>AQ810</f>
        <v>45731</v>
      </c>
      <c r="O810" s="504" t="str">
        <f>AR810</f>
        <v>SAVANNAH,GA</v>
      </c>
      <c r="P810" s="506">
        <f>AT810</f>
        <v>45758</v>
      </c>
      <c r="Q810" s="506">
        <f>AX810</f>
        <v>45762</v>
      </c>
      <c r="R810" s="504" t="s">
        <v>79</v>
      </c>
      <c r="S810" s="504" t="s">
        <v>1039</v>
      </c>
      <c r="T810" s="504"/>
      <c r="U810" s="504"/>
      <c r="V810" s="511"/>
      <c r="W810" s="511"/>
      <c r="X810" s="506"/>
      <c r="Y810" s="506"/>
      <c r="Z810" s="504"/>
      <c r="AA810" s="567"/>
      <c r="AB810" s="507"/>
      <c r="AC810" s="504"/>
      <c r="AD810" s="504"/>
      <c r="AE810" s="504"/>
      <c r="AF810" s="504"/>
      <c r="AG810" s="504"/>
      <c r="AH810" s="569"/>
      <c r="AI810" s="579"/>
      <c r="AJ810" s="504"/>
      <c r="AK810" s="457"/>
      <c r="AL810" s="504" t="s">
        <v>1220</v>
      </c>
      <c r="AM810" s="504" t="s">
        <v>1221</v>
      </c>
      <c r="AN810" s="504" t="s">
        <v>1238</v>
      </c>
      <c r="AO810" s="504" t="s">
        <v>1033</v>
      </c>
      <c r="AP810" s="506"/>
      <c r="AQ810" s="506">
        <v>45731</v>
      </c>
      <c r="AR810" s="504" t="s">
        <v>117</v>
      </c>
      <c r="AS810" s="506">
        <v>45758</v>
      </c>
      <c r="AT810" s="508">
        <f>AS810</f>
        <v>45758</v>
      </c>
      <c r="AU810" s="504" t="str">
        <f>AR810</f>
        <v>SAVANNAH,GA</v>
      </c>
      <c r="AV810" s="571">
        <f>AT810</f>
        <v>45758</v>
      </c>
      <c r="AW810" s="505">
        <f>VLOOKUP(AR:AR,Database!A:B,2,)</f>
        <v>4</v>
      </c>
      <c r="AX810" s="506">
        <f>AV810+AW810</f>
        <v>45762</v>
      </c>
      <c r="AY810" s="577">
        <v>0</v>
      </c>
      <c r="AZ810" s="300"/>
      <c r="BA810" s="300"/>
      <c r="BB810" s="300"/>
      <c r="BC810" s="300"/>
      <c r="BD810" s="300"/>
      <c r="BE810" s="577"/>
      <c r="BF810" s="504" t="str">
        <f>AL810</f>
        <v>COSU6411093850</v>
      </c>
      <c r="BG810" s="504" t="str">
        <f>AN810</f>
        <v>FCIU5215059</v>
      </c>
      <c r="BH810" s="300">
        <v>45726</v>
      </c>
      <c r="BI810" s="300">
        <v>45735</v>
      </c>
      <c r="BJ810" s="300"/>
      <c r="BK810" s="300"/>
      <c r="BL810" s="300"/>
      <c r="BM810" s="572"/>
      <c r="BN810" s="504"/>
      <c r="BO810" s="506"/>
      <c r="BP810" s="511"/>
      <c r="BQ810" s="511"/>
      <c r="BR810" s="504"/>
      <c r="BS810" s="512"/>
      <c r="BT810" s="504"/>
      <c r="BU810" s="504"/>
      <c r="BV810" s="504"/>
      <c r="BW810" s="504">
        <f>U810</f>
        <v>0</v>
      </c>
      <c r="BX810" s="511">
        <f>V810</f>
        <v>0</v>
      </c>
      <c r="BY810" s="511">
        <f>W810</f>
        <v>0</v>
      </c>
      <c r="BZ810" s="511">
        <f>BX810+BY810</f>
        <v>0</v>
      </c>
      <c r="CA810" s="504"/>
      <c r="CB810" s="511"/>
      <c r="CC810" s="504"/>
      <c r="CD810" s="511"/>
      <c r="CE810" s="511"/>
      <c r="CF810" s="511">
        <f>CB810+CD810+CE810</f>
        <v>0</v>
      </c>
      <c r="CG810" s="528">
        <f>CF810-BZ810</f>
        <v>0</v>
      </c>
      <c r="CH810" s="510">
        <f>_xlfn.DAYS(BU810,BT810)+1</f>
        <v>1</v>
      </c>
      <c r="CI810" s="559"/>
    </row>
    <row r="811" spans="1:87" s="513" customFormat="1" ht="15.75" customHeight="1">
      <c r="A811" s="748">
        <v>111</v>
      </c>
      <c r="B811" s="749" t="s">
        <v>168</v>
      </c>
      <c r="C811" s="753">
        <v>4100009588</v>
      </c>
      <c r="D811" s="596" t="s">
        <v>169</v>
      </c>
      <c r="E811" s="505" t="str">
        <f>VLOOKUP(D:D,'Material code'!A:B,2,FALSE)</f>
        <v>后玻</v>
      </c>
      <c r="F811" s="505" t="str">
        <f>VLOOKUP(D:D,'Material code'!C:D,2,FALSE)</f>
        <v>福莱特，压花半钢化白色全涂釉3孔，2272*1128*2mm，GL-16</v>
      </c>
      <c r="G811" s="504">
        <v>1430</v>
      </c>
      <c r="H811" s="504" t="s">
        <v>172</v>
      </c>
      <c r="I811" s="504" t="str">
        <f>AL811</f>
        <v>COSU6411093850</v>
      </c>
      <c r="J811" s="504">
        <v>1</v>
      </c>
      <c r="K811" s="504" t="str">
        <f>AN811</f>
        <v>FTAU1584362</v>
      </c>
      <c r="L811" s="504" t="str">
        <f>AM811</f>
        <v>KH2503070001</v>
      </c>
      <c r="M811" s="504" t="str">
        <f>AO811</f>
        <v>NINGBO,CHINA</v>
      </c>
      <c r="N811" s="506">
        <f>AQ811</f>
        <v>45731</v>
      </c>
      <c r="O811" s="504" t="str">
        <f>AR811</f>
        <v>SAVANNAH,GA</v>
      </c>
      <c r="P811" s="506">
        <f>AT811</f>
        <v>45758</v>
      </c>
      <c r="Q811" s="506">
        <f>AX811</f>
        <v>45762</v>
      </c>
      <c r="R811" s="504" t="s">
        <v>79</v>
      </c>
      <c r="S811" s="504" t="s">
        <v>1039</v>
      </c>
      <c r="T811" s="504"/>
      <c r="U811" s="504"/>
      <c r="V811" s="511"/>
      <c r="W811" s="511"/>
      <c r="X811" s="506"/>
      <c r="Y811" s="506"/>
      <c r="Z811" s="504"/>
      <c r="AA811" s="567"/>
      <c r="AB811" s="507"/>
      <c r="AC811" s="504"/>
      <c r="AD811" s="504"/>
      <c r="AE811" s="504"/>
      <c r="AF811" s="504"/>
      <c r="AG811" s="504"/>
      <c r="AH811" s="569"/>
      <c r="AI811" s="579"/>
      <c r="AJ811" s="504"/>
      <c r="AK811" s="457"/>
      <c r="AL811" s="504" t="s">
        <v>1220</v>
      </c>
      <c r="AM811" s="504" t="s">
        <v>1221</v>
      </c>
      <c r="AN811" s="504" t="s">
        <v>1239</v>
      </c>
      <c r="AO811" s="504" t="s">
        <v>1033</v>
      </c>
      <c r="AP811" s="506"/>
      <c r="AQ811" s="506">
        <v>45731</v>
      </c>
      <c r="AR811" s="504" t="s">
        <v>117</v>
      </c>
      <c r="AS811" s="506">
        <v>45758</v>
      </c>
      <c r="AT811" s="508">
        <f>AS811</f>
        <v>45758</v>
      </c>
      <c r="AU811" s="504" t="str">
        <f>AR811</f>
        <v>SAVANNAH,GA</v>
      </c>
      <c r="AV811" s="571">
        <f>AT811</f>
        <v>45758</v>
      </c>
      <c r="AW811" s="505">
        <f>VLOOKUP(AR:AR,Database!A:B,2,)</f>
        <v>4</v>
      </c>
      <c r="AX811" s="506">
        <f>AV811+AW811</f>
        <v>45762</v>
      </c>
      <c r="AY811" s="577">
        <v>0</v>
      </c>
      <c r="AZ811" s="300"/>
      <c r="BA811" s="300"/>
      <c r="BB811" s="300"/>
      <c r="BC811" s="300"/>
      <c r="BD811" s="300"/>
      <c r="BE811" s="577"/>
      <c r="BF811" s="504" t="str">
        <f>AL811</f>
        <v>COSU6411093850</v>
      </c>
      <c r="BG811" s="504" t="str">
        <f>AN811</f>
        <v>FTAU1584362</v>
      </c>
      <c r="BH811" s="300">
        <v>45726</v>
      </c>
      <c r="BI811" s="300">
        <v>45735</v>
      </c>
      <c r="BJ811" s="300"/>
      <c r="BK811" s="300"/>
      <c r="BL811" s="300"/>
      <c r="BM811" s="572"/>
      <c r="BN811" s="504"/>
      <c r="BO811" s="506"/>
      <c r="BP811" s="511"/>
      <c r="BQ811" s="511"/>
      <c r="BR811" s="504"/>
      <c r="BS811" s="512"/>
      <c r="BT811" s="504"/>
      <c r="BU811" s="504"/>
      <c r="BV811" s="504"/>
      <c r="BW811" s="504">
        <f>U811</f>
        <v>0</v>
      </c>
      <c r="BX811" s="511">
        <f>V811</f>
        <v>0</v>
      </c>
      <c r="BY811" s="511">
        <f>W811</f>
        <v>0</v>
      </c>
      <c r="BZ811" s="511">
        <f>BX811+BY811</f>
        <v>0</v>
      </c>
      <c r="CA811" s="504"/>
      <c r="CB811" s="511"/>
      <c r="CC811" s="504"/>
      <c r="CD811" s="511"/>
      <c r="CE811" s="511"/>
      <c r="CF811" s="511">
        <f>CB811+CD811+CE811</f>
        <v>0</v>
      </c>
      <c r="CG811" s="528">
        <f>CF811-BZ811</f>
        <v>0</v>
      </c>
      <c r="CH811" s="510">
        <f>_xlfn.DAYS(BU811,BT811)+1</f>
        <v>1</v>
      </c>
      <c r="CI811" s="559"/>
    </row>
    <row r="812" spans="1:87" s="513" customFormat="1" ht="15.75" customHeight="1">
      <c r="A812" s="748">
        <v>111</v>
      </c>
      <c r="B812" s="749" t="s">
        <v>168</v>
      </c>
      <c r="C812" s="753">
        <v>4100009588</v>
      </c>
      <c r="D812" s="596" t="s">
        <v>169</v>
      </c>
      <c r="E812" s="505" t="str">
        <f>VLOOKUP(D:D,'Material code'!A:B,2,FALSE)</f>
        <v>后玻</v>
      </c>
      <c r="F812" s="505" t="str">
        <f>VLOOKUP(D:D,'Material code'!C:D,2,FALSE)</f>
        <v>福莱特，压花半钢化白色全涂釉3孔，2272*1128*2mm，GL-16</v>
      </c>
      <c r="G812" s="504">
        <v>1430</v>
      </c>
      <c r="H812" s="504" t="s">
        <v>172</v>
      </c>
      <c r="I812" s="504" t="str">
        <f>AL812</f>
        <v>COSU6411093850</v>
      </c>
      <c r="J812" s="504">
        <v>1</v>
      </c>
      <c r="K812" s="504" t="str">
        <f>AN812</f>
        <v>MAGU2161380</v>
      </c>
      <c r="L812" s="504" t="str">
        <f>AM812</f>
        <v>KH2503070001</v>
      </c>
      <c r="M812" s="504" t="str">
        <f>AO812</f>
        <v>NINGBO,CHINA</v>
      </c>
      <c r="N812" s="506">
        <f>AQ812</f>
        <v>45731</v>
      </c>
      <c r="O812" s="504" t="str">
        <f>AR812</f>
        <v>SAVANNAH,GA</v>
      </c>
      <c r="P812" s="506">
        <f>AT812</f>
        <v>45758</v>
      </c>
      <c r="Q812" s="506">
        <f>AX812</f>
        <v>45762</v>
      </c>
      <c r="R812" s="504" t="s">
        <v>79</v>
      </c>
      <c r="S812" s="504" t="s">
        <v>1039</v>
      </c>
      <c r="T812" s="504"/>
      <c r="U812" s="504"/>
      <c r="V812" s="511"/>
      <c r="W812" s="511"/>
      <c r="X812" s="506"/>
      <c r="Y812" s="506"/>
      <c r="Z812" s="504"/>
      <c r="AA812" s="567"/>
      <c r="AB812" s="507"/>
      <c r="AC812" s="504"/>
      <c r="AD812" s="504"/>
      <c r="AE812" s="504"/>
      <c r="AF812" s="504"/>
      <c r="AG812" s="504"/>
      <c r="AH812" s="569"/>
      <c r="AI812" s="579"/>
      <c r="AJ812" s="504"/>
      <c r="AK812" s="457"/>
      <c r="AL812" s="504" t="s">
        <v>1220</v>
      </c>
      <c r="AM812" s="504" t="s">
        <v>1221</v>
      </c>
      <c r="AN812" s="504" t="s">
        <v>1240</v>
      </c>
      <c r="AO812" s="504" t="s">
        <v>1033</v>
      </c>
      <c r="AP812" s="506"/>
      <c r="AQ812" s="506">
        <v>45731</v>
      </c>
      <c r="AR812" s="504" t="s">
        <v>117</v>
      </c>
      <c r="AS812" s="506">
        <v>45758</v>
      </c>
      <c r="AT812" s="508">
        <f>AS812</f>
        <v>45758</v>
      </c>
      <c r="AU812" s="504" t="str">
        <f>AR812</f>
        <v>SAVANNAH,GA</v>
      </c>
      <c r="AV812" s="571">
        <f>AT812</f>
        <v>45758</v>
      </c>
      <c r="AW812" s="505">
        <f>VLOOKUP(AR:AR,Database!A:B,2,)</f>
        <v>4</v>
      </c>
      <c r="AX812" s="506">
        <f>AV812+AW812</f>
        <v>45762</v>
      </c>
      <c r="AY812" s="577">
        <v>0</v>
      </c>
      <c r="AZ812" s="300"/>
      <c r="BA812" s="300"/>
      <c r="BB812" s="300"/>
      <c r="BC812" s="300"/>
      <c r="BD812" s="300"/>
      <c r="BE812" s="577"/>
      <c r="BF812" s="504" t="str">
        <f>AL812</f>
        <v>COSU6411093850</v>
      </c>
      <c r="BG812" s="504" t="str">
        <f>AN812</f>
        <v>MAGU2161380</v>
      </c>
      <c r="BH812" s="300">
        <v>45726</v>
      </c>
      <c r="BI812" s="300">
        <v>45735</v>
      </c>
      <c r="BJ812" s="300"/>
      <c r="BK812" s="300"/>
      <c r="BL812" s="300"/>
      <c r="BM812" s="572"/>
      <c r="BN812" s="504"/>
      <c r="BO812" s="506"/>
      <c r="BP812" s="511"/>
      <c r="BQ812" s="511"/>
      <c r="BR812" s="504"/>
      <c r="BS812" s="512"/>
      <c r="BT812" s="504"/>
      <c r="BU812" s="504"/>
      <c r="BV812" s="504"/>
      <c r="BW812" s="504">
        <f>U812</f>
        <v>0</v>
      </c>
      <c r="BX812" s="511">
        <f>V812</f>
        <v>0</v>
      </c>
      <c r="BY812" s="511">
        <f>W812</f>
        <v>0</v>
      </c>
      <c r="BZ812" s="511">
        <f>BX812+BY812</f>
        <v>0</v>
      </c>
      <c r="CA812" s="504"/>
      <c r="CB812" s="511"/>
      <c r="CC812" s="504"/>
      <c r="CD812" s="511"/>
      <c r="CE812" s="511"/>
      <c r="CF812" s="511">
        <f>CB812+CD812+CE812</f>
        <v>0</v>
      </c>
      <c r="CG812" s="528">
        <f>CF812-BZ812</f>
        <v>0</v>
      </c>
      <c r="CH812" s="510">
        <f>_xlfn.DAYS(BU812,BT812)+1</f>
        <v>1</v>
      </c>
      <c r="CI812" s="559"/>
    </row>
    <row r="813" spans="1:87" s="513" customFormat="1" ht="15.75" customHeight="1">
      <c r="A813" s="748">
        <v>111</v>
      </c>
      <c r="B813" s="749" t="s">
        <v>168</v>
      </c>
      <c r="C813" s="753">
        <v>4100009588</v>
      </c>
      <c r="D813" s="596" t="s">
        <v>169</v>
      </c>
      <c r="E813" s="505" t="str">
        <f>VLOOKUP(D:D,'Material code'!A:B,2,FALSE)</f>
        <v>后玻</v>
      </c>
      <c r="F813" s="505" t="str">
        <f>VLOOKUP(D:D,'Material code'!C:D,2,FALSE)</f>
        <v>福莱特，压花半钢化白色全涂釉3孔，2272*1128*2mm，GL-16</v>
      </c>
      <c r="G813" s="504">
        <v>1430</v>
      </c>
      <c r="H813" s="504" t="s">
        <v>172</v>
      </c>
      <c r="I813" s="504" t="str">
        <f>AL813</f>
        <v>COSU6411093850</v>
      </c>
      <c r="J813" s="504">
        <v>1</v>
      </c>
      <c r="K813" s="504" t="str">
        <f>AN813</f>
        <v>OOLU0311000</v>
      </c>
      <c r="L813" s="504" t="str">
        <f>AM813</f>
        <v>KH2503070001</v>
      </c>
      <c r="M813" s="504" t="str">
        <f>AO813</f>
        <v>NINGBO,CHINA</v>
      </c>
      <c r="N813" s="506">
        <f>AQ813</f>
        <v>45731</v>
      </c>
      <c r="O813" s="504" t="str">
        <f>AR813</f>
        <v>SAVANNAH,GA</v>
      </c>
      <c r="P813" s="506">
        <f>AT813</f>
        <v>45758</v>
      </c>
      <c r="Q813" s="506">
        <f>AX813</f>
        <v>45762</v>
      </c>
      <c r="R813" s="504" t="s">
        <v>79</v>
      </c>
      <c r="S813" s="504" t="s">
        <v>1039</v>
      </c>
      <c r="T813" s="504"/>
      <c r="U813" s="504"/>
      <c r="V813" s="511"/>
      <c r="W813" s="511"/>
      <c r="X813" s="506"/>
      <c r="Y813" s="506"/>
      <c r="Z813" s="504"/>
      <c r="AA813" s="567"/>
      <c r="AB813" s="507"/>
      <c r="AC813" s="504"/>
      <c r="AD813" s="504"/>
      <c r="AE813" s="504"/>
      <c r="AF813" s="504"/>
      <c r="AG813" s="504"/>
      <c r="AH813" s="569"/>
      <c r="AI813" s="579"/>
      <c r="AJ813" s="504"/>
      <c r="AK813" s="457"/>
      <c r="AL813" s="504" t="s">
        <v>1220</v>
      </c>
      <c r="AM813" s="504" t="s">
        <v>1221</v>
      </c>
      <c r="AN813" s="504" t="s">
        <v>1241</v>
      </c>
      <c r="AO813" s="504" t="s">
        <v>1033</v>
      </c>
      <c r="AP813" s="506"/>
      <c r="AQ813" s="506">
        <v>45731</v>
      </c>
      <c r="AR813" s="504" t="s">
        <v>117</v>
      </c>
      <c r="AS813" s="506">
        <v>45758</v>
      </c>
      <c r="AT813" s="508">
        <f>AS813</f>
        <v>45758</v>
      </c>
      <c r="AU813" s="504" t="str">
        <f>AR813</f>
        <v>SAVANNAH,GA</v>
      </c>
      <c r="AV813" s="571">
        <f>AT813</f>
        <v>45758</v>
      </c>
      <c r="AW813" s="505">
        <f>VLOOKUP(AR:AR,Database!A:B,2,)</f>
        <v>4</v>
      </c>
      <c r="AX813" s="506">
        <f>AV813+AW813</f>
        <v>45762</v>
      </c>
      <c r="AY813" s="577">
        <v>0</v>
      </c>
      <c r="AZ813" s="300"/>
      <c r="BA813" s="300"/>
      <c r="BB813" s="300"/>
      <c r="BC813" s="300"/>
      <c r="BD813" s="300"/>
      <c r="BE813" s="577"/>
      <c r="BF813" s="504" t="str">
        <f>AL813</f>
        <v>COSU6411093850</v>
      </c>
      <c r="BG813" s="504" t="str">
        <f>AN813</f>
        <v>OOLU0311000</v>
      </c>
      <c r="BH813" s="300">
        <v>45726</v>
      </c>
      <c r="BI813" s="300">
        <v>45735</v>
      </c>
      <c r="BJ813" s="300"/>
      <c r="BK813" s="300"/>
      <c r="BL813" s="300"/>
      <c r="BM813" s="572"/>
      <c r="BN813" s="504"/>
      <c r="BO813" s="506"/>
      <c r="BP813" s="511"/>
      <c r="BQ813" s="511"/>
      <c r="BR813" s="504"/>
      <c r="BS813" s="512"/>
      <c r="BT813" s="504"/>
      <c r="BU813" s="504"/>
      <c r="BV813" s="504"/>
      <c r="BW813" s="504">
        <f>U813</f>
        <v>0</v>
      </c>
      <c r="BX813" s="511">
        <f>V813</f>
        <v>0</v>
      </c>
      <c r="BY813" s="511">
        <f>W813</f>
        <v>0</v>
      </c>
      <c r="BZ813" s="511">
        <f>BX813+BY813</f>
        <v>0</v>
      </c>
      <c r="CA813" s="504"/>
      <c r="CB813" s="511"/>
      <c r="CC813" s="504"/>
      <c r="CD813" s="511"/>
      <c r="CE813" s="511"/>
      <c r="CF813" s="511">
        <f>CB813+CD813+CE813</f>
        <v>0</v>
      </c>
      <c r="CG813" s="528">
        <f>CF813-BZ813</f>
        <v>0</v>
      </c>
      <c r="CH813" s="510">
        <f>_xlfn.DAYS(BU813,BT813)+1</f>
        <v>1</v>
      </c>
      <c r="CI813" s="559"/>
    </row>
    <row r="814" spans="1:87" s="513" customFormat="1" ht="15.75" customHeight="1">
      <c r="A814" s="748">
        <v>111</v>
      </c>
      <c r="B814" s="749" t="s">
        <v>168</v>
      </c>
      <c r="C814" s="753">
        <v>4100009588</v>
      </c>
      <c r="D814" s="596" t="s">
        <v>169</v>
      </c>
      <c r="E814" s="505" t="str">
        <f>VLOOKUP(D:D,'Material code'!A:B,2,FALSE)</f>
        <v>后玻</v>
      </c>
      <c r="F814" s="505" t="str">
        <f>VLOOKUP(D:D,'Material code'!C:D,2,FALSE)</f>
        <v>福莱特，压花半钢化白色全涂釉3孔，2272*1128*2mm，GL-16</v>
      </c>
      <c r="G814" s="504">
        <v>1430</v>
      </c>
      <c r="H814" s="504" t="s">
        <v>172</v>
      </c>
      <c r="I814" s="504" t="str">
        <f>AL814</f>
        <v>COSU6411093850</v>
      </c>
      <c r="J814" s="504">
        <v>1</v>
      </c>
      <c r="K814" s="504" t="str">
        <f>AN814</f>
        <v>OOLU0389836</v>
      </c>
      <c r="L814" s="504" t="str">
        <f>AM814</f>
        <v>KH2503070001</v>
      </c>
      <c r="M814" s="504" t="str">
        <f>AO814</f>
        <v>NINGBO,CHINA</v>
      </c>
      <c r="N814" s="506">
        <f>AQ814</f>
        <v>45731</v>
      </c>
      <c r="O814" s="504" t="str">
        <f>AR814</f>
        <v>SAVANNAH,GA</v>
      </c>
      <c r="P814" s="506">
        <f>AT814</f>
        <v>45758</v>
      </c>
      <c r="Q814" s="506">
        <f>AX814</f>
        <v>45762</v>
      </c>
      <c r="R814" s="504" t="s">
        <v>79</v>
      </c>
      <c r="S814" s="504" t="s">
        <v>1039</v>
      </c>
      <c r="T814" s="504"/>
      <c r="U814" s="504"/>
      <c r="V814" s="511"/>
      <c r="W814" s="511"/>
      <c r="X814" s="506"/>
      <c r="Y814" s="506"/>
      <c r="Z814" s="504"/>
      <c r="AA814" s="567"/>
      <c r="AB814" s="507"/>
      <c r="AC814" s="504"/>
      <c r="AD814" s="504"/>
      <c r="AE814" s="504"/>
      <c r="AF814" s="504"/>
      <c r="AG814" s="504"/>
      <c r="AH814" s="569"/>
      <c r="AI814" s="579"/>
      <c r="AJ814" s="504"/>
      <c r="AK814" s="457"/>
      <c r="AL814" s="504" t="s">
        <v>1220</v>
      </c>
      <c r="AM814" s="504" t="s">
        <v>1221</v>
      </c>
      <c r="AN814" s="504" t="s">
        <v>1242</v>
      </c>
      <c r="AO814" s="504" t="s">
        <v>1033</v>
      </c>
      <c r="AP814" s="506"/>
      <c r="AQ814" s="506">
        <v>45731</v>
      </c>
      <c r="AR814" s="504" t="s">
        <v>117</v>
      </c>
      <c r="AS814" s="506">
        <v>45758</v>
      </c>
      <c r="AT814" s="508">
        <f>AS814</f>
        <v>45758</v>
      </c>
      <c r="AU814" s="504" t="str">
        <f>AR814</f>
        <v>SAVANNAH,GA</v>
      </c>
      <c r="AV814" s="571">
        <f>AT814</f>
        <v>45758</v>
      </c>
      <c r="AW814" s="505">
        <f>VLOOKUP(AR:AR,Database!A:B,2,)</f>
        <v>4</v>
      </c>
      <c r="AX814" s="506">
        <f>AV814+AW814</f>
        <v>45762</v>
      </c>
      <c r="AY814" s="577">
        <v>0</v>
      </c>
      <c r="AZ814" s="300"/>
      <c r="BA814" s="300"/>
      <c r="BB814" s="300"/>
      <c r="BC814" s="300"/>
      <c r="BD814" s="300"/>
      <c r="BE814" s="577"/>
      <c r="BF814" s="504" t="str">
        <f>AL814</f>
        <v>COSU6411093850</v>
      </c>
      <c r="BG814" s="504" t="str">
        <f>AN814</f>
        <v>OOLU0389836</v>
      </c>
      <c r="BH814" s="300">
        <v>45726</v>
      </c>
      <c r="BI814" s="300">
        <v>45735</v>
      </c>
      <c r="BJ814" s="300"/>
      <c r="BK814" s="300"/>
      <c r="BL814" s="300"/>
      <c r="BM814" s="572"/>
      <c r="BN814" s="504"/>
      <c r="BO814" s="506"/>
      <c r="BP814" s="511"/>
      <c r="BQ814" s="511"/>
      <c r="BR814" s="504"/>
      <c r="BS814" s="512"/>
      <c r="BT814" s="504"/>
      <c r="BU814" s="504"/>
      <c r="BV814" s="504"/>
      <c r="BW814" s="504">
        <f>U814</f>
        <v>0</v>
      </c>
      <c r="BX814" s="511">
        <f>V814</f>
        <v>0</v>
      </c>
      <c r="BY814" s="511">
        <f>W814</f>
        <v>0</v>
      </c>
      <c r="BZ814" s="511">
        <f>BX814+BY814</f>
        <v>0</v>
      </c>
      <c r="CA814" s="504"/>
      <c r="CB814" s="511"/>
      <c r="CC814" s="504"/>
      <c r="CD814" s="511"/>
      <c r="CE814" s="511"/>
      <c r="CF814" s="511">
        <f>CB814+CD814+CE814</f>
        <v>0</v>
      </c>
      <c r="CG814" s="528">
        <f>CF814-BZ814</f>
        <v>0</v>
      </c>
      <c r="CH814" s="510">
        <f>_xlfn.DAYS(BU814,BT814)+1</f>
        <v>1</v>
      </c>
      <c r="CI814" s="559"/>
    </row>
    <row r="815" spans="1:87" s="513" customFormat="1" ht="15.75" customHeight="1">
      <c r="A815" s="748">
        <v>111</v>
      </c>
      <c r="B815" s="749" t="s">
        <v>168</v>
      </c>
      <c r="C815" s="753">
        <v>4100009588</v>
      </c>
      <c r="D815" s="596" t="s">
        <v>169</v>
      </c>
      <c r="E815" s="505" t="str">
        <f>VLOOKUP(D:D,'Material code'!A:B,2,FALSE)</f>
        <v>后玻</v>
      </c>
      <c r="F815" s="505" t="str">
        <f>VLOOKUP(D:D,'Material code'!C:D,2,FALSE)</f>
        <v>福莱特，压花半钢化白色全涂釉3孔，2272*1128*2mm，GL-16</v>
      </c>
      <c r="G815" s="504">
        <v>1430</v>
      </c>
      <c r="H815" s="504" t="s">
        <v>172</v>
      </c>
      <c r="I815" s="504" t="str">
        <f>AL815</f>
        <v>COSU6411093850</v>
      </c>
      <c r="J815" s="504">
        <v>1</v>
      </c>
      <c r="K815" s="504" t="str">
        <f>AN815</f>
        <v>OOLU0480231</v>
      </c>
      <c r="L815" s="504" t="str">
        <f>AM815</f>
        <v>KH2503070001</v>
      </c>
      <c r="M815" s="504" t="str">
        <f>AO815</f>
        <v>NINGBO,CHINA</v>
      </c>
      <c r="N815" s="506">
        <f>AQ815</f>
        <v>45731</v>
      </c>
      <c r="O815" s="504" t="str">
        <f>AR815</f>
        <v>SAVANNAH,GA</v>
      </c>
      <c r="P815" s="506">
        <f>AT815</f>
        <v>45758</v>
      </c>
      <c r="Q815" s="506">
        <f>AX815</f>
        <v>45762</v>
      </c>
      <c r="R815" s="504" t="s">
        <v>79</v>
      </c>
      <c r="S815" s="504" t="s">
        <v>1039</v>
      </c>
      <c r="T815" s="504"/>
      <c r="U815" s="504"/>
      <c r="V815" s="511"/>
      <c r="W815" s="511"/>
      <c r="X815" s="506"/>
      <c r="Y815" s="506"/>
      <c r="Z815" s="504"/>
      <c r="AA815" s="567"/>
      <c r="AB815" s="507"/>
      <c r="AC815" s="504"/>
      <c r="AD815" s="504"/>
      <c r="AE815" s="504"/>
      <c r="AF815" s="504"/>
      <c r="AG815" s="504"/>
      <c r="AH815" s="569"/>
      <c r="AI815" s="579"/>
      <c r="AJ815" s="504"/>
      <c r="AK815" s="457"/>
      <c r="AL815" s="504" t="s">
        <v>1220</v>
      </c>
      <c r="AM815" s="504" t="s">
        <v>1221</v>
      </c>
      <c r="AN815" s="504" t="s">
        <v>1243</v>
      </c>
      <c r="AO815" s="504" t="s">
        <v>1033</v>
      </c>
      <c r="AP815" s="506"/>
      <c r="AQ815" s="506">
        <v>45731</v>
      </c>
      <c r="AR815" s="504" t="s">
        <v>117</v>
      </c>
      <c r="AS815" s="506">
        <v>45758</v>
      </c>
      <c r="AT815" s="508">
        <f>AS815</f>
        <v>45758</v>
      </c>
      <c r="AU815" s="504" t="str">
        <f>AR815</f>
        <v>SAVANNAH,GA</v>
      </c>
      <c r="AV815" s="571">
        <f>AT815</f>
        <v>45758</v>
      </c>
      <c r="AW815" s="505">
        <f>VLOOKUP(AR:AR,Database!A:B,2,)</f>
        <v>4</v>
      </c>
      <c r="AX815" s="506">
        <f>AV815+AW815</f>
        <v>45762</v>
      </c>
      <c r="AY815" s="577">
        <v>0</v>
      </c>
      <c r="AZ815" s="300"/>
      <c r="BA815" s="300"/>
      <c r="BB815" s="300"/>
      <c r="BC815" s="300"/>
      <c r="BD815" s="300"/>
      <c r="BE815" s="577"/>
      <c r="BF815" s="504" t="str">
        <f>AL815</f>
        <v>COSU6411093850</v>
      </c>
      <c r="BG815" s="504" t="str">
        <f>AN815</f>
        <v>OOLU0480231</v>
      </c>
      <c r="BH815" s="300">
        <v>45726</v>
      </c>
      <c r="BI815" s="300">
        <v>45735</v>
      </c>
      <c r="BJ815" s="300"/>
      <c r="BK815" s="300"/>
      <c r="BL815" s="300"/>
      <c r="BM815" s="572"/>
      <c r="BN815" s="504"/>
      <c r="BO815" s="506"/>
      <c r="BP815" s="511"/>
      <c r="BQ815" s="511"/>
      <c r="BR815" s="504"/>
      <c r="BS815" s="512"/>
      <c r="BT815" s="504"/>
      <c r="BU815" s="504"/>
      <c r="BV815" s="504"/>
      <c r="BW815" s="504">
        <f>U815</f>
        <v>0</v>
      </c>
      <c r="BX815" s="511">
        <f>V815</f>
        <v>0</v>
      </c>
      <c r="BY815" s="511">
        <f>W815</f>
        <v>0</v>
      </c>
      <c r="BZ815" s="511">
        <f>BX815+BY815</f>
        <v>0</v>
      </c>
      <c r="CA815" s="504"/>
      <c r="CB815" s="511"/>
      <c r="CC815" s="504"/>
      <c r="CD815" s="511"/>
      <c r="CE815" s="511"/>
      <c r="CF815" s="511">
        <f>CB815+CD815+CE815</f>
        <v>0</v>
      </c>
      <c r="CG815" s="528">
        <f>CF815-BZ815</f>
        <v>0</v>
      </c>
      <c r="CH815" s="510">
        <f>_xlfn.DAYS(BU815,BT815)+1</f>
        <v>1</v>
      </c>
      <c r="CI815" s="559"/>
    </row>
    <row r="816" spans="1:87" s="513" customFormat="1" ht="15.75" customHeight="1">
      <c r="A816" s="748">
        <v>111</v>
      </c>
      <c r="B816" s="749" t="s">
        <v>168</v>
      </c>
      <c r="C816" s="753">
        <v>4100009588</v>
      </c>
      <c r="D816" s="596" t="s">
        <v>169</v>
      </c>
      <c r="E816" s="505" t="str">
        <f>VLOOKUP(D:D,'Material code'!A:B,2,FALSE)</f>
        <v>后玻</v>
      </c>
      <c r="F816" s="505" t="str">
        <f>VLOOKUP(D:D,'Material code'!C:D,2,FALSE)</f>
        <v>福莱特，压花半钢化白色全涂釉3孔，2272*1128*2mm，GL-16</v>
      </c>
      <c r="G816" s="504">
        <v>1430</v>
      </c>
      <c r="H816" s="504" t="s">
        <v>172</v>
      </c>
      <c r="I816" s="504" t="str">
        <f>AL816</f>
        <v>COSU6411093850</v>
      </c>
      <c r="J816" s="504">
        <v>1</v>
      </c>
      <c r="K816" s="504" t="str">
        <f>AN816</f>
        <v>OOLU0496691</v>
      </c>
      <c r="L816" s="504" t="str">
        <f>AM816</f>
        <v>KH2503070001</v>
      </c>
      <c r="M816" s="504" t="str">
        <f>AO816</f>
        <v>NINGBO,CHINA</v>
      </c>
      <c r="N816" s="506">
        <f>AQ816</f>
        <v>45731</v>
      </c>
      <c r="O816" s="504" t="str">
        <f>AR816</f>
        <v>SAVANNAH,GA</v>
      </c>
      <c r="P816" s="506">
        <f>AT816</f>
        <v>45758</v>
      </c>
      <c r="Q816" s="506">
        <f>AX816</f>
        <v>45762</v>
      </c>
      <c r="R816" s="504" t="s">
        <v>79</v>
      </c>
      <c r="S816" s="504" t="s">
        <v>1039</v>
      </c>
      <c r="T816" s="504"/>
      <c r="U816" s="504"/>
      <c r="V816" s="511"/>
      <c r="W816" s="511"/>
      <c r="X816" s="506"/>
      <c r="Y816" s="506"/>
      <c r="Z816" s="504"/>
      <c r="AA816" s="567"/>
      <c r="AB816" s="507"/>
      <c r="AC816" s="504"/>
      <c r="AD816" s="504"/>
      <c r="AE816" s="504"/>
      <c r="AF816" s="504"/>
      <c r="AG816" s="504"/>
      <c r="AH816" s="569"/>
      <c r="AI816" s="579"/>
      <c r="AJ816" s="504"/>
      <c r="AK816" s="457"/>
      <c r="AL816" s="504" t="s">
        <v>1220</v>
      </c>
      <c r="AM816" s="504" t="s">
        <v>1221</v>
      </c>
      <c r="AN816" s="504" t="s">
        <v>1244</v>
      </c>
      <c r="AO816" s="504" t="s">
        <v>1033</v>
      </c>
      <c r="AP816" s="506"/>
      <c r="AQ816" s="506">
        <v>45731</v>
      </c>
      <c r="AR816" s="504" t="s">
        <v>117</v>
      </c>
      <c r="AS816" s="506">
        <v>45758</v>
      </c>
      <c r="AT816" s="508">
        <f>AS816</f>
        <v>45758</v>
      </c>
      <c r="AU816" s="504" t="str">
        <f>AR816</f>
        <v>SAVANNAH,GA</v>
      </c>
      <c r="AV816" s="571">
        <f>AT816</f>
        <v>45758</v>
      </c>
      <c r="AW816" s="505">
        <f>VLOOKUP(AR:AR,Database!A:B,2,)</f>
        <v>4</v>
      </c>
      <c r="AX816" s="506">
        <f>AV816+AW816</f>
        <v>45762</v>
      </c>
      <c r="AY816" s="577">
        <v>0</v>
      </c>
      <c r="AZ816" s="300"/>
      <c r="BA816" s="300"/>
      <c r="BB816" s="300"/>
      <c r="BC816" s="300"/>
      <c r="BD816" s="300"/>
      <c r="BE816" s="577"/>
      <c r="BF816" s="504" t="str">
        <f>AL816</f>
        <v>COSU6411093850</v>
      </c>
      <c r="BG816" s="504" t="str">
        <f>AN816</f>
        <v>OOLU0496691</v>
      </c>
      <c r="BH816" s="300">
        <v>45726</v>
      </c>
      <c r="BI816" s="300">
        <v>45735</v>
      </c>
      <c r="BJ816" s="300"/>
      <c r="BK816" s="300"/>
      <c r="BL816" s="300"/>
      <c r="BM816" s="572"/>
      <c r="BN816" s="504"/>
      <c r="BO816" s="506"/>
      <c r="BP816" s="511"/>
      <c r="BQ816" s="511"/>
      <c r="BR816" s="504"/>
      <c r="BS816" s="512"/>
      <c r="BT816" s="504"/>
      <c r="BU816" s="504"/>
      <c r="BV816" s="504"/>
      <c r="BW816" s="504">
        <f>U816</f>
        <v>0</v>
      </c>
      <c r="BX816" s="511">
        <f>V816</f>
        <v>0</v>
      </c>
      <c r="BY816" s="511">
        <f>W816</f>
        <v>0</v>
      </c>
      <c r="BZ816" s="511">
        <f>BX816+BY816</f>
        <v>0</v>
      </c>
      <c r="CA816" s="504"/>
      <c r="CB816" s="511"/>
      <c r="CC816" s="504"/>
      <c r="CD816" s="511"/>
      <c r="CE816" s="511"/>
      <c r="CF816" s="511">
        <f>CB816+CD816+CE816</f>
        <v>0</v>
      </c>
      <c r="CG816" s="528">
        <f>CF816-BZ816</f>
        <v>0</v>
      </c>
      <c r="CH816" s="510">
        <f>_xlfn.DAYS(BU816,BT816)+1</f>
        <v>1</v>
      </c>
      <c r="CI816" s="559"/>
    </row>
    <row r="817" spans="1:87" s="513" customFormat="1" ht="15.75" customHeight="1">
      <c r="A817" s="748">
        <v>111</v>
      </c>
      <c r="B817" s="749" t="s">
        <v>168</v>
      </c>
      <c r="C817" s="753">
        <v>4100009588</v>
      </c>
      <c r="D817" s="596" t="s">
        <v>169</v>
      </c>
      <c r="E817" s="505" t="str">
        <f>VLOOKUP(D:D,'Material code'!A:B,2,FALSE)</f>
        <v>后玻</v>
      </c>
      <c r="F817" s="505" t="str">
        <f>VLOOKUP(D:D,'Material code'!C:D,2,FALSE)</f>
        <v>福莱特，压花半钢化白色全涂釉3孔，2272*1128*2mm，GL-16</v>
      </c>
      <c r="G817" s="504">
        <v>1430</v>
      </c>
      <c r="H817" s="504" t="s">
        <v>172</v>
      </c>
      <c r="I817" s="504" t="str">
        <f>AL817</f>
        <v>COSU6411093850</v>
      </c>
      <c r="J817" s="504">
        <v>1</v>
      </c>
      <c r="K817" s="504" t="str">
        <f>AN817</f>
        <v>OOLU1903929</v>
      </c>
      <c r="L817" s="504" t="str">
        <f>AM817</f>
        <v>KH2503070001</v>
      </c>
      <c r="M817" s="504" t="str">
        <f>AO817</f>
        <v>NINGBO,CHINA</v>
      </c>
      <c r="N817" s="506">
        <f>AQ817</f>
        <v>45731</v>
      </c>
      <c r="O817" s="504" t="str">
        <f>AR817</f>
        <v>SAVANNAH,GA</v>
      </c>
      <c r="P817" s="506">
        <f>AT817</f>
        <v>45758</v>
      </c>
      <c r="Q817" s="506">
        <f>AX817</f>
        <v>45762</v>
      </c>
      <c r="R817" s="504" t="s">
        <v>79</v>
      </c>
      <c r="S817" s="504" t="s">
        <v>1039</v>
      </c>
      <c r="T817" s="504"/>
      <c r="U817" s="504"/>
      <c r="V817" s="511"/>
      <c r="W817" s="511"/>
      <c r="X817" s="506"/>
      <c r="Y817" s="506"/>
      <c r="Z817" s="504"/>
      <c r="AA817" s="567"/>
      <c r="AB817" s="507"/>
      <c r="AC817" s="504"/>
      <c r="AD817" s="504"/>
      <c r="AE817" s="504"/>
      <c r="AF817" s="504"/>
      <c r="AG817" s="504"/>
      <c r="AH817" s="569"/>
      <c r="AI817" s="579"/>
      <c r="AJ817" s="504"/>
      <c r="AK817" s="457"/>
      <c r="AL817" s="504" t="s">
        <v>1220</v>
      </c>
      <c r="AM817" s="504" t="s">
        <v>1221</v>
      </c>
      <c r="AN817" s="504" t="s">
        <v>1245</v>
      </c>
      <c r="AO817" s="504" t="s">
        <v>1033</v>
      </c>
      <c r="AP817" s="506"/>
      <c r="AQ817" s="506">
        <v>45731</v>
      </c>
      <c r="AR817" s="504" t="s">
        <v>117</v>
      </c>
      <c r="AS817" s="506">
        <v>45758</v>
      </c>
      <c r="AT817" s="508">
        <f>AS817</f>
        <v>45758</v>
      </c>
      <c r="AU817" s="504" t="str">
        <f>AR817</f>
        <v>SAVANNAH,GA</v>
      </c>
      <c r="AV817" s="571">
        <f>AT817</f>
        <v>45758</v>
      </c>
      <c r="AW817" s="505">
        <f>VLOOKUP(AR:AR,Database!A:B,2,)</f>
        <v>4</v>
      </c>
      <c r="AX817" s="506">
        <f>AV817+AW817</f>
        <v>45762</v>
      </c>
      <c r="AY817" s="577">
        <v>0</v>
      </c>
      <c r="AZ817" s="300"/>
      <c r="BA817" s="300"/>
      <c r="BB817" s="300"/>
      <c r="BC817" s="300"/>
      <c r="BD817" s="300"/>
      <c r="BE817" s="577"/>
      <c r="BF817" s="504" t="str">
        <f>AL817</f>
        <v>COSU6411093850</v>
      </c>
      <c r="BG817" s="504" t="str">
        <f>AN817</f>
        <v>OOLU1903929</v>
      </c>
      <c r="BH817" s="300">
        <v>45726</v>
      </c>
      <c r="BI817" s="300">
        <v>45735</v>
      </c>
      <c r="BJ817" s="300"/>
      <c r="BK817" s="300"/>
      <c r="BL817" s="300"/>
      <c r="BM817" s="572"/>
      <c r="BN817" s="504"/>
      <c r="BO817" s="506"/>
      <c r="BP817" s="511"/>
      <c r="BQ817" s="511"/>
      <c r="BR817" s="504"/>
      <c r="BS817" s="512"/>
      <c r="BT817" s="504"/>
      <c r="BU817" s="504"/>
      <c r="BV817" s="504"/>
      <c r="BW817" s="504">
        <f>U817</f>
        <v>0</v>
      </c>
      <c r="BX817" s="511">
        <f>V817</f>
        <v>0</v>
      </c>
      <c r="BY817" s="511">
        <f>W817</f>
        <v>0</v>
      </c>
      <c r="BZ817" s="511">
        <f>BX817+BY817</f>
        <v>0</v>
      </c>
      <c r="CA817" s="504"/>
      <c r="CB817" s="511"/>
      <c r="CC817" s="504"/>
      <c r="CD817" s="511"/>
      <c r="CE817" s="511"/>
      <c r="CF817" s="511">
        <f>CB817+CD817+CE817</f>
        <v>0</v>
      </c>
      <c r="CG817" s="528">
        <f>CF817-BZ817</f>
        <v>0</v>
      </c>
      <c r="CH817" s="510">
        <f>_xlfn.DAYS(BU817,BT817)+1</f>
        <v>1</v>
      </c>
      <c r="CI817" s="559"/>
    </row>
    <row r="818" spans="1:87" s="513" customFormat="1" ht="15.75" customHeight="1">
      <c r="A818" s="748">
        <v>111</v>
      </c>
      <c r="B818" s="749" t="s">
        <v>168</v>
      </c>
      <c r="C818" s="753">
        <v>4100009588</v>
      </c>
      <c r="D818" s="596" t="s">
        <v>169</v>
      </c>
      <c r="E818" s="505" t="str">
        <f>VLOOKUP(D:D,'Material code'!A:B,2,FALSE)</f>
        <v>后玻</v>
      </c>
      <c r="F818" s="505" t="str">
        <f>VLOOKUP(D:D,'Material code'!C:D,2,FALSE)</f>
        <v>福莱特，压花半钢化白色全涂釉3孔，2272*1128*2mm，GL-16</v>
      </c>
      <c r="G818" s="504">
        <v>1430</v>
      </c>
      <c r="H818" s="504" t="s">
        <v>172</v>
      </c>
      <c r="I818" s="504" t="str">
        <f>AL818</f>
        <v>COSU6411093850</v>
      </c>
      <c r="J818" s="504">
        <v>1</v>
      </c>
      <c r="K818" s="504" t="str">
        <f>AN818</f>
        <v>TEMU0007166</v>
      </c>
      <c r="L818" s="504" t="str">
        <f>AM818</f>
        <v>KH2503070001</v>
      </c>
      <c r="M818" s="504" t="str">
        <f>AO818</f>
        <v>NINGBO,CHINA</v>
      </c>
      <c r="N818" s="506">
        <f>AQ818</f>
        <v>45731</v>
      </c>
      <c r="O818" s="504" t="str">
        <f>AR818</f>
        <v>SAVANNAH,GA</v>
      </c>
      <c r="P818" s="506">
        <f>AT818</f>
        <v>45758</v>
      </c>
      <c r="Q818" s="506">
        <f>AX818</f>
        <v>45762</v>
      </c>
      <c r="R818" s="504" t="s">
        <v>79</v>
      </c>
      <c r="S818" s="504" t="s">
        <v>1039</v>
      </c>
      <c r="T818" s="504"/>
      <c r="U818" s="504"/>
      <c r="V818" s="511"/>
      <c r="W818" s="511"/>
      <c r="X818" s="506"/>
      <c r="Y818" s="506"/>
      <c r="Z818" s="504"/>
      <c r="AA818" s="567"/>
      <c r="AB818" s="507"/>
      <c r="AC818" s="504"/>
      <c r="AD818" s="504"/>
      <c r="AE818" s="504"/>
      <c r="AF818" s="504"/>
      <c r="AG818" s="504"/>
      <c r="AH818" s="569"/>
      <c r="AI818" s="579"/>
      <c r="AJ818" s="504"/>
      <c r="AK818" s="457"/>
      <c r="AL818" s="504" t="s">
        <v>1220</v>
      </c>
      <c r="AM818" s="504" t="s">
        <v>1221</v>
      </c>
      <c r="AN818" s="504" t="s">
        <v>1246</v>
      </c>
      <c r="AO818" s="504" t="s">
        <v>1033</v>
      </c>
      <c r="AP818" s="506"/>
      <c r="AQ818" s="506">
        <v>45731</v>
      </c>
      <c r="AR818" s="504" t="s">
        <v>117</v>
      </c>
      <c r="AS818" s="506">
        <v>45758</v>
      </c>
      <c r="AT818" s="508">
        <f>AS818</f>
        <v>45758</v>
      </c>
      <c r="AU818" s="504" t="str">
        <f>AR818</f>
        <v>SAVANNAH,GA</v>
      </c>
      <c r="AV818" s="571">
        <f>AT818</f>
        <v>45758</v>
      </c>
      <c r="AW818" s="505">
        <f>VLOOKUP(AR:AR,Database!A:B,2,)</f>
        <v>4</v>
      </c>
      <c r="AX818" s="506">
        <f>AV818+AW818</f>
        <v>45762</v>
      </c>
      <c r="AY818" s="577">
        <v>0</v>
      </c>
      <c r="AZ818" s="300"/>
      <c r="BA818" s="300"/>
      <c r="BB818" s="300"/>
      <c r="BC818" s="300"/>
      <c r="BD818" s="300"/>
      <c r="BE818" s="577"/>
      <c r="BF818" s="504" t="str">
        <f>AL818</f>
        <v>COSU6411093850</v>
      </c>
      <c r="BG818" s="504" t="str">
        <f>AN818</f>
        <v>TEMU0007166</v>
      </c>
      <c r="BH818" s="300">
        <v>45726</v>
      </c>
      <c r="BI818" s="300">
        <v>45735</v>
      </c>
      <c r="BJ818" s="300"/>
      <c r="BK818" s="300"/>
      <c r="BL818" s="300"/>
      <c r="BM818" s="572"/>
      <c r="BN818" s="504"/>
      <c r="BO818" s="506"/>
      <c r="BP818" s="511"/>
      <c r="BQ818" s="511"/>
      <c r="BR818" s="504"/>
      <c r="BS818" s="512"/>
      <c r="BT818" s="504"/>
      <c r="BU818" s="504"/>
      <c r="BV818" s="504"/>
      <c r="BW818" s="504">
        <f>U818</f>
        <v>0</v>
      </c>
      <c r="BX818" s="511">
        <f>V818</f>
        <v>0</v>
      </c>
      <c r="BY818" s="511">
        <f>W818</f>
        <v>0</v>
      </c>
      <c r="BZ818" s="511">
        <f>BX818+BY818</f>
        <v>0</v>
      </c>
      <c r="CA818" s="504"/>
      <c r="CB818" s="511"/>
      <c r="CC818" s="504"/>
      <c r="CD818" s="511"/>
      <c r="CE818" s="511"/>
      <c r="CF818" s="511">
        <f>CB818+CD818+CE818</f>
        <v>0</v>
      </c>
      <c r="CG818" s="528">
        <f>CF818-BZ818</f>
        <v>0</v>
      </c>
      <c r="CH818" s="510">
        <f>_xlfn.DAYS(BU818,BT818)+1</f>
        <v>1</v>
      </c>
      <c r="CI818" s="559"/>
    </row>
    <row r="819" spans="1:87" s="513" customFormat="1" ht="15.75" customHeight="1">
      <c r="A819" s="748">
        <v>111</v>
      </c>
      <c r="B819" s="749" t="s">
        <v>168</v>
      </c>
      <c r="C819" s="753">
        <v>4100009588</v>
      </c>
      <c r="D819" s="596" t="s">
        <v>169</v>
      </c>
      <c r="E819" s="505" t="str">
        <f>VLOOKUP(D:D,'Material code'!A:B,2,FALSE)</f>
        <v>后玻</v>
      </c>
      <c r="F819" s="505" t="str">
        <f>VLOOKUP(D:D,'Material code'!C:D,2,FALSE)</f>
        <v>福莱特，压花半钢化白色全涂釉3孔，2272*1128*2mm，GL-16</v>
      </c>
      <c r="G819" s="504">
        <v>1430</v>
      </c>
      <c r="H819" s="504" t="s">
        <v>172</v>
      </c>
      <c r="I819" s="504" t="str">
        <f>AL819</f>
        <v>COSU6411093850</v>
      </c>
      <c r="J819" s="504">
        <v>1</v>
      </c>
      <c r="K819" s="504" t="str">
        <f>AN819</f>
        <v>TEMU3824323</v>
      </c>
      <c r="L819" s="504" t="str">
        <f>AM819</f>
        <v>KH2503070001</v>
      </c>
      <c r="M819" s="504" t="str">
        <f>AO819</f>
        <v>NINGBO,CHINA</v>
      </c>
      <c r="N819" s="506">
        <f>AQ819</f>
        <v>45731</v>
      </c>
      <c r="O819" s="504" t="str">
        <f>AR819</f>
        <v>SAVANNAH,GA</v>
      </c>
      <c r="P819" s="506">
        <f>AT819</f>
        <v>45758</v>
      </c>
      <c r="Q819" s="506">
        <f>AX819</f>
        <v>45762</v>
      </c>
      <c r="R819" s="504" t="s">
        <v>79</v>
      </c>
      <c r="S819" s="504" t="s">
        <v>1039</v>
      </c>
      <c r="T819" s="504"/>
      <c r="U819" s="504"/>
      <c r="V819" s="511"/>
      <c r="W819" s="511"/>
      <c r="X819" s="506"/>
      <c r="Y819" s="506"/>
      <c r="Z819" s="504"/>
      <c r="AA819" s="567"/>
      <c r="AB819" s="507"/>
      <c r="AC819" s="504"/>
      <c r="AD819" s="504"/>
      <c r="AE819" s="504"/>
      <c r="AF819" s="504"/>
      <c r="AG819" s="504"/>
      <c r="AH819" s="569"/>
      <c r="AI819" s="579"/>
      <c r="AJ819" s="504"/>
      <c r="AK819" s="457"/>
      <c r="AL819" s="504" t="s">
        <v>1220</v>
      </c>
      <c r="AM819" s="504" t="s">
        <v>1221</v>
      </c>
      <c r="AN819" s="504" t="s">
        <v>1247</v>
      </c>
      <c r="AO819" s="504" t="s">
        <v>1033</v>
      </c>
      <c r="AP819" s="506"/>
      <c r="AQ819" s="506">
        <v>45731</v>
      </c>
      <c r="AR819" s="504" t="s">
        <v>117</v>
      </c>
      <c r="AS819" s="506">
        <v>45758</v>
      </c>
      <c r="AT819" s="508">
        <f>AS819</f>
        <v>45758</v>
      </c>
      <c r="AU819" s="504" t="str">
        <f>AR819</f>
        <v>SAVANNAH,GA</v>
      </c>
      <c r="AV819" s="571">
        <f>AT819</f>
        <v>45758</v>
      </c>
      <c r="AW819" s="505">
        <f>VLOOKUP(AR:AR,Database!A:B,2,)</f>
        <v>4</v>
      </c>
      <c r="AX819" s="506">
        <f>AV819+AW819</f>
        <v>45762</v>
      </c>
      <c r="AY819" s="577">
        <v>0</v>
      </c>
      <c r="AZ819" s="300"/>
      <c r="BA819" s="300"/>
      <c r="BB819" s="300"/>
      <c r="BC819" s="300"/>
      <c r="BD819" s="300"/>
      <c r="BE819" s="577"/>
      <c r="BF819" s="504" t="str">
        <f>AL819</f>
        <v>COSU6411093850</v>
      </c>
      <c r="BG819" s="504" t="str">
        <f>AN819</f>
        <v>TEMU3824323</v>
      </c>
      <c r="BH819" s="300">
        <v>45726</v>
      </c>
      <c r="BI819" s="300">
        <v>45735</v>
      </c>
      <c r="BJ819" s="300"/>
      <c r="BK819" s="300"/>
      <c r="BL819" s="300"/>
      <c r="BM819" s="572"/>
      <c r="BN819" s="504"/>
      <c r="BO819" s="506"/>
      <c r="BP819" s="511"/>
      <c r="BQ819" s="511"/>
      <c r="BR819" s="504"/>
      <c r="BS819" s="512"/>
      <c r="BT819" s="504"/>
      <c r="BU819" s="504"/>
      <c r="BV819" s="504"/>
      <c r="BW819" s="504">
        <f>U819</f>
        <v>0</v>
      </c>
      <c r="BX819" s="511">
        <f>V819</f>
        <v>0</v>
      </c>
      <c r="BY819" s="511">
        <f>W819</f>
        <v>0</v>
      </c>
      <c r="BZ819" s="511">
        <f>BX819+BY819</f>
        <v>0</v>
      </c>
      <c r="CA819" s="504"/>
      <c r="CB819" s="511"/>
      <c r="CC819" s="504"/>
      <c r="CD819" s="511"/>
      <c r="CE819" s="511"/>
      <c r="CF819" s="511">
        <f>CB819+CD819+CE819</f>
        <v>0</v>
      </c>
      <c r="CG819" s="528">
        <f>CF819-BZ819</f>
        <v>0</v>
      </c>
      <c r="CH819" s="510">
        <f>_xlfn.DAYS(BU819,BT819)+1</f>
        <v>1</v>
      </c>
      <c r="CI819" s="559"/>
    </row>
    <row r="820" spans="1:87" s="513" customFormat="1" ht="15.75" customHeight="1">
      <c r="A820" s="748">
        <v>111</v>
      </c>
      <c r="B820" s="749" t="s">
        <v>168</v>
      </c>
      <c r="C820" s="753">
        <v>4100009588</v>
      </c>
      <c r="D820" s="596" t="s">
        <v>169</v>
      </c>
      <c r="E820" s="505" t="str">
        <f>VLOOKUP(D:D,'Material code'!A:B,2,FALSE)</f>
        <v>后玻</v>
      </c>
      <c r="F820" s="505" t="str">
        <f>VLOOKUP(D:D,'Material code'!C:D,2,FALSE)</f>
        <v>福莱特，压花半钢化白色全涂釉3孔，2272*1128*2mm，GL-16</v>
      </c>
      <c r="G820" s="504">
        <v>1430</v>
      </c>
      <c r="H820" s="504" t="s">
        <v>172</v>
      </c>
      <c r="I820" s="504" t="str">
        <f>AL820</f>
        <v>COSU6411093850</v>
      </c>
      <c r="J820" s="504">
        <v>1</v>
      </c>
      <c r="K820" s="504" t="str">
        <f>AN820</f>
        <v>TIIU2208209</v>
      </c>
      <c r="L820" s="504" t="str">
        <f>AM820</f>
        <v>KH2503070001</v>
      </c>
      <c r="M820" s="504" t="str">
        <f>AO820</f>
        <v>NINGBO,CHINA</v>
      </c>
      <c r="N820" s="506">
        <f>AQ820</f>
        <v>45731</v>
      </c>
      <c r="O820" s="504" t="str">
        <f>AR820</f>
        <v>SAVANNAH,GA</v>
      </c>
      <c r="P820" s="506">
        <f>AT820</f>
        <v>45758</v>
      </c>
      <c r="Q820" s="506">
        <f>AX820</f>
        <v>45762</v>
      </c>
      <c r="R820" s="504" t="s">
        <v>79</v>
      </c>
      <c r="S820" s="504" t="s">
        <v>1039</v>
      </c>
      <c r="T820" s="504"/>
      <c r="U820" s="504"/>
      <c r="V820" s="511"/>
      <c r="W820" s="511"/>
      <c r="X820" s="506"/>
      <c r="Y820" s="506"/>
      <c r="Z820" s="504"/>
      <c r="AA820" s="567"/>
      <c r="AB820" s="507"/>
      <c r="AC820" s="504"/>
      <c r="AD820" s="504"/>
      <c r="AE820" s="504"/>
      <c r="AF820" s="504"/>
      <c r="AG820" s="504"/>
      <c r="AH820" s="569"/>
      <c r="AI820" s="579"/>
      <c r="AJ820" s="504"/>
      <c r="AK820" s="457"/>
      <c r="AL820" s="504" t="s">
        <v>1220</v>
      </c>
      <c r="AM820" s="504" t="s">
        <v>1221</v>
      </c>
      <c r="AN820" s="504" t="s">
        <v>1248</v>
      </c>
      <c r="AO820" s="504" t="s">
        <v>1033</v>
      </c>
      <c r="AP820" s="506"/>
      <c r="AQ820" s="506">
        <v>45731</v>
      </c>
      <c r="AR820" s="504" t="s">
        <v>117</v>
      </c>
      <c r="AS820" s="506">
        <v>45758</v>
      </c>
      <c r="AT820" s="508">
        <f>AS820</f>
        <v>45758</v>
      </c>
      <c r="AU820" s="504" t="str">
        <f>AR820</f>
        <v>SAVANNAH,GA</v>
      </c>
      <c r="AV820" s="571">
        <f>AT820</f>
        <v>45758</v>
      </c>
      <c r="AW820" s="505">
        <f>VLOOKUP(AR:AR,Database!A:B,2,)</f>
        <v>4</v>
      </c>
      <c r="AX820" s="506">
        <f>AV820+AW820</f>
        <v>45762</v>
      </c>
      <c r="AY820" s="577">
        <v>0</v>
      </c>
      <c r="AZ820" s="300"/>
      <c r="BA820" s="300"/>
      <c r="BB820" s="300"/>
      <c r="BC820" s="300"/>
      <c r="BD820" s="300"/>
      <c r="BE820" s="577"/>
      <c r="BF820" s="504" t="str">
        <f>AL820</f>
        <v>COSU6411093850</v>
      </c>
      <c r="BG820" s="504" t="str">
        <f>AN820</f>
        <v>TIIU2208209</v>
      </c>
      <c r="BH820" s="300">
        <v>45726</v>
      </c>
      <c r="BI820" s="300">
        <v>45735</v>
      </c>
      <c r="BJ820" s="300"/>
      <c r="BK820" s="300"/>
      <c r="BL820" s="300"/>
      <c r="BM820" s="572"/>
      <c r="BN820" s="504"/>
      <c r="BO820" s="506"/>
      <c r="BP820" s="511"/>
      <c r="BQ820" s="511"/>
      <c r="BR820" s="504"/>
      <c r="BS820" s="512"/>
      <c r="BT820" s="504"/>
      <c r="BU820" s="504"/>
      <c r="BV820" s="504"/>
      <c r="BW820" s="504">
        <f>U820</f>
        <v>0</v>
      </c>
      <c r="BX820" s="511">
        <f>V820</f>
        <v>0</v>
      </c>
      <c r="BY820" s="511">
        <f>W820</f>
        <v>0</v>
      </c>
      <c r="BZ820" s="511">
        <f>BX820+BY820</f>
        <v>0</v>
      </c>
      <c r="CA820" s="504"/>
      <c r="CB820" s="511"/>
      <c r="CC820" s="504"/>
      <c r="CD820" s="511"/>
      <c r="CE820" s="511"/>
      <c r="CF820" s="511">
        <f>CB820+CD820+CE820</f>
        <v>0</v>
      </c>
      <c r="CG820" s="528">
        <f>CF820-BZ820</f>
        <v>0</v>
      </c>
      <c r="CH820" s="510">
        <f>_xlfn.DAYS(BU820,BT820)+1</f>
        <v>1</v>
      </c>
      <c r="CI820" s="559"/>
    </row>
    <row r="821" spans="1:87" s="513" customFormat="1" ht="15.75" customHeight="1">
      <c r="A821" s="748">
        <v>111</v>
      </c>
      <c r="B821" s="749" t="s">
        <v>168</v>
      </c>
      <c r="C821" s="753">
        <v>4100009588</v>
      </c>
      <c r="D821" s="596" t="s">
        <v>169</v>
      </c>
      <c r="E821" s="505" t="str">
        <f>VLOOKUP(D:D,'Material code'!A:B,2,FALSE)</f>
        <v>后玻</v>
      </c>
      <c r="F821" s="505" t="str">
        <f>VLOOKUP(D:D,'Material code'!C:D,2,FALSE)</f>
        <v>福莱特，压花半钢化白色全涂釉3孔，2272*1128*2mm，GL-16</v>
      </c>
      <c r="G821" s="504">
        <v>1430</v>
      </c>
      <c r="H821" s="504" t="s">
        <v>172</v>
      </c>
      <c r="I821" s="504" t="str">
        <f>AL821</f>
        <v>COSU6411093850</v>
      </c>
      <c r="J821" s="504">
        <v>1</v>
      </c>
      <c r="K821" s="504" t="str">
        <f>AN821</f>
        <v>TRHU3494375</v>
      </c>
      <c r="L821" s="504" t="str">
        <f>AM821</f>
        <v>KH2503070001</v>
      </c>
      <c r="M821" s="504" t="str">
        <f>AO821</f>
        <v>NINGBO,CHINA</v>
      </c>
      <c r="N821" s="506">
        <f>AQ821</f>
        <v>45731</v>
      </c>
      <c r="O821" s="504" t="str">
        <f>AR821</f>
        <v>SAVANNAH,GA</v>
      </c>
      <c r="P821" s="506">
        <f>AT821</f>
        <v>45758</v>
      </c>
      <c r="Q821" s="506">
        <f>AX821</f>
        <v>45762</v>
      </c>
      <c r="R821" s="504" t="s">
        <v>79</v>
      </c>
      <c r="S821" s="504" t="s">
        <v>1039</v>
      </c>
      <c r="T821" s="504"/>
      <c r="U821" s="504"/>
      <c r="V821" s="511"/>
      <c r="W821" s="511"/>
      <c r="X821" s="506"/>
      <c r="Y821" s="506"/>
      <c r="Z821" s="504"/>
      <c r="AA821" s="567"/>
      <c r="AB821" s="507"/>
      <c r="AC821" s="504"/>
      <c r="AD821" s="504"/>
      <c r="AE821" s="504"/>
      <c r="AF821" s="504"/>
      <c r="AG821" s="504"/>
      <c r="AH821" s="569"/>
      <c r="AI821" s="579"/>
      <c r="AJ821" s="504"/>
      <c r="AK821" s="457"/>
      <c r="AL821" s="504" t="s">
        <v>1220</v>
      </c>
      <c r="AM821" s="504" t="s">
        <v>1221</v>
      </c>
      <c r="AN821" s="504" t="s">
        <v>1249</v>
      </c>
      <c r="AO821" s="504" t="s">
        <v>1033</v>
      </c>
      <c r="AP821" s="506"/>
      <c r="AQ821" s="506">
        <v>45731</v>
      </c>
      <c r="AR821" s="504" t="s">
        <v>117</v>
      </c>
      <c r="AS821" s="506">
        <v>45758</v>
      </c>
      <c r="AT821" s="508">
        <f>AS821</f>
        <v>45758</v>
      </c>
      <c r="AU821" s="504" t="str">
        <f>AR821</f>
        <v>SAVANNAH,GA</v>
      </c>
      <c r="AV821" s="571">
        <f>AT821</f>
        <v>45758</v>
      </c>
      <c r="AW821" s="505">
        <f>VLOOKUP(AR:AR,Database!A:B,2,)</f>
        <v>4</v>
      </c>
      <c r="AX821" s="506">
        <f>AV821+AW821</f>
        <v>45762</v>
      </c>
      <c r="AY821" s="577">
        <v>0</v>
      </c>
      <c r="AZ821" s="300"/>
      <c r="BA821" s="300"/>
      <c r="BB821" s="300"/>
      <c r="BC821" s="300"/>
      <c r="BD821" s="300"/>
      <c r="BE821" s="577"/>
      <c r="BF821" s="504" t="str">
        <f>AL821</f>
        <v>COSU6411093850</v>
      </c>
      <c r="BG821" s="504" t="str">
        <f>AN821</f>
        <v>TRHU3494375</v>
      </c>
      <c r="BH821" s="300">
        <v>45726</v>
      </c>
      <c r="BI821" s="300">
        <v>45735</v>
      </c>
      <c r="BJ821" s="300"/>
      <c r="BK821" s="300"/>
      <c r="BL821" s="300"/>
      <c r="BM821" s="572"/>
      <c r="BN821" s="504"/>
      <c r="BO821" s="506"/>
      <c r="BP821" s="511"/>
      <c r="BQ821" s="511"/>
      <c r="BR821" s="504"/>
      <c r="BS821" s="512"/>
      <c r="BT821" s="504"/>
      <c r="BU821" s="504"/>
      <c r="BV821" s="504"/>
      <c r="BW821" s="504">
        <f>U821</f>
        <v>0</v>
      </c>
      <c r="BX821" s="511">
        <f>V821</f>
        <v>0</v>
      </c>
      <c r="BY821" s="511">
        <f>W821</f>
        <v>0</v>
      </c>
      <c r="BZ821" s="511">
        <f>BX821+BY821</f>
        <v>0</v>
      </c>
      <c r="CA821" s="504"/>
      <c r="CB821" s="511"/>
      <c r="CC821" s="504"/>
      <c r="CD821" s="511"/>
      <c r="CE821" s="511"/>
      <c r="CF821" s="511">
        <f>CB821+CD821+CE821</f>
        <v>0</v>
      </c>
      <c r="CG821" s="528">
        <f>CF821-BZ821</f>
        <v>0</v>
      </c>
      <c r="CH821" s="510">
        <f>_xlfn.DAYS(BU821,BT821)+1</f>
        <v>1</v>
      </c>
      <c r="CI821" s="559"/>
    </row>
    <row r="822" spans="1:87" s="513" customFormat="1" ht="15.75" customHeight="1">
      <c r="A822" s="112">
        <v>61</v>
      </c>
      <c r="B822" s="575" t="s">
        <v>89</v>
      </c>
      <c r="C822" s="531" t="s">
        <v>1250</v>
      </c>
      <c r="D822" s="505" t="s">
        <v>321</v>
      </c>
      <c r="E822" s="505" t="str">
        <f>VLOOKUP(D:D,'Material code'!A:B,2,FALSE)</f>
        <v>密封胶-桶胶-B</v>
      </c>
      <c r="F822" s="505" t="str">
        <f>VLOOKUP(D:D,'Material code'!C:D,2,FALSE)</f>
        <v>回天，HT-906Z，270KG，白色</v>
      </c>
      <c r="G822" s="648">
        <v>17280</v>
      </c>
      <c r="H822" s="504" t="s">
        <v>323</v>
      </c>
      <c r="I822" s="504" t="str">
        <f>AL822</f>
        <v>MAEU250933910</v>
      </c>
      <c r="J822" s="504">
        <v>1</v>
      </c>
      <c r="K822" s="504" t="str">
        <f>AN822</f>
        <v>MRSU3998455</v>
      </c>
      <c r="L822" s="504" t="str">
        <f>AM822</f>
        <v>YSE25020092</v>
      </c>
      <c r="M822" s="504" t="str">
        <f>AO822</f>
        <v>SHANGHAI, CHINA</v>
      </c>
      <c r="N822" s="506">
        <f>AQ822</f>
        <v>45728</v>
      </c>
      <c r="O822" s="504" t="str">
        <f>AR822</f>
        <v>SAVANNAH,GA</v>
      </c>
      <c r="P822" s="506">
        <f>AT822</f>
        <v>45759</v>
      </c>
      <c r="Q822" s="506">
        <f>AX822</f>
        <v>45763</v>
      </c>
      <c r="R822" s="504" t="s">
        <v>79</v>
      </c>
      <c r="S822" s="504">
        <v>40</v>
      </c>
      <c r="T822" s="514"/>
      <c r="U822" s="514"/>
      <c r="V822" s="511"/>
      <c r="W822" s="511"/>
      <c r="X822" s="506">
        <v>45727</v>
      </c>
      <c r="Y822" s="506"/>
      <c r="Z822" s="506"/>
      <c r="AA822" s="507"/>
      <c r="AB822" s="507"/>
      <c r="AC822" s="514"/>
      <c r="AD822" s="504"/>
      <c r="AE822" s="504"/>
      <c r="AF822" s="504"/>
      <c r="AG822" s="504"/>
      <c r="AH822" s="506">
        <v>45732</v>
      </c>
      <c r="AI822" s="506">
        <v>45767</v>
      </c>
      <c r="AJ822" s="504"/>
      <c r="AK822" s="504"/>
      <c r="AL822" s="504" t="s">
        <v>1251</v>
      </c>
      <c r="AM822" s="504" t="s">
        <v>1252</v>
      </c>
      <c r="AN822" s="504" t="s">
        <v>1253</v>
      </c>
      <c r="AO822" s="504" t="s">
        <v>112</v>
      </c>
      <c r="AP822" s="506">
        <v>45723</v>
      </c>
      <c r="AQ822" s="506">
        <v>45728</v>
      </c>
      <c r="AR822" s="504" t="s">
        <v>117</v>
      </c>
      <c r="AS822" s="506">
        <v>45759</v>
      </c>
      <c r="AT822" s="508">
        <f>AS822</f>
        <v>45759</v>
      </c>
      <c r="AU822" s="504" t="str">
        <f>AR822</f>
        <v>SAVANNAH,GA</v>
      </c>
      <c r="AV822" s="509">
        <f>AT822</f>
        <v>45759</v>
      </c>
      <c r="AW822" s="505">
        <f>VLOOKUP(AR:AR,Database!A:B,2,)</f>
        <v>4</v>
      </c>
      <c r="AX822" s="506">
        <f>AV822+AW822</f>
        <v>45763</v>
      </c>
      <c r="AY822" s="504" t="s">
        <v>118</v>
      </c>
      <c r="AZ822" s="506"/>
      <c r="BA822" s="506"/>
      <c r="BB822" s="506"/>
      <c r="BC822" s="506"/>
      <c r="BD822" s="506"/>
      <c r="BE822" s="504"/>
      <c r="BF822" s="504" t="str">
        <f>AL822</f>
        <v>MAEU250933910</v>
      </c>
      <c r="BG822" s="504" t="str">
        <f>AN822</f>
        <v>MRSU3998455</v>
      </c>
      <c r="BH822" s="506">
        <v>45723</v>
      </c>
      <c r="BI822" s="506">
        <v>45730</v>
      </c>
      <c r="BJ822" s="506"/>
      <c r="BK822" s="506"/>
      <c r="BL822" s="506"/>
      <c r="BM822" s="506"/>
      <c r="BN822" s="514"/>
      <c r="BO822" s="506"/>
      <c r="BP822" s="511"/>
      <c r="BQ822" s="511"/>
      <c r="BR822" s="514"/>
      <c r="BS822" s="560"/>
      <c r="BT822" s="504"/>
      <c r="BU822" s="504"/>
      <c r="BV822" s="504"/>
      <c r="BW822" s="504">
        <f>U822</f>
        <v>0</v>
      </c>
      <c r="BX822" s="511">
        <f>V822</f>
        <v>0</v>
      </c>
      <c r="BY822" s="511">
        <f>W822</f>
        <v>0</v>
      </c>
      <c r="BZ822" s="511">
        <f>BX822+BY822</f>
        <v>0</v>
      </c>
      <c r="CA822" s="504"/>
      <c r="CB822" s="511"/>
      <c r="CC822" s="504"/>
      <c r="CD822" s="511"/>
      <c r="CE822" s="511"/>
      <c r="CF822" s="511">
        <f>CB822+CD822+CE822</f>
        <v>0</v>
      </c>
      <c r="CG822" s="528">
        <f>CF822-BZ822</f>
        <v>0</v>
      </c>
      <c r="CH822" s="510">
        <f>_xlfn.DAYS(BD822,BC822)+1</f>
        <v>1</v>
      </c>
      <c r="CI822" s="559"/>
    </row>
    <row r="823" spans="1:87" s="513" customFormat="1" ht="15.75" customHeight="1">
      <c r="A823" s="112">
        <v>61</v>
      </c>
      <c r="B823" s="575" t="s">
        <v>89</v>
      </c>
      <c r="C823" s="531" t="s">
        <v>1250</v>
      </c>
      <c r="D823" s="505" t="s">
        <v>331</v>
      </c>
      <c r="E823" s="505" t="str">
        <f>VLOOKUP(D:D,'Material code'!A:B,2,FALSE)</f>
        <v>A胶</v>
      </c>
      <c r="F823" s="505" t="str">
        <f>VLOOKUP(D:D,'Material code'!C:D,2,FALSE)</f>
        <v>回天，5299W-S，10KG，白色</v>
      </c>
      <c r="G823" s="648">
        <v>1700</v>
      </c>
      <c r="H823" s="504" t="s">
        <v>323</v>
      </c>
      <c r="I823" s="504" t="str">
        <f>AL823</f>
        <v>MAEU250933910</v>
      </c>
      <c r="J823" s="504">
        <v>1</v>
      </c>
      <c r="K823" s="504" t="str">
        <f>AN823</f>
        <v>MRSU3998455</v>
      </c>
      <c r="L823" s="504" t="str">
        <f>AM823</f>
        <v>YSE25020092</v>
      </c>
      <c r="M823" s="504" t="str">
        <f>AO823</f>
        <v>SHANGHAI, CHINA</v>
      </c>
      <c r="N823" s="506">
        <f>AQ823</f>
        <v>45728</v>
      </c>
      <c r="O823" s="504" t="str">
        <f>AR823</f>
        <v>SAVANNAH,GA</v>
      </c>
      <c r="P823" s="506">
        <f>AT823</f>
        <v>45759</v>
      </c>
      <c r="Q823" s="506">
        <f>AX823</f>
        <v>45763</v>
      </c>
      <c r="R823" s="504" t="s">
        <v>79</v>
      </c>
      <c r="S823" s="504">
        <v>40</v>
      </c>
      <c r="T823" s="514"/>
      <c r="U823" s="514"/>
      <c r="V823" s="511"/>
      <c r="W823" s="511"/>
      <c r="X823" s="506">
        <v>45727</v>
      </c>
      <c r="Y823" s="506"/>
      <c r="Z823" s="506"/>
      <c r="AA823" s="507"/>
      <c r="AB823" s="507"/>
      <c r="AC823" s="514"/>
      <c r="AD823" s="504"/>
      <c r="AE823" s="504"/>
      <c r="AF823" s="504"/>
      <c r="AG823" s="504"/>
      <c r="AH823" s="506">
        <v>45732</v>
      </c>
      <c r="AI823" s="506">
        <v>45767</v>
      </c>
      <c r="AJ823" s="504"/>
      <c r="AK823" s="504"/>
      <c r="AL823" s="504" t="s">
        <v>1251</v>
      </c>
      <c r="AM823" s="504" t="s">
        <v>1252</v>
      </c>
      <c r="AN823" s="504" t="s">
        <v>1253</v>
      </c>
      <c r="AO823" s="504" t="s">
        <v>112</v>
      </c>
      <c r="AP823" s="506">
        <v>45723</v>
      </c>
      <c r="AQ823" s="506">
        <v>45728</v>
      </c>
      <c r="AR823" s="504" t="s">
        <v>117</v>
      </c>
      <c r="AS823" s="506">
        <v>45759</v>
      </c>
      <c r="AT823" s="508">
        <f>AS823</f>
        <v>45759</v>
      </c>
      <c r="AU823" s="504" t="str">
        <f>AR823</f>
        <v>SAVANNAH,GA</v>
      </c>
      <c r="AV823" s="509">
        <f>AT823</f>
        <v>45759</v>
      </c>
      <c r="AW823" s="505">
        <f>VLOOKUP(AR:AR,Database!A:B,2,)</f>
        <v>4</v>
      </c>
      <c r="AX823" s="506">
        <f>AV823+AW823</f>
        <v>45763</v>
      </c>
      <c r="AY823" s="504" t="s">
        <v>118</v>
      </c>
      <c r="AZ823" s="506"/>
      <c r="BA823" s="506"/>
      <c r="BB823" s="506"/>
      <c r="BC823" s="506"/>
      <c r="BD823" s="506"/>
      <c r="BE823" s="504"/>
      <c r="BF823" s="504" t="str">
        <f>AL823</f>
        <v>MAEU250933910</v>
      </c>
      <c r="BG823" s="504" t="str">
        <f>AN823</f>
        <v>MRSU3998455</v>
      </c>
      <c r="BH823" s="506">
        <v>45723</v>
      </c>
      <c r="BI823" s="506">
        <v>45730</v>
      </c>
      <c r="BJ823" s="506"/>
      <c r="BK823" s="506"/>
      <c r="BL823" s="506"/>
      <c r="BM823" s="506"/>
      <c r="BN823" s="514"/>
      <c r="BO823" s="506"/>
      <c r="BP823" s="511"/>
      <c r="BQ823" s="511"/>
      <c r="BR823" s="514"/>
      <c r="BS823" s="560"/>
      <c r="BT823" s="504"/>
      <c r="BU823" s="504"/>
      <c r="BV823" s="504"/>
      <c r="BW823" s="504">
        <f>U823</f>
        <v>0</v>
      </c>
      <c r="BX823" s="511">
        <f>V823</f>
        <v>0</v>
      </c>
      <c r="BY823" s="511">
        <f>W823</f>
        <v>0</v>
      </c>
      <c r="BZ823" s="511">
        <f>BX823+BY823</f>
        <v>0</v>
      </c>
      <c r="CA823" s="504"/>
      <c r="CB823" s="511"/>
      <c r="CC823" s="504"/>
      <c r="CD823" s="511"/>
      <c r="CE823" s="511"/>
      <c r="CF823" s="511">
        <f>CB823+CD823+CE823</f>
        <v>0</v>
      </c>
      <c r="CG823" s="528">
        <f>CF823-BZ823</f>
        <v>0</v>
      </c>
      <c r="CH823" s="510">
        <f>_xlfn.DAYS(BD823,BC823)+1</f>
        <v>1</v>
      </c>
      <c r="CI823" s="559"/>
    </row>
    <row r="824" spans="1:87" s="513" customFormat="1" ht="15.75" customHeight="1">
      <c r="A824" s="112">
        <v>61</v>
      </c>
      <c r="B824" s="575" t="s">
        <v>89</v>
      </c>
      <c r="C824" s="531" t="s">
        <v>1250</v>
      </c>
      <c r="D824" s="505" t="s">
        <v>333</v>
      </c>
      <c r="E824" s="505" t="str">
        <f>VLOOKUP(D:D,'Material code'!A:B,2,FALSE)</f>
        <v>B胶</v>
      </c>
      <c r="F824" s="505" t="str">
        <f>VLOOKUP(D:D,'Material code'!C:D,2,FALSE)</f>
        <v>回天，5299W-S，4KG，透明至浅黄色</v>
      </c>
      <c r="G824" s="504">
        <v>100</v>
      </c>
      <c r="H824" s="504" t="s">
        <v>323</v>
      </c>
      <c r="I824" s="504" t="str">
        <f>AL824</f>
        <v>MAEU250933910</v>
      </c>
      <c r="J824" s="504">
        <v>1</v>
      </c>
      <c r="K824" s="504" t="str">
        <f>AN824</f>
        <v>MRSU3998455</v>
      </c>
      <c r="L824" s="504" t="str">
        <f>AM824</f>
        <v>YSE25020092</v>
      </c>
      <c r="M824" s="504" t="str">
        <f>AO824</f>
        <v>SHANGHAI, CHINA</v>
      </c>
      <c r="N824" s="506">
        <f>AQ824</f>
        <v>45728</v>
      </c>
      <c r="O824" s="504" t="str">
        <f>AR824</f>
        <v>SAVANNAH,GA</v>
      </c>
      <c r="P824" s="506">
        <f>AT824</f>
        <v>45759</v>
      </c>
      <c r="Q824" s="506">
        <f>AX824</f>
        <v>45763</v>
      </c>
      <c r="R824" s="504" t="s">
        <v>79</v>
      </c>
      <c r="S824" s="504">
        <v>40</v>
      </c>
      <c r="T824" s="514"/>
      <c r="U824" s="514"/>
      <c r="V824" s="511"/>
      <c r="W824" s="511"/>
      <c r="X824" s="506">
        <v>45727</v>
      </c>
      <c r="Y824" s="506"/>
      <c r="Z824" s="506"/>
      <c r="AA824" s="507"/>
      <c r="AB824" s="507"/>
      <c r="AC824" s="514"/>
      <c r="AD824" s="504"/>
      <c r="AE824" s="504"/>
      <c r="AF824" s="504"/>
      <c r="AG824" s="504"/>
      <c r="AH824" s="506">
        <v>45732</v>
      </c>
      <c r="AI824" s="506">
        <v>45767</v>
      </c>
      <c r="AJ824" s="504"/>
      <c r="AK824" s="504"/>
      <c r="AL824" s="504" t="s">
        <v>1251</v>
      </c>
      <c r="AM824" s="504" t="s">
        <v>1252</v>
      </c>
      <c r="AN824" s="504" t="s">
        <v>1253</v>
      </c>
      <c r="AO824" s="504" t="s">
        <v>112</v>
      </c>
      <c r="AP824" s="506">
        <v>45723</v>
      </c>
      <c r="AQ824" s="506">
        <v>45728</v>
      </c>
      <c r="AR824" s="504" t="s">
        <v>117</v>
      </c>
      <c r="AS824" s="506">
        <v>45759</v>
      </c>
      <c r="AT824" s="508">
        <f>AS824</f>
        <v>45759</v>
      </c>
      <c r="AU824" s="504" t="str">
        <f>AR824</f>
        <v>SAVANNAH,GA</v>
      </c>
      <c r="AV824" s="509">
        <f>AT824</f>
        <v>45759</v>
      </c>
      <c r="AW824" s="505">
        <f>VLOOKUP(AR:AR,Database!A:B,2,)</f>
        <v>4</v>
      </c>
      <c r="AX824" s="506">
        <f>AV824+AW824</f>
        <v>45763</v>
      </c>
      <c r="AY824" s="504" t="s">
        <v>118</v>
      </c>
      <c r="AZ824" s="506"/>
      <c r="BA824" s="506"/>
      <c r="BB824" s="506"/>
      <c r="BC824" s="506"/>
      <c r="BD824" s="506"/>
      <c r="BE824" s="504"/>
      <c r="BF824" s="504" t="str">
        <f>AL824</f>
        <v>MAEU250933910</v>
      </c>
      <c r="BG824" s="504" t="str">
        <f>AN824</f>
        <v>MRSU3998455</v>
      </c>
      <c r="BH824" s="506">
        <v>45723</v>
      </c>
      <c r="BI824" s="506">
        <v>45730</v>
      </c>
      <c r="BJ824" s="506"/>
      <c r="BK824" s="506"/>
      <c r="BL824" s="506"/>
      <c r="BM824" s="506"/>
      <c r="BN824" s="514"/>
      <c r="BO824" s="506"/>
      <c r="BP824" s="511"/>
      <c r="BQ824" s="511"/>
      <c r="BR824" s="514"/>
      <c r="BS824" s="560"/>
      <c r="BT824" s="504"/>
      <c r="BU824" s="504"/>
      <c r="BV824" s="504"/>
      <c r="BW824" s="504">
        <f>U824</f>
        <v>0</v>
      </c>
      <c r="BX824" s="511">
        <f>V824</f>
        <v>0</v>
      </c>
      <c r="BY824" s="511">
        <f>W824</f>
        <v>0</v>
      </c>
      <c r="BZ824" s="511">
        <f>BX824+BY824</f>
        <v>0</v>
      </c>
      <c r="CA824" s="504"/>
      <c r="CB824" s="511"/>
      <c r="CC824" s="504"/>
      <c r="CD824" s="511"/>
      <c r="CE824" s="511"/>
      <c r="CF824" s="511">
        <f>CB824+CD824+CE824</f>
        <v>0</v>
      </c>
      <c r="CG824" s="528">
        <f>CF824-BZ824</f>
        <v>0</v>
      </c>
      <c r="CH824" s="510">
        <f>_xlfn.DAYS(BD824,BC824)+1</f>
        <v>1</v>
      </c>
      <c r="CI824" s="559"/>
    </row>
    <row r="825" spans="1:87" s="513" customFormat="1" ht="15.75" customHeight="1">
      <c r="A825" s="112">
        <v>61</v>
      </c>
      <c r="B825" s="575" t="s">
        <v>89</v>
      </c>
      <c r="C825" s="531" t="s">
        <v>1250</v>
      </c>
      <c r="D825" s="505" t="s">
        <v>335</v>
      </c>
      <c r="E825" s="505" t="str">
        <f>VLOOKUP(D:D,'Material code'!A:B,2,FALSE)</f>
        <v>支装胶</v>
      </c>
      <c r="F825" s="505" t="str">
        <f>VLOOKUP(D:D,'Material code'!C:D,2,FALSE)</f>
        <v>回天，HT-906Z，400ml支装胶，白色</v>
      </c>
      <c r="G825" s="504">
        <v>10</v>
      </c>
      <c r="H825" s="504" t="s">
        <v>201</v>
      </c>
      <c r="I825" s="504" t="str">
        <f>AL825</f>
        <v>MAEU250933910</v>
      </c>
      <c r="J825" s="504">
        <v>1</v>
      </c>
      <c r="K825" s="504" t="str">
        <f>AN825</f>
        <v>MRSU3998455</v>
      </c>
      <c r="L825" s="504" t="str">
        <f>AM825</f>
        <v>YSE25020092</v>
      </c>
      <c r="M825" s="504" t="str">
        <f>AO825</f>
        <v>SHANGHAI, CHINA</v>
      </c>
      <c r="N825" s="506">
        <f>AQ825</f>
        <v>45728</v>
      </c>
      <c r="O825" s="504" t="str">
        <f>AR825</f>
        <v>SAVANNAH,GA</v>
      </c>
      <c r="P825" s="506">
        <f>AT825</f>
        <v>45759</v>
      </c>
      <c r="Q825" s="506">
        <f>AX825</f>
        <v>45763</v>
      </c>
      <c r="R825" s="504" t="s">
        <v>79</v>
      </c>
      <c r="S825" s="504">
        <v>40</v>
      </c>
      <c r="T825" s="514"/>
      <c r="U825" s="514"/>
      <c r="V825" s="511"/>
      <c r="W825" s="511"/>
      <c r="X825" s="506">
        <v>45727</v>
      </c>
      <c r="Y825" s="506"/>
      <c r="Z825" s="506"/>
      <c r="AA825" s="507"/>
      <c r="AB825" s="507"/>
      <c r="AC825" s="514"/>
      <c r="AD825" s="504"/>
      <c r="AE825" s="504"/>
      <c r="AF825" s="504"/>
      <c r="AG825" s="504"/>
      <c r="AH825" s="506">
        <v>45732</v>
      </c>
      <c r="AI825" s="506">
        <v>45767</v>
      </c>
      <c r="AJ825" s="504"/>
      <c r="AK825" s="504"/>
      <c r="AL825" s="504" t="s">
        <v>1251</v>
      </c>
      <c r="AM825" s="504" t="s">
        <v>1252</v>
      </c>
      <c r="AN825" s="504" t="s">
        <v>1253</v>
      </c>
      <c r="AO825" s="504" t="s">
        <v>112</v>
      </c>
      <c r="AP825" s="506">
        <v>45723</v>
      </c>
      <c r="AQ825" s="506">
        <v>45728</v>
      </c>
      <c r="AR825" s="504" t="s">
        <v>117</v>
      </c>
      <c r="AS825" s="506">
        <v>45759</v>
      </c>
      <c r="AT825" s="508">
        <f>AS825</f>
        <v>45759</v>
      </c>
      <c r="AU825" s="504" t="str">
        <f>AR825</f>
        <v>SAVANNAH,GA</v>
      </c>
      <c r="AV825" s="509">
        <f>AT825</f>
        <v>45759</v>
      </c>
      <c r="AW825" s="505">
        <f>VLOOKUP(AR:AR,Database!A:B,2,)</f>
        <v>4</v>
      </c>
      <c r="AX825" s="506">
        <f>AV825+AW825</f>
        <v>45763</v>
      </c>
      <c r="AY825" s="504" t="s">
        <v>118</v>
      </c>
      <c r="AZ825" s="506"/>
      <c r="BA825" s="506"/>
      <c r="BB825" s="506"/>
      <c r="BC825" s="506"/>
      <c r="BD825" s="506"/>
      <c r="BE825" s="504"/>
      <c r="BF825" s="504" t="str">
        <f>AL825</f>
        <v>MAEU250933910</v>
      </c>
      <c r="BG825" s="504" t="str">
        <f>AN825</f>
        <v>MRSU3998455</v>
      </c>
      <c r="BH825" s="506">
        <v>45723</v>
      </c>
      <c r="BI825" s="506">
        <v>45730</v>
      </c>
      <c r="BJ825" s="506"/>
      <c r="BK825" s="506"/>
      <c r="BL825" s="506"/>
      <c r="BM825" s="506"/>
      <c r="BN825" s="514"/>
      <c r="BO825" s="506"/>
      <c r="BP825" s="511"/>
      <c r="BQ825" s="511"/>
      <c r="BR825" s="514"/>
      <c r="BS825" s="560"/>
      <c r="BT825" s="504"/>
      <c r="BU825" s="504"/>
      <c r="BV825" s="504"/>
      <c r="BW825" s="504">
        <f>U825</f>
        <v>0</v>
      </c>
      <c r="BX825" s="511">
        <f>V825</f>
        <v>0</v>
      </c>
      <c r="BY825" s="511">
        <f>W825</f>
        <v>0</v>
      </c>
      <c r="BZ825" s="511">
        <f>BX825+BY825</f>
        <v>0</v>
      </c>
      <c r="CA825" s="504"/>
      <c r="CB825" s="511"/>
      <c r="CC825" s="504"/>
      <c r="CD825" s="511"/>
      <c r="CE825" s="511"/>
      <c r="CF825" s="511">
        <f>CB825+CD825+CE825</f>
        <v>0</v>
      </c>
      <c r="CG825" s="528">
        <f>CF825-BZ825</f>
        <v>0</v>
      </c>
      <c r="CH825" s="510">
        <f>_xlfn.DAYS(BD825,BC825)+1</f>
        <v>1</v>
      </c>
      <c r="CI825" s="559"/>
    </row>
    <row r="826" spans="1:87" s="513" customFormat="1" ht="15.75" customHeight="1">
      <c r="A826" s="112">
        <v>62</v>
      </c>
      <c r="B826" s="575" t="s">
        <v>89</v>
      </c>
      <c r="C826" s="531" t="s">
        <v>1254</v>
      </c>
      <c r="D826" s="505" t="s">
        <v>321</v>
      </c>
      <c r="E826" s="505" t="str">
        <f>VLOOKUP(D:D,'Material code'!A:B,2,FALSE)</f>
        <v>密封胶-桶胶-B</v>
      </c>
      <c r="F826" s="505" t="str">
        <f>VLOOKUP(D:D,'Material code'!C:D,2,FALSE)</f>
        <v>回天，HT-906Z，270KG，白色</v>
      </c>
      <c r="G826" s="648">
        <v>17280</v>
      </c>
      <c r="H826" s="504" t="s">
        <v>323</v>
      </c>
      <c r="I826" s="504" t="str">
        <f>AL826</f>
        <v>MAEU250987147</v>
      </c>
      <c r="J826" s="504">
        <v>1</v>
      </c>
      <c r="K826" s="504" t="str">
        <f>AN826</f>
        <v>MRSU7343013</v>
      </c>
      <c r="L826" s="504" t="str">
        <f>AM826</f>
        <v>YSE25030006</v>
      </c>
      <c r="M826" s="504" t="str">
        <f>AO826</f>
        <v>SHANGHAI, CHINA</v>
      </c>
      <c r="N826" s="506">
        <f>AQ826</f>
        <v>45728</v>
      </c>
      <c r="O826" s="504" t="str">
        <f>AR826</f>
        <v>SAVANNAH,GA</v>
      </c>
      <c r="P826" s="506">
        <f>AT826</f>
        <v>45759</v>
      </c>
      <c r="Q826" s="506">
        <f>AX826</f>
        <v>45763</v>
      </c>
      <c r="R826" s="504" t="s">
        <v>79</v>
      </c>
      <c r="S826" s="504">
        <v>40</v>
      </c>
      <c r="T826" s="504">
        <v>20250213001</v>
      </c>
      <c r="U826" s="504">
        <v>120588877</v>
      </c>
      <c r="V826" s="511"/>
      <c r="W826" s="511">
        <v>2300</v>
      </c>
      <c r="X826" s="506"/>
      <c r="Y826" s="506"/>
      <c r="Z826" s="506" t="s">
        <v>118</v>
      </c>
      <c r="AA826" s="507"/>
      <c r="AB826" s="507"/>
      <c r="AC826" s="514"/>
      <c r="AD826" s="504"/>
      <c r="AE826" s="504"/>
      <c r="AF826" s="504"/>
      <c r="AG826" s="504"/>
      <c r="AH826" s="506">
        <v>45730</v>
      </c>
      <c r="AI826" s="506">
        <v>45772</v>
      </c>
      <c r="AJ826" s="504"/>
      <c r="AK826" s="504"/>
      <c r="AL826" s="504" t="s">
        <v>1255</v>
      </c>
      <c r="AM826" s="504" t="s">
        <v>1256</v>
      </c>
      <c r="AN826" s="504" t="s">
        <v>1257</v>
      </c>
      <c r="AO826" s="504" t="s">
        <v>112</v>
      </c>
      <c r="AP826" s="506">
        <v>45723</v>
      </c>
      <c r="AQ826" s="506">
        <v>45728</v>
      </c>
      <c r="AR826" s="504" t="s">
        <v>117</v>
      </c>
      <c r="AS826" s="506">
        <v>45759</v>
      </c>
      <c r="AT826" s="508">
        <f>AS826</f>
        <v>45759</v>
      </c>
      <c r="AU826" s="504" t="str">
        <f>AR826</f>
        <v>SAVANNAH,GA</v>
      </c>
      <c r="AV826" s="509">
        <f>AT826</f>
        <v>45759</v>
      </c>
      <c r="AW826" s="505">
        <f>VLOOKUP(AR:AR,Database!A:B,2,)</f>
        <v>4</v>
      </c>
      <c r="AX826" s="506">
        <f>AV826+AW826</f>
        <v>45763</v>
      </c>
      <c r="AY826" s="514" t="str">
        <f>Z826</f>
        <v>FREEDOM</v>
      </c>
      <c r="AZ826" s="506"/>
      <c r="BA826" s="506"/>
      <c r="BB826" s="506"/>
      <c r="BC826" s="506"/>
      <c r="BD826" s="506"/>
      <c r="BE826" s="504"/>
      <c r="BF826" s="504" t="str">
        <f>AL826</f>
        <v>MAEU250987147</v>
      </c>
      <c r="BG826" s="504" t="str">
        <f>AN826</f>
        <v>MRSU7343013</v>
      </c>
      <c r="BH826" s="506">
        <v>45723</v>
      </c>
      <c r="BI826" s="506">
        <v>45730</v>
      </c>
      <c r="BJ826" s="506"/>
      <c r="BK826" s="506"/>
      <c r="BL826" s="506"/>
      <c r="BM826" s="506"/>
      <c r="BN826" s="504"/>
      <c r="BO826" s="506"/>
      <c r="BP826" s="511"/>
      <c r="BQ826" s="511"/>
      <c r="BR826" s="504"/>
      <c r="BS826" s="560"/>
      <c r="BT826" s="504"/>
      <c r="BU826" s="504"/>
      <c r="BV826" s="504"/>
      <c r="BW826" s="504">
        <f>U826</f>
        <v>120588877</v>
      </c>
      <c r="BX826" s="511">
        <f>V826</f>
        <v>0</v>
      </c>
      <c r="BY826" s="511">
        <f>W826</f>
        <v>2300</v>
      </c>
      <c r="BZ826" s="511">
        <f>BX826+BY826</f>
        <v>2300</v>
      </c>
      <c r="CA826" s="504"/>
      <c r="CB826" s="511"/>
      <c r="CC826" s="504"/>
      <c r="CD826" s="511"/>
      <c r="CE826" s="511"/>
      <c r="CF826" s="511">
        <f>CB826+CD826+CE826</f>
        <v>0</v>
      </c>
      <c r="CG826" s="528">
        <f>CF826-BZ826</f>
        <v>-2300</v>
      </c>
      <c r="CH826" s="510">
        <f>_xlfn.DAYS(BD826,BC826)+1</f>
        <v>1</v>
      </c>
      <c r="CI826" s="559"/>
    </row>
    <row r="827" spans="1:87" s="513" customFormat="1" ht="15.75" customHeight="1">
      <c r="A827" s="112">
        <v>62</v>
      </c>
      <c r="B827" s="575" t="s">
        <v>89</v>
      </c>
      <c r="C827" s="531" t="s">
        <v>1254</v>
      </c>
      <c r="D827" s="505" t="s">
        <v>331</v>
      </c>
      <c r="E827" s="505" t="str">
        <f>VLOOKUP(D:D,'Material code'!A:B,2,FALSE)</f>
        <v>A胶</v>
      </c>
      <c r="F827" s="505" t="str">
        <f>VLOOKUP(D:D,'Material code'!C:D,2,FALSE)</f>
        <v>回天，5299W-S，10KG，白色</v>
      </c>
      <c r="G827" s="648">
        <v>1200</v>
      </c>
      <c r="H827" s="504" t="s">
        <v>323</v>
      </c>
      <c r="I827" s="504" t="str">
        <f>AL827</f>
        <v>MAEU250987147</v>
      </c>
      <c r="J827" s="504">
        <v>1</v>
      </c>
      <c r="K827" s="504" t="str">
        <f>AN827</f>
        <v>MRSU7343013</v>
      </c>
      <c r="L827" s="504" t="str">
        <f>AM827</f>
        <v>YSE25030006</v>
      </c>
      <c r="M827" s="504" t="str">
        <f>AO827</f>
        <v>SHANGHAI, CHINA</v>
      </c>
      <c r="N827" s="506">
        <f>AQ827</f>
        <v>45728</v>
      </c>
      <c r="O827" s="504" t="str">
        <f>AR827</f>
        <v>SAVANNAH,GA</v>
      </c>
      <c r="P827" s="506">
        <f>AT827</f>
        <v>45759</v>
      </c>
      <c r="Q827" s="506">
        <f>AX827</f>
        <v>45763</v>
      </c>
      <c r="R827" s="504" t="s">
        <v>79</v>
      </c>
      <c r="S827" s="504">
        <v>40</v>
      </c>
      <c r="T827" s="504">
        <v>20250213001</v>
      </c>
      <c r="U827" s="504">
        <v>120588877</v>
      </c>
      <c r="V827" s="511"/>
      <c r="W827" s="511">
        <v>2300</v>
      </c>
      <c r="X827" s="506"/>
      <c r="Y827" s="506"/>
      <c r="Z827" s="506" t="s">
        <v>118</v>
      </c>
      <c r="AA827" s="507"/>
      <c r="AB827" s="507"/>
      <c r="AC827" s="514"/>
      <c r="AD827" s="504"/>
      <c r="AE827" s="504"/>
      <c r="AF827" s="504"/>
      <c r="AG827" s="504"/>
      <c r="AH827" s="506">
        <v>45730</v>
      </c>
      <c r="AI827" s="506">
        <v>45772</v>
      </c>
      <c r="AJ827" s="504"/>
      <c r="AK827" s="504"/>
      <c r="AL827" s="559" t="s">
        <v>1255</v>
      </c>
      <c r="AM827" s="504" t="s">
        <v>1256</v>
      </c>
      <c r="AN827" s="504" t="s">
        <v>1257</v>
      </c>
      <c r="AO827" s="504" t="s">
        <v>112</v>
      </c>
      <c r="AP827" s="506">
        <v>45723</v>
      </c>
      <c r="AQ827" s="506">
        <v>45728</v>
      </c>
      <c r="AR827" s="504" t="s">
        <v>117</v>
      </c>
      <c r="AS827" s="506">
        <v>45759</v>
      </c>
      <c r="AT827" s="508">
        <f>AS827</f>
        <v>45759</v>
      </c>
      <c r="AU827" s="504" t="str">
        <f>AR827</f>
        <v>SAVANNAH,GA</v>
      </c>
      <c r="AV827" s="509">
        <f>AT827</f>
        <v>45759</v>
      </c>
      <c r="AW827" s="505">
        <f>VLOOKUP(AR:AR,Database!A:B,2,)</f>
        <v>4</v>
      </c>
      <c r="AX827" s="506">
        <f>AV827+AW827</f>
        <v>45763</v>
      </c>
      <c r="AY827" s="514" t="str">
        <f>Z827</f>
        <v>FREEDOM</v>
      </c>
      <c r="AZ827" s="506"/>
      <c r="BA827" s="506"/>
      <c r="BB827" s="506"/>
      <c r="BC827" s="506"/>
      <c r="BD827" s="506"/>
      <c r="BE827" s="504"/>
      <c r="BF827" s="504" t="str">
        <f>AL827</f>
        <v>MAEU250987147</v>
      </c>
      <c r="BG827" s="504" t="str">
        <f>AN827</f>
        <v>MRSU7343013</v>
      </c>
      <c r="BH827" s="506">
        <v>45723</v>
      </c>
      <c r="BI827" s="506">
        <v>45730</v>
      </c>
      <c r="BJ827" s="506"/>
      <c r="BK827" s="506"/>
      <c r="BL827" s="506"/>
      <c r="BM827" s="506"/>
      <c r="BN827" s="504"/>
      <c r="BO827" s="506"/>
      <c r="BP827" s="511"/>
      <c r="BQ827" s="511"/>
      <c r="BR827" s="504"/>
      <c r="BS827" s="560"/>
      <c r="BT827" s="504"/>
      <c r="BU827" s="504"/>
      <c r="BV827" s="504"/>
      <c r="BW827" s="504">
        <f>U827</f>
        <v>120588877</v>
      </c>
      <c r="BX827" s="511">
        <f>V827</f>
        <v>0</v>
      </c>
      <c r="BY827" s="511">
        <f>W827</f>
        <v>2300</v>
      </c>
      <c r="BZ827" s="511">
        <f>BX827+BY827</f>
        <v>2300</v>
      </c>
      <c r="CA827" s="504"/>
      <c r="CB827" s="511"/>
      <c r="CC827" s="504"/>
      <c r="CD827" s="511"/>
      <c r="CE827" s="511"/>
      <c r="CF827" s="511">
        <f>CB827+CD827+CE827</f>
        <v>0</v>
      </c>
      <c r="CG827" s="528">
        <f>CF827-BZ827</f>
        <v>-2300</v>
      </c>
      <c r="CH827" s="510">
        <f>_xlfn.DAYS(BD827,BC827)+1</f>
        <v>1</v>
      </c>
      <c r="CI827" s="559"/>
    </row>
    <row r="828" spans="1:87" s="513" customFormat="1" ht="15.75" customHeight="1">
      <c r="A828" s="112">
        <v>62</v>
      </c>
      <c r="B828" s="575" t="s">
        <v>89</v>
      </c>
      <c r="C828" s="531" t="s">
        <v>1254</v>
      </c>
      <c r="D828" s="505" t="s">
        <v>333</v>
      </c>
      <c r="E828" s="505" t="str">
        <f>VLOOKUP(D:D,'Material code'!A:B,2,FALSE)</f>
        <v>B胶</v>
      </c>
      <c r="F828" s="505" t="str">
        <f>VLOOKUP(D:D,'Material code'!C:D,2,FALSE)</f>
        <v>回天，5299W-S，4KG，透明至浅黄色</v>
      </c>
      <c r="G828" s="504">
        <v>268</v>
      </c>
      <c r="H828" s="504" t="s">
        <v>323</v>
      </c>
      <c r="I828" s="504" t="str">
        <f>AL828</f>
        <v>MAEU250987147</v>
      </c>
      <c r="J828" s="504">
        <v>1</v>
      </c>
      <c r="K828" s="504" t="str">
        <f>AN828</f>
        <v>MRSU7343013</v>
      </c>
      <c r="L828" s="504" t="str">
        <f>AM828</f>
        <v>YSE25030006</v>
      </c>
      <c r="M828" s="504" t="str">
        <f>AO828</f>
        <v>SHANGHAI, CHINA</v>
      </c>
      <c r="N828" s="506">
        <f>AQ828</f>
        <v>45728</v>
      </c>
      <c r="O828" s="504" t="str">
        <f>AR828</f>
        <v>SAVANNAH,GA</v>
      </c>
      <c r="P828" s="506">
        <f>AT828</f>
        <v>45759</v>
      </c>
      <c r="Q828" s="506">
        <f>AX828</f>
        <v>45763</v>
      </c>
      <c r="R828" s="504" t="s">
        <v>79</v>
      </c>
      <c r="S828" s="504">
        <v>40</v>
      </c>
      <c r="T828" s="504">
        <v>20250213001</v>
      </c>
      <c r="U828" s="504">
        <v>120588877</v>
      </c>
      <c r="V828" s="511"/>
      <c r="W828" s="511">
        <v>2300</v>
      </c>
      <c r="X828" s="506"/>
      <c r="Y828" s="506"/>
      <c r="Z828" s="506" t="s">
        <v>118</v>
      </c>
      <c r="AA828" s="507"/>
      <c r="AB828" s="507"/>
      <c r="AC828" s="514"/>
      <c r="AD828" s="504"/>
      <c r="AE828" s="504"/>
      <c r="AF828" s="504"/>
      <c r="AG828" s="504"/>
      <c r="AH828" s="506">
        <v>45730</v>
      </c>
      <c r="AI828" s="506">
        <v>45772</v>
      </c>
      <c r="AJ828" s="504"/>
      <c r="AK828" s="504"/>
      <c r="AL828" s="504" t="s">
        <v>1255</v>
      </c>
      <c r="AM828" s="504" t="s">
        <v>1256</v>
      </c>
      <c r="AN828" s="504" t="s">
        <v>1257</v>
      </c>
      <c r="AO828" s="504" t="s">
        <v>112</v>
      </c>
      <c r="AP828" s="506">
        <v>45723</v>
      </c>
      <c r="AQ828" s="506">
        <v>45728</v>
      </c>
      <c r="AR828" s="504" t="s">
        <v>117</v>
      </c>
      <c r="AS828" s="506">
        <v>45759</v>
      </c>
      <c r="AT828" s="508">
        <f>AS828</f>
        <v>45759</v>
      </c>
      <c r="AU828" s="504" t="str">
        <f>AR828</f>
        <v>SAVANNAH,GA</v>
      </c>
      <c r="AV828" s="509">
        <f>AT828</f>
        <v>45759</v>
      </c>
      <c r="AW828" s="505">
        <f>VLOOKUP(AR:AR,Database!A:B,2,)</f>
        <v>4</v>
      </c>
      <c r="AX828" s="506">
        <f>AV828+AW828</f>
        <v>45763</v>
      </c>
      <c r="AY828" s="514" t="str">
        <f>Z828</f>
        <v>FREEDOM</v>
      </c>
      <c r="AZ828" s="506"/>
      <c r="BA828" s="506"/>
      <c r="BB828" s="506"/>
      <c r="BC828" s="506"/>
      <c r="BD828" s="506"/>
      <c r="BE828" s="504"/>
      <c r="BF828" s="504" t="str">
        <f>AL828</f>
        <v>MAEU250987147</v>
      </c>
      <c r="BG828" s="504" t="str">
        <f>AN828</f>
        <v>MRSU7343013</v>
      </c>
      <c r="BH828" s="506">
        <v>45723</v>
      </c>
      <c r="BI828" s="506">
        <v>45730</v>
      </c>
      <c r="BJ828" s="506"/>
      <c r="BK828" s="506"/>
      <c r="BL828" s="506"/>
      <c r="BM828" s="506"/>
      <c r="BN828" s="504"/>
      <c r="BO828" s="506"/>
      <c r="BP828" s="511"/>
      <c r="BQ828" s="511"/>
      <c r="BR828" s="504"/>
      <c r="BS828" s="560"/>
      <c r="BT828" s="504"/>
      <c r="BU828" s="504"/>
      <c r="BV828" s="504"/>
      <c r="BW828" s="504">
        <f>U828</f>
        <v>120588877</v>
      </c>
      <c r="BX828" s="511">
        <f>V828</f>
        <v>0</v>
      </c>
      <c r="BY828" s="511">
        <f>W828</f>
        <v>2300</v>
      </c>
      <c r="BZ828" s="511">
        <f>BX828+BY828</f>
        <v>2300</v>
      </c>
      <c r="CA828" s="504"/>
      <c r="CB828" s="511"/>
      <c r="CC828" s="504"/>
      <c r="CD828" s="511"/>
      <c r="CE828" s="511"/>
      <c r="CF828" s="511">
        <f>CB828+CD828+CE828</f>
        <v>0</v>
      </c>
      <c r="CG828" s="528">
        <f>CF828-BZ828</f>
        <v>-2300</v>
      </c>
      <c r="CH828" s="510">
        <f>_xlfn.DAYS(BD828,BC828)+1</f>
        <v>1</v>
      </c>
      <c r="CI828" s="559"/>
    </row>
    <row r="829" spans="1:87" s="513" customFormat="1" ht="15.75" customHeight="1">
      <c r="A829" s="112">
        <v>62</v>
      </c>
      <c r="B829" s="575" t="s">
        <v>89</v>
      </c>
      <c r="C829" s="531" t="s">
        <v>1254</v>
      </c>
      <c r="D829" s="505" t="s">
        <v>335</v>
      </c>
      <c r="E829" s="505" t="str">
        <f>VLOOKUP(D:D,'Material code'!A:B,2,FALSE)</f>
        <v>支装胶</v>
      </c>
      <c r="F829" s="505" t="str">
        <f>VLOOKUP(D:D,'Material code'!C:D,2,FALSE)</f>
        <v>回天，HT-906Z，400ml支装胶，白色</v>
      </c>
      <c r="G829" s="504">
        <v>50</v>
      </c>
      <c r="H829" s="504" t="s">
        <v>201</v>
      </c>
      <c r="I829" s="504" t="str">
        <f>AL829</f>
        <v>MAEU250987147</v>
      </c>
      <c r="J829" s="504">
        <v>1</v>
      </c>
      <c r="K829" s="504" t="str">
        <f>AN829</f>
        <v>MRSU7343013</v>
      </c>
      <c r="L829" s="504" t="str">
        <f>AM829</f>
        <v>YSE25030006</v>
      </c>
      <c r="M829" s="504" t="str">
        <f>AO829</f>
        <v>SHANGHAI, CHINA</v>
      </c>
      <c r="N829" s="506">
        <f>AQ829</f>
        <v>45728</v>
      </c>
      <c r="O829" s="504" t="str">
        <f>AR829</f>
        <v>SAVANNAH,GA</v>
      </c>
      <c r="P829" s="506">
        <f>AT829</f>
        <v>45759</v>
      </c>
      <c r="Q829" s="506">
        <f>AX829</f>
        <v>45763</v>
      </c>
      <c r="R829" s="504" t="s">
        <v>79</v>
      </c>
      <c r="S829" s="504">
        <v>40</v>
      </c>
      <c r="T829" s="504">
        <v>20250213001</v>
      </c>
      <c r="U829" s="504">
        <v>120588877</v>
      </c>
      <c r="V829" s="511"/>
      <c r="W829" s="511">
        <v>2300</v>
      </c>
      <c r="X829" s="506"/>
      <c r="Y829" s="506"/>
      <c r="Z829" s="506" t="s">
        <v>118</v>
      </c>
      <c r="AA829" s="507"/>
      <c r="AB829" s="507"/>
      <c r="AC829" s="514"/>
      <c r="AD829" s="504"/>
      <c r="AE829" s="504"/>
      <c r="AF829" s="504"/>
      <c r="AG829" s="504"/>
      <c r="AH829" s="506">
        <v>45730</v>
      </c>
      <c r="AI829" s="506">
        <v>45772</v>
      </c>
      <c r="AJ829" s="504"/>
      <c r="AK829" s="504"/>
      <c r="AL829" s="504" t="s">
        <v>1255</v>
      </c>
      <c r="AM829" s="504" t="s">
        <v>1256</v>
      </c>
      <c r="AN829" s="504" t="s">
        <v>1257</v>
      </c>
      <c r="AO829" s="504" t="s">
        <v>112</v>
      </c>
      <c r="AP829" s="506">
        <v>45723</v>
      </c>
      <c r="AQ829" s="506">
        <v>45728</v>
      </c>
      <c r="AR829" s="504" t="s">
        <v>117</v>
      </c>
      <c r="AS829" s="506">
        <v>45759</v>
      </c>
      <c r="AT829" s="508">
        <f>AS829</f>
        <v>45759</v>
      </c>
      <c r="AU829" s="504" t="str">
        <f>AR829</f>
        <v>SAVANNAH,GA</v>
      </c>
      <c r="AV829" s="509">
        <f>AT829</f>
        <v>45759</v>
      </c>
      <c r="AW829" s="505">
        <f>VLOOKUP(AR:AR,Database!A:B,2,)</f>
        <v>4</v>
      </c>
      <c r="AX829" s="506">
        <f>AV829+AW829</f>
        <v>45763</v>
      </c>
      <c r="AY829" s="514" t="str">
        <f>Z829</f>
        <v>FREEDOM</v>
      </c>
      <c r="AZ829" s="506"/>
      <c r="BA829" s="506"/>
      <c r="BB829" s="506"/>
      <c r="BC829" s="506"/>
      <c r="BD829" s="506"/>
      <c r="BE829" s="504"/>
      <c r="BF829" s="504" t="str">
        <f>AL829</f>
        <v>MAEU250987147</v>
      </c>
      <c r="BG829" s="504" t="str">
        <f>AN829</f>
        <v>MRSU7343013</v>
      </c>
      <c r="BH829" s="506">
        <v>45723</v>
      </c>
      <c r="BI829" s="506">
        <v>45730</v>
      </c>
      <c r="BJ829" s="506"/>
      <c r="BK829" s="506"/>
      <c r="BL829" s="506"/>
      <c r="BM829" s="506"/>
      <c r="BN829" s="504"/>
      <c r="BO829" s="506"/>
      <c r="BP829" s="511"/>
      <c r="BQ829" s="511"/>
      <c r="BR829" s="504"/>
      <c r="BS829" s="560"/>
      <c r="BT829" s="504"/>
      <c r="BU829" s="504"/>
      <c r="BV829" s="504"/>
      <c r="BW829" s="504">
        <f>U829</f>
        <v>120588877</v>
      </c>
      <c r="BX829" s="511">
        <f>V829</f>
        <v>0</v>
      </c>
      <c r="BY829" s="511">
        <f>W829</f>
        <v>2300</v>
      </c>
      <c r="BZ829" s="511">
        <f>BX829+BY829</f>
        <v>2300</v>
      </c>
      <c r="CA829" s="504"/>
      <c r="CB829" s="511"/>
      <c r="CC829" s="504"/>
      <c r="CD829" s="511"/>
      <c r="CE829" s="511"/>
      <c r="CF829" s="511">
        <f>CB829+CD829+CE829</f>
        <v>0</v>
      </c>
      <c r="CG829" s="528">
        <f>CF829-BZ829</f>
        <v>-2300</v>
      </c>
      <c r="CH829" s="510">
        <f>_xlfn.DAYS(BD829,BC829)+1</f>
        <v>1</v>
      </c>
      <c r="CI829" s="559"/>
    </row>
    <row r="830" spans="1:87" s="513" customFormat="1" ht="15.75" customHeight="1">
      <c r="A830" s="112">
        <v>86</v>
      </c>
      <c r="B830" s="599" t="s">
        <v>104</v>
      </c>
      <c r="C830" s="575">
        <v>4100009321</v>
      </c>
      <c r="D830" s="561" t="s">
        <v>383</v>
      </c>
      <c r="E830" s="505" t="str">
        <f>VLOOKUP(D:D,'Material code'!A:B,2,FALSE)</f>
        <v>前膜</v>
      </c>
      <c r="F830" s="505" t="str">
        <f>VLOOKUP(D:D,'Material code'!C:D,2,FALSE)</f>
        <v>福斯特，EP304，高透，宽幅1122mm，克重≥390g/㎡</v>
      </c>
      <c r="G830" s="524">
        <v>46046.879999999997</v>
      </c>
      <c r="H830" s="504" t="s">
        <v>384</v>
      </c>
      <c r="I830" s="504" t="str">
        <f>AL830</f>
        <v>TSYN320510027015</v>
      </c>
      <c r="J830" s="504">
        <v>1</v>
      </c>
      <c r="K830" s="504" t="str">
        <f>AN830</f>
        <v>FSCU5839250</v>
      </c>
      <c r="L830" s="504" t="str">
        <f>AM830</f>
        <v>ESBK15020022</v>
      </c>
      <c r="M830" s="504" t="str">
        <f>AO830</f>
        <v>LAEM CHABANG, THAILAND</v>
      </c>
      <c r="N830" s="506">
        <f>AQ830</f>
        <v>45721</v>
      </c>
      <c r="O830" s="504" t="str">
        <f>AR830</f>
        <v>LOS ANGELES, CA</v>
      </c>
      <c r="P830" s="506">
        <f>AT830</f>
        <v>45759</v>
      </c>
      <c r="Q830" s="506">
        <f>AX830</f>
        <v>45765</v>
      </c>
      <c r="R830" s="504" t="s">
        <v>86</v>
      </c>
      <c r="S830" s="504" t="s">
        <v>93</v>
      </c>
      <c r="T830" s="504"/>
      <c r="U830" s="504"/>
      <c r="V830" s="511"/>
      <c r="W830" s="511"/>
      <c r="X830" s="506"/>
      <c r="Y830" s="506"/>
      <c r="Z830" s="504"/>
      <c r="AA830" s="567"/>
      <c r="AB830" s="507"/>
      <c r="AC830" s="504"/>
      <c r="AD830" s="504"/>
      <c r="AE830" s="504"/>
      <c r="AF830" s="504"/>
      <c r="AG830" s="504"/>
      <c r="AH830" s="569"/>
      <c r="AI830" s="579"/>
      <c r="AJ830" s="504"/>
      <c r="AK830" s="457"/>
      <c r="AL830" s="504" t="s">
        <v>1258</v>
      </c>
      <c r="AM830" s="504" t="s">
        <v>1259</v>
      </c>
      <c r="AN830" s="504" t="s">
        <v>1260</v>
      </c>
      <c r="AO830" s="504" t="s">
        <v>387</v>
      </c>
      <c r="AP830" s="506">
        <v>45719</v>
      </c>
      <c r="AQ830" s="506">
        <v>45721</v>
      </c>
      <c r="AR830" s="504" t="s">
        <v>174</v>
      </c>
      <c r="AS830" s="506">
        <v>45747</v>
      </c>
      <c r="AT830" s="720">
        <v>45759</v>
      </c>
      <c r="AU830" s="504" t="s">
        <v>174</v>
      </c>
      <c r="AV830" s="571">
        <f>AT830</f>
        <v>45759</v>
      </c>
      <c r="AW830" s="505">
        <f>VLOOKUP(AR:AR,Database!A:B,2,)</f>
        <v>6</v>
      </c>
      <c r="AX830" s="506">
        <f>AV830+AW830</f>
        <v>45765</v>
      </c>
      <c r="AY830" s="504" t="s">
        <v>386</v>
      </c>
      <c r="AZ830" s="565"/>
      <c r="BA830" s="506"/>
      <c r="BB830" s="506"/>
      <c r="BC830" s="506"/>
      <c r="BD830" s="506"/>
      <c r="BE830" s="504"/>
      <c r="BF830" s="504" t="str">
        <f>AL830</f>
        <v>TSYN320510027015</v>
      </c>
      <c r="BG830" s="504" t="str">
        <f>AN830</f>
        <v>FSCU5839250</v>
      </c>
      <c r="BH830" s="506">
        <v>45720</v>
      </c>
      <c r="BI830" s="506">
        <v>45722</v>
      </c>
      <c r="BJ830" s="506"/>
      <c r="BK830" s="506"/>
      <c r="BL830" s="506"/>
      <c r="BM830" s="572"/>
      <c r="BN830" s="504"/>
      <c r="BO830" s="506"/>
      <c r="BP830" s="511"/>
      <c r="BQ830" s="511"/>
      <c r="BR830" s="504"/>
      <c r="BS830" s="512"/>
      <c r="BT830" s="504"/>
      <c r="BU830" s="504"/>
      <c r="BV830" s="504"/>
      <c r="BW830" s="504">
        <f>U830</f>
        <v>0</v>
      </c>
      <c r="BX830" s="511">
        <f>V830</f>
        <v>0</v>
      </c>
      <c r="BY830" s="511">
        <f>W830</f>
        <v>0</v>
      </c>
      <c r="BZ830" s="511">
        <f>BX830+BY830</f>
        <v>0</v>
      </c>
      <c r="CA830" s="504"/>
      <c r="CB830" s="511"/>
      <c r="CC830" s="504"/>
      <c r="CD830" s="511"/>
      <c r="CE830" s="511"/>
      <c r="CF830" s="511">
        <f>CB830+CD830+CE830</f>
        <v>0</v>
      </c>
      <c r="CG830" s="528">
        <f>CF830-BZ830</f>
        <v>0</v>
      </c>
      <c r="CH830" s="510">
        <f>_xlfn.DAYS(BU830,BT830)+1</f>
        <v>1</v>
      </c>
      <c r="CI830" s="559"/>
    </row>
    <row r="831" spans="1:87" s="513" customFormat="1" ht="15.75" customHeight="1">
      <c r="A831" s="112">
        <v>86</v>
      </c>
      <c r="B831" s="599" t="s">
        <v>104</v>
      </c>
      <c r="C831" s="575">
        <v>4100009321</v>
      </c>
      <c r="D831" s="561" t="s">
        <v>383</v>
      </c>
      <c r="E831" s="505" t="str">
        <f>VLOOKUP(D:D,'Material code'!A:B,2,FALSE)</f>
        <v>前膜</v>
      </c>
      <c r="F831" s="505" t="str">
        <f>VLOOKUP(D:D,'Material code'!C:D,2,FALSE)</f>
        <v>福斯特，EP304，高透，宽幅1122mm，克重≥390g/㎡</v>
      </c>
      <c r="G831" s="524">
        <v>46046.879999999997</v>
      </c>
      <c r="H831" s="504" t="s">
        <v>384</v>
      </c>
      <c r="I831" s="504" t="str">
        <f>AL831</f>
        <v>TSYN320510027015</v>
      </c>
      <c r="J831" s="504">
        <v>1</v>
      </c>
      <c r="K831" s="504" t="str">
        <f>AN831</f>
        <v>FSCU5972067</v>
      </c>
      <c r="L831" s="504" t="str">
        <f>AM831</f>
        <v>ESBK15020022</v>
      </c>
      <c r="M831" s="504" t="str">
        <f>AO831</f>
        <v>LAEM CHABANG, THAILAND</v>
      </c>
      <c r="N831" s="506">
        <f>AQ831</f>
        <v>45721</v>
      </c>
      <c r="O831" s="504" t="str">
        <f>AR831</f>
        <v>LOS ANGELES, CA</v>
      </c>
      <c r="P831" s="506">
        <f>AT831</f>
        <v>45759</v>
      </c>
      <c r="Q831" s="506">
        <f>AX831</f>
        <v>45765</v>
      </c>
      <c r="R831" s="504" t="s">
        <v>86</v>
      </c>
      <c r="S831" s="504" t="s">
        <v>93</v>
      </c>
      <c r="T831" s="504"/>
      <c r="U831" s="504"/>
      <c r="V831" s="511"/>
      <c r="W831" s="511"/>
      <c r="X831" s="506"/>
      <c r="Y831" s="506"/>
      <c r="Z831" s="504"/>
      <c r="AA831" s="567"/>
      <c r="AB831" s="507"/>
      <c r="AC831" s="504"/>
      <c r="AD831" s="504"/>
      <c r="AE831" s="504"/>
      <c r="AF831" s="504"/>
      <c r="AG831" s="504"/>
      <c r="AH831" s="569"/>
      <c r="AI831" s="579"/>
      <c r="AJ831" s="504"/>
      <c r="AK831" s="457"/>
      <c r="AL831" s="504" t="s">
        <v>1258</v>
      </c>
      <c r="AM831" s="504" t="s">
        <v>1259</v>
      </c>
      <c r="AN831" s="504" t="s">
        <v>1261</v>
      </c>
      <c r="AO831" s="504" t="s">
        <v>387</v>
      </c>
      <c r="AP831" s="506">
        <v>45719</v>
      </c>
      <c r="AQ831" s="506">
        <v>45721</v>
      </c>
      <c r="AR831" s="504" t="s">
        <v>174</v>
      </c>
      <c r="AS831" s="506">
        <v>45747</v>
      </c>
      <c r="AT831" s="720">
        <v>45759</v>
      </c>
      <c r="AU831" s="504" t="s">
        <v>174</v>
      </c>
      <c r="AV831" s="571">
        <f>AT831</f>
        <v>45759</v>
      </c>
      <c r="AW831" s="505">
        <f>VLOOKUP(AR:AR,Database!A:B,2,)</f>
        <v>6</v>
      </c>
      <c r="AX831" s="506">
        <f>AV831+AW831</f>
        <v>45765</v>
      </c>
      <c r="AY831" s="504" t="s">
        <v>386</v>
      </c>
      <c r="AZ831" s="565"/>
      <c r="BA831" s="506"/>
      <c r="BB831" s="506"/>
      <c r="BC831" s="506"/>
      <c r="BD831" s="506"/>
      <c r="BE831" s="504"/>
      <c r="BF831" s="504" t="str">
        <f>AL831</f>
        <v>TSYN320510027015</v>
      </c>
      <c r="BG831" s="504" t="str">
        <f>AN831</f>
        <v>FSCU5972067</v>
      </c>
      <c r="BH831" s="506">
        <v>45720</v>
      </c>
      <c r="BI831" s="506">
        <v>45722</v>
      </c>
      <c r="BJ831" s="506"/>
      <c r="BK831" s="506"/>
      <c r="BL831" s="506"/>
      <c r="BM831" s="572"/>
      <c r="BN831" s="504"/>
      <c r="BO831" s="506"/>
      <c r="BP831" s="511"/>
      <c r="BQ831" s="511"/>
      <c r="BR831" s="504"/>
      <c r="BS831" s="512"/>
      <c r="BT831" s="504"/>
      <c r="BU831" s="504"/>
      <c r="BV831" s="504"/>
      <c r="BW831" s="504">
        <f>U831</f>
        <v>0</v>
      </c>
      <c r="BX831" s="511">
        <f>V831</f>
        <v>0</v>
      </c>
      <c r="BY831" s="511">
        <f>W831</f>
        <v>0</v>
      </c>
      <c r="BZ831" s="511">
        <f>BX831+BY831</f>
        <v>0</v>
      </c>
      <c r="CA831" s="504"/>
      <c r="CB831" s="511"/>
      <c r="CC831" s="504"/>
      <c r="CD831" s="511"/>
      <c r="CE831" s="511"/>
      <c r="CF831" s="511">
        <f>CB831+CD831+CE831</f>
        <v>0</v>
      </c>
      <c r="CG831" s="528">
        <f>CF831-BZ831</f>
        <v>0</v>
      </c>
      <c r="CH831" s="510">
        <f>_xlfn.DAYS(BU831,BT831)+1</f>
        <v>1</v>
      </c>
      <c r="CI831" s="559"/>
    </row>
    <row r="832" spans="1:87" s="513" customFormat="1" ht="15.75" customHeight="1">
      <c r="A832" s="112">
        <v>86</v>
      </c>
      <c r="B832" s="599" t="s">
        <v>104</v>
      </c>
      <c r="C832" s="531">
        <v>4100009321</v>
      </c>
      <c r="D832" s="561" t="s">
        <v>392</v>
      </c>
      <c r="E832" s="505" t="str">
        <f>VLOOKUP(D:D,'Material code'!A:B,2,FALSE)</f>
        <v>后膜</v>
      </c>
      <c r="F832" s="505" t="str">
        <f>VLOOKUP(D:D,'Material code'!C:D,2,FALSE)</f>
        <v>福斯特，F406PS，高透，宽幅1122mm，克重≥410g/㎡</v>
      </c>
      <c r="G832" s="524">
        <v>48470.400000000001</v>
      </c>
      <c r="H832" s="504" t="s">
        <v>384</v>
      </c>
      <c r="I832" s="504" t="str">
        <f>AL832</f>
        <v>TSYN320510027015</v>
      </c>
      <c r="J832" s="504">
        <v>1</v>
      </c>
      <c r="K832" s="504" t="str">
        <f>AN832</f>
        <v>SEGU9788649</v>
      </c>
      <c r="L832" s="504" t="str">
        <f>AM832</f>
        <v>ESBK15020022</v>
      </c>
      <c r="M832" s="504" t="str">
        <f>AO832</f>
        <v>LAEM CHABANG, THAILAND</v>
      </c>
      <c r="N832" s="506">
        <f>AQ832</f>
        <v>45721</v>
      </c>
      <c r="O832" s="504" t="str">
        <f>AR832</f>
        <v>LOS ANGELES, CA</v>
      </c>
      <c r="P832" s="506">
        <f>AT832</f>
        <v>45759</v>
      </c>
      <c r="Q832" s="506">
        <f>AX832</f>
        <v>45765</v>
      </c>
      <c r="R832" s="504" t="s">
        <v>86</v>
      </c>
      <c r="S832" s="504" t="s">
        <v>93</v>
      </c>
      <c r="T832" s="504"/>
      <c r="U832" s="504"/>
      <c r="V832" s="511"/>
      <c r="W832" s="511"/>
      <c r="X832" s="506"/>
      <c r="Y832" s="506"/>
      <c r="Z832" s="504"/>
      <c r="AA832" s="567"/>
      <c r="AB832" s="507"/>
      <c r="AC832" s="504"/>
      <c r="AD832" s="504"/>
      <c r="AE832" s="504"/>
      <c r="AF832" s="504"/>
      <c r="AG832" s="504"/>
      <c r="AH832" s="569"/>
      <c r="AI832" s="579"/>
      <c r="AJ832" s="504"/>
      <c r="AK832" s="457"/>
      <c r="AL832" s="504" t="s">
        <v>1258</v>
      </c>
      <c r="AM832" s="504" t="s">
        <v>1259</v>
      </c>
      <c r="AN832" s="504" t="s">
        <v>1262</v>
      </c>
      <c r="AO832" s="504" t="s">
        <v>387</v>
      </c>
      <c r="AP832" s="506">
        <v>45719</v>
      </c>
      <c r="AQ832" s="506">
        <v>45721</v>
      </c>
      <c r="AR832" s="504" t="s">
        <v>174</v>
      </c>
      <c r="AS832" s="506">
        <v>45747</v>
      </c>
      <c r="AT832" s="720">
        <v>45759</v>
      </c>
      <c r="AU832" s="504" t="s">
        <v>174</v>
      </c>
      <c r="AV832" s="571">
        <f>AT832</f>
        <v>45759</v>
      </c>
      <c r="AW832" s="505">
        <f>VLOOKUP(AR:AR,Database!A:B,2,)</f>
        <v>6</v>
      </c>
      <c r="AX832" s="506">
        <f>AV832+AW832</f>
        <v>45765</v>
      </c>
      <c r="AY832" s="504" t="s">
        <v>386</v>
      </c>
      <c r="AZ832" s="565"/>
      <c r="BA832" s="506"/>
      <c r="BB832" s="506"/>
      <c r="BC832" s="506"/>
      <c r="BD832" s="506"/>
      <c r="BE832" s="504"/>
      <c r="BF832" s="504" t="str">
        <f>AL832</f>
        <v>TSYN320510027015</v>
      </c>
      <c r="BG832" s="504" t="str">
        <f>AN832</f>
        <v>SEGU9788649</v>
      </c>
      <c r="BH832" s="506">
        <v>45720</v>
      </c>
      <c r="BI832" s="506">
        <v>45722</v>
      </c>
      <c r="BJ832" s="506"/>
      <c r="BK832" s="506"/>
      <c r="BL832" s="506"/>
      <c r="BM832" s="572"/>
      <c r="BN832" s="504"/>
      <c r="BO832" s="506"/>
      <c r="BP832" s="511"/>
      <c r="BQ832" s="511"/>
      <c r="BR832" s="504"/>
      <c r="BS832" s="512"/>
      <c r="BT832" s="504"/>
      <c r="BU832" s="504"/>
      <c r="BV832" s="504"/>
      <c r="BW832" s="504">
        <f>U832</f>
        <v>0</v>
      </c>
      <c r="BX832" s="511">
        <f>V832</f>
        <v>0</v>
      </c>
      <c r="BY832" s="511">
        <f>W832</f>
        <v>0</v>
      </c>
      <c r="BZ832" s="511">
        <f>BX832+BY832</f>
        <v>0</v>
      </c>
      <c r="CA832" s="504"/>
      <c r="CB832" s="511"/>
      <c r="CC832" s="504"/>
      <c r="CD832" s="511"/>
      <c r="CE832" s="511"/>
      <c r="CF832" s="511">
        <f>CB832+CD832+CE832</f>
        <v>0</v>
      </c>
      <c r="CG832" s="528">
        <f>CF832-BZ832</f>
        <v>0</v>
      </c>
      <c r="CH832" s="510">
        <f>_xlfn.DAYS(BU832,BT832)+1</f>
        <v>1</v>
      </c>
      <c r="CI832" s="559"/>
    </row>
    <row r="833" spans="1:87" s="513" customFormat="1" ht="15.75" customHeight="1">
      <c r="A833" s="112">
        <v>86</v>
      </c>
      <c r="B833" s="599" t="s">
        <v>104</v>
      </c>
      <c r="C833" s="531">
        <v>4100009321</v>
      </c>
      <c r="D833" s="561" t="s">
        <v>392</v>
      </c>
      <c r="E833" s="505" t="str">
        <f>VLOOKUP(D:D,'Material code'!A:B,2,FALSE)</f>
        <v>后膜</v>
      </c>
      <c r="F833" s="505" t="str">
        <f>VLOOKUP(D:D,'Material code'!C:D,2,FALSE)</f>
        <v>福斯特，F406PS，高透，宽幅1122mm，克重≥410g/㎡</v>
      </c>
      <c r="G833" s="524">
        <v>48470.400000000001</v>
      </c>
      <c r="H833" s="504" t="s">
        <v>384</v>
      </c>
      <c r="I833" s="504" t="str">
        <f>AL833</f>
        <v>TSYN320510027015</v>
      </c>
      <c r="J833" s="504">
        <v>1</v>
      </c>
      <c r="K833" s="504" t="str">
        <f>AN833</f>
        <v>SEGU9804272</v>
      </c>
      <c r="L833" s="504" t="str">
        <f>AM833</f>
        <v>ESBK15020022</v>
      </c>
      <c r="M833" s="504" t="str">
        <f>AO833</f>
        <v>LAEM CHABANG, THAILAND</v>
      </c>
      <c r="N833" s="506">
        <f>AQ833</f>
        <v>45721</v>
      </c>
      <c r="O833" s="504" t="str">
        <f>AR833</f>
        <v>LOS ANGELES, CA</v>
      </c>
      <c r="P833" s="506">
        <f>AT833</f>
        <v>45759</v>
      </c>
      <c r="Q833" s="506">
        <f>AX833</f>
        <v>45765</v>
      </c>
      <c r="R833" s="504" t="s">
        <v>86</v>
      </c>
      <c r="S833" s="504" t="s">
        <v>93</v>
      </c>
      <c r="T833" s="504"/>
      <c r="U833" s="504"/>
      <c r="V833" s="511"/>
      <c r="W833" s="511"/>
      <c r="X833" s="506"/>
      <c r="Y833" s="506"/>
      <c r="Z833" s="504"/>
      <c r="AA833" s="567"/>
      <c r="AB833" s="507"/>
      <c r="AC833" s="504"/>
      <c r="AD833" s="504"/>
      <c r="AE833" s="504"/>
      <c r="AF833" s="504"/>
      <c r="AG833" s="504"/>
      <c r="AH833" s="569"/>
      <c r="AI833" s="579"/>
      <c r="AJ833" s="504"/>
      <c r="AK833" s="457"/>
      <c r="AL833" s="504" t="s">
        <v>1258</v>
      </c>
      <c r="AM833" s="504" t="s">
        <v>1259</v>
      </c>
      <c r="AN833" s="504" t="s">
        <v>1263</v>
      </c>
      <c r="AO833" s="504" t="s">
        <v>387</v>
      </c>
      <c r="AP833" s="506">
        <v>45719</v>
      </c>
      <c r="AQ833" s="506">
        <v>45721</v>
      </c>
      <c r="AR833" s="504" t="s">
        <v>174</v>
      </c>
      <c r="AS833" s="506">
        <v>45747</v>
      </c>
      <c r="AT833" s="720">
        <v>45759</v>
      </c>
      <c r="AU833" s="504" t="s">
        <v>174</v>
      </c>
      <c r="AV833" s="571">
        <f>AT833</f>
        <v>45759</v>
      </c>
      <c r="AW833" s="505">
        <f>VLOOKUP(AR:AR,Database!A:B,2,)</f>
        <v>6</v>
      </c>
      <c r="AX833" s="506">
        <f>AV833+AW833</f>
        <v>45765</v>
      </c>
      <c r="AY833" s="504" t="s">
        <v>386</v>
      </c>
      <c r="AZ833" s="565"/>
      <c r="BA833" s="506"/>
      <c r="BB833" s="506"/>
      <c r="BC833" s="506"/>
      <c r="BD833" s="506"/>
      <c r="BE833" s="504"/>
      <c r="BF833" s="504" t="str">
        <f>AL833</f>
        <v>TSYN320510027015</v>
      </c>
      <c r="BG833" s="504" t="str">
        <f>AN833</f>
        <v>SEGU9804272</v>
      </c>
      <c r="BH833" s="506">
        <v>45720</v>
      </c>
      <c r="BI833" s="506">
        <v>45722</v>
      </c>
      <c r="BJ833" s="506"/>
      <c r="BK833" s="506"/>
      <c r="BL833" s="506"/>
      <c r="BM833" s="572"/>
      <c r="BN833" s="504"/>
      <c r="BO833" s="506"/>
      <c r="BP833" s="511"/>
      <c r="BQ833" s="511"/>
      <c r="BR833" s="504"/>
      <c r="BS833" s="512"/>
      <c r="BT833" s="504"/>
      <c r="BU833" s="504"/>
      <c r="BV833" s="504"/>
      <c r="BW833" s="504">
        <f>U833</f>
        <v>0</v>
      </c>
      <c r="BX833" s="511">
        <f>V833</f>
        <v>0</v>
      </c>
      <c r="BY833" s="511">
        <f>W833</f>
        <v>0</v>
      </c>
      <c r="BZ833" s="511">
        <f>BX833+BY833</f>
        <v>0</v>
      </c>
      <c r="CA833" s="504"/>
      <c r="CB833" s="511"/>
      <c r="CC833" s="504"/>
      <c r="CD833" s="511"/>
      <c r="CE833" s="511"/>
      <c r="CF833" s="511">
        <f>CB833+CD833+CE833</f>
        <v>0</v>
      </c>
      <c r="CG833" s="528">
        <f>CF833-BZ833</f>
        <v>0</v>
      </c>
      <c r="CH833" s="510">
        <f>_xlfn.DAYS(BU833,BT833)+1</f>
        <v>1</v>
      </c>
      <c r="CI833" s="559"/>
    </row>
    <row r="834" spans="1:87" s="513" customFormat="1" ht="15.75" customHeight="1">
      <c r="A834" s="255">
        <v>98</v>
      </c>
      <c r="B834" s="599" t="s">
        <v>168</v>
      </c>
      <c r="C834" s="575">
        <v>4100009588</v>
      </c>
      <c r="D834" s="678" t="s">
        <v>199</v>
      </c>
      <c r="E834" s="505" t="str">
        <f>VLOOKUP(D:D,'Material code'!A:B,2,FALSE)</f>
        <v>前玻</v>
      </c>
      <c r="F834" s="505" t="str">
        <f>VLOOKUP(D:D,'Material code'!C:D,2,FALSE)</f>
        <v>福莱特，超白压花双镀膜半钢化，2272*1128*2mm</v>
      </c>
      <c r="G834" s="504">
        <v>1430</v>
      </c>
      <c r="H834" s="504" t="s">
        <v>172</v>
      </c>
      <c r="I834" s="504" t="str">
        <f>AL834</f>
        <v>COSU9501418400</v>
      </c>
      <c r="J834" s="504">
        <v>1</v>
      </c>
      <c r="K834" s="504" t="str">
        <f>AN834</f>
        <v>CSLU1955403</v>
      </c>
      <c r="L834" s="504" t="str">
        <f>AM834</f>
        <v>KH2503030002</v>
      </c>
      <c r="M834" s="504" t="str">
        <f>AO834</f>
        <v>NINGBO,CHINA</v>
      </c>
      <c r="N834" s="506">
        <f>AQ834</f>
        <v>45723</v>
      </c>
      <c r="O834" s="504" t="str">
        <f>AR834</f>
        <v>SAVANNAH,GA</v>
      </c>
      <c r="P834" s="506">
        <f>AT834</f>
        <v>45759</v>
      </c>
      <c r="Q834" s="506">
        <f>AX834</f>
        <v>45763</v>
      </c>
      <c r="R834" s="504" t="s">
        <v>79</v>
      </c>
      <c r="S834" s="504">
        <v>20</v>
      </c>
      <c r="T834" s="504">
        <v>20250305006</v>
      </c>
      <c r="U834" s="504"/>
      <c r="V834" s="511"/>
      <c r="W834" s="511"/>
      <c r="X834" s="506"/>
      <c r="Y834" s="506"/>
      <c r="Z834" s="504"/>
      <c r="AA834" s="567"/>
      <c r="AB834" s="507"/>
      <c r="AC834" s="504"/>
      <c r="AD834" s="504"/>
      <c r="AE834" s="504"/>
      <c r="AF834" s="504"/>
      <c r="AG834" s="504"/>
      <c r="AH834" s="569"/>
      <c r="AI834" s="579"/>
      <c r="AJ834" s="504"/>
      <c r="AK834" s="457"/>
      <c r="AL834" s="504" t="s">
        <v>1264</v>
      </c>
      <c r="AM834" s="504" t="s">
        <v>1265</v>
      </c>
      <c r="AN834" s="504" t="s">
        <v>1266</v>
      </c>
      <c r="AO834" s="504" t="s">
        <v>1033</v>
      </c>
      <c r="AP834" s="506">
        <v>45721</v>
      </c>
      <c r="AQ834" s="506">
        <v>45723</v>
      </c>
      <c r="AR834" s="504" t="s">
        <v>117</v>
      </c>
      <c r="AS834" s="506">
        <v>45752</v>
      </c>
      <c r="AT834" s="636">
        <v>45759</v>
      </c>
      <c r="AU834" s="504" t="str">
        <f>AR834</f>
        <v>SAVANNAH,GA</v>
      </c>
      <c r="AV834" s="571">
        <f>AT834</f>
        <v>45759</v>
      </c>
      <c r="AW834" s="505">
        <f>VLOOKUP(AR:AR,Database!A:B,2,)</f>
        <v>4</v>
      </c>
      <c r="AX834" s="506">
        <f>AV834+AW834</f>
        <v>45763</v>
      </c>
      <c r="AY834" s="504">
        <f>Z834</f>
        <v>0</v>
      </c>
      <c r="AZ834" s="565"/>
      <c r="BA834" s="506"/>
      <c r="BB834" s="506"/>
      <c r="BC834" s="506"/>
      <c r="BD834" s="506"/>
      <c r="BE834" s="504"/>
      <c r="BF834" s="504" t="str">
        <f>AL834</f>
        <v>COSU9501418400</v>
      </c>
      <c r="BG834" s="504" t="str">
        <f>AN834</f>
        <v>CSLU1955403</v>
      </c>
      <c r="BH834" s="506">
        <v>45719</v>
      </c>
      <c r="BI834" s="506">
        <v>45727</v>
      </c>
      <c r="BJ834" s="506"/>
      <c r="BK834" s="506"/>
      <c r="BL834" s="506"/>
      <c r="BM834" s="572"/>
      <c r="BN834" s="504"/>
      <c r="BO834" s="506"/>
      <c r="BP834" s="511"/>
      <c r="BQ834" s="511"/>
      <c r="BR834" s="504"/>
      <c r="BS834" s="512"/>
      <c r="BT834" s="504"/>
      <c r="BU834" s="504"/>
      <c r="BV834" s="504"/>
      <c r="BW834" s="504">
        <f>U834</f>
        <v>0</v>
      </c>
      <c r="BX834" s="511">
        <f>V834</f>
        <v>0</v>
      </c>
      <c r="BY834" s="511">
        <f>W834</f>
        <v>0</v>
      </c>
      <c r="BZ834" s="511">
        <f>BX834+BY834</f>
        <v>0</v>
      </c>
      <c r="CA834" s="504"/>
      <c r="CB834" s="511"/>
      <c r="CC834" s="504"/>
      <c r="CD834" s="511"/>
      <c r="CE834" s="511"/>
      <c r="CF834" s="511">
        <f>CB834+CD834+CE834</f>
        <v>0</v>
      </c>
      <c r="CG834" s="528">
        <f>CF834-BZ834</f>
        <v>0</v>
      </c>
      <c r="CH834" s="510">
        <f>_xlfn.DAYS(BU834,BT834)+1</f>
        <v>1</v>
      </c>
      <c r="CI834" s="559"/>
    </row>
    <row r="835" spans="1:87" s="513" customFormat="1" ht="15.75" customHeight="1">
      <c r="A835" s="255">
        <v>98</v>
      </c>
      <c r="B835" s="599" t="s">
        <v>168</v>
      </c>
      <c r="C835" s="575">
        <v>4100009588</v>
      </c>
      <c r="D835" s="596" t="s">
        <v>199</v>
      </c>
      <c r="E835" s="505" t="str">
        <f>VLOOKUP(D:D,'Material code'!A:B,2,FALSE)</f>
        <v>前玻</v>
      </c>
      <c r="F835" s="505" t="str">
        <f>VLOOKUP(D:D,'Material code'!C:D,2,FALSE)</f>
        <v>福莱特，超白压花双镀膜半钢化，2272*1128*2mm</v>
      </c>
      <c r="G835" s="504">
        <v>1430</v>
      </c>
      <c r="H835" s="504" t="s">
        <v>172</v>
      </c>
      <c r="I835" s="504" t="str">
        <f>AL835</f>
        <v>COSU9501418400</v>
      </c>
      <c r="J835" s="504">
        <v>1</v>
      </c>
      <c r="K835" s="504" t="str">
        <f>AN835</f>
        <v>CSLU2042097</v>
      </c>
      <c r="L835" s="504" t="str">
        <f>AM835</f>
        <v>KH2503030002</v>
      </c>
      <c r="M835" s="504" t="str">
        <f>AO835</f>
        <v>NINGBO,CHINA</v>
      </c>
      <c r="N835" s="506">
        <f>AQ835</f>
        <v>45723</v>
      </c>
      <c r="O835" s="504" t="str">
        <f>AR835</f>
        <v>SAVANNAH,GA</v>
      </c>
      <c r="P835" s="506">
        <f>AT835</f>
        <v>45759</v>
      </c>
      <c r="Q835" s="506">
        <f>AX835</f>
        <v>45763</v>
      </c>
      <c r="R835" s="504" t="s">
        <v>79</v>
      </c>
      <c r="S835" s="504">
        <v>20</v>
      </c>
      <c r="T835" s="504">
        <v>20250305006</v>
      </c>
      <c r="U835" s="504"/>
      <c r="V835" s="511"/>
      <c r="W835" s="511"/>
      <c r="X835" s="506"/>
      <c r="Y835" s="506"/>
      <c r="Z835" s="504"/>
      <c r="AA835" s="567"/>
      <c r="AB835" s="507"/>
      <c r="AC835" s="504"/>
      <c r="AD835" s="504"/>
      <c r="AE835" s="504"/>
      <c r="AF835" s="504"/>
      <c r="AG835" s="504"/>
      <c r="AH835" s="569"/>
      <c r="AI835" s="579"/>
      <c r="AJ835" s="504"/>
      <c r="AK835" s="457"/>
      <c r="AL835" s="504" t="s">
        <v>1264</v>
      </c>
      <c r="AM835" s="504" t="s">
        <v>1265</v>
      </c>
      <c r="AN835" s="504" t="s">
        <v>1267</v>
      </c>
      <c r="AO835" s="504" t="s">
        <v>1033</v>
      </c>
      <c r="AP835" s="506">
        <v>45721</v>
      </c>
      <c r="AQ835" s="506">
        <v>45723</v>
      </c>
      <c r="AR835" s="504" t="s">
        <v>117</v>
      </c>
      <c r="AS835" s="506">
        <v>45752</v>
      </c>
      <c r="AT835" s="636">
        <v>45759</v>
      </c>
      <c r="AU835" s="504" t="str">
        <f>AR835</f>
        <v>SAVANNAH,GA</v>
      </c>
      <c r="AV835" s="571">
        <f>AT835</f>
        <v>45759</v>
      </c>
      <c r="AW835" s="505">
        <f>VLOOKUP(AR:AR,Database!A:B,2,)</f>
        <v>4</v>
      </c>
      <c r="AX835" s="506">
        <f>AV835+AW835</f>
        <v>45763</v>
      </c>
      <c r="AY835" s="504">
        <f>Z835</f>
        <v>0</v>
      </c>
      <c r="AZ835" s="565"/>
      <c r="BA835" s="506"/>
      <c r="BB835" s="506"/>
      <c r="BC835" s="506"/>
      <c r="BD835" s="506"/>
      <c r="BE835" s="504"/>
      <c r="BF835" s="504" t="str">
        <f>AL835</f>
        <v>COSU9501418400</v>
      </c>
      <c r="BG835" s="504" t="str">
        <f>AN835</f>
        <v>CSLU2042097</v>
      </c>
      <c r="BH835" s="506">
        <v>45719</v>
      </c>
      <c r="BI835" s="506">
        <v>45727</v>
      </c>
      <c r="BJ835" s="506"/>
      <c r="BK835" s="506"/>
      <c r="BL835" s="506"/>
      <c r="BM835" s="572"/>
      <c r="BN835" s="504"/>
      <c r="BO835" s="506"/>
      <c r="BP835" s="511"/>
      <c r="BQ835" s="511"/>
      <c r="BR835" s="504"/>
      <c r="BS835" s="512"/>
      <c r="BT835" s="504"/>
      <c r="BU835" s="504"/>
      <c r="BV835" s="504"/>
      <c r="BW835" s="504">
        <f>U835</f>
        <v>0</v>
      </c>
      <c r="BX835" s="511">
        <f>V835</f>
        <v>0</v>
      </c>
      <c r="BY835" s="511">
        <f>W835</f>
        <v>0</v>
      </c>
      <c r="BZ835" s="511">
        <f>BX835+BY835</f>
        <v>0</v>
      </c>
      <c r="CA835" s="504"/>
      <c r="CB835" s="511"/>
      <c r="CC835" s="504"/>
      <c r="CD835" s="511"/>
      <c r="CE835" s="511"/>
      <c r="CF835" s="511">
        <f>CB835+CD835+CE835</f>
        <v>0</v>
      </c>
      <c r="CG835" s="528">
        <f>CF835-BZ835</f>
        <v>0</v>
      </c>
      <c r="CH835" s="510">
        <f>_xlfn.DAYS(BU835,BT835)+1</f>
        <v>1</v>
      </c>
      <c r="CI835" s="559"/>
    </row>
    <row r="836" spans="1:87" s="513" customFormat="1" ht="15.75" customHeight="1">
      <c r="A836" s="255">
        <v>98</v>
      </c>
      <c r="B836" s="599" t="s">
        <v>168</v>
      </c>
      <c r="C836" s="575">
        <v>4100009588</v>
      </c>
      <c r="D836" s="596" t="s">
        <v>199</v>
      </c>
      <c r="E836" s="505" t="str">
        <f>VLOOKUP(D:D,'Material code'!A:B,2,FALSE)</f>
        <v>前玻</v>
      </c>
      <c r="F836" s="505" t="str">
        <f>VLOOKUP(D:D,'Material code'!C:D,2,FALSE)</f>
        <v>福莱特，超白压花双镀膜半钢化，2272*1128*2mm</v>
      </c>
      <c r="G836" s="504">
        <v>1430</v>
      </c>
      <c r="H836" s="504" t="s">
        <v>172</v>
      </c>
      <c r="I836" s="504" t="str">
        <f>AL836</f>
        <v>COSU9501418400</v>
      </c>
      <c r="J836" s="504">
        <v>1</v>
      </c>
      <c r="K836" s="504" t="str">
        <f>AN836</f>
        <v>CSLU2219006</v>
      </c>
      <c r="L836" s="504" t="str">
        <f>AM836</f>
        <v>KH2503030002</v>
      </c>
      <c r="M836" s="504" t="str">
        <f>AO836</f>
        <v>NINGBO,CHINA</v>
      </c>
      <c r="N836" s="506">
        <f>AQ836</f>
        <v>45723</v>
      </c>
      <c r="O836" s="504" t="str">
        <f>AR836</f>
        <v>SAVANNAH,GA</v>
      </c>
      <c r="P836" s="506">
        <f>AT836</f>
        <v>45759</v>
      </c>
      <c r="Q836" s="506">
        <f>AX836</f>
        <v>45763</v>
      </c>
      <c r="R836" s="504" t="s">
        <v>79</v>
      </c>
      <c r="S836" s="504">
        <v>20</v>
      </c>
      <c r="T836" s="504">
        <v>20250305006</v>
      </c>
      <c r="U836" s="504"/>
      <c r="V836" s="511"/>
      <c r="W836" s="511"/>
      <c r="X836" s="506"/>
      <c r="Y836" s="506"/>
      <c r="Z836" s="504"/>
      <c r="AA836" s="567"/>
      <c r="AB836" s="507"/>
      <c r="AC836" s="504"/>
      <c r="AD836" s="504"/>
      <c r="AE836" s="504"/>
      <c r="AF836" s="504"/>
      <c r="AG836" s="504"/>
      <c r="AH836" s="569"/>
      <c r="AI836" s="579"/>
      <c r="AJ836" s="504"/>
      <c r="AK836" s="457"/>
      <c r="AL836" s="504" t="s">
        <v>1264</v>
      </c>
      <c r="AM836" s="504" t="s">
        <v>1265</v>
      </c>
      <c r="AN836" s="504" t="s">
        <v>1268</v>
      </c>
      <c r="AO836" s="504" t="s">
        <v>1033</v>
      </c>
      <c r="AP836" s="506">
        <v>45721</v>
      </c>
      <c r="AQ836" s="506">
        <v>45723</v>
      </c>
      <c r="AR836" s="504" t="s">
        <v>117</v>
      </c>
      <c r="AS836" s="506">
        <v>45752</v>
      </c>
      <c r="AT836" s="636">
        <v>45759</v>
      </c>
      <c r="AU836" s="504" t="str">
        <f>AR836</f>
        <v>SAVANNAH,GA</v>
      </c>
      <c r="AV836" s="571">
        <f>AT836</f>
        <v>45759</v>
      </c>
      <c r="AW836" s="505">
        <f>VLOOKUP(AR:AR,Database!A:B,2,)</f>
        <v>4</v>
      </c>
      <c r="AX836" s="506">
        <f>AV836+AW836</f>
        <v>45763</v>
      </c>
      <c r="AY836" s="504">
        <f>Z836</f>
        <v>0</v>
      </c>
      <c r="AZ836" s="565"/>
      <c r="BA836" s="506"/>
      <c r="BB836" s="506"/>
      <c r="BC836" s="506"/>
      <c r="BD836" s="506"/>
      <c r="BE836" s="504"/>
      <c r="BF836" s="504" t="str">
        <f>AL836</f>
        <v>COSU9501418400</v>
      </c>
      <c r="BG836" s="504" t="str">
        <f>AN836</f>
        <v>CSLU2219006</v>
      </c>
      <c r="BH836" s="506">
        <v>45719</v>
      </c>
      <c r="BI836" s="506">
        <v>45727</v>
      </c>
      <c r="BJ836" s="506"/>
      <c r="BK836" s="506"/>
      <c r="BL836" s="506"/>
      <c r="BM836" s="572"/>
      <c r="BN836" s="504"/>
      <c r="BO836" s="506"/>
      <c r="BP836" s="511"/>
      <c r="BQ836" s="511"/>
      <c r="BR836" s="504"/>
      <c r="BS836" s="512"/>
      <c r="BT836" s="504"/>
      <c r="BU836" s="504"/>
      <c r="BV836" s="504"/>
      <c r="BW836" s="504">
        <f>U836</f>
        <v>0</v>
      </c>
      <c r="BX836" s="511">
        <f>V836</f>
        <v>0</v>
      </c>
      <c r="BY836" s="511">
        <f>W836</f>
        <v>0</v>
      </c>
      <c r="BZ836" s="511">
        <f>BX836+BY836</f>
        <v>0</v>
      </c>
      <c r="CA836" s="504"/>
      <c r="CB836" s="511"/>
      <c r="CC836" s="504"/>
      <c r="CD836" s="511"/>
      <c r="CE836" s="511"/>
      <c r="CF836" s="511">
        <f>CB836+CD836+CE836</f>
        <v>0</v>
      </c>
      <c r="CG836" s="528">
        <f>CF836-BZ836</f>
        <v>0</v>
      </c>
      <c r="CH836" s="510">
        <f>_xlfn.DAYS(BU836,BT836)+1</f>
        <v>1</v>
      </c>
      <c r="CI836" s="559"/>
    </row>
    <row r="837" spans="1:87" s="513" customFormat="1" ht="15.75" customHeight="1">
      <c r="A837" s="255">
        <v>98</v>
      </c>
      <c r="B837" s="599" t="s">
        <v>168</v>
      </c>
      <c r="C837" s="575">
        <v>4100009588</v>
      </c>
      <c r="D837" s="596" t="s">
        <v>199</v>
      </c>
      <c r="E837" s="505" t="str">
        <f>VLOOKUP(D:D,'Material code'!A:B,2,FALSE)</f>
        <v>前玻</v>
      </c>
      <c r="F837" s="505" t="str">
        <f>VLOOKUP(D:D,'Material code'!C:D,2,FALSE)</f>
        <v>福莱特，超白压花双镀膜半钢化，2272*1128*2mm</v>
      </c>
      <c r="G837" s="504">
        <v>1430</v>
      </c>
      <c r="H837" s="504" t="s">
        <v>172</v>
      </c>
      <c r="I837" s="504" t="str">
        <f>AL837</f>
        <v>COSU9501418400</v>
      </c>
      <c r="J837" s="504">
        <v>1</v>
      </c>
      <c r="K837" s="504" t="str">
        <f>AN837</f>
        <v>CSNU1674152</v>
      </c>
      <c r="L837" s="504" t="str">
        <f>AM837</f>
        <v>KH2503030002</v>
      </c>
      <c r="M837" s="504" t="str">
        <f>AO837</f>
        <v>NINGBO,CHINA</v>
      </c>
      <c r="N837" s="506">
        <f>AQ837</f>
        <v>45723</v>
      </c>
      <c r="O837" s="504" t="str">
        <f>AR837</f>
        <v>SAVANNAH,GA</v>
      </c>
      <c r="P837" s="506">
        <f>AT837</f>
        <v>45759</v>
      </c>
      <c r="Q837" s="506">
        <f>AX837</f>
        <v>45763</v>
      </c>
      <c r="R837" s="504" t="s">
        <v>79</v>
      </c>
      <c r="S837" s="504">
        <v>20</v>
      </c>
      <c r="T837" s="504">
        <v>20250305006</v>
      </c>
      <c r="U837" s="504"/>
      <c r="V837" s="511"/>
      <c r="W837" s="511"/>
      <c r="X837" s="506"/>
      <c r="Y837" s="506"/>
      <c r="Z837" s="504"/>
      <c r="AA837" s="567"/>
      <c r="AB837" s="507"/>
      <c r="AC837" s="504"/>
      <c r="AD837" s="504"/>
      <c r="AE837" s="504"/>
      <c r="AF837" s="504"/>
      <c r="AG837" s="504"/>
      <c r="AH837" s="569"/>
      <c r="AI837" s="579"/>
      <c r="AJ837" s="504"/>
      <c r="AK837" s="457"/>
      <c r="AL837" s="504" t="s">
        <v>1264</v>
      </c>
      <c r="AM837" s="504" t="s">
        <v>1265</v>
      </c>
      <c r="AN837" s="504" t="s">
        <v>1269</v>
      </c>
      <c r="AO837" s="504" t="s">
        <v>1033</v>
      </c>
      <c r="AP837" s="506">
        <v>45721</v>
      </c>
      <c r="AQ837" s="506">
        <v>45723</v>
      </c>
      <c r="AR837" s="504" t="s">
        <v>117</v>
      </c>
      <c r="AS837" s="506">
        <v>45752</v>
      </c>
      <c r="AT837" s="636">
        <v>45759</v>
      </c>
      <c r="AU837" s="504" t="str">
        <f>AR837</f>
        <v>SAVANNAH,GA</v>
      </c>
      <c r="AV837" s="571">
        <f>AT837</f>
        <v>45759</v>
      </c>
      <c r="AW837" s="505">
        <f>VLOOKUP(AR:AR,Database!A:B,2,)</f>
        <v>4</v>
      </c>
      <c r="AX837" s="506">
        <f>AV837+AW837</f>
        <v>45763</v>
      </c>
      <c r="AY837" s="504">
        <f>Z837</f>
        <v>0</v>
      </c>
      <c r="AZ837" s="565"/>
      <c r="BA837" s="506"/>
      <c r="BB837" s="506"/>
      <c r="BC837" s="506"/>
      <c r="BD837" s="506"/>
      <c r="BE837" s="504"/>
      <c r="BF837" s="504" t="str">
        <f>AL837</f>
        <v>COSU9501418400</v>
      </c>
      <c r="BG837" s="504" t="str">
        <f>AN837</f>
        <v>CSNU1674152</v>
      </c>
      <c r="BH837" s="506">
        <v>45719</v>
      </c>
      <c r="BI837" s="506">
        <v>45727</v>
      </c>
      <c r="BJ837" s="506"/>
      <c r="BK837" s="506"/>
      <c r="BL837" s="506"/>
      <c r="BM837" s="572"/>
      <c r="BN837" s="504"/>
      <c r="BO837" s="506"/>
      <c r="BP837" s="511"/>
      <c r="BQ837" s="511"/>
      <c r="BR837" s="504"/>
      <c r="BS837" s="512"/>
      <c r="BT837" s="504"/>
      <c r="BU837" s="504"/>
      <c r="BV837" s="504"/>
      <c r="BW837" s="504">
        <f>U837</f>
        <v>0</v>
      </c>
      <c r="BX837" s="511">
        <f>V837</f>
        <v>0</v>
      </c>
      <c r="BY837" s="511">
        <f>W837</f>
        <v>0</v>
      </c>
      <c r="BZ837" s="511">
        <f>BX837+BY837</f>
        <v>0</v>
      </c>
      <c r="CA837" s="504"/>
      <c r="CB837" s="511"/>
      <c r="CC837" s="504"/>
      <c r="CD837" s="511"/>
      <c r="CE837" s="511"/>
      <c r="CF837" s="511">
        <f>CB837+CD837+CE837</f>
        <v>0</v>
      </c>
      <c r="CG837" s="528">
        <f>CF837-BZ837</f>
        <v>0</v>
      </c>
      <c r="CH837" s="510">
        <f>_xlfn.DAYS(BU837,BT837)+1</f>
        <v>1</v>
      </c>
      <c r="CI837" s="559"/>
    </row>
    <row r="838" spans="1:87" s="513" customFormat="1" ht="15.75" customHeight="1">
      <c r="A838" s="255">
        <v>98</v>
      </c>
      <c r="B838" s="599" t="s">
        <v>168</v>
      </c>
      <c r="C838" s="575">
        <v>4100009588</v>
      </c>
      <c r="D838" s="596" t="s">
        <v>199</v>
      </c>
      <c r="E838" s="505" t="str">
        <f>VLOOKUP(D:D,'Material code'!A:B,2,FALSE)</f>
        <v>前玻</v>
      </c>
      <c r="F838" s="505" t="str">
        <f>VLOOKUP(D:D,'Material code'!C:D,2,FALSE)</f>
        <v>福莱特，超白压花双镀膜半钢化，2272*1128*2mm</v>
      </c>
      <c r="G838" s="504">
        <v>1430</v>
      </c>
      <c r="H838" s="504" t="s">
        <v>172</v>
      </c>
      <c r="I838" s="504" t="str">
        <f>AL838</f>
        <v>COSU9501418400</v>
      </c>
      <c r="J838" s="504">
        <v>1</v>
      </c>
      <c r="K838" s="504" t="str">
        <f>AN838</f>
        <v>CSNU1861596</v>
      </c>
      <c r="L838" s="504" t="str">
        <f>AM838</f>
        <v>KH2503030002</v>
      </c>
      <c r="M838" s="504" t="str">
        <f>AO838</f>
        <v>NINGBO,CHINA</v>
      </c>
      <c r="N838" s="506">
        <f>AQ838</f>
        <v>45723</v>
      </c>
      <c r="O838" s="504" t="str">
        <f>AR838</f>
        <v>SAVANNAH,GA</v>
      </c>
      <c r="P838" s="506">
        <f>AT838</f>
        <v>45759</v>
      </c>
      <c r="Q838" s="506">
        <f>AX838</f>
        <v>45763</v>
      </c>
      <c r="R838" s="504" t="s">
        <v>79</v>
      </c>
      <c r="S838" s="504">
        <v>20</v>
      </c>
      <c r="T838" s="504">
        <v>20250305006</v>
      </c>
      <c r="U838" s="504"/>
      <c r="V838" s="511"/>
      <c r="W838" s="511"/>
      <c r="X838" s="506"/>
      <c r="Y838" s="506"/>
      <c r="Z838" s="504"/>
      <c r="AA838" s="567"/>
      <c r="AB838" s="507"/>
      <c r="AC838" s="504"/>
      <c r="AD838" s="504"/>
      <c r="AE838" s="504"/>
      <c r="AF838" s="504"/>
      <c r="AG838" s="504"/>
      <c r="AH838" s="569"/>
      <c r="AI838" s="579"/>
      <c r="AJ838" s="504"/>
      <c r="AK838" s="457"/>
      <c r="AL838" s="504" t="s">
        <v>1264</v>
      </c>
      <c r="AM838" s="504" t="s">
        <v>1265</v>
      </c>
      <c r="AN838" s="504" t="s">
        <v>1270</v>
      </c>
      <c r="AO838" s="504" t="s">
        <v>1033</v>
      </c>
      <c r="AP838" s="506">
        <v>45721</v>
      </c>
      <c r="AQ838" s="506">
        <v>45723</v>
      </c>
      <c r="AR838" s="504" t="s">
        <v>117</v>
      </c>
      <c r="AS838" s="506">
        <v>45752</v>
      </c>
      <c r="AT838" s="636">
        <v>45759</v>
      </c>
      <c r="AU838" s="504" t="str">
        <f>AR838</f>
        <v>SAVANNAH,GA</v>
      </c>
      <c r="AV838" s="571">
        <f>AT838</f>
        <v>45759</v>
      </c>
      <c r="AW838" s="505">
        <f>VLOOKUP(AR:AR,Database!A:B,2,)</f>
        <v>4</v>
      </c>
      <c r="AX838" s="506">
        <f>AV838+AW838</f>
        <v>45763</v>
      </c>
      <c r="AY838" s="504">
        <f>Z838</f>
        <v>0</v>
      </c>
      <c r="AZ838" s="565"/>
      <c r="BA838" s="506"/>
      <c r="BB838" s="506"/>
      <c r="BC838" s="506"/>
      <c r="BD838" s="506"/>
      <c r="BE838" s="504"/>
      <c r="BF838" s="504" t="str">
        <f>AL838</f>
        <v>COSU9501418400</v>
      </c>
      <c r="BG838" s="504" t="str">
        <f>AN838</f>
        <v>CSNU1861596</v>
      </c>
      <c r="BH838" s="506">
        <v>45719</v>
      </c>
      <c r="BI838" s="506">
        <v>45727</v>
      </c>
      <c r="BJ838" s="506"/>
      <c r="BK838" s="506"/>
      <c r="BL838" s="506"/>
      <c r="BM838" s="572"/>
      <c r="BN838" s="504"/>
      <c r="BO838" s="506"/>
      <c r="BP838" s="511"/>
      <c r="BQ838" s="511"/>
      <c r="BR838" s="504"/>
      <c r="BS838" s="512"/>
      <c r="BT838" s="504"/>
      <c r="BU838" s="504"/>
      <c r="BV838" s="504"/>
      <c r="BW838" s="504">
        <f>U838</f>
        <v>0</v>
      </c>
      <c r="BX838" s="511">
        <f>V838</f>
        <v>0</v>
      </c>
      <c r="BY838" s="511">
        <f>W838</f>
        <v>0</v>
      </c>
      <c r="BZ838" s="511">
        <f>BX838+BY838</f>
        <v>0</v>
      </c>
      <c r="CA838" s="504"/>
      <c r="CB838" s="511"/>
      <c r="CC838" s="504"/>
      <c r="CD838" s="511"/>
      <c r="CE838" s="511"/>
      <c r="CF838" s="511">
        <f>CB838+CD838+CE838</f>
        <v>0</v>
      </c>
      <c r="CG838" s="528">
        <f>CF838-BZ838</f>
        <v>0</v>
      </c>
      <c r="CH838" s="510">
        <f>_xlfn.DAYS(BU838,BT838)+1</f>
        <v>1</v>
      </c>
      <c r="CI838" s="559"/>
    </row>
    <row r="839" spans="1:87" s="513" customFormat="1" ht="15.75" customHeight="1">
      <c r="A839" s="255">
        <v>98</v>
      </c>
      <c r="B839" s="599" t="s">
        <v>168</v>
      </c>
      <c r="C839" s="575">
        <v>4100009588</v>
      </c>
      <c r="D839" s="596" t="s">
        <v>199</v>
      </c>
      <c r="E839" s="505" t="str">
        <f>VLOOKUP(D:D,'Material code'!A:B,2,FALSE)</f>
        <v>前玻</v>
      </c>
      <c r="F839" s="505" t="str">
        <f>VLOOKUP(D:D,'Material code'!C:D,2,FALSE)</f>
        <v>福莱特，超白压花双镀膜半钢化，2272*1128*2mm</v>
      </c>
      <c r="G839" s="504">
        <v>1430</v>
      </c>
      <c r="H839" s="504" t="s">
        <v>172</v>
      </c>
      <c r="I839" s="504" t="str">
        <f>AL839</f>
        <v>COSU9501418400</v>
      </c>
      <c r="J839" s="504">
        <v>1</v>
      </c>
      <c r="K839" s="504" t="str">
        <f>AN839</f>
        <v>DFSU1374518</v>
      </c>
      <c r="L839" s="504" t="str">
        <f>AM839</f>
        <v>KH2503030002</v>
      </c>
      <c r="M839" s="504" t="str">
        <f>AO839</f>
        <v>NINGBO,CHINA</v>
      </c>
      <c r="N839" s="506">
        <f>AQ839</f>
        <v>45723</v>
      </c>
      <c r="O839" s="504" t="str">
        <f>AR839</f>
        <v>SAVANNAH,GA</v>
      </c>
      <c r="P839" s="506">
        <f>AT839</f>
        <v>45759</v>
      </c>
      <c r="Q839" s="506">
        <f>AX839</f>
        <v>45763</v>
      </c>
      <c r="R839" s="504" t="s">
        <v>79</v>
      </c>
      <c r="S839" s="504">
        <v>20</v>
      </c>
      <c r="T839" s="504">
        <v>20250305006</v>
      </c>
      <c r="U839" s="504"/>
      <c r="V839" s="511"/>
      <c r="W839" s="511"/>
      <c r="X839" s="506"/>
      <c r="Y839" s="506"/>
      <c r="Z839" s="504"/>
      <c r="AA839" s="567"/>
      <c r="AB839" s="507"/>
      <c r="AC839" s="504"/>
      <c r="AD839" s="504"/>
      <c r="AE839" s="504"/>
      <c r="AF839" s="504"/>
      <c r="AG839" s="504"/>
      <c r="AH839" s="569"/>
      <c r="AI839" s="579"/>
      <c r="AJ839" s="504"/>
      <c r="AK839" s="457"/>
      <c r="AL839" s="504" t="s">
        <v>1264</v>
      </c>
      <c r="AM839" s="504" t="s">
        <v>1265</v>
      </c>
      <c r="AN839" s="504" t="s">
        <v>1271</v>
      </c>
      <c r="AO839" s="504" t="s">
        <v>1033</v>
      </c>
      <c r="AP839" s="506">
        <v>45721</v>
      </c>
      <c r="AQ839" s="506">
        <v>45723</v>
      </c>
      <c r="AR839" s="504" t="s">
        <v>117</v>
      </c>
      <c r="AS839" s="506">
        <v>45752</v>
      </c>
      <c r="AT839" s="636">
        <v>45759</v>
      </c>
      <c r="AU839" s="504" t="str">
        <f>AR839</f>
        <v>SAVANNAH,GA</v>
      </c>
      <c r="AV839" s="571">
        <f>AT839</f>
        <v>45759</v>
      </c>
      <c r="AW839" s="505">
        <f>VLOOKUP(AR:AR,Database!A:B,2,)</f>
        <v>4</v>
      </c>
      <c r="AX839" s="506">
        <f>AV839+AW839</f>
        <v>45763</v>
      </c>
      <c r="AY839" s="504">
        <f>Z839</f>
        <v>0</v>
      </c>
      <c r="AZ839" s="565"/>
      <c r="BA839" s="506"/>
      <c r="BB839" s="506"/>
      <c r="BC839" s="506"/>
      <c r="BD839" s="506"/>
      <c r="BE839" s="504"/>
      <c r="BF839" s="504" t="str">
        <f>AL839</f>
        <v>COSU9501418400</v>
      </c>
      <c r="BG839" s="504" t="str">
        <f>AN839</f>
        <v>DFSU1374518</v>
      </c>
      <c r="BH839" s="506">
        <v>45719</v>
      </c>
      <c r="BI839" s="506">
        <v>45727</v>
      </c>
      <c r="BJ839" s="506"/>
      <c r="BK839" s="506"/>
      <c r="BL839" s="506"/>
      <c r="BM839" s="572"/>
      <c r="BN839" s="504"/>
      <c r="BO839" s="506"/>
      <c r="BP839" s="511"/>
      <c r="BQ839" s="511"/>
      <c r="BR839" s="504"/>
      <c r="BS839" s="512"/>
      <c r="BT839" s="504"/>
      <c r="BU839" s="504"/>
      <c r="BV839" s="504"/>
      <c r="BW839" s="504">
        <f>U839</f>
        <v>0</v>
      </c>
      <c r="BX839" s="511">
        <f>V839</f>
        <v>0</v>
      </c>
      <c r="BY839" s="511">
        <f>W839</f>
        <v>0</v>
      </c>
      <c r="BZ839" s="511">
        <f>BX839+BY839</f>
        <v>0</v>
      </c>
      <c r="CA839" s="504"/>
      <c r="CB839" s="511"/>
      <c r="CC839" s="504"/>
      <c r="CD839" s="511"/>
      <c r="CE839" s="511"/>
      <c r="CF839" s="511">
        <f>CB839+CD839+CE839</f>
        <v>0</v>
      </c>
      <c r="CG839" s="528">
        <f>CF839-BZ839</f>
        <v>0</v>
      </c>
      <c r="CH839" s="510">
        <f>_xlfn.DAYS(BU839,BT839)+1</f>
        <v>1</v>
      </c>
      <c r="CI839" s="559"/>
    </row>
    <row r="840" spans="1:87" s="513" customFormat="1" ht="15.75" customHeight="1">
      <c r="A840" s="255">
        <v>98</v>
      </c>
      <c r="B840" s="599" t="s">
        <v>168</v>
      </c>
      <c r="C840" s="575">
        <v>4100009588</v>
      </c>
      <c r="D840" s="757" t="s">
        <v>199</v>
      </c>
      <c r="E840" s="505" t="str">
        <f>VLOOKUP(D:D,'Material code'!A:B,2,FALSE)</f>
        <v>前玻</v>
      </c>
      <c r="F840" s="505" t="str">
        <f>VLOOKUP(D:D,'Material code'!C:D,2,FALSE)</f>
        <v>福莱特，超白压花双镀膜半钢化，2272*1128*2mm</v>
      </c>
      <c r="G840" s="504">
        <v>1430</v>
      </c>
      <c r="H840" s="504" t="s">
        <v>172</v>
      </c>
      <c r="I840" s="504" t="str">
        <f>AL840</f>
        <v>COSU9501418400</v>
      </c>
      <c r="J840" s="504">
        <v>1</v>
      </c>
      <c r="K840" s="504" t="str">
        <f>AN840</f>
        <v>DFSU2985281</v>
      </c>
      <c r="L840" s="504" t="str">
        <f>AM840</f>
        <v>KH2503030002</v>
      </c>
      <c r="M840" s="504" t="str">
        <f>AO840</f>
        <v>NINGBO,CHINA</v>
      </c>
      <c r="N840" s="506">
        <f>AQ840</f>
        <v>45723</v>
      </c>
      <c r="O840" s="504" t="str">
        <f>AR840</f>
        <v>SAVANNAH,GA</v>
      </c>
      <c r="P840" s="506">
        <f>AT840</f>
        <v>45759</v>
      </c>
      <c r="Q840" s="506">
        <f>AX840</f>
        <v>45763</v>
      </c>
      <c r="R840" s="504" t="s">
        <v>79</v>
      </c>
      <c r="S840" s="504">
        <v>20</v>
      </c>
      <c r="T840" s="504">
        <v>20250305006</v>
      </c>
      <c r="U840" s="504"/>
      <c r="V840" s="511"/>
      <c r="W840" s="511"/>
      <c r="X840" s="506"/>
      <c r="Y840" s="506"/>
      <c r="Z840" s="504"/>
      <c r="AA840" s="567"/>
      <c r="AB840" s="507"/>
      <c r="AC840" s="504"/>
      <c r="AD840" s="504"/>
      <c r="AE840" s="504"/>
      <c r="AF840" s="504"/>
      <c r="AG840" s="504"/>
      <c r="AH840" s="569"/>
      <c r="AI840" s="579"/>
      <c r="AJ840" s="504"/>
      <c r="AK840" s="457"/>
      <c r="AL840" s="504" t="s">
        <v>1264</v>
      </c>
      <c r="AM840" s="504" t="s">
        <v>1265</v>
      </c>
      <c r="AN840" s="504" t="s">
        <v>1272</v>
      </c>
      <c r="AO840" s="504" t="s">
        <v>1033</v>
      </c>
      <c r="AP840" s="506">
        <v>45721</v>
      </c>
      <c r="AQ840" s="506">
        <v>45723</v>
      </c>
      <c r="AR840" s="504" t="s">
        <v>117</v>
      </c>
      <c r="AS840" s="506">
        <v>45752</v>
      </c>
      <c r="AT840" s="636">
        <v>45759</v>
      </c>
      <c r="AU840" s="504" t="str">
        <f>AR840</f>
        <v>SAVANNAH,GA</v>
      </c>
      <c r="AV840" s="571">
        <f>AT840</f>
        <v>45759</v>
      </c>
      <c r="AW840" s="505">
        <f>VLOOKUP(AR:AR,Database!A:B,2,)</f>
        <v>4</v>
      </c>
      <c r="AX840" s="506">
        <f>AV840+AW840</f>
        <v>45763</v>
      </c>
      <c r="AY840" s="504">
        <f>Z840</f>
        <v>0</v>
      </c>
      <c r="AZ840" s="565"/>
      <c r="BA840" s="506"/>
      <c r="BB840" s="506"/>
      <c r="BC840" s="506"/>
      <c r="BD840" s="506"/>
      <c r="BE840" s="504"/>
      <c r="BF840" s="504" t="str">
        <f>AL840</f>
        <v>COSU9501418400</v>
      </c>
      <c r="BG840" s="504" t="str">
        <f>AN840</f>
        <v>DFSU2985281</v>
      </c>
      <c r="BH840" s="506">
        <v>45719</v>
      </c>
      <c r="BI840" s="506">
        <v>45727</v>
      </c>
      <c r="BJ840" s="506"/>
      <c r="BK840" s="506"/>
      <c r="BL840" s="506"/>
      <c r="BM840" s="572"/>
      <c r="BN840" s="504"/>
      <c r="BO840" s="506"/>
      <c r="BP840" s="511"/>
      <c r="BQ840" s="511"/>
      <c r="BR840" s="504"/>
      <c r="BS840" s="512"/>
      <c r="BT840" s="504"/>
      <c r="BU840" s="504"/>
      <c r="BV840" s="504"/>
      <c r="BW840" s="504">
        <f>U840</f>
        <v>0</v>
      </c>
      <c r="BX840" s="511">
        <f>V840</f>
        <v>0</v>
      </c>
      <c r="BY840" s="511">
        <f>W840</f>
        <v>0</v>
      </c>
      <c r="BZ840" s="511">
        <f>BX840+BY840</f>
        <v>0</v>
      </c>
      <c r="CA840" s="504"/>
      <c r="CB840" s="511"/>
      <c r="CC840" s="504"/>
      <c r="CD840" s="511"/>
      <c r="CE840" s="511"/>
      <c r="CF840" s="511">
        <f>CB840+CD840+CE840</f>
        <v>0</v>
      </c>
      <c r="CG840" s="528">
        <f>CF840-BZ840</f>
        <v>0</v>
      </c>
      <c r="CH840" s="510">
        <f>_xlfn.DAYS(BU840,BT840)+1</f>
        <v>1</v>
      </c>
      <c r="CI840" s="559"/>
    </row>
    <row r="841" spans="1:87" s="513" customFormat="1" ht="15.75" customHeight="1">
      <c r="A841" s="255">
        <v>98</v>
      </c>
      <c r="B841" s="599" t="s">
        <v>168</v>
      </c>
      <c r="C841" s="708">
        <v>4100009588</v>
      </c>
      <c r="D841" s="596" t="s">
        <v>199</v>
      </c>
      <c r="E841" s="584" t="str">
        <f>VLOOKUP(D:D,'Material code'!A:B,2,FALSE)</f>
        <v>前玻</v>
      </c>
      <c r="F841" s="505" t="str">
        <f>VLOOKUP(D:D,'Material code'!C:D,2,FALSE)</f>
        <v>福莱特，超白压花双镀膜半钢化，2272*1128*2mm</v>
      </c>
      <c r="G841" s="504">
        <v>1430</v>
      </c>
      <c r="H841" s="504" t="s">
        <v>172</v>
      </c>
      <c r="I841" s="504" t="str">
        <f>AL841</f>
        <v>COSU9501418400</v>
      </c>
      <c r="J841" s="504">
        <v>1</v>
      </c>
      <c r="K841" s="504" t="str">
        <f>AN841</f>
        <v>FCIU5079306</v>
      </c>
      <c r="L841" s="504" t="str">
        <f>AM841</f>
        <v>KH2503030002</v>
      </c>
      <c r="M841" s="504" t="str">
        <f>AO841</f>
        <v>NINGBO,CHINA</v>
      </c>
      <c r="N841" s="506">
        <f>AQ841</f>
        <v>45723</v>
      </c>
      <c r="O841" s="504" t="str">
        <f>AR841</f>
        <v>SAVANNAH,GA</v>
      </c>
      <c r="P841" s="506">
        <f>AT841</f>
        <v>45759</v>
      </c>
      <c r="Q841" s="506">
        <f>AX841</f>
        <v>45763</v>
      </c>
      <c r="R841" s="504" t="s">
        <v>79</v>
      </c>
      <c r="S841" s="504">
        <v>20</v>
      </c>
      <c r="T841" s="504">
        <v>20250305006</v>
      </c>
      <c r="U841" s="504"/>
      <c r="V841" s="511"/>
      <c r="W841" s="511"/>
      <c r="X841" s="506"/>
      <c r="Y841" s="506"/>
      <c r="Z841" s="504"/>
      <c r="AA841" s="567"/>
      <c r="AB841" s="507"/>
      <c r="AC841" s="504"/>
      <c r="AD841" s="504"/>
      <c r="AE841" s="504"/>
      <c r="AF841" s="504"/>
      <c r="AG841" s="504"/>
      <c r="AH841" s="569"/>
      <c r="AI841" s="579"/>
      <c r="AJ841" s="504"/>
      <c r="AK841" s="457"/>
      <c r="AL841" s="504" t="s">
        <v>1264</v>
      </c>
      <c r="AM841" s="504" t="s">
        <v>1265</v>
      </c>
      <c r="AN841" s="504" t="s">
        <v>1273</v>
      </c>
      <c r="AO841" s="504" t="s">
        <v>1033</v>
      </c>
      <c r="AP841" s="506">
        <v>45721</v>
      </c>
      <c r="AQ841" s="506">
        <v>45723</v>
      </c>
      <c r="AR841" s="504" t="s">
        <v>117</v>
      </c>
      <c r="AS841" s="506">
        <v>45752</v>
      </c>
      <c r="AT841" s="636">
        <v>45759</v>
      </c>
      <c r="AU841" s="504" t="str">
        <f>AR841</f>
        <v>SAVANNAH,GA</v>
      </c>
      <c r="AV841" s="571">
        <f>AT841</f>
        <v>45759</v>
      </c>
      <c r="AW841" s="505">
        <f>VLOOKUP(AR:AR,Database!A:B,2,)</f>
        <v>4</v>
      </c>
      <c r="AX841" s="506">
        <f>AV841+AW841</f>
        <v>45763</v>
      </c>
      <c r="AY841" s="504">
        <f>Z841</f>
        <v>0</v>
      </c>
      <c r="AZ841" s="565"/>
      <c r="BA841" s="506"/>
      <c r="BB841" s="506"/>
      <c r="BC841" s="506"/>
      <c r="BD841" s="506"/>
      <c r="BE841" s="504"/>
      <c r="BF841" s="504" t="str">
        <f>AL841</f>
        <v>COSU9501418400</v>
      </c>
      <c r="BG841" s="504" t="str">
        <f>AN841</f>
        <v>FCIU5079306</v>
      </c>
      <c r="BH841" s="506">
        <v>45719</v>
      </c>
      <c r="BI841" s="506">
        <v>45727</v>
      </c>
      <c r="BJ841" s="506"/>
      <c r="BK841" s="506"/>
      <c r="BL841" s="506"/>
      <c r="BM841" s="572"/>
      <c r="BN841" s="504"/>
      <c r="BO841" s="506"/>
      <c r="BP841" s="511"/>
      <c r="BQ841" s="511"/>
      <c r="BR841" s="504"/>
      <c r="BS841" s="512"/>
      <c r="BT841" s="504"/>
      <c r="BU841" s="504"/>
      <c r="BV841" s="504"/>
      <c r="BW841" s="504">
        <f>U841</f>
        <v>0</v>
      </c>
      <c r="BX841" s="511">
        <f>V841</f>
        <v>0</v>
      </c>
      <c r="BY841" s="511">
        <f>W841</f>
        <v>0</v>
      </c>
      <c r="BZ841" s="511">
        <f>BX841+BY841</f>
        <v>0</v>
      </c>
      <c r="CA841" s="504"/>
      <c r="CB841" s="511"/>
      <c r="CC841" s="504"/>
      <c r="CD841" s="511"/>
      <c r="CE841" s="511"/>
      <c r="CF841" s="511">
        <f>CB841+CD841+CE841</f>
        <v>0</v>
      </c>
      <c r="CG841" s="528">
        <f>CF841-BZ841</f>
        <v>0</v>
      </c>
      <c r="CH841" s="510">
        <f>_xlfn.DAYS(BU841,BT841)+1</f>
        <v>1</v>
      </c>
      <c r="CI841" s="559"/>
    </row>
    <row r="842" spans="1:87" s="513" customFormat="1" ht="15.75" customHeight="1">
      <c r="A842" s="255">
        <v>98</v>
      </c>
      <c r="B842" s="599" t="s">
        <v>168</v>
      </c>
      <c r="C842" s="708">
        <v>4100009588</v>
      </c>
      <c r="D842" s="596" t="s">
        <v>199</v>
      </c>
      <c r="E842" s="584" t="str">
        <f>VLOOKUP(D:D,'Material code'!A:B,2,FALSE)</f>
        <v>前玻</v>
      </c>
      <c r="F842" s="505" t="str">
        <f>VLOOKUP(D:D,'Material code'!C:D,2,FALSE)</f>
        <v>福莱特，超白压花双镀膜半钢化，2272*1128*2mm</v>
      </c>
      <c r="G842" s="504">
        <v>1430</v>
      </c>
      <c r="H842" s="504" t="s">
        <v>172</v>
      </c>
      <c r="I842" s="504" t="str">
        <f>AL842</f>
        <v>COSU9501418400</v>
      </c>
      <c r="J842" s="504">
        <v>1</v>
      </c>
      <c r="K842" s="504" t="str">
        <f>AN842</f>
        <v>FCIU5848150</v>
      </c>
      <c r="L842" s="504" t="str">
        <f>AM842</f>
        <v>KH2503030002</v>
      </c>
      <c r="M842" s="504" t="str">
        <f>AO842</f>
        <v>NINGBO,CHINA</v>
      </c>
      <c r="N842" s="506">
        <f>AQ842</f>
        <v>45723</v>
      </c>
      <c r="O842" s="504" t="str">
        <f>AR842</f>
        <v>SAVANNAH,GA</v>
      </c>
      <c r="P842" s="506">
        <f>AT842</f>
        <v>45759</v>
      </c>
      <c r="Q842" s="506">
        <f>AX842</f>
        <v>45763</v>
      </c>
      <c r="R842" s="504" t="s">
        <v>79</v>
      </c>
      <c r="S842" s="504">
        <v>20</v>
      </c>
      <c r="T842" s="504">
        <v>20250305006</v>
      </c>
      <c r="U842" s="504"/>
      <c r="V842" s="511"/>
      <c r="W842" s="511"/>
      <c r="X842" s="506"/>
      <c r="Y842" s="506"/>
      <c r="Z842" s="504"/>
      <c r="AA842" s="567"/>
      <c r="AB842" s="507"/>
      <c r="AC842" s="504"/>
      <c r="AD842" s="504"/>
      <c r="AE842" s="504"/>
      <c r="AF842" s="504"/>
      <c r="AG842" s="504"/>
      <c r="AH842" s="569"/>
      <c r="AI842" s="579"/>
      <c r="AJ842" s="504"/>
      <c r="AK842" s="457"/>
      <c r="AL842" s="504" t="s">
        <v>1264</v>
      </c>
      <c r="AM842" s="504" t="s">
        <v>1265</v>
      </c>
      <c r="AN842" s="504" t="s">
        <v>1274</v>
      </c>
      <c r="AO842" s="504" t="s">
        <v>1033</v>
      </c>
      <c r="AP842" s="506">
        <v>45721</v>
      </c>
      <c r="AQ842" s="506">
        <v>45723</v>
      </c>
      <c r="AR842" s="504" t="s">
        <v>117</v>
      </c>
      <c r="AS842" s="506">
        <v>45752</v>
      </c>
      <c r="AT842" s="636">
        <v>45759</v>
      </c>
      <c r="AU842" s="504" t="str">
        <f>AR842</f>
        <v>SAVANNAH,GA</v>
      </c>
      <c r="AV842" s="571">
        <f>AT842</f>
        <v>45759</v>
      </c>
      <c r="AW842" s="505">
        <f>VLOOKUP(AR:AR,Database!A:B,2,)</f>
        <v>4</v>
      </c>
      <c r="AX842" s="506">
        <f>AV842+AW842</f>
        <v>45763</v>
      </c>
      <c r="AY842" s="504">
        <f>Z842</f>
        <v>0</v>
      </c>
      <c r="AZ842" s="565"/>
      <c r="BA842" s="506"/>
      <c r="BB842" s="506"/>
      <c r="BC842" s="506"/>
      <c r="BD842" s="506"/>
      <c r="BE842" s="504"/>
      <c r="BF842" s="504" t="str">
        <f>AL842</f>
        <v>COSU9501418400</v>
      </c>
      <c r="BG842" s="504" t="str">
        <f>AN842</f>
        <v>FCIU5848150</v>
      </c>
      <c r="BH842" s="506">
        <v>45719</v>
      </c>
      <c r="BI842" s="506">
        <v>45727</v>
      </c>
      <c r="BJ842" s="506"/>
      <c r="BK842" s="506"/>
      <c r="BL842" s="506"/>
      <c r="BM842" s="572"/>
      <c r="BN842" s="504"/>
      <c r="BO842" s="506"/>
      <c r="BP842" s="511"/>
      <c r="BQ842" s="511"/>
      <c r="BR842" s="504"/>
      <c r="BS842" s="512"/>
      <c r="BT842" s="504"/>
      <c r="BU842" s="504"/>
      <c r="BV842" s="504"/>
      <c r="BW842" s="504">
        <f>U842</f>
        <v>0</v>
      </c>
      <c r="BX842" s="511">
        <f>V842</f>
        <v>0</v>
      </c>
      <c r="BY842" s="511">
        <f>W842</f>
        <v>0</v>
      </c>
      <c r="BZ842" s="511">
        <f>BX842+BY842</f>
        <v>0</v>
      </c>
      <c r="CA842" s="504"/>
      <c r="CB842" s="511"/>
      <c r="CC842" s="504"/>
      <c r="CD842" s="511"/>
      <c r="CE842" s="511"/>
      <c r="CF842" s="511">
        <f>CB842+CD842+CE842</f>
        <v>0</v>
      </c>
      <c r="CG842" s="528">
        <f>CF842-BZ842</f>
        <v>0</v>
      </c>
      <c r="CH842" s="510">
        <f>_xlfn.DAYS(BU842,BT842)+1</f>
        <v>1</v>
      </c>
      <c r="CI842" s="559"/>
    </row>
    <row r="843" spans="1:87" s="513" customFormat="1" ht="15.75" customHeight="1">
      <c r="A843" s="255">
        <v>98</v>
      </c>
      <c r="B843" s="599" t="s">
        <v>168</v>
      </c>
      <c r="C843" s="708">
        <v>4100009588</v>
      </c>
      <c r="D843" s="596" t="s">
        <v>199</v>
      </c>
      <c r="E843" s="584" t="str">
        <f>VLOOKUP(D:D,'Material code'!A:B,2,FALSE)</f>
        <v>前玻</v>
      </c>
      <c r="F843" s="505" t="str">
        <f>VLOOKUP(D:D,'Material code'!C:D,2,FALSE)</f>
        <v>福莱特，超白压花双镀膜半钢化，2272*1128*2mm</v>
      </c>
      <c r="G843" s="504">
        <v>1430</v>
      </c>
      <c r="H843" s="504" t="s">
        <v>172</v>
      </c>
      <c r="I843" s="504" t="str">
        <f>AL843</f>
        <v>COSU9501418400</v>
      </c>
      <c r="J843" s="504">
        <v>1</v>
      </c>
      <c r="K843" s="504" t="str">
        <f>AN843</f>
        <v>GLDU5663917</v>
      </c>
      <c r="L843" s="504" t="str">
        <f>AM843</f>
        <v>KH2503030002</v>
      </c>
      <c r="M843" s="504" t="str">
        <f>AO843</f>
        <v>NINGBO,CHINA</v>
      </c>
      <c r="N843" s="506">
        <f>AQ843</f>
        <v>45723</v>
      </c>
      <c r="O843" s="504" t="str">
        <f>AR843</f>
        <v>SAVANNAH,GA</v>
      </c>
      <c r="P843" s="506">
        <f>AT843</f>
        <v>45759</v>
      </c>
      <c r="Q843" s="506">
        <f>AX843</f>
        <v>45763</v>
      </c>
      <c r="R843" s="504" t="s">
        <v>79</v>
      </c>
      <c r="S843" s="504">
        <v>20</v>
      </c>
      <c r="T843" s="504">
        <v>20250305006</v>
      </c>
      <c r="U843" s="504"/>
      <c r="V843" s="511"/>
      <c r="W843" s="511"/>
      <c r="X843" s="506"/>
      <c r="Y843" s="506"/>
      <c r="Z843" s="504"/>
      <c r="AA843" s="567"/>
      <c r="AB843" s="507"/>
      <c r="AC843" s="504"/>
      <c r="AD843" s="504"/>
      <c r="AE843" s="504"/>
      <c r="AF843" s="504"/>
      <c r="AG843" s="504"/>
      <c r="AH843" s="569"/>
      <c r="AI843" s="579"/>
      <c r="AJ843" s="504"/>
      <c r="AK843" s="457"/>
      <c r="AL843" s="504" t="s">
        <v>1264</v>
      </c>
      <c r="AM843" s="504" t="s">
        <v>1265</v>
      </c>
      <c r="AN843" s="504" t="s">
        <v>1275</v>
      </c>
      <c r="AO843" s="504" t="s">
        <v>1033</v>
      </c>
      <c r="AP843" s="506">
        <v>45721</v>
      </c>
      <c r="AQ843" s="506">
        <v>45723</v>
      </c>
      <c r="AR843" s="504" t="s">
        <v>117</v>
      </c>
      <c r="AS843" s="506">
        <v>45752</v>
      </c>
      <c r="AT843" s="636">
        <v>45759</v>
      </c>
      <c r="AU843" s="504" t="str">
        <f>AR843</f>
        <v>SAVANNAH,GA</v>
      </c>
      <c r="AV843" s="571">
        <f>AT843</f>
        <v>45759</v>
      </c>
      <c r="AW843" s="505">
        <f>VLOOKUP(AR:AR,Database!A:B,2,)</f>
        <v>4</v>
      </c>
      <c r="AX843" s="506">
        <f>AV843+AW843</f>
        <v>45763</v>
      </c>
      <c r="AY843" s="504">
        <f>Z843</f>
        <v>0</v>
      </c>
      <c r="AZ843" s="565"/>
      <c r="BA843" s="506"/>
      <c r="BB843" s="506"/>
      <c r="BC843" s="506"/>
      <c r="BD843" s="506"/>
      <c r="BE843" s="504"/>
      <c r="BF843" s="504" t="str">
        <f>AL843</f>
        <v>COSU9501418400</v>
      </c>
      <c r="BG843" s="504" t="str">
        <f>AN843</f>
        <v>GLDU5663917</v>
      </c>
      <c r="BH843" s="506">
        <v>45719</v>
      </c>
      <c r="BI843" s="506">
        <v>45727</v>
      </c>
      <c r="BJ843" s="506"/>
      <c r="BK843" s="506"/>
      <c r="BL843" s="506"/>
      <c r="BM843" s="572"/>
      <c r="BN843" s="504"/>
      <c r="BO843" s="506"/>
      <c r="BP843" s="511"/>
      <c r="BQ843" s="511"/>
      <c r="BR843" s="504"/>
      <c r="BS843" s="512"/>
      <c r="BT843" s="504"/>
      <c r="BU843" s="504"/>
      <c r="BV843" s="504"/>
      <c r="BW843" s="504">
        <f>U843</f>
        <v>0</v>
      </c>
      <c r="BX843" s="511">
        <f>V843</f>
        <v>0</v>
      </c>
      <c r="BY843" s="511">
        <f>W843</f>
        <v>0</v>
      </c>
      <c r="BZ843" s="511">
        <f>BX843+BY843</f>
        <v>0</v>
      </c>
      <c r="CA843" s="504"/>
      <c r="CB843" s="511"/>
      <c r="CC843" s="504"/>
      <c r="CD843" s="511"/>
      <c r="CE843" s="511"/>
      <c r="CF843" s="511">
        <f>CB843+CD843+CE843</f>
        <v>0</v>
      </c>
      <c r="CG843" s="528">
        <f>CF843-BZ843</f>
        <v>0</v>
      </c>
      <c r="CH843" s="510">
        <f>_xlfn.DAYS(BU843,BT843)+1</f>
        <v>1</v>
      </c>
      <c r="CI843" s="559"/>
    </row>
    <row r="844" spans="1:87" s="513" customFormat="1" ht="15.75" customHeight="1">
      <c r="A844" s="255">
        <v>98</v>
      </c>
      <c r="B844" s="599" t="s">
        <v>168</v>
      </c>
      <c r="C844" s="708">
        <v>4100009588</v>
      </c>
      <c r="D844" s="596" t="s">
        <v>199</v>
      </c>
      <c r="E844" s="584" t="str">
        <f>VLOOKUP(D:D,'Material code'!A:B,2,FALSE)</f>
        <v>前玻</v>
      </c>
      <c r="F844" s="505" t="str">
        <f>VLOOKUP(D:D,'Material code'!C:D,2,FALSE)</f>
        <v>福莱特，超白压花双镀膜半钢化，2272*1128*2mm</v>
      </c>
      <c r="G844" s="504">
        <v>1430</v>
      </c>
      <c r="H844" s="504" t="s">
        <v>172</v>
      </c>
      <c r="I844" s="504" t="str">
        <f>AL844</f>
        <v>COSU9501418400</v>
      </c>
      <c r="J844" s="504">
        <v>1</v>
      </c>
      <c r="K844" s="504" t="str">
        <f>AN844</f>
        <v>MAGU2271726</v>
      </c>
      <c r="L844" s="504" t="str">
        <f>AM844</f>
        <v>KH2503030002</v>
      </c>
      <c r="M844" s="504" t="str">
        <f>AO844</f>
        <v>NINGBO,CHINA</v>
      </c>
      <c r="N844" s="506">
        <f>AQ844</f>
        <v>45723</v>
      </c>
      <c r="O844" s="504" t="str">
        <f>AR844</f>
        <v>SAVANNAH,GA</v>
      </c>
      <c r="P844" s="506">
        <f>AT844</f>
        <v>45759</v>
      </c>
      <c r="Q844" s="506">
        <f>AX844</f>
        <v>45763</v>
      </c>
      <c r="R844" s="504" t="s">
        <v>79</v>
      </c>
      <c r="S844" s="504">
        <v>20</v>
      </c>
      <c r="T844" s="504">
        <v>20250305006</v>
      </c>
      <c r="U844" s="504"/>
      <c r="V844" s="511"/>
      <c r="W844" s="511"/>
      <c r="X844" s="506"/>
      <c r="Y844" s="506"/>
      <c r="Z844" s="504"/>
      <c r="AA844" s="567"/>
      <c r="AB844" s="507"/>
      <c r="AC844" s="504"/>
      <c r="AD844" s="504"/>
      <c r="AE844" s="504"/>
      <c r="AF844" s="504"/>
      <c r="AG844" s="504"/>
      <c r="AH844" s="569"/>
      <c r="AI844" s="579"/>
      <c r="AJ844" s="504"/>
      <c r="AK844" s="457"/>
      <c r="AL844" s="504" t="s">
        <v>1264</v>
      </c>
      <c r="AM844" s="504" t="s">
        <v>1265</v>
      </c>
      <c r="AN844" s="504" t="s">
        <v>1276</v>
      </c>
      <c r="AO844" s="504" t="s">
        <v>1033</v>
      </c>
      <c r="AP844" s="506">
        <v>45721</v>
      </c>
      <c r="AQ844" s="506">
        <v>45723</v>
      </c>
      <c r="AR844" s="504" t="s">
        <v>117</v>
      </c>
      <c r="AS844" s="506">
        <v>45752</v>
      </c>
      <c r="AT844" s="636">
        <v>45759</v>
      </c>
      <c r="AU844" s="504" t="str">
        <f>AR844</f>
        <v>SAVANNAH,GA</v>
      </c>
      <c r="AV844" s="571">
        <f>AT844</f>
        <v>45759</v>
      </c>
      <c r="AW844" s="505">
        <f>VLOOKUP(AR:AR,Database!A:B,2,)</f>
        <v>4</v>
      </c>
      <c r="AX844" s="506">
        <f>AV844+AW844</f>
        <v>45763</v>
      </c>
      <c r="AY844" s="504">
        <f>Z844</f>
        <v>0</v>
      </c>
      <c r="AZ844" s="565"/>
      <c r="BA844" s="506"/>
      <c r="BB844" s="506"/>
      <c r="BC844" s="506"/>
      <c r="BD844" s="506"/>
      <c r="BE844" s="504"/>
      <c r="BF844" s="504" t="str">
        <f>AL844</f>
        <v>COSU9501418400</v>
      </c>
      <c r="BG844" s="504" t="str">
        <f>AN844</f>
        <v>MAGU2271726</v>
      </c>
      <c r="BH844" s="506">
        <v>45719</v>
      </c>
      <c r="BI844" s="506">
        <v>45727</v>
      </c>
      <c r="BJ844" s="506"/>
      <c r="BK844" s="506"/>
      <c r="BL844" s="506"/>
      <c r="BM844" s="572"/>
      <c r="BN844" s="504"/>
      <c r="BO844" s="506"/>
      <c r="BP844" s="511"/>
      <c r="BQ844" s="511"/>
      <c r="BR844" s="504"/>
      <c r="BS844" s="512"/>
      <c r="BT844" s="504"/>
      <c r="BU844" s="504"/>
      <c r="BV844" s="504"/>
      <c r="BW844" s="504">
        <f>U844</f>
        <v>0</v>
      </c>
      <c r="BX844" s="511">
        <f>V844</f>
        <v>0</v>
      </c>
      <c r="BY844" s="511">
        <f>W844</f>
        <v>0</v>
      </c>
      <c r="BZ844" s="511">
        <f>BX844+BY844</f>
        <v>0</v>
      </c>
      <c r="CA844" s="504"/>
      <c r="CB844" s="511"/>
      <c r="CC844" s="504"/>
      <c r="CD844" s="511"/>
      <c r="CE844" s="511"/>
      <c r="CF844" s="511">
        <f>CB844+CD844+CE844</f>
        <v>0</v>
      </c>
      <c r="CG844" s="528">
        <f>CF844-BZ844</f>
        <v>0</v>
      </c>
      <c r="CH844" s="510">
        <f>_xlfn.DAYS(BU844,BT844)+1</f>
        <v>1</v>
      </c>
      <c r="CI844" s="559"/>
    </row>
    <row r="845" spans="1:87" s="513" customFormat="1" ht="15.75" customHeight="1">
      <c r="A845" s="255">
        <v>98</v>
      </c>
      <c r="B845" s="599" t="s">
        <v>168</v>
      </c>
      <c r="C845" s="708">
        <v>4100009588</v>
      </c>
      <c r="D845" s="596" t="s">
        <v>199</v>
      </c>
      <c r="E845" s="584" t="str">
        <f>VLOOKUP(D:D,'Material code'!A:B,2,FALSE)</f>
        <v>前玻</v>
      </c>
      <c r="F845" s="505" t="str">
        <f>VLOOKUP(D:D,'Material code'!C:D,2,FALSE)</f>
        <v>福莱特，超白压花双镀膜半钢化，2272*1128*2mm</v>
      </c>
      <c r="G845" s="504">
        <v>1430</v>
      </c>
      <c r="H845" s="504" t="s">
        <v>172</v>
      </c>
      <c r="I845" s="504" t="str">
        <f>AL845</f>
        <v>COSU9501418400</v>
      </c>
      <c r="J845" s="504">
        <v>1</v>
      </c>
      <c r="K845" s="504" t="str">
        <f>AN845</f>
        <v>OOCU0672773</v>
      </c>
      <c r="L845" s="504" t="str">
        <f>AM845</f>
        <v>KH2503030002</v>
      </c>
      <c r="M845" s="504" t="str">
        <f>AO845</f>
        <v>NINGBO,CHINA</v>
      </c>
      <c r="N845" s="506">
        <f>AQ845</f>
        <v>45723</v>
      </c>
      <c r="O845" s="504" t="str">
        <f>AR845</f>
        <v>SAVANNAH,GA</v>
      </c>
      <c r="P845" s="506">
        <f>AT845</f>
        <v>45759</v>
      </c>
      <c r="Q845" s="506">
        <f>AX845</f>
        <v>45763</v>
      </c>
      <c r="R845" s="504" t="s">
        <v>79</v>
      </c>
      <c r="S845" s="504">
        <v>20</v>
      </c>
      <c r="T845" s="504">
        <v>20250305006</v>
      </c>
      <c r="U845" s="504"/>
      <c r="V845" s="511"/>
      <c r="W845" s="511"/>
      <c r="X845" s="506"/>
      <c r="Y845" s="506"/>
      <c r="Z845" s="504"/>
      <c r="AA845" s="567"/>
      <c r="AB845" s="507"/>
      <c r="AC845" s="504"/>
      <c r="AD845" s="504"/>
      <c r="AE845" s="504"/>
      <c r="AF845" s="504"/>
      <c r="AG845" s="504"/>
      <c r="AH845" s="569"/>
      <c r="AI845" s="579"/>
      <c r="AJ845" s="504"/>
      <c r="AK845" s="457"/>
      <c r="AL845" s="504" t="s">
        <v>1264</v>
      </c>
      <c r="AM845" s="504" t="s">
        <v>1265</v>
      </c>
      <c r="AN845" s="504" t="s">
        <v>1277</v>
      </c>
      <c r="AO845" s="504" t="s">
        <v>1033</v>
      </c>
      <c r="AP845" s="506">
        <v>45721</v>
      </c>
      <c r="AQ845" s="506">
        <v>45723</v>
      </c>
      <c r="AR845" s="504" t="s">
        <v>117</v>
      </c>
      <c r="AS845" s="506">
        <v>45752</v>
      </c>
      <c r="AT845" s="636">
        <v>45759</v>
      </c>
      <c r="AU845" s="504" t="str">
        <f>AR845</f>
        <v>SAVANNAH,GA</v>
      </c>
      <c r="AV845" s="571">
        <f>AT845</f>
        <v>45759</v>
      </c>
      <c r="AW845" s="505">
        <f>VLOOKUP(AR:AR,Database!A:B,2,)</f>
        <v>4</v>
      </c>
      <c r="AX845" s="506">
        <f>AV845+AW845</f>
        <v>45763</v>
      </c>
      <c r="AY845" s="504">
        <f>Z845</f>
        <v>0</v>
      </c>
      <c r="AZ845" s="565"/>
      <c r="BA845" s="506"/>
      <c r="BB845" s="506"/>
      <c r="BC845" s="506"/>
      <c r="BD845" s="506"/>
      <c r="BE845" s="504"/>
      <c r="BF845" s="504" t="str">
        <f>AL845</f>
        <v>COSU9501418400</v>
      </c>
      <c r="BG845" s="504" t="str">
        <f>AN845</f>
        <v>OOCU0672773</v>
      </c>
      <c r="BH845" s="506">
        <v>45719</v>
      </c>
      <c r="BI845" s="506">
        <v>45727</v>
      </c>
      <c r="BJ845" s="506"/>
      <c r="BK845" s="506"/>
      <c r="BL845" s="506"/>
      <c r="BM845" s="572"/>
      <c r="BN845" s="504"/>
      <c r="BO845" s="506"/>
      <c r="BP845" s="511"/>
      <c r="BQ845" s="511"/>
      <c r="BR845" s="504"/>
      <c r="BS845" s="512"/>
      <c r="BT845" s="504"/>
      <c r="BU845" s="504"/>
      <c r="BV845" s="504"/>
      <c r="BW845" s="504">
        <f>U845</f>
        <v>0</v>
      </c>
      <c r="BX845" s="511">
        <f>V845</f>
        <v>0</v>
      </c>
      <c r="BY845" s="511">
        <f>W845</f>
        <v>0</v>
      </c>
      <c r="BZ845" s="511">
        <f>BX845+BY845</f>
        <v>0</v>
      </c>
      <c r="CA845" s="504"/>
      <c r="CB845" s="511"/>
      <c r="CC845" s="504"/>
      <c r="CD845" s="511"/>
      <c r="CE845" s="511"/>
      <c r="CF845" s="511">
        <f>CB845+CD845+CE845</f>
        <v>0</v>
      </c>
      <c r="CG845" s="528">
        <f>CF845-BZ845</f>
        <v>0</v>
      </c>
      <c r="CH845" s="510">
        <f>_xlfn.DAYS(BU845,BT845)+1</f>
        <v>1</v>
      </c>
      <c r="CI845" s="559"/>
    </row>
    <row r="846" spans="1:87" s="513" customFormat="1" ht="15.75" customHeight="1">
      <c r="A846" s="255">
        <v>98</v>
      </c>
      <c r="B846" s="599" t="s">
        <v>168</v>
      </c>
      <c r="C846" s="708">
        <v>4100009588</v>
      </c>
      <c r="D846" s="596" t="s">
        <v>199</v>
      </c>
      <c r="E846" s="584" t="str">
        <f>VLOOKUP(D:D,'Material code'!A:B,2,FALSE)</f>
        <v>前玻</v>
      </c>
      <c r="F846" s="505" t="str">
        <f>VLOOKUP(D:D,'Material code'!C:D,2,FALSE)</f>
        <v>福莱特，超白压花双镀膜半钢化，2272*1128*2mm</v>
      </c>
      <c r="G846" s="504">
        <v>1430</v>
      </c>
      <c r="H846" s="504" t="s">
        <v>172</v>
      </c>
      <c r="I846" s="504" t="str">
        <f>AL846</f>
        <v>COSU9501418400</v>
      </c>
      <c r="J846" s="504">
        <v>1</v>
      </c>
      <c r="K846" s="504" t="str">
        <f>AN846</f>
        <v>OOCU0761818</v>
      </c>
      <c r="L846" s="504" t="str">
        <f>AM846</f>
        <v>KH2503030002</v>
      </c>
      <c r="M846" s="504" t="str">
        <f>AO846</f>
        <v>NINGBO,CHINA</v>
      </c>
      <c r="N846" s="506">
        <f>AQ846</f>
        <v>45723</v>
      </c>
      <c r="O846" s="504" t="str">
        <f>AR846</f>
        <v>SAVANNAH,GA</v>
      </c>
      <c r="P846" s="506">
        <f>AT846</f>
        <v>45759</v>
      </c>
      <c r="Q846" s="506">
        <f>AX846</f>
        <v>45763</v>
      </c>
      <c r="R846" s="504" t="s">
        <v>79</v>
      </c>
      <c r="S846" s="504">
        <v>20</v>
      </c>
      <c r="T846" s="504">
        <v>20250305006</v>
      </c>
      <c r="U846" s="504"/>
      <c r="V846" s="511"/>
      <c r="W846" s="511"/>
      <c r="X846" s="506"/>
      <c r="Y846" s="506"/>
      <c r="Z846" s="504"/>
      <c r="AA846" s="567"/>
      <c r="AB846" s="507"/>
      <c r="AC846" s="504"/>
      <c r="AD846" s="504"/>
      <c r="AE846" s="504"/>
      <c r="AF846" s="504"/>
      <c r="AG846" s="504"/>
      <c r="AH846" s="569"/>
      <c r="AI846" s="579"/>
      <c r="AJ846" s="504"/>
      <c r="AK846" s="457"/>
      <c r="AL846" s="504" t="s">
        <v>1264</v>
      </c>
      <c r="AM846" s="504" t="s">
        <v>1265</v>
      </c>
      <c r="AN846" s="504" t="s">
        <v>1278</v>
      </c>
      <c r="AO846" s="504" t="s">
        <v>1033</v>
      </c>
      <c r="AP846" s="506">
        <v>45721</v>
      </c>
      <c r="AQ846" s="506">
        <v>45723</v>
      </c>
      <c r="AR846" s="504" t="s">
        <v>117</v>
      </c>
      <c r="AS846" s="506">
        <v>45752</v>
      </c>
      <c r="AT846" s="636">
        <v>45759</v>
      </c>
      <c r="AU846" s="504" t="str">
        <f>AR846</f>
        <v>SAVANNAH,GA</v>
      </c>
      <c r="AV846" s="571">
        <f>AT846</f>
        <v>45759</v>
      </c>
      <c r="AW846" s="505">
        <f>VLOOKUP(AR:AR,Database!A:B,2,)</f>
        <v>4</v>
      </c>
      <c r="AX846" s="506">
        <f>AV846+AW846</f>
        <v>45763</v>
      </c>
      <c r="AY846" s="504">
        <f>Z846</f>
        <v>0</v>
      </c>
      <c r="AZ846" s="565"/>
      <c r="BA846" s="506"/>
      <c r="BB846" s="506"/>
      <c r="BC846" s="506"/>
      <c r="BD846" s="506"/>
      <c r="BE846" s="504"/>
      <c r="BF846" s="504" t="str">
        <f>AL846</f>
        <v>COSU9501418400</v>
      </c>
      <c r="BG846" s="504" t="str">
        <f>AN846</f>
        <v>OOCU0761818</v>
      </c>
      <c r="BH846" s="506">
        <v>45719</v>
      </c>
      <c r="BI846" s="506">
        <v>45727</v>
      </c>
      <c r="BJ846" s="506"/>
      <c r="BK846" s="506"/>
      <c r="BL846" s="506"/>
      <c r="BM846" s="572"/>
      <c r="BN846" s="504"/>
      <c r="BO846" s="506"/>
      <c r="BP846" s="511"/>
      <c r="BQ846" s="511"/>
      <c r="BR846" s="504"/>
      <c r="BS846" s="512"/>
      <c r="BT846" s="504"/>
      <c r="BU846" s="504"/>
      <c r="BV846" s="504"/>
      <c r="BW846" s="504">
        <f>U846</f>
        <v>0</v>
      </c>
      <c r="BX846" s="511">
        <f>V846</f>
        <v>0</v>
      </c>
      <c r="BY846" s="511">
        <f>W846</f>
        <v>0</v>
      </c>
      <c r="BZ846" s="511">
        <f>BX846+BY846</f>
        <v>0</v>
      </c>
      <c r="CA846" s="504"/>
      <c r="CB846" s="511"/>
      <c r="CC846" s="504"/>
      <c r="CD846" s="511"/>
      <c r="CE846" s="511"/>
      <c r="CF846" s="511">
        <f>CB846+CD846+CE846</f>
        <v>0</v>
      </c>
      <c r="CG846" s="528">
        <f>CF846-BZ846</f>
        <v>0</v>
      </c>
      <c r="CH846" s="510">
        <f>_xlfn.DAYS(BU846,BT846)+1</f>
        <v>1</v>
      </c>
      <c r="CI846" s="559"/>
    </row>
    <row r="847" spans="1:87" s="513" customFormat="1" ht="15.75" customHeight="1">
      <c r="A847" s="255">
        <v>98</v>
      </c>
      <c r="B847" s="599" t="s">
        <v>168</v>
      </c>
      <c r="C847" s="708">
        <v>4100009588</v>
      </c>
      <c r="D847" s="596" t="s">
        <v>199</v>
      </c>
      <c r="E847" s="584" t="str">
        <f>VLOOKUP(D:D,'Material code'!A:B,2,FALSE)</f>
        <v>前玻</v>
      </c>
      <c r="F847" s="505" t="str">
        <f>VLOOKUP(D:D,'Material code'!C:D,2,FALSE)</f>
        <v>福莱特，超白压花双镀膜半钢化，2272*1128*2mm</v>
      </c>
      <c r="G847" s="504">
        <v>1430</v>
      </c>
      <c r="H847" s="504" t="s">
        <v>172</v>
      </c>
      <c r="I847" s="504" t="str">
        <f>AL847</f>
        <v>COSU9501418400</v>
      </c>
      <c r="J847" s="504">
        <v>1</v>
      </c>
      <c r="K847" s="504" t="str">
        <f>AN847</f>
        <v>OOCU0807570</v>
      </c>
      <c r="L847" s="504" t="str">
        <f>AM847</f>
        <v>KH2503030002</v>
      </c>
      <c r="M847" s="504" t="str">
        <f>AO847</f>
        <v>NINGBO,CHINA</v>
      </c>
      <c r="N847" s="506">
        <f>AQ847</f>
        <v>45723</v>
      </c>
      <c r="O847" s="504" t="str">
        <f>AR847</f>
        <v>SAVANNAH,GA</v>
      </c>
      <c r="P847" s="506">
        <f>AT847</f>
        <v>45759</v>
      </c>
      <c r="Q847" s="506">
        <f>AX847</f>
        <v>45763</v>
      </c>
      <c r="R847" s="504" t="s">
        <v>79</v>
      </c>
      <c r="S847" s="504">
        <v>20</v>
      </c>
      <c r="T847" s="504">
        <v>20250305006</v>
      </c>
      <c r="U847" s="504"/>
      <c r="V847" s="511"/>
      <c r="W847" s="511"/>
      <c r="X847" s="506"/>
      <c r="Y847" s="506"/>
      <c r="Z847" s="504"/>
      <c r="AA847" s="567"/>
      <c r="AB847" s="507"/>
      <c r="AC847" s="504"/>
      <c r="AD847" s="504"/>
      <c r="AE847" s="504"/>
      <c r="AF847" s="504"/>
      <c r="AG847" s="504"/>
      <c r="AH847" s="569"/>
      <c r="AI847" s="579"/>
      <c r="AJ847" s="504"/>
      <c r="AK847" s="457"/>
      <c r="AL847" s="504" t="s">
        <v>1264</v>
      </c>
      <c r="AM847" s="504" t="s">
        <v>1265</v>
      </c>
      <c r="AN847" s="504" t="s">
        <v>1279</v>
      </c>
      <c r="AO847" s="504" t="s">
        <v>1033</v>
      </c>
      <c r="AP847" s="506">
        <v>45721</v>
      </c>
      <c r="AQ847" s="506">
        <v>45723</v>
      </c>
      <c r="AR847" s="504" t="s">
        <v>117</v>
      </c>
      <c r="AS847" s="506">
        <v>45752</v>
      </c>
      <c r="AT847" s="636">
        <v>45759</v>
      </c>
      <c r="AU847" s="504" t="str">
        <f>AR847</f>
        <v>SAVANNAH,GA</v>
      </c>
      <c r="AV847" s="571">
        <f>AT847</f>
        <v>45759</v>
      </c>
      <c r="AW847" s="505">
        <f>VLOOKUP(AR:AR,Database!A:B,2,)</f>
        <v>4</v>
      </c>
      <c r="AX847" s="506">
        <f>AV847+AW847</f>
        <v>45763</v>
      </c>
      <c r="AY847" s="504">
        <f>Z847</f>
        <v>0</v>
      </c>
      <c r="AZ847" s="565"/>
      <c r="BA847" s="506"/>
      <c r="BB847" s="506"/>
      <c r="BC847" s="506"/>
      <c r="BD847" s="506"/>
      <c r="BE847" s="504"/>
      <c r="BF847" s="504" t="str">
        <f>AL847</f>
        <v>COSU9501418400</v>
      </c>
      <c r="BG847" s="504" t="str">
        <f>AN847</f>
        <v>OOCU0807570</v>
      </c>
      <c r="BH847" s="506">
        <v>45719</v>
      </c>
      <c r="BI847" s="506">
        <v>45727</v>
      </c>
      <c r="BJ847" s="506"/>
      <c r="BK847" s="506"/>
      <c r="BL847" s="506"/>
      <c r="BM847" s="572"/>
      <c r="BN847" s="504"/>
      <c r="BO847" s="506"/>
      <c r="BP847" s="511"/>
      <c r="BQ847" s="511"/>
      <c r="BR847" s="504"/>
      <c r="BS847" s="512"/>
      <c r="BT847" s="504"/>
      <c r="BU847" s="504"/>
      <c r="BV847" s="504"/>
      <c r="BW847" s="504">
        <f>U847</f>
        <v>0</v>
      </c>
      <c r="BX847" s="511">
        <f>V847</f>
        <v>0</v>
      </c>
      <c r="BY847" s="511">
        <f>W847</f>
        <v>0</v>
      </c>
      <c r="BZ847" s="511">
        <f>BX847+BY847</f>
        <v>0</v>
      </c>
      <c r="CA847" s="504"/>
      <c r="CB847" s="511"/>
      <c r="CC847" s="504"/>
      <c r="CD847" s="511"/>
      <c r="CE847" s="511"/>
      <c r="CF847" s="511">
        <f>CB847+CD847+CE847</f>
        <v>0</v>
      </c>
      <c r="CG847" s="528">
        <f>CF847-BZ847</f>
        <v>0</v>
      </c>
      <c r="CH847" s="510">
        <f>_xlfn.DAYS(BU847,BT847)+1</f>
        <v>1</v>
      </c>
      <c r="CI847" s="559"/>
    </row>
    <row r="848" spans="1:87" s="513" customFormat="1" ht="15.75" customHeight="1">
      <c r="A848" s="255">
        <v>98</v>
      </c>
      <c r="B848" s="599" t="s">
        <v>168</v>
      </c>
      <c r="C848" s="708">
        <v>4100009588</v>
      </c>
      <c r="D848" s="596" t="s">
        <v>169</v>
      </c>
      <c r="E848" s="584" t="str">
        <f>VLOOKUP(D:D,'Material code'!A:B,2,FALSE)</f>
        <v>后玻</v>
      </c>
      <c r="F848" s="505" t="str">
        <f>VLOOKUP(D:D,'Material code'!C:D,2,FALSE)</f>
        <v>福莱特，压花半钢化白色全涂釉3孔，2272*1128*2mm，GL-16</v>
      </c>
      <c r="G848" s="504">
        <v>1430</v>
      </c>
      <c r="H848" s="504" t="s">
        <v>172</v>
      </c>
      <c r="I848" s="504" t="str">
        <f>AL848</f>
        <v>COSU9501418400</v>
      </c>
      <c r="J848" s="504">
        <v>1</v>
      </c>
      <c r="K848" s="504" t="str">
        <f>AN848</f>
        <v>OOLU0206149</v>
      </c>
      <c r="L848" s="504" t="str">
        <f>AM848</f>
        <v>KH2503030002</v>
      </c>
      <c r="M848" s="504" t="str">
        <f>AO848</f>
        <v>NINGBO,CHINA</v>
      </c>
      <c r="N848" s="506">
        <f>AQ848</f>
        <v>45723</v>
      </c>
      <c r="O848" s="504" t="str">
        <f>AR848</f>
        <v>SAVANNAH,GA</v>
      </c>
      <c r="P848" s="506">
        <f>AT848</f>
        <v>45759</v>
      </c>
      <c r="Q848" s="506">
        <f>AX848</f>
        <v>45763</v>
      </c>
      <c r="R848" s="504" t="s">
        <v>79</v>
      </c>
      <c r="S848" s="504">
        <v>20</v>
      </c>
      <c r="T848" s="504">
        <v>20250305006</v>
      </c>
      <c r="U848" s="504"/>
      <c r="V848" s="511"/>
      <c r="W848" s="511"/>
      <c r="X848" s="506"/>
      <c r="Y848" s="506"/>
      <c r="Z848" s="504"/>
      <c r="AA848" s="567"/>
      <c r="AB848" s="507"/>
      <c r="AC848" s="504"/>
      <c r="AD848" s="504"/>
      <c r="AE848" s="504"/>
      <c r="AF848" s="504"/>
      <c r="AG848" s="504"/>
      <c r="AH848" s="569"/>
      <c r="AI848" s="579"/>
      <c r="AJ848" s="504"/>
      <c r="AK848" s="457"/>
      <c r="AL848" s="504" t="s">
        <v>1264</v>
      </c>
      <c r="AM848" s="504" t="s">
        <v>1265</v>
      </c>
      <c r="AN848" s="504" t="s">
        <v>1280</v>
      </c>
      <c r="AO848" s="504" t="s">
        <v>1033</v>
      </c>
      <c r="AP848" s="506">
        <v>45721</v>
      </c>
      <c r="AQ848" s="506">
        <v>45723</v>
      </c>
      <c r="AR848" s="504" t="s">
        <v>117</v>
      </c>
      <c r="AS848" s="506">
        <v>45752</v>
      </c>
      <c r="AT848" s="636">
        <v>45759</v>
      </c>
      <c r="AU848" s="504" t="str">
        <f>AR848</f>
        <v>SAVANNAH,GA</v>
      </c>
      <c r="AV848" s="571">
        <f>AT848</f>
        <v>45759</v>
      </c>
      <c r="AW848" s="505">
        <f>VLOOKUP(AR:AR,Database!A:B,2,)</f>
        <v>4</v>
      </c>
      <c r="AX848" s="506">
        <f>AV848+AW848</f>
        <v>45763</v>
      </c>
      <c r="AY848" s="504">
        <f>Z848</f>
        <v>0</v>
      </c>
      <c r="AZ848" s="565"/>
      <c r="BA848" s="506"/>
      <c r="BB848" s="506"/>
      <c r="BC848" s="506"/>
      <c r="BD848" s="506"/>
      <c r="BE848" s="504"/>
      <c r="BF848" s="504" t="str">
        <f>AL848</f>
        <v>COSU9501418400</v>
      </c>
      <c r="BG848" s="504" t="str">
        <f>AN848</f>
        <v>OOLU0206149</v>
      </c>
      <c r="BH848" s="506">
        <v>45719</v>
      </c>
      <c r="BI848" s="506">
        <v>45727</v>
      </c>
      <c r="BJ848" s="506"/>
      <c r="BK848" s="506"/>
      <c r="BL848" s="506"/>
      <c r="BM848" s="572"/>
      <c r="BN848" s="504"/>
      <c r="BO848" s="506"/>
      <c r="BP848" s="511"/>
      <c r="BQ848" s="511"/>
      <c r="BR848" s="504"/>
      <c r="BS848" s="512"/>
      <c r="BT848" s="504"/>
      <c r="BU848" s="504"/>
      <c r="BV848" s="504"/>
      <c r="BW848" s="504">
        <f>U848</f>
        <v>0</v>
      </c>
      <c r="BX848" s="511">
        <f>V848</f>
        <v>0</v>
      </c>
      <c r="BY848" s="511">
        <f>W848</f>
        <v>0</v>
      </c>
      <c r="BZ848" s="511">
        <f>BX848+BY848</f>
        <v>0</v>
      </c>
      <c r="CA848" s="504"/>
      <c r="CB848" s="511"/>
      <c r="CC848" s="504"/>
      <c r="CD848" s="511"/>
      <c r="CE848" s="511"/>
      <c r="CF848" s="511">
        <f>CB848+CD848+CE848</f>
        <v>0</v>
      </c>
      <c r="CG848" s="528">
        <f>CF848-BZ848</f>
        <v>0</v>
      </c>
      <c r="CH848" s="510">
        <f>_xlfn.DAYS(BU848,BT848)+1</f>
        <v>1</v>
      </c>
      <c r="CI848" s="559"/>
    </row>
    <row r="849" spans="1:87" s="513" customFormat="1" ht="15.75" customHeight="1">
      <c r="A849" s="255">
        <v>98</v>
      </c>
      <c r="B849" s="599" t="s">
        <v>168</v>
      </c>
      <c r="C849" s="708">
        <v>4100009588</v>
      </c>
      <c r="D849" s="596" t="s">
        <v>169</v>
      </c>
      <c r="E849" s="584" t="str">
        <f>VLOOKUP(D:D,'Material code'!A:B,2,FALSE)</f>
        <v>后玻</v>
      </c>
      <c r="F849" s="505" t="str">
        <f>VLOOKUP(D:D,'Material code'!C:D,2,FALSE)</f>
        <v>福莱特，压花半钢化白色全涂釉3孔，2272*1128*2mm，GL-16</v>
      </c>
      <c r="G849" s="504">
        <v>1430</v>
      </c>
      <c r="H849" s="504" t="s">
        <v>172</v>
      </c>
      <c r="I849" s="504" t="str">
        <f>AL849</f>
        <v>COSU9501418400</v>
      </c>
      <c r="J849" s="504">
        <v>1</v>
      </c>
      <c r="K849" s="504" t="str">
        <f>AN849</f>
        <v>OOLU0917194</v>
      </c>
      <c r="L849" s="504" t="str">
        <f>AM849</f>
        <v>KH2503030002</v>
      </c>
      <c r="M849" s="504" t="str">
        <f>AO849</f>
        <v>NINGBO,CHINA</v>
      </c>
      <c r="N849" s="506">
        <f>AQ849</f>
        <v>45723</v>
      </c>
      <c r="O849" s="504" t="str">
        <f>AR849</f>
        <v>SAVANNAH,GA</v>
      </c>
      <c r="P849" s="506">
        <f>AT849</f>
        <v>45759</v>
      </c>
      <c r="Q849" s="506">
        <f>AX849</f>
        <v>45763</v>
      </c>
      <c r="R849" s="504" t="s">
        <v>79</v>
      </c>
      <c r="S849" s="504">
        <v>20</v>
      </c>
      <c r="T849" s="504">
        <v>20250305006</v>
      </c>
      <c r="U849" s="504"/>
      <c r="V849" s="511"/>
      <c r="W849" s="511"/>
      <c r="X849" s="506"/>
      <c r="Y849" s="506"/>
      <c r="Z849" s="504"/>
      <c r="AA849" s="567"/>
      <c r="AB849" s="507"/>
      <c r="AC849" s="504"/>
      <c r="AD849" s="504"/>
      <c r="AE849" s="504"/>
      <c r="AF849" s="504"/>
      <c r="AG849" s="504"/>
      <c r="AH849" s="569"/>
      <c r="AI849" s="579"/>
      <c r="AJ849" s="504"/>
      <c r="AK849" s="457"/>
      <c r="AL849" s="504" t="s">
        <v>1264</v>
      </c>
      <c r="AM849" s="504" t="s">
        <v>1265</v>
      </c>
      <c r="AN849" s="504" t="s">
        <v>1281</v>
      </c>
      <c r="AO849" s="504" t="s">
        <v>1033</v>
      </c>
      <c r="AP849" s="506">
        <v>45721</v>
      </c>
      <c r="AQ849" s="506">
        <v>45723</v>
      </c>
      <c r="AR849" s="504" t="s">
        <v>117</v>
      </c>
      <c r="AS849" s="506">
        <v>45752</v>
      </c>
      <c r="AT849" s="636">
        <v>45759</v>
      </c>
      <c r="AU849" s="504" t="str">
        <f>AR849</f>
        <v>SAVANNAH,GA</v>
      </c>
      <c r="AV849" s="571">
        <f>AT849</f>
        <v>45759</v>
      </c>
      <c r="AW849" s="505">
        <f>VLOOKUP(AR:AR,Database!A:B,2,)</f>
        <v>4</v>
      </c>
      <c r="AX849" s="506">
        <f>AV849+AW849</f>
        <v>45763</v>
      </c>
      <c r="AY849" s="504">
        <f>Z849</f>
        <v>0</v>
      </c>
      <c r="AZ849" s="565"/>
      <c r="BA849" s="506"/>
      <c r="BB849" s="506"/>
      <c r="BC849" s="506"/>
      <c r="BD849" s="506"/>
      <c r="BE849" s="504"/>
      <c r="BF849" s="504" t="str">
        <f>AL849</f>
        <v>COSU9501418400</v>
      </c>
      <c r="BG849" s="504" t="str">
        <f>AN849</f>
        <v>OOLU0917194</v>
      </c>
      <c r="BH849" s="506">
        <v>45719</v>
      </c>
      <c r="BI849" s="506">
        <v>45727</v>
      </c>
      <c r="BJ849" s="506"/>
      <c r="BK849" s="506"/>
      <c r="BL849" s="506"/>
      <c r="BM849" s="572"/>
      <c r="BN849" s="504"/>
      <c r="BO849" s="506"/>
      <c r="BP849" s="511"/>
      <c r="BQ849" s="511"/>
      <c r="BR849" s="504"/>
      <c r="BS849" s="512"/>
      <c r="BT849" s="504"/>
      <c r="BU849" s="504"/>
      <c r="BV849" s="504"/>
      <c r="BW849" s="504">
        <f>U849</f>
        <v>0</v>
      </c>
      <c r="BX849" s="511">
        <f>V849</f>
        <v>0</v>
      </c>
      <c r="BY849" s="511">
        <f>W849</f>
        <v>0</v>
      </c>
      <c r="BZ849" s="511">
        <f>BX849+BY849</f>
        <v>0</v>
      </c>
      <c r="CA849" s="504"/>
      <c r="CB849" s="511"/>
      <c r="CC849" s="504"/>
      <c r="CD849" s="511"/>
      <c r="CE849" s="511"/>
      <c r="CF849" s="511">
        <f>CB849+CD849+CE849</f>
        <v>0</v>
      </c>
      <c r="CG849" s="528">
        <f>CF849-BZ849</f>
        <v>0</v>
      </c>
      <c r="CH849" s="510">
        <f>_xlfn.DAYS(BU849,BT849)+1</f>
        <v>1</v>
      </c>
      <c r="CI849" s="559"/>
    </row>
    <row r="850" spans="1:87" s="513" customFormat="1" ht="15.75" customHeight="1">
      <c r="A850" s="255">
        <v>98</v>
      </c>
      <c r="B850" s="599" t="s">
        <v>168</v>
      </c>
      <c r="C850" s="708">
        <v>4100009588</v>
      </c>
      <c r="D850" s="596" t="s">
        <v>169</v>
      </c>
      <c r="E850" s="584" t="str">
        <f>VLOOKUP(D:D,'Material code'!A:B,2,FALSE)</f>
        <v>后玻</v>
      </c>
      <c r="F850" s="505" t="str">
        <f>VLOOKUP(D:D,'Material code'!C:D,2,FALSE)</f>
        <v>福莱特，压花半钢化白色全涂釉3孔，2272*1128*2mm，GL-16</v>
      </c>
      <c r="G850" s="504">
        <v>1430</v>
      </c>
      <c r="H850" s="504" t="s">
        <v>172</v>
      </c>
      <c r="I850" s="504" t="str">
        <f>AL850</f>
        <v>COSU9501418400</v>
      </c>
      <c r="J850" s="504">
        <v>1</v>
      </c>
      <c r="K850" s="504" t="str">
        <f>AN850</f>
        <v>OOLU1816634</v>
      </c>
      <c r="L850" s="504" t="str">
        <f>AM850</f>
        <v>KH2503030002</v>
      </c>
      <c r="M850" s="504" t="str">
        <f>AO850</f>
        <v>NINGBO,CHINA</v>
      </c>
      <c r="N850" s="506">
        <f>AQ850</f>
        <v>45723</v>
      </c>
      <c r="O850" s="504" t="str">
        <f>AR850</f>
        <v>SAVANNAH,GA</v>
      </c>
      <c r="P850" s="506">
        <f>AT850</f>
        <v>45759</v>
      </c>
      <c r="Q850" s="506">
        <f>AX850</f>
        <v>45763</v>
      </c>
      <c r="R850" s="504" t="s">
        <v>79</v>
      </c>
      <c r="S850" s="504">
        <v>20</v>
      </c>
      <c r="T850" s="504">
        <v>20250305006</v>
      </c>
      <c r="U850" s="504"/>
      <c r="V850" s="511"/>
      <c r="W850" s="511"/>
      <c r="X850" s="506"/>
      <c r="Y850" s="506"/>
      <c r="Z850" s="504"/>
      <c r="AA850" s="567"/>
      <c r="AB850" s="507"/>
      <c r="AC850" s="504"/>
      <c r="AD850" s="504"/>
      <c r="AE850" s="504"/>
      <c r="AF850" s="504"/>
      <c r="AG850" s="504"/>
      <c r="AH850" s="569"/>
      <c r="AI850" s="579"/>
      <c r="AJ850" s="504"/>
      <c r="AK850" s="457"/>
      <c r="AL850" s="504" t="s">
        <v>1264</v>
      </c>
      <c r="AM850" s="504" t="s">
        <v>1265</v>
      </c>
      <c r="AN850" s="504" t="s">
        <v>1282</v>
      </c>
      <c r="AO850" s="504" t="s">
        <v>1033</v>
      </c>
      <c r="AP850" s="506">
        <v>45721</v>
      </c>
      <c r="AQ850" s="506">
        <v>45723</v>
      </c>
      <c r="AR850" s="504" t="s">
        <v>117</v>
      </c>
      <c r="AS850" s="506">
        <v>45752</v>
      </c>
      <c r="AT850" s="636">
        <v>45759</v>
      </c>
      <c r="AU850" s="504" t="str">
        <f>AR850</f>
        <v>SAVANNAH,GA</v>
      </c>
      <c r="AV850" s="571">
        <f>AT850</f>
        <v>45759</v>
      </c>
      <c r="AW850" s="505">
        <f>VLOOKUP(AR:AR,Database!A:B,2,)</f>
        <v>4</v>
      </c>
      <c r="AX850" s="506">
        <f>AV850+AW850</f>
        <v>45763</v>
      </c>
      <c r="AY850" s="504">
        <f>Z850</f>
        <v>0</v>
      </c>
      <c r="AZ850" s="565"/>
      <c r="BA850" s="506"/>
      <c r="BB850" s="506"/>
      <c r="BC850" s="506"/>
      <c r="BD850" s="506"/>
      <c r="BE850" s="504"/>
      <c r="BF850" s="504" t="str">
        <f>AL850</f>
        <v>COSU9501418400</v>
      </c>
      <c r="BG850" s="504" t="str">
        <f>AN850</f>
        <v>OOLU1816634</v>
      </c>
      <c r="BH850" s="506">
        <v>45719</v>
      </c>
      <c r="BI850" s="506">
        <v>45727</v>
      </c>
      <c r="BJ850" s="506"/>
      <c r="BK850" s="506"/>
      <c r="BL850" s="506"/>
      <c r="BM850" s="572"/>
      <c r="BN850" s="504"/>
      <c r="BO850" s="506"/>
      <c r="BP850" s="511"/>
      <c r="BQ850" s="511"/>
      <c r="BR850" s="504"/>
      <c r="BS850" s="512"/>
      <c r="BT850" s="504"/>
      <c r="BU850" s="504"/>
      <c r="BV850" s="504"/>
      <c r="BW850" s="504">
        <f>U850</f>
        <v>0</v>
      </c>
      <c r="BX850" s="511">
        <f>V850</f>
        <v>0</v>
      </c>
      <c r="BY850" s="511">
        <f>W850</f>
        <v>0</v>
      </c>
      <c r="BZ850" s="511">
        <f>BX850+BY850</f>
        <v>0</v>
      </c>
      <c r="CA850" s="504"/>
      <c r="CB850" s="511"/>
      <c r="CC850" s="504"/>
      <c r="CD850" s="511"/>
      <c r="CE850" s="511"/>
      <c r="CF850" s="511">
        <f>CB850+CD850+CE850</f>
        <v>0</v>
      </c>
      <c r="CG850" s="528">
        <f>CF850-BZ850</f>
        <v>0</v>
      </c>
      <c r="CH850" s="510">
        <f>_xlfn.DAYS(BU850,BT850)+1</f>
        <v>1</v>
      </c>
      <c r="CI850" s="559"/>
    </row>
    <row r="851" spans="1:87" s="513" customFormat="1" ht="15.75" customHeight="1">
      <c r="A851" s="255">
        <v>98</v>
      </c>
      <c r="B851" s="599" t="s">
        <v>168</v>
      </c>
      <c r="C851" s="708">
        <v>4100009588</v>
      </c>
      <c r="D851" s="596" t="s">
        <v>169</v>
      </c>
      <c r="E851" s="584" t="str">
        <f>VLOOKUP(D:D,'Material code'!A:B,2,FALSE)</f>
        <v>后玻</v>
      </c>
      <c r="F851" s="505" t="str">
        <f>VLOOKUP(D:D,'Material code'!C:D,2,FALSE)</f>
        <v>福莱特，压花半钢化白色全涂釉3孔，2272*1128*2mm，GL-16</v>
      </c>
      <c r="G851" s="504">
        <v>1430</v>
      </c>
      <c r="H851" s="504" t="s">
        <v>172</v>
      </c>
      <c r="I851" s="504" t="str">
        <f>AL851</f>
        <v>COSU9501418400</v>
      </c>
      <c r="J851" s="504">
        <v>1</v>
      </c>
      <c r="K851" s="504" t="str">
        <f>AN851</f>
        <v>OOLU1830817</v>
      </c>
      <c r="L851" s="504" t="str">
        <f>AM851</f>
        <v>KH2503030002</v>
      </c>
      <c r="M851" s="504" t="str">
        <f>AO851</f>
        <v>NINGBO,CHINA</v>
      </c>
      <c r="N851" s="506">
        <f>AQ851</f>
        <v>45723</v>
      </c>
      <c r="O851" s="504" t="str">
        <f>AR851</f>
        <v>SAVANNAH,GA</v>
      </c>
      <c r="P851" s="506">
        <f>AT851</f>
        <v>45759</v>
      </c>
      <c r="Q851" s="506">
        <f>AX851</f>
        <v>45763</v>
      </c>
      <c r="R851" s="504" t="s">
        <v>79</v>
      </c>
      <c r="S851" s="504">
        <v>20</v>
      </c>
      <c r="T851" s="504">
        <v>20250305006</v>
      </c>
      <c r="U851" s="504"/>
      <c r="V851" s="511"/>
      <c r="W851" s="511"/>
      <c r="X851" s="506"/>
      <c r="Y851" s="506"/>
      <c r="Z851" s="504"/>
      <c r="AA851" s="567"/>
      <c r="AB851" s="507"/>
      <c r="AC851" s="504"/>
      <c r="AD851" s="504"/>
      <c r="AE851" s="504"/>
      <c r="AF851" s="504"/>
      <c r="AG851" s="504"/>
      <c r="AH851" s="569"/>
      <c r="AI851" s="579"/>
      <c r="AJ851" s="504"/>
      <c r="AK851" s="457"/>
      <c r="AL851" s="504" t="s">
        <v>1264</v>
      </c>
      <c r="AM851" s="504" t="s">
        <v>1265</v>
      </c>
      <c r="AN851" s="504" t="s">
        <v>1283</v>
      </c>
      <c r="AO851" s="504" t="s">
        <v>1033</v>
      </c>
      <c r="AP851" s="506">
        <v>45721</v>
      </c>
      <c r="AQ851" s="506">
        <v>45723</v>
      </c>
      <c r="AR851" s="504" t="s">
        <v>117</v>
      </c>
      <c r="AS851" s="506">
        <v>45752</v>
      </c>
      <c r="AT851" s="636">
        <v>45759</v>
      </c>
      <c r="AU851" s="504" t="str">
        <f>AR851</f>
        <v>SAVANNAH,GA</v>
      </c>
      <c r="AV851" s="571">
        <f>AT851</f>
        <v>45759</v>
      </c>
      <c r="AW851" s="505">
        <f>VLOOKUP(AR:AR,Database!A:B,2,)</f>
        <v>4</v>
      </c>
      <c r="AX851" s="506">
        <f>AV851+AW851</f>
        <v>45763</v>
      </c>
      <c r="AY851" s="504">
        <f>Z851</f>
        <v>0</v>
      </c>
      <c r="AZ851" s="565"/>
      <c r="BA851" s="506"/>
      <c r="BB851" s="506"/>
      <c r="BC851" s="506"/>
      <c r="BD851" s="506"/>
      <c r="BE851" s="504"/>
      <c r="BF851" s="504" t="str">
        <f>AL851</f>
        <v>COSU9501418400</v>
      </c>
      <c r="BG851" s="504" t="str">
        <f>AN851</f>
        <v>OOLU1830817</v>
      </c>
      <c r="BH851" s="506">
        <v>45719</v>
      </c>
      <c r="BI851" s="506">
        <v>45727</v>
      </c>
      <c r="BJ851" s="506"/>
      <c r="BK851" s="506"/>
      <c r="BL851" s="506"/>
      <c r="BM851" s="572"/>
      <c r="BN851" s="504"/>
      <c r="BO851" s="506"/>
      <c r="BP851" s="511"/>
      <c r="BQ851" s="511"/>
      <c r="BR851" s="504"/>
      <c r="BS851" s="512"/>
      <c r="BT851" s="504"/>
      <c r="BU851" s="504"/>
      <c r="BV851" s="504"/>
      <c r="BW851" s="504">
        <f>U851</f>
        <v>0</v>
      </c>
      <c r="BX851" s="511">
        <f>V851</f>
        <v>0</v>
      </c>
      <c r="BY851" s="511">
        <f>W851</f>
        <v>0</v>
      </c>
      <c r="BZ851" s="511">
        <f>BX851+BY851</f>
        <v>0</v>
      </c>
      <c r="CA851" s="504"/>
      <c r="CB851" s="511"/>
      <c r="CC851" s="504"/>
      <c r="CD851" s="511"/>
      <c r="CE851" s="511"/>
      <c r="CF851" s="511">
        <f>CB851+CD851+CE851</f>
        <v>0</v>
      </c>
      <c r="CG851" s="528">
        <f>CF851-BZ851</f>
        <v>0</v>
      </c>
      <c r="CH851" s="510">
        <f>_xlfn.DAYS(BU851,BT851)+1</f>
        <v>1</v>
      </c>
      <c r="CI851" s="559"/>
    </row>
    <row r="852" spans="1:87" s="513" customFormat="1" ht="15.75" customHeight="1">
      <c r="A852" s="255">
        <v>98</v>
      </c>
      <c r="B852" s="599" t="s">
        <v>168</v>
      </c>
      <c r="C852" s="708">
        <v>4100009588</v>
      </c>
      <c r="D852" s="596" t="s">
        <v>169</v>
      </c>
      <c r="E852" s="584" t="str">
        <f>VLOOKUP(D:D,'Material code'!A:B,2,FALSE)</f>
        <v>后玻</v>
      </c>
      <c r="F852" s="505" t="str">
        <f>VLOOKUP(D:D,'Material code'!C:D,2,FALSE)</f>
        <v>福莱特，压花半钢化白色全涂釉3孔，2272*1128*2mm，GL-16</v>
      </c>
      <c r="G852" s="504">
        <v>1430</v>
      </c>
      <c r="H852" s="504" t="s">
        <v>172</v>
      </c>
      <c r="I852" s="504" t="str">
        <f>AL852</f>
        <v>COSU9501418400</v>
      </c>
      <c r="J852" s="504">
        <v>1</v>
      </c>
      <c r="K852" s="504" t="str">
        <f>AN852</f>
        <v>TEMU0158413</v>
      </c>
      <c r="L852" s="504" t="str">
        <f>AM852</f>
        <v>KH2503030002</v>
      </c>
      <c r="M852" s="504" t="str">
        <f>AO852</f>
        <v>NINGBO,CHINA</v>
      </c>
      <c r="N852" s="506">
        <f>AQ852</f>
        <v>45723</v>
      </c>
      <c r="O852" s="504" t="str">
        <f>AR852</f>
        <v>SAVANNAH,GA</v>
      </c>
      <c r="P852" s="506">
        <f>AT852</f>
        <v>45759</v>
      </c>
      <c r="Q852" s="506">
        <f>AX852</f>
        <v>45763</v>
      </c>
      <c r="R852" s="504" t="s">
        <v>79</v>
      </c>
      <c r="S852" s="504">
        <v>20</v>
      </c>
      <c r="T852" s="504">
        <v>20250305006</v>
      </c>
      <c r="U852" s="504"/>
      <c r="V852" s="511"/>
      <c r="W852" s="511"/>
      <c r="X852" s="506"/>
      <c r="Y852" s="506"/>
      <c r="Z852" s="504"/>
      <c r="AA852" s="567"/>
      <c r="AB852" s="507"/>
      <c r="AC852" s="504"/>
      <c r="AD852" s="504"/>
      <c r="AE852" s="504"/>
      <c r="AF852" s="504"/>
      <c r="AG852" s="504"/>
      <c r="AH852" s="569"/>
      <c r="AI852" s="579"/>
      <c r="AJ852" s="504"/>
      <c r="AK852" s="457"/>
      <c r="AL852" s="504" t="s">
        <v>1264</v>
      </c>
      <c r="AM852" s="504" t="s">
        <v>1265</v>
      </c>
      <c r="AN852" s="504" t="s">
        <v>1284</v>
      </c>
      <c r="AO852" s="504" t="s">
        <v>1033</v>
      </c>
      <c r="AP852" s="506">
        <v>45721</v>
      </c>
      <c r="AQ852" s="506">
        <v>45723</v>
      </c>
      <c r="AR852" s="504" t="s">
        <v>117</v>
      </c>
      <c r="AS852" s="506">
        <v>45752</v>
      </c>
      <c r="AT852" s="636">
        <v>45759</v>
      </c>
      <c r="AU852" s="504" t="str">
        <f>AR852</f>
        <v>SAVANNAH,GA</v>
      </c>
      <c r="AV852" s="571">
        <f>AT852</f>
        <v>45759</v>
      </c>
      <c r="AW852" s="505">
        <f>VLOOKUP(AR:AR,Database!A:B,2,)</f>
        <v>4</v>
      </c>
      <c r="AX852" s="506">
        <f>AV852+AW852</f>
        <v>45763</v>
      </c>
      <c r="AY852" s="504">
        <f>Z852</f>
        <v>0</v>
      </c>
      <c r="AZ852" s="565"/>
      <c r="BA852" s="506"/>
      <c r="BB852" s="506"/>
      <c r="BC852" s="506"/>
      <c r="BD852" s="506"/>
      <c r="BE852" s="504"/>
      <c r="BF852" s="504" t="str">
        <f>AL852</f>
        <v>COSU9501418400</v>
      </c>
      <c r="BG852" s="504" t="str">
        <f>AN852</f>
        <v>TEMU0158413</v>
      </c>
      <c r="BH852" s="506">
        <v>45719</v>
      </c>
      <c r="BI852" s="506">
        <v>45727</v>
      </c>
      <c r="BJ852" s="506"/>
      <c r="BK852" s="506"/>
      <c r="BL852" s="506"/>
      <c r="BM852" s="572"/>
      <c r="BN852" s="504"/>
      <c r="BO852" s="506"/>
      <c r="BP852" s="511"/>
      <c r="BQ852" s="511"/>
      <c r="BR852" s="504"/>
      <c r="BS852" s="512"/>
      <c r="BT852" s="504"/>
      <c r="BU852" s="504"/>
      <c r="BV852" s="504"/>
      <c r="BW852" s="504">
        <f>U852</f>
        <v>0</v>
      </c>
      <c r="BX852" s="511">
        <f>V852</f>
        <v>0</v>
      </c>
      <c r="BY852" s="511">
        <f>W852</f>
        <v>0</v>
      </c>
      <c r="BZ852" s="511">
        <f>BX852+BY852</f>
        <v>0</v>
      </c>
      <c r="CA852" s="504"/>
      <c r="CB852" s="511"/>
      <c r="CC852" s="504"/>
      <c r="CD852" s="511"/>
      <c r="CE852" s="511"/>
      <c r="CF852" s="511">
        <f>CB852+CD852+CE852</f>
        <v>0</v>
      </c>
      <c r="CG852" s="528">
        <f>CF852-BZ852</f>
        <v>0</v>
      </c>
      <c r="CH852" s="510">
        <f>_xlfn.DAYS(BU852,BT852)+1</f>
        <v>1</v>
      </c>
      <c r="CI852" s="559"/>
    </row>
    <row r="853" spans="1:87" s="513" customFormat="1" ht="15.75" customHeight="1">
      <c r="A853" s="255">
        <v>98</v>
      </c>
      <c r="B853" s="599" t="s">
        <v>168</v>
      </c>
      <c r="C853" s="708">
        <v>4100009588</v>
      </c>
      <c r="D853" s="596" t="s">
        <v>169</v>
      </c>
      <c r="E853" s="584" t="str">
        <f>VLOOKUP(D:D,'Material code'!A:B,2,FALSE)</f>
        <v>后玻</v>
      </c>
      <c r="F853" s="505" t="str">
        <f>VLOOKUP(D:D,'Material code'!C:D,2,FALSE)</f>
        <v>福莱特，压花半钢化白色全涂釉3孔，2272*1128*2mm，GL-16</v>
      </c>
      <c r="G853" s="504">
        <v>1430</v>
      </c>
      <c r="H853" s="504" t="s">
        <v>172</v>
      </c>
      <c r="I853" s="504" t="str">
        <f>AL853</f>
        <v>COSU9501418400</v>
      </c>
      <c r="J853" s="504">
        <v>1</v>
      </c>
      <c r="K853" s="504" t="str">
        <f>AN853</f>
        <v>TEMU0200597</v>
      </c>
      <c r="L853" s="504" t="str">
        <f>AM853</f>
        <v>KH2503030002</v>
      </c>
      <c r="M853" s="504" t="str">
        <f>AO853</f>
        <v>NINGBO,CHINA</v>
      </c>
      <c r="N853" s="506">
        <f>AQ853</f>
        <v>45723</v>
      </c>
      <c r="O853" s="504" t="str">
        <f>AR853</f>
        <v>SAVANNAH,GA</v>
      </c>
      <c r="P853" s="506">
        <f>AT853</f>
        <v>45759</v>
      </c>
      <c r="Q853" s="506">
        <f>AX853</f>
        <v>45763</v>
      </c>
      <c r="R853" s="504" t="s">
        <v>79</v>
      </c>
      <c r="S853" s="504">
        <v>20</v>
      </c>
      <c r="T853" s="504">
        <v>20250305006</v>
      </c>
      <c r="U853" s="504"/>
      <c r="V853" s="511"/>
      <c r="W853" s="511"/>
      <c r="X853" s="506"/>
      <c r="Y853" s="506"/>
      <c r="Z853" s="504"/>
      <c r="AA853" s="567"/>
      <c r="AB853" s="507"/>
      <c r="AC853" s="504"/>
      <c r="AD853" s="504"/>
      <c r="AE853" s="504"/>
      <c r="AF853" s="504"/>
      <c r="AG853" s="504"/>
      <c r="AH853" s="569"/>
      <c r="AI853" s="579"/>
      <c r="AJ853" s="504"/>
      <c r="AK853" s="457"/>
      <c r="AL853" s="504" t="s">
        <v>1264</v>
      </c>
      <c r="AM853" s="504" t="s">
        <v>1265</v>
      </c>
      <c r="AN853" s="504" t="s">
        <v>1285</v>
      </c>
      <c r="AO853" s="504" t="s">
        <v>1033</v>
      </c>
      <c r="AP853" s="506">
        <v>45721</v>
      </c>
      <c r="AQ853" s="506">
        <v>45723</v>
      </c>
      <c r="AR853" s="504" t="s">
        <v>117</v>
      </c>
      <c r="AS853" s="506">
        <v>45752</v>
      </c>
      <c r="AT853" s="636">
        <v>45759</v>
      </c>
      <c r="AU853" s="504" t="str">
        <f>AR853</f>
        <v>SAVANNAH,GA</v>
      </c>
      <c r="AV853" s="571">
        <f>AT853</f>
        <v>45759</v>
      </c>
      <c r="AW853" s="505">
        <f>VLOOKUP(AR:AR,Database!A:B,2,)</f>
        <v>4</v>
      </c>
      <c r="AX853" s="506">
        <f>AV853+AW853</f>
        <v>45763</v>
      </c>
      <c r="AY853" s="504">
        <f>Z853</f>
        <v>0</v>
      </c>
      <c r="AZ853" s="565"/>
      <c r="BA853" s="506"/>
      <c r="BB853" s="506"/>
      <c r="BC853" s="506"/>
      <c r="BD853" s="506"/>
      <c r="BE853" s="504"/>
      <c r="BF853" s="504" t="str">
        <f>AL853</f>
        <v>COSU9501418400</v>
      </c>
      <c r="BG853" s="504" t="str">
        <f>AN853</f>
        <v>TEMU0200597</v>
      </c>
      <c r="BH853" s="506">
        <v>45719</v>
      </c>
      <c r="BI853" s="506">
        <v>45727</v>
      </c>
      <c r="BJ853" s="506"/>
      <c r="BK853" s="506"/>
      <c r="BL853" s="506"/>
      <c r="BM853" s="572"/>
      <c r="BN853" s="504"/>
      <c r="BO853" s="506"/>
      <c r="BP853" s="511"/>
      <c r="BQ853" s="511"/>
      <c r="BR853" s="504"/>
      <c r="BS853" s="512"/>
      <c r="BT853" s="504"/>
      <c r="BU853" s="504"/>
      <c r="BV853" s="504"/>
      <c r="BW853" s="504">
        <f>U853</f>
        <v>0</v>
      </c>
      <c r="BX853" s="511">
        <f>V853</f>
        <v>0</v>
      </c>
      <c r="BY853" s="511">
        <f>W853</f>
        <v>0</v>
      </c>
      <c r="BZ853" s="511">
        <f>BX853+BY853</f>
        <v>0</v>
      </c>
      <c r="CA853" s="504"/>
      <c r="CB853" s="511"/>
      <c r="CC853" s="504"/>
      <c r="CD853" s="511"/>
      <c r="CE853" s="511"/>
      <c r="CF853" s="511">
        <f>CB853+CD853+CE853</f>
        <v>0</v>
      </c>
      <c r="CG853" s="528">
        <f>CF853-BZ853</f>
        <v>0</v>
      </c>
      <c r="CH853" s="510">
        <f>_xlfn.DAYS(BU853,BT853)+1</f>
        <v>1</v>
      </c>
      <c r="CI853" s="559"/>
    </row>
    <row r="854" spans="1:87" s="513" customFormat="1" ht="18" customHeight="1">
      <c r="A854" s="255">
        <v>98</v>
      </c>
      <c r="B854" s="599" t="s">
        <v>168</v>
      </c>
      <c r="C854" s="708">
        <v>4100009588</v>
      </c>
      <c r="D854" s="596" t="s">
        <v>169</v>
      </c>
      <c r="E854" s="584" t="str">
        <f>VLOOKUP(D:D,'Material code'!A:B,2,FALSE)</f>
        <v>后玻</v>
      </c>
      <c r="F854" s="505" t="str">
        <f>VLOOKUP(D:D,'Material code'!C:D,2,FALSE)</f>
        <v>福莱特，压花半钢化白色全涂釉3孔，2272*1128*2mm，GL-16</v>
      </c>
      <c r="G854" s="504">
        <v>1430</v>
      </c>
      <c r="H854" s="504" t="s">
        <v>172</v>
      </c>
      <c r="I854" s="504" t="str">
        <f>AL854</f>
        <v>COSU9501418400</v>
      </c>
      <c r="J854" s="504">
        <v>1</v>
      </c>
      <c r="K854" s="504" t="str">
        <f>AN854</f>
        <v>TEMU3387368</v>
      </c>
      <c r="L854" s="504" t="str">
        <f>AM854</f>
        <v>KH2503030002</v>
      </c>
      <c r="M854" s="504" t="str">
        <f>AO854</f>
        <v>NINGBO,CHINA</v>
      </c>
      <c r="N854" s="506">
        <f>AQ854</f>
        <v>45723</v>
      </c>
      <c r="O854" s="504" t="str">
        <f>AR854</f>
        <v>SAVANNAH,GA</v>
      </c>
      <c r="P854" s="506">
        <f>AT854</f>
        <v>45759</v>
      </c>
      <c r="Q854" s="506">
        <f>AX854</f>
        <v>45763</v>
      </c>
      <c r="R854" s="504" t="s">
        <v>79</v>
      </c>
      <c r="S854" s="504">
        <v>20</v>
      </c>
      <c r="T854" s="504">
        <v>20250305006</v>
      </c>
      <c r="U854" s="504"/>
      <c r="V854" s="511"/>
      <c r="W854" s="511"/>
      <c r="X854" s="506"/>
      <c r="Y854" s="506"/>
      <c r="Z854" s="504"/>
      <c r="AA854" s="567"/>
      <c r="AB854" s="507"/>
      <c r="AC854" s="504"/>
      <c r="AD854" s="504"/>
      <c r="AE854" s="504"/>
      <c r="AF854" s="504"/>
      <c r="AG854" s="504"/>
      <c r="AH854" s="569"/>
      <c r="AI854" s="579"/>
      <c r="AJ854" s="504"/>
      <c r="AK854" s="457"/>
      <c r="AL854" s="504" t="s">
        <v>1264</v>
      </c>
      <c r="AM854" s="504" t="s">
        <v>1265</v>
      </c>
      <c r="AN854" s="504" t="s">
        <v>1286</v>
      </c>
      <c r="AO854" s="504" t="s">
        <v>1033</v>
      </c>
      <c r="AP854" s="506">
        <v>45721</v>
      </c>
      <c r="AQ854" s="506">
        <v>45723</v>
      </c>
      <c r="AR854" s="504" t="s">
        <v>117</v>
      </c>
      <c r="AS854" s="506">
        <v>45752</v>
      </c>
      <c r="AT854" s="636">
        <v>45759</v>
      </c>
      <c r="AU854" s="504" t="str">
        <f>AR854</f>
        <v>SAVANNAH,GA</v>
      </c>
      <c r="AV854" s="571">
        <f>AT854</f>
        <v>45759</v>
      </c>
      <c r="AW854" s="505">
        <f>VLOOKUP(AR:AR,Database!A:B,2,)</f>
        <v>4</v>
      </c>
      <c r="AX854" s="506">
        <f>AV854+AW854</f>
        <v>45763</v>
      </c>
      <c r="AY854" s="504">
        <f>Z854</f>
        <v>0</v>
      </c>
      <c r="AZ854" s="565"/>
      <c r="BA854" s="506"/>
      <c r="BB854" s="506"/>
      <c r="BC854" s="506"/>
      <c r="BD854" s="506"/>
      <c r="BE854" s="504"/>
      <c r="BF854" s="504" t="str">
        <f>AL854</f>
        <v>COSU9501418400</v>
      </c>
      <c r="BG854" s="504" t="str">
        <f>AN854</f>
        <v>TEMU3387368</v>
      </c>
      <c r="BH854" s="506">
        <v>45719</v>
      </c>
      <c r="BI854" s="506">
        <v>45727</v>
      </c>
      <c r="BJ854" s="506"/>
      <c r="BK854" s="506"/>
      <c r="BL854" s="506"/>
      <c r="BM854" s="572"/>
      <c r="BN854" s="504"/>
      <c r="BO854" s="506"/>
      <c r="BP854" s="511"/>
      <c r="BQ854" s="511"/>
      <c r="BR854" s="504"/>
      <c r="BS854" s="512"/>
      <c r="BT854" s="504"/>
      <c r="BU854" s="504"/>
      <c r="BV854" s="504"/>
      <c r="BW854" s="504">
        <f>U854</f>
        <v>0</v>
      </c>
      <c r="BX854" s="511">
        <f>V854</f>
        <v>0</v>
      </c>
      <c r="BY854" s="511">
        <f>W854</f>
        <v>0</v>
      </c>
      <c r="BZ854" s="511">
        <f>BX854+BY854</f>
        <v>0</v>
      </c>
      <c r="CA854" s="504"/>
      <c r="CB854" s="511"/>
      <c r="CC854" s="504"/>
      <c r="CD854" s="511"/>
      <c r="CE854" s="511"/>
      <c r="CF854" s="511">
        <f>CB854+CD854+CE854</f>
        <v>0</v>
      </c>
      <c r="CG854" s="528">
        <f>CF854-BZ854</f>
        <v>0</v>
      </c>
      <c r="CH854" s="510">
        <f>_xlfn.DAYS(BU854,BT854)+1</f>
        <v>1</v>
      </c>
      <c r="CI854" s="559"/>
    </row>
    <row r="855" spans="1:87" s="513" customFormat="1" ht="15.75" customHeight="1">
      <c r="A855" s="255">
        <v>98</v>
      </c>
      <c r="B855" s="599" t="s">
        <v>168</v>
      </c>
      <c r="C855" s="708">
        <v>4100009588</v>
      </c>
      <c r="D855" s="596" t="s">
        <v>169</v>
      </c>
      <c r="E855" s="584" t="str">
        <f>VLOOKUP(D:D,'Material code'!A:B,2,FALSE)</f>
        <v>后玻</v>
      </c>
      <c r="F855" s="505" t="str">
        <f>VLOOKUP(D:D,'Material code'!C:D,2,FALSE)</f>
        <v>福莱特，压花半钢化白色全涂釉3孔，2272*1128*2mm，GL-16</v>
      </c>
      <c r="G855" s="504">
        <v>1430</v>
      </c>
      <c r="H855" s="504" t="s">
        <v>172</v>
      </c>
      <c r="I855" s="504" t="str">
        <f>AL855</f>
        <v>COSU9501418400</v>
      </c>
      <c r="J855" s="504">
        <v>1</v>
      </c>
      <c r="K855" s="504" t="str">
        <f>AN855</f>
        <v>TEMU4110700</v>
      </c>
      <c r="L855" s="504" t="str">
        <f>AM855</f>
        <v>KH2503030002</v>
      </c>
      <c r="M855" s="504" t="str">
        <f>AO855</f>
        <v>NINGBO,CHINA</v>
      </c>
      <c r="N855" s="506">
        <f>AQ855</f>
        <v>45723</v>
      </c>
      <c r="O855" s="504" t="str">
        <f>AR855</f>
        <v>SAVANNAH,GA</v>
      </c>
      <c r="P855" s="506">
        <f>AT855</f>
        <v>45759</v>
      </c>
      <c r="Q855" s="506">
        <f>AX855</f>
        <v>45763</v>
      </c>
      <c r="R855" s="504" t="s">
        <v>79</v>
      </c>
      <c r="S855" s="504">
        <v>20</v>
      </c>
      <c r="T855" s="504">
        <v>20250305006</v>
      </c>
      <c r="U855" s="504"/>
      <c r="V855" s="511"/>
      <c r="W855" s="511"/>
      <c r="X855" s="506"/>
      <c r="Y855" s="506"/>
      <c r="Z855" s="504"/>
      <c r="AA855" s="567"/>
      <c r="AB855" s="507"/>
      <c r="AC855" s="504"/>
      <c r="AD855" s="504"/>
      <c r="AE855" s="504"/>
      <c r="AF855" s="504"/>
      <c r="AG855" s="504"/>
      <c r="AH855" s="569"/>
      <c r="AI855" s="579"/>
      <c r="AJ855" s="504"/>
      <c r="AK855" s="457"/>
      <c r="AL855" s="504" t="s">
        <v>1264</v>
      </c>
      <c r="AM855" s="504" t="s">
        <v>1265</v>
      </c>
      <c r="AN855" s="504" t="s">
        <v>1287</v>
      </c>
      <c r="AO855" s="504" t="s">
        <v>1033</v>
      </c>
      <c r="AP855" s="506">
        <v>45721</v>
      </c>
      <c r="AQ855" s="506">
        <v>45723</v>
      </c>
      <c r="AR855" s="504" t="s">
        <v>117</v>
      </c>
      <c r="AS855" s="506">
        <v>45752</v>
      </c>
      <c r="AT855" s="636">
        <v>45759</v>
      </c>
      <c r="AU855" s="504" t="str">
        <f>AR855</f>
        <v>SAVANNAH,GA</v>
      </c>
      <c r="AV855" s="571">
        <f>AT855</f>
        <v>45759</v>
      </c>
      <c r="AW855" s="505">
        <f>VLOOKUP(AR:AR,Database!A:B,2,)</f>
        <v>4</v>
      </c>
      <c r="AX855" s="506">
        <f>AV855+AW855</f>
        <v>45763</v>
      </c>
      <c r="AY855" s="504">
        <f>Z855</f>
        <v>0</v>
      </c>
      <c r="AZ855" s="565"/>
      <c r="BA855" s="506"/>
      <c r="BB855" s="506"/>
      <c r="BC855" s="506"/>
      <c r="BD855" s="506"/>
      <c r="BE855" s="504"/>
      <c r="BF855" s="504" t="str">
        <f>AL855</f>
        <v>COSU9501418400</v>
      </c>
      <c r="BG855" s="504" t="str">
        <f>AN855</f>
        <v>TEMU4110700</v>
      </c>
      <c r="BH855" s="506">
        <v>45719</v>
      </c>
      <c r="BI855" s="506">
        <v>45727</v>
      </c>
      <c r="BJ855" s="506"/>
      <c r="BK855" s="506"/>
      <c r="BL855" s="506"/>
      <c r="BM855" s="572"/>
      <c r="BN855" s="504"/>
      <c r="BO855" s="506"/>
      <c r="BP855" s="511"/>
      <c r="BQ855" s="511"/>
      <c r="BR855" s="504"/>
      <c r="BS855" s="512"/>
      <c r="BT855" s="504"/>
      <c r="BU855" s="504"/>
      <c r="BV855" s="504"/>
      <c r="BW855" s="504">
        <f>U855</f>
        <v>0</v>
      </c>
      <c r="BX855" s="511">
        <f>V855</f>
        <v>0</v>
      </c>
      <c r="BY855" s="511">
        <f>W855</f>
        <v>0</v>
      </c>
      <c r="BZ855" s="511">
        <f>BX855+BY855</f>
        <v>0</v>
      </c>
      <c r="CA855" s="504"/>
      <c r="CB855" s="511"/>
      <c r="CC855" s="504"/>
      <c r="CD855" s="511"/>
      <c r="CE855" s="511"/>
      <c r="CF855" s="511">
        <f>CB855+CD855+CE855</f>
        <v>0</v>
      </c>
      <c r="CG855" s="528">
        <f>CF855-BZ855</f>
        <v>0</v>
      </c>
      <c r="CH855" s="510">
        <f>_xlfn.DAYS(BU855,BT855)+1</f>
        <v>1</v>
      </c>
      <c r="CI855" s="559"/>
    </row>
    <row r="856" spans="1:87" s="513" customFormat="1" ht="15.75" customHeight="1">
      <c r="A856" s="255">
        <v>98</v>
      </c>
      <c r="B856" s="599" t="s">
        <v>168</v>
      </c>
      <c r="C856" s="708">
        <v>4100009588</v>
      </c>
      <c r="D856" s="596" t="s">
        <v>169</v>
      </c>
      <c r="E856" s="584" t="str">
        <f>VLOOKUP(D:D,'Material code'!A:B,2,FALSE)</f>
        <v>后玻</v>
      </c>
      <c r="F856" s="505" t="str">
        <f>VLOOKUP(D:D,'Material code'!C:D,2,FALSE)</f>
        <v>福莱特，压花半钢化白色全涂釉3孔，2272*1128*2mm，GL-16</v>
      </c>
      <c r="G856" s="504">
        <v>1430</v>
      </c>
      <c r="H856" s="504" t="s">
        <v>172</v>
      </c>
      <c r="I856" s="504" t="str">
        <f>AL856</f>
        <v>COSU9501418400</v>
      </c>
      <c r="J856" s="504">
        <v>1</v>
      </c>
      <c r="K856" s="504" t="str">
        <f>AN856</f>
        <v>TGBU2151151</v>
      </c>
      <c r="L856" s="504" t="str">
        <f>AM856</f>
        <v>KH2503030002</v>
      </c>
      <c r="M856" s="504" t="str">
        <f>AO856</f>
        <v>NINGBO,CHINA</v>
      </c>
      <c r="N856" s="506">
        <f>AQ856</f>
        <v>45723</v>
      </c>
      <c r="O856" s="504" t="str">
        <f>AR856</f>
        <v>SAVANNAH,GA</v>
      </c>
      <c r="P856" s="506">
        <f>AT856</f>
        <v>45759</v>
      </c>
      <c r="Q856" s="506">
        <f>AX856</f>
        <v>45763</v>
      </c>
      <c r="R856" s="504" t="s">
        <v>79</v>
      </c>
      <c r="S856" s="504">
        <v>20</v>
      </c>
      <c r="T856" s="504">
        <v>20250305006</v>
      </c>
      <c r="U856" s="504"/>
      <c r="V856" s="511"/>
      <c r="W856" s="511"/>
      <c r="X856" s="506"/>
      <c r="Y856" s="506"/>
      <c r="Z856" s="504"/>
      <c r="AA856" s="567"/>
      <c r="AB856" s="507"/>
      <c r="AC856" s="504"/>
      <c r="AD856" s="504"/>
      <c r="AE856" s="504"/>
      <c r="AF856" s="504"/>
      <c r="AG856" s="504"/>
      <c r="AH856" s="569"/>
      <c r="AI856" s="579"/>
      <c r="AJ856" s="504"/>
      <c r="AK856" s="457"/>
      <c r="AL856" s="504" t="s">
        <v>1264</v>
      </c>
      <c r="AM856" s="504" t="s">
        <v>1265</v>
      </c>
      <c r="AN856" s="504" t="s">
        <v>1288</v>
      </c>
      <c r="AO856" s="504" t="s">
        <v>1033</v>
      </c>
      <c r="AP856" s="506">
        <v>45721</v>
      </c>
      <c r="AQ856" s="506">
        <v>45723</v>
      </c>
      <c r="AR856" s="504" t="s">
        <v>117</v>
      </c>
      <c r="AS856" s="506">
        <v>45752</v>
      </c>
      <c r="AT856" s="636">
        <v>45759</v>
      </c>
      <c r="AU856" s="504" t="str">
        <f>AR856</f>
        <v>SAVANNAH,GA</v>
      </c>
      <c r="AV856" s="571">
        <f>AT856</f>
        <v>45759</v>
      </c>
      <c r="AW856" s="505">
        <f>VLOOKUP(AR:AR,Database!A:B,2,)</f>
        <v>4</v>
      </c>
      <c r="AX856" s="506">
        <f>AV856+AW856</f>
        <v>45763</v>
      </c>
      <c r="AY856" s="504">
        <f>Z856</f>
        <v>0</v>
      </c>
      <c r="AZ856" s="565"/>
      <c r="BA856" s="506"/>
      <c r="BB856" s="506"/>
      <c r="BC856" s="506"/>
      <c r="BD856" s="506"/>
      <c r="BE856" s="504"/>
      <c r="BF856" s="504" t="str">
        <f>AL856</f>
        <v>COSU9501418400</v>
      </c>
      <c r="BG856" s="504" t="str">
        <f>AN856</f>
        <v>TGBU2151151</v>
      </c>
      <c r="BH856" s="506">
        <v>45719</v>
      </c>
      <c r="BI856" s="506">
        <v>45727</v>
      </c>
      <c r="BJ856" s="506"/>
      <c r="BK856" s="506"/>
      <c r="BL856" s="506"/>
      <c r="BM856" s="572"/>
      <c r="BN856" s="504"/>
      <c r="BO856" s="506"/>
      <c r="BP856" s="511"/>
      <c r="BQ856" s="511"/>
      <c r="BR856" s="504"/>
      <c r="BS856" s="512"/>
      <c r="BT856" s="504"/>
      <c r="BU856" s="504"/>
      <c r="BV856" s="504"/>
      <c r="BW856" s="504">
        <f>U856</f>
        <v>0</v>
      </c>
      <c r="BX856" s="511">
        <f>V856</f>
        <v>0</v>
      </c>
      <c r="BY856" s="511">
        <f>W856</f>
        <v>0</v>
      </c>
      <c r="BZ856" s="511">
        <f>BX856+BY856</f>
        <v>0</v>
      </c>
      <c r="CA856" s="504"/>
      <c r="CB856" s="511"/>
      <c r="CC856" s="504"/>
      <c r="CD856" s="511"/>
      <c r="CE856" s="511"/>
      <c r="CF856" s="511">
        <f>CB856+CD856+CE856</f>
        <v>0</v>
      </c>
      <c r="CG856" s="528">
        <f>CF856-BZ856</f>
        <v>0</v>
      </c>
      <c r="CH856" s="510">
        <f>_xlfn.DAYS(BU856,BT856)+1</f>
        <v>1</v>
      </c>
      <c r="CI856" s="559"/>
    </row>
    <row r="857" spans="1:87" s="513" customFormat="1" ht="15.75" customHeight="1">
      <c r="A857" s="255">
        <v>98</v>
      </c>
      <c r="B857" s="599" t="s">
        <v>168</v>
      </c>
      <c r="C857" s="708">
        <v>4100009588</v>
      </c>
      <c r="D857" s="596" t="s">
        <v>169</v>
      </c>
      <c r="E857" s="584" t="str">
        <f>VLOOKUP(D:D,'Material code'!A:B,2,FALSE)</f>
        <v>后玻</v>
      </c>
      <c r="F857" s="505" t="str">
        <f>VLOOKUP(D:D,'Material code'!C:D,2,FALSE)</f>
        <v>福莱特，压花半钢化白色全涂釉3孔，2272*1128*2mm，GL-16</v>
      </c>
      <c r="G857" s="504">
        <v>1430</v>
      </c>
      <c r="H857" s="504" t="s">
        <v>172</v>
      </c>
      <c r="I857" s="504" t="str">
        <f>AL857</f>
        <v>COSU9501418400</v>
      </c>
      <c r="J857" s="504">
        <v>1</v>
      </c>
      <c r="K857" s="504" t="str">
        <f>AN857</f>
        <v>TLLU2599933</v>
      </c>
      <c r="L857" s="504" t="str">
        <f>AM857</f>
        <v>KH2503030002</v>
      </c>
      <c r="M857" s="504" t="str">
        <f>AO857</f>
        <v>NINGBO,CHINA</v>
      </c>
      <c r="N857" s="506">
        <f>AQ857</f>
        <v>45723</v>
      </c>
      <c r="O857" s="504" t="str">
        <f>AR857</f>
        <v>SAVANNAH,GA</v>
      </c>
      <c r="P857" s="506">
        <f>AT857</f>
        <v>45759</v>
      </c>
      <c r="Q857" s="506">
        <f>AX857</f>
        <v>45763</v>
      </c>
      <c r="R857" s="504" t="s">
        <v>79</v>
      </c>
      <c r="S857" s="504">
        <v>20</v>
      </c>
      <c r="T857" s="504">
        <v>20250305006</v>
      </c>
      <c r="U857" s="504"/>
      <c r="V857" s="511"/>
      <c r="W857" s="511"/>
      <c r="X857" s="506"/>
      <c r="Y857" s="506"/>
      <c r="Z857" s="504"/>
      <c r="AA857" s="567"/>
      <c r="AB857" s="507"/>
      <c r="AC857" s="504"/>
      <c r="AD857" s="504"/>
      <c r="AE857" s="504"/>
      <c r="AF857" s="504"/>
      <c r="AG857" s="504"/>
      <c r="AH857" s="569"/>
      <c r="AI857" s="579"/>
      <c r="AJ857" s="504"/>
      <c r="AK857" s="457"/>
      <c r="AL857" s="504" t="s">
        <v>1264</v>
      </c>
      <c r="AM857" s="504" t="s">
        <v>1265</v>
      </c>
      <c r="AN857" s="504" t="s">
        <v>1289</v>
      </c>
      <c r="AO857" s="504" t="s">
        <v>1033</v>
      </c>
      <c r="AP857" s="506">
        <v>45721</v>
      </c>
      <c r="AQ857" s="506">
        <v>45723</v>
      </c>
      <c r="AR857" s="504" t="s">
        <v>117</v>
      </c>
      <c r="AS857" s="506">
        <v>45752</v>
      </c>
      <c r="AT857" s="636">
        <v>45759</v>
      </c>
      <c r="AU857" s="504" t="str">
        <f>AR857</f>
        <v>SAVANNAH,GA</v>
      </c>
      <c r="AV857" s="571">
        <f>AT857</f>
        <v>45759</v>
      </c>
      <c r="AW857" s="505">
        <f>VLOOKUP(AR:AR,Database!A:B,2,)</f>
        <v>4</v>
      </c>
      <c r="AX857" s="506">
        <f>AV857+AW857</f>
        <v>45763</v>
      </c>
      <c r="AY857" s="504">
        <f>Z857</f>
        <v>0</v>
      </c>
      <c r="AZ857" s="565"/>
      <c r="BA857" s="506"/>
      <c r="BB857" s="506"/>
      <c r="BC857" s="506"/>
      <c r="BD857" s="506"/>
      <c r="BE857" s="504"/>
      <c r="BF857" s="504" t="str">
        <f>AL857</f>
        <v>COSU9501418400</v>
      </c>
      <c r="BG857" s="504" t="str">
        <f>AN857</f>
        <v>TLLU2599933</v>
      </c>
      <c r="BH857" s="506">
        <v>45719</v>
      </c>
      <c r="BI857" s="506">
        <v>45727</v>
      </c>
      <c r="BJ857" s="506"/>
      <c r="BK857" s="506"/>
      <c r="BL857" s="506"/>
      <c r="BM857" s="572"/>
      <c r="BN857" s="504"/>
      <c r="BO857" s="506"/>
      <c r="BP857" s="511"/>
      <c r="BQ857" s="511"/>
      <c r="BR857" s="504"/>
      <c r="BS857" s="512"/>
      <c r="BT857" s="504"/>
      <c r="BU857" s="504"/>
      <c r="BV857" s="504"/>
      <c r="BW857" s="504">
        <f>U857</f>
        <v>0</v>
      </c>
      <c r="BX857" s="511">
        <f>V857</f>
        <v>0</v>
      </c>
      <c r="BY857" s="511">
        <f>W857</f>
        <v>0</v>
      </c>
      <c r="BZ857" s="511">
        <f>BX857+BY857</f>
        <v>0</v>
      </c>
      <c r="CA857" s="504"/>
      <c r="CB857" s="511"/>
      <c r="CC857" s="504"/>
      <c r="CD857" s="511"/>
      <c r="CE857" s="511"/>
      <c r="CF857" s="511">
        <f>CB857+CD857+CE857</f>
        <v>0</v>
      </c>
      <c r="CG857" s="528">
        <f>CF857-BZ857</f>
        <v>0</v>
      </c>
      <c r="CH857" s="510">
        <f>_xlfn.DAYS(BU857,BT857)+1</f>
        <v>1</v>
      </c>
      <c r="CI857" s="559"/>
    </row>
    <row r="858" spans="1:87" s="513" customFormat="1" ht="15.75" customHeight="1">
      <c r="A858" s="255">
        <v>98</v>
      </c>
      <c r="B858" s="599" t="s">
        <v>168</v>
      </c>
      <c r="C858" s="708">
        <v>4100009588</v>
      </c>
      <c r="D858" t="s">
        <v>169</v>
      </c>
      <c r="E858" s="584" t="str">
        <f>VLOOKUP(D:D,'Material code'!A:B,2,FALSE)</f>
        <v>后玻</v>
      </c>
      <c r="F858" s="505" t="str">
        <f>VLOOKUP(D:D,'Material code'!C:D,2,FALSE)</f>
        <v>福莱特，压花半钢化白色全涂釉3孔，2272*1128*2mm，GL-16</v>
      </c>
      <c r="G858" s="504">
        <v>1430</v>
      </c>
      <c r="H858" s="504" t="s">
        <v>172</v>
      </c>
      <c r="I858" s="504" t="str">
        <f>AL858</f>
        <v>COSU9501418400</v>
      </c>
      <c r="J858" s="504">
        <v>1</v>
      </c>
      <c r="K858" s="504" t="str">
        <f>AN858</f>
        <v>TRHU2780923</v>
      </c>
      <c r="L858" s="504" t="str">
        <f>AM858</f>
        <v>KH2503030002</v>
      </c>
      <c r="M858" s="504" t="str">
        <f>AO858</f>
        <v>NINGBO,CHINA</v>
      </c>
      <c r="N858" s="506">
        <f>AQ858</f>
        <v>45723</v>
      </c>
      <c r="O858" s="504" t="str">
        <f>AR858</f>
        <v>SAVANNAH,GA</v>
      </c>
      <c r="P858" s="506">
        <f>AT858</f>
        <v>45759</v>
      </c>
      <c r="Q858" s="506">
        <f>AX858</f>
        <v>45763</v>
      </c>
      <c r="R858" s="504" t="s">
        <v>79</v>
      </c>
      <c r="S858" s="504">
        <v>20</v>
      </c>
      <c r="T858" s="504">
        <v>20250305006</v>
      </c>
      <c r="U858" s="504"/>
      <c r="V858" s="511"/>
      <c r="W858" s="511"/>
      <c r="X858" s="506"/>
      <c r="Y858" s="506"/>
      <c r="Z858" s="504"/>
      <c r="AA858" s="567"/>
      <c r="AB858" s="507"/>
      <c r="AC858" s="504"/>
      <c r="AD858" s="504"/>
      <c r="AE858" s="504"/>
      <c r="AF858" s="504"/>
      <c r="AG858" s="504"/>
      <c r="AH858" s="569"/>
      <c r="AI858" s="579"/>
      <c r="AJ858" s="504"/>
      <c r="AK858" s="457"/>
      <c r="AL858" s="504" t="s">
        <v>1264</v>
      </c>
      <c r="AM858" s="504" t="s">
        <v>1265</v>
      </c>
      <c r="AN858" s="504" t="s">
        <v>1290</v>
      </c>
      <c r="AO858" s="504" t="s">
        <v>1033</v>
      </c>
      <c r="AP858" s="506">
        <v>45721</v>
      </c>
      <c r="AQ858" s="506">
        <v>45723</v>
      </c>
      <c r="AR858" s="504" t="s">
        <v>117</v>
      </c>
      <c r="AS858" s="506">
        <v>45752</v>
      </c>
      <c r="AT858" s="636">
        <v>45759</v>
      </c>
      <c r="AU858" s="504" t="str">
        <f>AR858</f>
        <v>SAVANNAH,GA</v>
      </c>
      <c r="AV858" s="571">
        <f>AT858</f>
        <v>45759</v>
      </c>
      <c r="AW858" s="505">
        <f>VLOOKUP(AR:AR,Database!A:B,2,)</f>
        <v>4</v>
      </c>
      <c r="AX858" s="506">
        <f>AV858+AW858</f>
        <v>45763</v>
      </c>
      <c r="AY858" s="504">
        <f>Z858</f>
        <v>0</v>
      </c>
      <c r="AZ858" s="565"/>
      <c r="BA858" s="506"/>
      <c r="BB858" s="506"/>
      <c r="BC858" s="506"/>
      <c r="BD858" s="506"/>
      <c r="BE858" s="504"/>
      <c r="BF858" s="504" t="str">
        <f>AL858</f>
        <v>COSU9501418400</v>
      </c>
      <c r="BG858" s="504" t="str">
        <f>AN858</f>
        <v>TRHU2780923</v>
      </c>
      <c r="BH858" s="506">
        <v>45719</v>
      </c>
      <c r="BI858" s="506">
        <v>45727</v>
      </c>
      <c r="BJ858" s="506"/>
      <c r="BK858" s="506"/>
      <c r="BL858" s="506"/>
      <c r="BM858" s="572"/>
      <c r="BN858" s="504"/>
      <c r="BO858" s="506"/>
      <c r="BP858" s="511"/>
      <c r="BQ858" s="511"/>
      <c r="BR858" s="504"/>
      <c r="BS858" s="512"/>
      <c r="BT858" s="504"/>
      <c r="BU858" s="504"/>
      <c r="BV858" s="504"/>
      <c r="BW858" s="504">
        <f>U858</f>
        <v>0</v>
      </c>
      <c r="BX858" s="511">
        <f>V858</f>
        <v>0</v>
      </c>
      <c r="BY858" s="511">
        <f>W858</f>
        <v>0</v>
      </c>
      <c r="BZ858" s="511">
        <f>BX858+BY858</f>
        <v>0</v>
      </c>
      <c r="CA858" s="504"/>
      <c r="CB858" s="511"/>
      <c r="CC858" s="504"/>
      <c r="CD858" s="511"/>
      <c r="CE858" s="511"/>
      <c r="CF858" s="511">
        <f>CB858+CD858+CE858</f>
        <v>0</v>
      </c>
      <c r="CG858" s="528">
        <f>CF858-BZ858</f>
        <v>0</v>
      </c>
      <c r="CH858" s="510">
        <f>_xlfn.DAYS(BU858,BT858)+1</f>
        <v>1</v>
      </c>
    </row>
    <row r="859" spans="1:87" s="513" customFormat="1" ht="15.75" customHeight="1">
      <c r="A859" s="255">
        <v>98</v>
      </c>
      <c r="B859" s="599" t="s">
        <v>168</v>
      </c>
      <c r="C859" s="708">
        <v>4100009588</v>
      </c>
      <c r="D859" t="s">
        <v>169</v>
      </c>
      <c r="E859" s="584" t="str">
        <f>VLOOKUP(D:D,'Material code'!A:B,2,FALSE)</f>
        <v>后玻</v>
      </c>
      <c r="F859" s="505" t="str">
        <f>VLOOKUP(D:D,'Material code'!C:D,2,FALSE)</f>
        <v>福莱特，压花半钢化白色全涂釉3孔，2272*1128*2mm，GL-16</v>
      </c>
      <c r="G859" s="504">
        <v>1430</v>
      </c>
      <c r="H859" s="504" t="s">
        <v>172</v>
      </c>
      <c r="I859" s="504" t="str">
        <f>AL859</f>
        <v>COSU9501418400</v>
      </c>
      <c r="J859" s="504">
        <v>1</v>
      </c>
      <c r="K859" s="504" t="str">
        <f>AN859</f>
        <v>UETU2544601</v>
      </c>
      <c r="L859" s="504" t="str">
        <f>AM859</f>
        <v>KH2503030002</v>
      </c>
      <c r="M859" s="504" t="str">
        <f>AO859</f>
        <v>NINGBO,CHINA</v>
      </c>
      <c r="N859" s="506">
        <f>AQ859</f>
        <v>45723</v>
      </c>
      <c r="O859" s="504" t="str">
        <f>AR859</f>
        <v>SAVANNAH,GA</v>
      </c>
      <c r="P859" s="506">
        <f>AT859</f>
        <v>45759</v>
      </c>
      <c r="Q859" s="506">
        <f>AX859</f>
        <v>45763</v>
      </c>
      <c r="R859" s="504" t="s">
        <v>79</v>
      </c>
      <c r="S859" s="504">
        <v>20</v>
      </c>
      <c r="T859" s="504">
        <v>20250305006</v>
      </c>
      <c r="U859" s="504"/>
      <c r="V859" s="511"/>
      <c r="W859" s="511"/>
      <c r="X859" s="506"/>
      <c r="Y859" s="506"/>
      <c r="Z859" s="504"/>
      <c r="AA859" s="567"/>
      <c r="AB859" s="507"/>
      <c r="AC859" s="504"/>
      <c r="AD859" s="504"/>
      <c r="AE859" s="504"/>
      <c r="AF859" s="504"/>
      <c r="AG859" s="504"/>
      <c r="AH859" s="569"/>
      <c r="AI859" s="579"/>
      <c r="AJ859" s="504"/>
      <c r="AK859" s="457"/>
      <c r="AL859" s="504" t="s">
        <v>1264</v>
      </c>
      <c r="AM859" s="504" t="s">
        <v>1265</v>
      </c>
      <c r="AN859" s="504" t="s">
        <v>1291</v>
      </c>
      <c r="AO859" s="504" t="s">
        <v>1033</v>
      </c>
      <c r="AP859" s="506">
        <v>45721</v>
      </c>
      <c r="AQ859" s="506">
        <v>45723</v>
      </c>
      <c r="AR859" s="504" t="s">
        <v>117</v>
      </c>
      <c r="AS859" s="506">
        <v>45752</v>
      </c>
      <c r="AT859" s="636">
        <v>45759</v>
      </c>
      <c r="AU859" s="504" t="str">
        <f>AR859</f>
        <v>SAVANNAH,GA</v>
      </c>
      <c r="AV859" s="571">
        <f>AT859</f>
        <v>45759</v>
      </c>
      <c r="AW859" s="505">
        <f>VLOOKUP(AR:AR,Database!A:B,2,)</f>
        <v>4</v>
      </c>
      <c r="AX859" s="506">
        <f>AV859+AW859</f>
        <v>45763</v>
      </c>
      <c r="AY859" s="504">
        <f>Z859</f>
        <v>0</v>
      </c>
      <c r="AZ859" s="565"/>
      <c r="BA859" s="506"/>
      <c r="BB859" s="506"/>
      <c r="BC859" s="506"/>
      <c r="BD859" s="506"/>
      <c r="BE859" s="504"/>
      <c r="BF859" s="504" t="str">
        <f>AL859</f>
        <v>COSU9501418400</v>
      </c>
      <c r="BG859" s="504" t="str">
        <f>AN859</f>
        <v>UETU2544601</v>
      </c>
      <c r="BH859" s="506">
        <v>45719</v>
      </c>
      <c r="BI859" s="506">
        <v>45727</v>
      </c>
      <c r="BJ859" s="506"/>
      <c r="BK859" s="506"/>
      <c r="BL859" s="506"/>
      <c r="BM859" s="572"/>
      <c r="BN859" s="504"/>
      <c r="BO859" s="506"/>
      <c r="BP859" s="511"/>
      <c r="BQ859" s="511"/>
      <c r="BR859" s="504"/>
      <c r="BS859" s="512"/>
      <c r="BT859" s="504"/>
      <c r="BU859" s="504"/>
      <c r="BV859" s="504"/>
      <c r="BW859" s="504">
        <f>U859</f>
        <v>0</v>
      </c>
      <c r="BX859" s="511">
        <f>V859</f>
        <v>0</v>
      </c>
      <c r="BY859" s="511">
        <f>W859</f>
        <v>0</v>
      </c>
      <c r="BZ859" s="511">
        <f>BX859+BY859</f>
        <v>0</v>
      </c>
      <c r="CA859" s="504"/>
      <c r="CB859" s="511"/>
      <c r="CC859" s="504"/>
      <c r="CD859" s="511"/>
      <c r="CE859" s="511"/>
      <c r="CF859" s="511">
        <f>CB859+CD859+CE859</f>
        <v>0</v>
      </c>
      <c r="CG859" s="528">
        <f>CF859-BZ859</f>
        <v>0</v>
      </c>
      <c r="CH859" s="510">
        <f>_xlfn.DAYS(BU859,BT859)+1</f>
        <v>1</v>
      </c>
    </row>
    <row r="860" spans="1:87" s="659" customFormat="1" ht="15.75" customHeight="1">
      <c r="A860" s="255">
        <v>98</v>
      </c>
      <c r="B860" s="599" t="s">
        <v>168</v>
      </c>
      <c r="C860" s="708">
        <v>4100009588</v>
      </c>
      <c r="D860" t="s">
        <v>169</v>
      </c>
      <c r="E860" s="584" t="str">
        <f>VLOOKUP(D:D,'Material code'!A:B,2,FALSE)</f>
        <v>后玻</v>
      </c>
      <c r="F860" s="505" t="str">
        <f>VLOOKUP(D:D,'Material code'!C:D,2,FALSE)</f>
        <v>福莱特，压花半钢化白色全涂釉3孔，2272*1128*2mm，GL-16</v>
      </c>
      <c r="G860" s="504">
        <v>1430</v>
      </c>
      <c r="H860" s="504" t="s">
        <v>172</v>
      </c>
      <c r="I860" s="504" t="str">
        <f>AL860</f>
        <v>COSU9501418400</v>
      </c>
      <c r="J860" s="504">
        <v>1</v>
      </c>
      <c r="K860" s="504" t="str">
        <f>AN860</f>
        <v>UETU2663350</v>
      </c>
      <c r="L860" s="504" t="str">
        <f>AM860</f>
        <v>KH2503030002</v>
      </c>
      <c r="M860" s="504" t="str">
        <f>AO860</f>
        <v>NINGBO,CHINA</v>
      </c>
      <c r="N860" s="506">
        <f>AQ860</f>
        <v>45723</v>
      </c>
      <c r="O860" s="504" t="str">
        <f>AR860</f>
        <v>SAVANNAH,GA</v>
      </c>
      <c r="P860" s="506">
        <f>AT860</f>
        <v>45759</v>
      </c>
      <c r="Q860" s="506">
        <f>AX860</f>
        <v>45763</v>
      </c>
      <c r="R860" s="504" t="s">
        <v>79</v>
      </c>
      <c r="S860" s="504">
        <v>20</v>
      </c>
      <c r="T860" s="504">
        <v>20250305006</v>
      </c>
      <c r="U860" s="504"/>
      <c r="V860" s="511"/>
      <c r="W860" s="511"/>
      <c r="X860" s="506"/>
      <c r="Y860" s="506"/>
      <c r="Z860" s="504"/>
      <c r="AA860" s="567"/>
      <c r="AB860" s="507"/>
      <c r="AC860" s="504"/>
      <c r="AD860" s="504"/>
      <c r="AE860" s="504"/>
      <c r="AF860" s="504"/>
      <c r="AG860" s="504"/>
      <c r="AH860" s="569"/>
      <c r="AI860" s="579"/>
      <c r="AJ860" s="504"/>
      <c r="AK860" s="457"/>
      <c r="AL860" s="504" t="s">
        <v>1264</v>
      </c>
      <c r="AM860" s="504" t="s">
        <v>1265</v>
      </c>
      <c r="AN860" s="504" t="s">
        <v>1292</v>
      </c>
      <c r="AO860" s="504" t="s">
        <v>1033</v>
      </c>
      <c r="AP860" s="506">
        <v>45721</v>
      </c>
      <c r="AQ860" s="506">
        <v>45723</v>
      </c>
      <c r="AR860" s="504" t="s">
        <v>117</v>
      </c>
      <c r="AS860" s="506">
        <v>45752</v>
      </c>
      <c r="AT860" s="636">
        <v>45759</v>
      </c>
      <c r="AU860" s="504" t="str">
        <f>AR860</f>
        <v>SAVANNAH,GA</v>
      </c>
      <c r="AV860" s="571">
        <f>AT860</f>
        <v>45759</v>
      </c>
      <c r="AW860" s="505">
        <f>VLOOKUP(AR:AR,Database!A:B,2,)</f>
        <v>4</v>
      </c>
      <c r="AX860" s="506">
        <f>AV860+AW860</f>
        <v>45763</v>
      </c>
      <c r="AY860" s="504">
        <f>Z860</f>
        <v>0</v>
      </c>
      <c r="AZ860" s="565"/>
      <c r="BA860" s="506"/>
      <c r="BB860" s="506"/>
      <c r="BC860" s="506"/>
      <c r="BD860" s="506"/>
      <c r="BE860" s="504"/>
      <c r="BF860" s="504" t="str">
        <f>AL860</f>
        <v>COSU9501418400</v>
      </c>
      <c r="BG860" s="504" t="str">
        <f>AN860</f>
        <v>UETU2663350</v>
      </c>
      <c r="BH860" s="506">
        <v>45719</v>
      </c>
      <c r="BI860" s="506">
        <v>45727</v>
      </c>
      <c r="BJ860" s="506"/>
      <c r="BK860" s="506"/>
      <c r="BL860" s="506"/>
      <c r="BM860" s="572"/>
      <c r="BN860" s="504"/>
      <c r="BO860" s="506"/>
      <c r="BP860" s="511"/>
      <c r="BQ860" s="511"/>
      <c r="BR860" s="504"/>
      <c r="BS860" s="512"/>
      <c r="BT860" s="504"/>
      <c r="BU860" s="504"/>
      <c r="BV860" s="504"/>
      <c r="BW860" s="504">
        <f>U860</f>
        <v>0</v>
      </c>
      <c r="BX860" s="511">
        <f>V860</f>
        <v>0</v>
      </c>
      <c r="BY860" s="511">
        <f>W860</f>
        <v>0</v>
      </c>
      <c r="BZ860" s="511">
        <f>BX860+BY860</f>
        <v>0</v>
      </c>
      <c r="CA860" s="504"/>
      <c r="CB860" s="511"/>
      <c r="CC860" s="504"/>
      <c r="CD860" s="511"/>
      <c r="CE860" s="511"/>
      <c r="CF860" s="511">
        <f>CB860+CD860+CE860</f>
        <v>0</v>
      </c>
      <c r="CG860" s="528">
        <f>CF860-BZ860</f>
        <v>0</v>
      </c>
      <c r="CH860" s="510">
        <f>_xlfn.DAYS(BU860,BT860)+1</f>
        <v>1</v>
      </c>
      <c r="CI860" s="513"/>
    </row>
    <row r="861" spans="1:87" s="659" customFormat="1" ht="15.75" customHeight="1">
      <c r="A861" s="255">
        <v>98</v>
      </c>
      <c r="B861" s="599" t="s">
        <v>168</v>
      </c>
      <c r="C861" s="708">
        <v>4100009588</v>
      </c>
      <c r="D861" s="756" t="s">
        <v>169</v>
      </c>
      <c r="E861" s="584" t="str">
        <f>VLOOKUP(D:D,'Material code'!A:B,2,FALSE)</f>
        <v>后玻</v>
      </c>
      <c r="F861" s="505" t="str">
        <f>VLOOKUP(D:D,'Material code'!C:D,2,FALSE)</f>
        <v>福莱特，压花半钢化白色全涂釉3孔，2272*1128*2mm，GL-16</v>
      </c>
      <c r="G861" s="504">
        <v>1430</v>
      </c>
      <c r="H861" s="504" t="s">
        <v>172</v>
      </c>
      <c r="I861" s="504" t="str">
        <f>AL861</f>
        <v>COSU9501418400</v>
      </c>
      <c r="J861" s="504">
        <v>1</v>
      </c>
      <c r="K861" s="504" t="str">
        <f>AN861</f>
        <v>WBPU2008860</v>
      </c>
      <c r="L861" s="504" t="str">
        <f>AM861</f>
        <v>KH2503030002</v>
      </c>
      <c r="M861" s="504" t="str">
        <f>AO861</f>
        <v>NINGBO,CHINA</v>
      </c>
      <c r="N861" s="506">
        <f>AQ861</f>
        <v>45723</v>
      </c>
      <c r="O861" s="504" t="str">
        <f>AR861</f>
        <v>SAVANNAH,GA</v>
      </c>
      <c r="P861" s="506">
        <f>AT861</f>
        <v>45759</v>
      </c>
      <c r="Q861" s="506">
        <f>AX861</f>
        <v>45763</v>
      </c>
      <c r="R861" s="504" t="s">
        <v>79</v>
      </c>
      <c r="S861" s="504">
        <v>20</v>
      </c>
      <c r="T861" s="504">
        <v>20250305006</v>
      </c>
      <c r="U861" s="504"/>
      <c r="V861" s="511"/>
      <c r="W861" s="511"/>
      <c r="X861" s="506"/>
      <c r="Y861" s="506"/>
      <c r="Z861" s="504"/>
      <c r="AA861" s="567"/>
      <c r="AB861" s="507"/>
      <c r="AC861" s="504"/>
      <c r="AD861" s="504"/>
      <c r="AE861" s="504"/>
      <c r="AF861" s="504"/>
      <c r="AG861" s="504"/>
      <c r="AH861" s="569"/>
      <c r="AI861" s="579"/>
      <c r="AJ861" s="504"/>
      <c r="AK861" s="457"/>
      <c r="AL861" s="504" t="s">
        <v>1264</v>
      </c>
      <c r="AM861" s="504" t="s">
        <v>1265</v>
      </c>
      <c r="AN861" s="504" t="s">
        <v>1293</v>
      </c>
      <c r="AO861" s="504" t="s">
        <v>1033</v>
      </c>
      <c r="AP861" s="506">
        <v>45721</v>
      </c>
      <c r="AQ861" s="506">
        <v>45723</v>
      </c>
      <c r="AR861" s="504" t="s">
        <v>117</v>
      </c>
      <c r="AS861" s="506">
        <v>45752</v>
      </c>
      <c r="AT861" s="636">
        <v>45759</v>
      </c>
      <c r="AU861" s="504" t="str">
        <f>AR861</f>
        <v>SAVANNAH,GA</v>
      </c>
      <c r="AV861" s="571">
        <f>AT861</f>
        <v>45759</v>
      </c>
      <c r="AW861" s="505">
        <f>VLOOKUP(AR:AR,Database!A:B,2,)</f>
        <v>4</v>
      </c>
      <c r="AX861" s="506">
        <f>AV861+AW861</f>
        <v>45763</v>
      </c>
      <c r="AY861" s="504">
        <f>Z861</f>
        <v>0</v>
      </c>
      <c r="AZ861" s="565"/>
      <c r="BA861" s="506"/>
      <c r="BB861" s="506"/>
      <c r="BC861" s="506"/>
      <c r="BD861" s="506"/>
      <c r="BE861" s="504"/>
      <c r="BF861" s="504" t="str">
        <f>AL861</f>
        <v>COSU9501418400</v>
      </c>
      <c r="BG861" s="504" t="str">
        <f>AN861</f>
        <v>WBPU2008860</v>
      </c>
      <c r="BH861" s="506">
        <v>45719</v>
      </c>
      <c r="BI861" s="506">
        <v>45727</v>
      </c>
      <c r="BJ861" s="506"/>
      <c r="BK861" s="506"/>
      <c r="BL861" s="506"/>
      <c r="BM861" s="572"/>
      <c r="BN861" s="504"/>
      <c r="BO861" s="506"/>
      <c r="BP861" s="511"/>
      <c r="BQ861" s="511"/>
      <c r="BR861" s="504"/>
      <c r="BS861" s="512"/>
      <c r="BT861" s="504"/>
      <c r="BU861" s="504"/>
      <c r="BV861" s="504"/>
      <c r="BW861" s="504">
        <f>U861</f>
        <v>0</v>
      </c>
      <c r="BX861" s="511">
        <f>V861</f>
        <v>0</v>
      </c>
      <c r="BY861" s="511">
        <f>W861</f>
        <v>0</v>
      </c>
      <c r="BZ861" s="511">
        <f>BX861+BY861</f>
        <v>0</v>
      </c>
      <c r="CA861" s="504"/>
      <c r="CB861" s="511"/>
      <c r="CC861" s="504"/>
      <c r="CD861" s="511"/>
      <c r="CE861" s="511"/>
      <c r="CF861" s="511">
        <f>CB861+CD861+CE861</f>
        <v>0</v>
      </c>
      <c r="CG861" s="528">
        <f>CF861-BZ861</f>
        <v>0</v>
      </c>
      <c r="CH861" s="510">
        <f>_xlfn.DAYS(BU861,BT861)+1</f>
        <v>1</v>
      </c>
      <c r="CI861" s="513"/>
    </row>
    <row r="862" spans="1:87" s="659" customFormat="1" ht="15.75" customHeight="1">
      <c r="A862" s="255">
        <v>107</v>
      </c>
      <c r="B862" s="599" t="s">
        <v>168</v>
      </c>
      <c r="C862" s="708" t="s">
        <v>702</v>
      </c>
      <c r="D862" t="s">
        <v>199</v>
      </c>
      <c r="E862" s="584" t="str">
        <f>VLOOKUP(D:D,'Material code'!A:B,2,FALSE)</f>
        <v>前玻</v>
      </c>
      <c r="F862" s="505" t="str">
        <f>VLOOKUP(D:D,'Material code'!C:D,2,FALSE)</f>
        <v>福莱特，超白压花双镀膜半钢化，2272*1128*2mm</v>
      </c>
      <c r="G862" s="504">
        <v>1430</v>
      </c>
      <c r="H862" s="504" t="s">
        <v>172</v>
      </c>
      <c r="I862" s="504" t="str">
        <f>AL862</f>
        <v>ZIMUNGB1273474</v>
      </c>
      <c r="J862" s="504">
        <v>1</v>
      </c>
      <c r="K862" s="504" t="str">
        <f>AN862</f>
        <v>BMOU2072721</v>
      </c>
      <c r="L862" s="504" t="str">
        <f>AM862</f>
        <v>ZIMTNGB1273474</v>
      </c>
      <c r="M862" s="504" t="str">
        <f>AO862</f>
        <v>NINGBO,CHINA</v>
      </c>
      <c r="N862" s="506">
        <f>AQ862</f>
        <v>45729</v>
      </c>
      <c r="O862" s="504" t="str">
        <f>AR862</f>
        <v>SAVANNAH,GA</v>
      </c>
      <c r="P862" s="506">
        <f>AT862</f>
        <v>45759</v>
      </c>
      <c r="Q862" s="506">
        <f>AX862</f>
        <v>45763</v>
      </c>
      <c r="R862" s="504" t="s">
        <v>79</v>
      </c>
      <c r="S862" s="504">
        <v>20</v>
      </c>
      <c r="T862" s="504"/>
      <c r="U862" s="504"/>
      <c r="V862" s="511"/>
      <c r="W862" s="511"/>
      <c r="X862" s="506"/>
      <c r="Y862" s="506"/>
      <c r="Z862" s="504"/>
      <c r="AA862" s="567"/>
      <c r="AB862" s="507"/>
      <c r="AC862" s="504"/>
      <c r="AD862" s="504"/>
      <c r="AE862" s="504"/>
      <c r="AF862" s="504"/>
      <c r="AG862" s="504"/>
      <c r="AH862" s="569"/>
      <c r="AI862" s="579"/>
      <c r="AJ862" s="504"/>
      <c r="AK862" s="457"/>
      <c r="AL862" s="504" t="s">
        <v>1294</v>
      </c>
      <c r="AM862" s="504" t="s">
        <v>1295</v>
      </c>
      <c r="AN862" s="504" t="s">
        <v>1296</v>
      </c>
      <c r="AO862" s="504" t="s">
        <v>1033</v>
      </c>
      <c r="AP862" s="506"/>
      <c r="AQ862" s="506">
        <v>45729</v>
      </c>
      <c r="AR862" s="504" t="s">
        <v>117</v>
      </c>
      <c r="AS862" s="506">
        <v>45759</v>
      </c>
      <c r="AT862" s="508">
        <f>AS862</f>
        <v>45759</v>
      </c>
      <c r="AU862" s="504" t="str">
        <f>AR862</f>
        <v>SAVANNAH,GA</v>
      </c>
      <c r="AV862" s="571">
        <f>AT862</f>
        <v>45759</v>
      </c>
      <c r="AW862" s="505">
        <f>VLOOKUP(AR:AR,Database!A:B,2,)</f>
        <v>4</v>
      </c>
      <c r="AX862" s="506">
        <f>AV862+AW862</f>
        <v>45763</v>
      </c>
      <c r="AY862" s="504">
        <f>Z862</f>
        <v>0</v>
      </c>
      <c r="AZ862" s="565"/>
      <c r="BA862" s="506"/>
      <c r="BB862" s="506"/>
      <c r="BC862" s="506"/>
      <c r="BD862" s="506"/>
      <c r="BE862" s="504"/>
      <c r="BF862" s="504" t="str">
        <f>AL862</f>
        <v>ZIMUNGB1273474</v>
      </c>
      <c r="BG862" s="504" t="str">
        <f>AN862</f>
        <v>BMOU2072721</v>
      </c>
      <c r="BH862" s="506">
        <v>45722</v>
      </c>
      <c r="BI862" s="506">
        <v>45733</v>
      </c>
      <c r="BJ862" s="506"/>
      <c r="BK862" s="506"/>
      <c r="BL862" s="506"/>
      <c r="BM862" s="572"/>
      <c r="BN862" s="504"/>
      <c r="BO862" s="506"/>
      <c r="BP862" s="511"/>
      <c r="BQ862" s="511"/>
      <c r="BR862" s="504"/>
      <c r="BS862" s="512"/>
      <c r="BT862" s="504"/>
      <c r="BU862" s="504"/>
      <c r="BV862" s="504"/>
      <c r="BW862" s="504">
        <f>U862</f>
        <v>0</v>
      </c>
      <c r="BX862" s="511">
        <f>V862</f>
        <v>0</v>
      </c>
      <c r="BY862" s="511">
        <f>W862</f>
        <v>0</v>
      </c>
      <c r="BZ862" s="511">
        <f>BX862+BY862</f>
        <v>0</v>
      </c>
      <c r="CA862" s="504"/>
      <c r="CB862" s="511"/>
      <c r="CC862" s="504"/>
      <c r="CD862" s="511"/>
      <c r="CE862" s="511"/>
      <c r="CF862" s="511">
        <f>CB862+CD862+CE862</f>
        <v>0</v>
      </c>
      <c r="CG862" s="528">
        <f>CF862-BZ862</f>
        <v>0</v>
      </c>
      <c r="CH862" s="510">
        <f>_xlfn.DAYS(BU862,BT862)+1</f>
        <v>1</v>
      </c>
      <c r="CI862" s="513"/>
    </row>
    <row r="863" spans="1:87" s="659" customFormat="1" ht="15.75" customHeight="1">
      <c r="A863" s="255">
        <v>107</v>
      </c>
      <c r="B863" s="599" t="s">
        <v>168</v>
      </c>
      <c r="C863" s="708" t="s">
        <v>702</v>
      </c>
      <c r="D863" t="s">
        <v>199</v>
      </c>
      <c r="E863" s="584" t="str">
        <f>VLOOKUP(D:D,'Material code'!A:B,2,FALSE)</f>
        <v>前玻</v>
      </c>
      <c r="F863" s="505" t="str">
        <f>VLOOKUP(D:D,'Material code'!C:D,2,FALSE)</f>
        <v>福莱特，超白压花双镀膜半钢化，2272*1128*2mm</v>
      </c>
      <c r="G863" s="504">
        <v>1430</v>
      </c>
      <c r="H863" s="504" t="s">
        <v>172</v>
      </c>
      <c r="I863" s="504" t="str">
        <f>AL863</f>
        <v>ZIMUNGB1273474</v>
      </c>
      <c r="J863" s="504">
        <v>1</v>
      </c>
      <c r="K863" s="504" t="str">
        <f>AN863</f>
        <v>FCIU4108919</v>
      </c>
      <c r="L863" s="504" t="str">
        <f>AM863</f>
        <v>ZIMTNGB1273474</v>
      </c>
      <c r="M863" s="504" t="str">
        <f>AO863</f>
        <v>NINGBO,CHINA</v>
      </c>
      <c r="N863" s="506">
        <f>AQ863</f>
        <v>45729</v>
      </c>
      <c r="O863" s="504" t="str">
        <f>AR863</f>
        <v>SAVANNAH,GA</v>
      </c>
      <c r="P863" s="506">
        <f>AT863</f>
        <v>45759</v>
      </c>
      <c r="Q863" s="506">
        <f>AX863</f>
        <v>45763</v>
      </c>
      <c r="R863" s="504" t="s">
        <v>79</v>
      </c>
      <c r="S863" s="504">
        <v>20</v>
      </c>
      <c r="T863" s="504"/>
      <c r="U863" s="504"/>
      <c r="V863" s="511"/>
      <c r="W863" s="511"/>
      <c r="X863" s="506"/>
      <c r="Y863" s="506"/>
      <c r="Z863" s="504"/>
      <c r="AA863" s="567"/>
      <c r="AB863" s="507"/>
      <c r="AC863" s="504"/>
      <c r="AD863" s="504"/>
      <c r="AE863" s="504"/>
      <c r="AF863" s="504"/>
      <c r="AG863" s="504"/>
      <c r="AH863" s="569"/>
      <c r="AI863" s="579"/>
      <c r="AJ863" s="504"/>
      <c r="AK863" s="457"/>
      <c r="AL863" s="504" t="s">
        <v>1294</v>
      </c>
      <c r="AM863" s="504" t="s">
        <v>1295</v>
      </c>
      <c r="AN863" s="504" t="s">
        <v>1297</v>
      </c>
      <c r="AO863" s="504" t="s">
        <v>1033</v>
      </c>
      <c r="AP863" s="506"/>
      <c r="AQ863" s="506">
        <v>45729</v>
      </c>
      <c r="AR863" s="504" t="s">
        <v>117</v>
      </c>
      <c r="AS863" s="506">
        <v>45759</v>
      </c>
      <c r="AT863" s="508">
        <f>AS863</f>
        <v>45759</v>
      </c>
      <c r="AU863" s="504" t="str">
        <f>AR863</f>
        <v>SAVANNAH,GA</v>
      </c>
      <c r="AV863" s="571">
        <f>AT863</f>
        <v>45759</v>
      </c>
      <c r="AW863" s="505">
        <f>VLOOKUP(AR:AR,Database!A:B,2,)</f>
        <v>4</v>
      </c>
      <c r="AX863" s="506">
        <f>AV863+AW863</f>
        <v>45763</v>
      </c>
      <c r="AY863" s="504">
        <f>Z863</f>
        <v>0</v>
      </c>
      <c r="AZ863" s="565"/>
      <c r="BA863" s="506"/>
      <c r="BB863" s="506"/>
      <c r="BC863" s="506"/>
      <c r="BD863" s="506"/>
      <c r="BE863" s="504"/>
      <c r="BF863" s="504" t="str">
        <f>AL863</f>
        <v>ZIMUNGB1273474</v>
      </c>
      <c r="BG863" s="504" t="str">
        <f>AN863</f>
        <v>FCIU4108919</v>
      </c>
      <c r="BH863" s="506">
        <v>45722</v>
      </c>
      <c r="BI863" s="506">
        <v>45733</v>
      </c>
      <c r="BJ863" s="506"/>
      <c r="BK863" s="506"/>
      <c r="BL863" s="506"/>
      <c r="BM863" s="572"/>
      <c r="BN863" s="504"/>
      <c r="BO863" s="506"/>
      <c r="BP863" s="511"/>
      <c r="BQ863" s="511"/>
      <c r="BR863" s="504"/>
      <c r="BS863" s="512"/>
      <c r="BT863" s="504"/>
      <c r="BU863" s="504"/>
      <c r="BV863" s="504"/>
      <c r="BW863" s="504">
        <f>U863</f>
        <v>0</v>
      </c>
      <c r="BX863" s="511">
        <f>V863</f>
        <v>0</v>
      </c>
      <c r="BY863" s="511">
        <f>W863</f>
        <v>0</v>
      </c>
      <c r="BZ863" s="511">
        <f>BX863+BY863</f>
        <v>0</v>
      </c>
      <c r="CA863" s="504"/>
      <c r="CB863" s="511"/>
      <c r="CC863" s="504"/>
      <c r="CD863" s="511"/>
      <c r="CE863" s="511"/>
      <c r="CF863" s="511">
        <f>CB863+CD863+CE863</f>
        <v>0</v>
      </c>
      <c r="CG863" s="528">
        <f>CF863-BZ863</f>
        <v>0</v>
      </c>
      <c r="CH863" s="510">
        <f>_xlfn.DAYS(BU863,BT863)+1</f>
        <v>1</v>
      </c>
      <c r="CI863" s="513"/>
    </row>
    <row r="864" spans="1:87" s="659" customFormat="1" ht="15.75" customHeight="1">
      <c r="A864" s="255">
        <v>107</v>
      </c>
      <c r="B864" s="599" t="s">
        <v>168</v>
      </c>
      <c r="C864" s="708" t="s">
        <v>702</v>
      </c>
      <c r="D864" t="s">
        <v>199</v>
      </c>
      <c r="E864" s="584" t="str">
        <f>VLOOKUP(D:D,'Material code'!A:B,2,FALSE)</f>
        <v>前玻</v>
      </c>
      <c r="F864" s="505" t="str">
        <f>VLOOKUP(D:D,'Material code'!C:D,2,FALSE)</f>
        <v>福莱特，超白压花双镀膜半钢化，2272*1128*2mm</v>
      </c>
      <c r="G864" s="504">
        <v>1430</v>
      </c>
      <c r="H864" s="504" t="s">
        <v>172</v>
      </c>
      <c r="I864" s="504" t="str">
        <f>AL864</f>
        <v>ZIMUNGB1273474</v>
      </c>
      <c r="J864" s="504">
        <v>1</v>
      </c>
      <c r="K864" s="504" t="str">
        <f>AN864</f>
        <v>TEMU4077900</v>
      </c>
      <c r="L864" s="504" t="str">
        <f>AM864</f>
        <v>ZIMTNGB1273474</v>
      </c>
      <c r="M864" s="504" t="str">
        <f>AO864</f>
        <v>NINGBO,CHINA</v>
      </c>
      <c r="N864" s="506">
        <f>AQ864</f>
        <v>45729</v>
      </c>
      <c r="O864" s="504" t="str">
        <f>AR864</f>
        <v>SAVANNAH,GA</v>
      </c>
      <c r="P864" s="506">
        <f>AT864</f>
        <v>45759</v>
      </c>
      <c r="Q864" s="506">
        <f>AX864</f>
        <v>45763</v>
      </c>
      <c r="R864" s="504" t="s">
        <v>79</v>
      </c>
      <c r="S864" s="504">
        <v>20</v>
      </c>
      <c r="T864" s="504"/>
      <c r="U864" s="504"/>
      <c r="V864" s="511"/>
      <c r="W864" s="511"/>
      <c r="X864" s="506"/>
      <c r="Y864" s="506"/>
      <c r="Z864" s="504"/>
      <c r="AA864" s="567"/>
      <c r="AB864" s="507"/>
      <c r="AC864" s="504"/>
      <c r="AD864" s="504"/>
      <c r="AE864" s="504"/>
      <c r="AF864" s="504"/>
      <c r="AG864" s="504"/>
      <c r="AH864" s="569"/>
      <c r="AI864" s="579"/>
      <c r="AJ864" s="504"/>
      <c r="AK864" s="457"/>
      <c r="AL864" s="504" t="s">
        <v>1294</v>
      </c>
      <c r="AM864" s="504" t="s">
        <v>1295</v>
      </c>
      <c r="AN864" s="504" t="s">
        <v>1298</v>
      </c>
      <c r="AO864" s="504" t="s">
        <v>1033</v>
      </c>
      <c r="AP864" s="506"/>
      <c r="AQ864" s="506">
        <v>45729</v>
      </c>
      <c r="AR864" s="504" t="s">
        <v>117</v>
      </c>
      <c r="AS864" s="506">
        <v>45759</v>
      </c>
      <c r="AT864" s="508">
        <f>AS864</f>
        <v>45759</v>
      </c>
      <c r="AU864" s="504" t="str">
        <f>AR864</f>
        <v>SAVANNAH,GA</v>
      </c>
      <c r="AV864" s="571">
        <f>AT864</f>
        <v>45759</v>
      </c>
      <c r="AW864" s="505">
        <f>VLOOKUP(AR:AR,Database!A:B,2,)</f>
        <v>4</v>
      </c>
      <c r="AX864" s="506">
        <f>AV864+AW864</f>
        <v>45763</v>
      </c>
      <c r="AY864" s="504">
        <f>Z864</f>
        <v>0</v>
      </c>
      <c r="AZ864" s="565"/>
      <c r="BA864" s="506"/>
      <c r="BB864" s="506"/>
      <c r="BC864" s="506"/>
      <c r="BD864" s="506"/>
      <c r="BE864" s="504"/>
      <c r="BF864" s="504" t="str">
        <f>AL864</f>
        <v>ZIMUNGB1273474</v>
      </c>
      <c r="BG864" s="504" t="str">
        <f>AN864</f>
        <v>TEMU4077900</v>
      </c>
      <c r="BH864" s="506">
        <v>45722</v>
      </c>
      <c r="BI864" s="506">
        <v>45733</v>
      </c>
      <c r="BJ864" s="506"/>
      <c r="BK864" s="506"/>
      <c r="BL864" s="506"/>
      <c r="BM864" s="572"/>
      <c r="BN864" s="504"/>
      <c r="BO864" s="506"/>
      <c r="BP864" s="511"/>
      <c r="BQ864" s="511"/>
      <c r="BR864" s="504"/>
      <c r="BS864" s="512"/>
      <c r="BT864" s="504"/>
      <c r="BU864" s="504"/>
      <c r="BV864" s="504"/>
      <c r="BW864" s="504">
        <f>U864</f>
        <v>0</v>
      </c>
      <c r="BX864" s="511">
        <f>V864</f>
        <v>0</v>
      </c>
      <c r="BY864" s="511">
        <f>W864</f>
        <v>0</v>
      </c>
      <c r="BZ864" s="511">
        <f>BX864+BY864</f>
        <v>0</v>
      </c>
      <c r="CA864" s="504"/>
      <c r="CB864" s="511"/>
      <c r="CC864" s="504"/>
      <c r="CD864" s="511"/>
      <c r="CE864" s="511"/>
      <c r="CF864" s="511">
        <f>CB864+CD864+CE864</f>
        <v>0</v>
      </c>
      <c r="CG864" s="528">
        <f>CF864-BZ864</f>
        <v>0</v>
      </c>
      <c r="CH864" s="510">
        <f>_xlfn.DAYS(BU864,BT864)+1</f>
        <v>1</v>
      </c>
      <c r="CI864" s="513"/>
    </row>
    <row r="865" spans="1:87" s="659" customFormat="1" ht="15.75" customHeight="1">
      <c r="A865" s="255">
        <v>107</v>
      </c>
      <c r="B865" s="599" t="s">
        <v>168</v>
      </c>
      <c r="C865" s="708" t="s">
        <v>702</v>
      </c>
      <c r="D865" t="s">
        <v>199</v>
      </c>
      <c r="E865" s="584" t="str">
        <f>VLOOKUP(D:D,'Material code'!A:B,2,FALSE)</f>
        <v>前玻</v>
      </c>
      <c r="F865" s="505" t="str">
        <f>VLOOKUP(D:D,'Material code'!C:D,2,FALSE)</f>
        <v>福莱特，超白压花双镀膜半钢化，2272*1128*2mm</v>
      </c>
      <c r="G865" s="504">
        <v>1430</v>
      </c>
      <c r="H865" s="504" t="s">
        <v>172</v>
      </c>
      <c r="I865" s="504" t="str">
        <f>AL865</f>
        <v>ZIMUNGB1273474</v>
      </c>
      <c r="J865" s="504">
        <v>1</v>
      </c>
      <c r="K865" s="504" t="str">
        <f>AN865</f>
        <v>ZIMU3091554</v>
      </c>
      <c r="L865" s="504" t="str">
        <f>AM865</f>
        <v>ZIMTNGB1273474</v>
      </c>
      <c r="M865" s="504" t="str">
        <f>AO865</f>
        <v>NINGBO,CHINA</v>
      </c>
      <c r="N865" s="506">
        <f>AQ865</f>
        <v>45729</v>
      </c>
      <c r="O865" s="504" t="str">
        <f>AR865</f>
        <v>SAVANNAH,GA</v>
      </c>
      <c r="P865" s="506">
        <f>AT865</f>
        <v>45759</v>
      </c>
      <c r="Q865" s="506">
        <f>AX865</f>
        <v>45763</v>
      </c>
      <c r="R865" s="504" t="s">
        <v>79</v>
      </c>
      <c r="S865" s="504">
        <v>20</v>
      </c>
      <c r="T865" s="504"/>
      <c r="U865" s="504"/>
      <c r="V865" s="511"/>
      <c r="W865" s="511"/>
      <c r="X865" s="506"/>
      <c r="Y865" s="506"/>
      <c r="Z865" s="504"/>
      <c r="AA865" s="567"/>
      <c r="AB865" s="507"/>
      <c r="AC865" s="504"/>
      <c r="AD865" s="504"/>
      <c r="AE865" s="504"/>
      <c r="AF865" s="504"/>
      <c r="AG865" s="504"/>
      <c r="AH865" s="569"/>
      <c r="AI865" s="579"/>
      <c r="AJ865" s="504"/>
      <c r="AK865" s="457"/>
      <c r="AL865" s="504" t="s">
        <v>1294</v>
      </c>
      <c r="AM865" s="504" t="s">
        <v>1295</v>
      </c>
      <c r="AN865" s="504" t="s">
        <v>1299</v>
      </c>
      <c r="AO865" s="504" t="s">
        <v>1033</v>
      </c>
      <c r="AP865" s="506"/>
      <c r="AQ865" s="506">
        <v>45729</v>
      </c>
      <c r="AR865" s="504" t="s">
        <v>117</v>
      </c>
      <c r="AS865" s="506">
        <v>45759</v>
      </c>
      <c r="AT865" s="508">
        <f>AS865</f>
        <v>45759</v>
      </c>
      <c r="AU865" s="504" t="str">
        <f>AR865</f>
        <v>SAVANNAH,GA</v>
      </c>
      <c r="AV865" s="571">
        <f>AT865</f>
        <v>45759</v>
      </c>
      <c r="AW865" s="505">
        <f>VLOOKUP(AR:AR,Database!A:B,2,)</f>
        <v>4</v>
      </c>
      <c r="AX865" s="506">
        <f>AV865+AW865</f>
        <v>45763</v>
      </c>
      <c r="AY865" s="504">
        <f>Z865</f>
        <v>0</v>
      </c>
      <c r="AZ865" s="565"/>
      <c r="BA865" s="506"/>
      <c r="BB865" s="506"/>
      <c r="BC865" s="506"/>
      <c r="BD865" s="506"/>
      <c r="BE865" s="504"/>
      <c r="BF865" s="504" t="str">
        <f>AL865</f>
        <v>ZIMUNGB1273474</v>
      </c>
      <c r="BG865" s="504" t="str">
        <f>AN865</f>
        <v>ZIMU3091554</v>
      </c>
      <c r="BH865" s="506">
        <v>45722</v>
      </c>
      <c r="BI865" s="506">
        <v>45733</v>
      </c>
      <c r="BJ865" s="506"/>
      <c r="BK865" s="506"/>
      <c r="BL865" s="506"/>
      <c r="BM865" s="572"/>
      <c r="BN865" s="504"/>
      <c r="BO865" s="506"/>
      <c r="BP865" s="511"/>
      <c r="BQ865" s="511"/>
      <c r="BR865" s="504"/>
      <c r="BS865" s="512"/>
      <c r="BT865" s="504"/>
      <c r="BU865" s="504"/>
      <c r="BV865" s="504"/>
      <c r="BW865" s="504">
        <f>U865</f>
        <v>0</v>
      </c>
      <c r="BX865" s="511">
        <f>V865</f>
        <v>0</v>
      </c>
      <c r="BY865" s="511">
        <f>W865</f>
        <v>0</v>
      </c>
      <c r="BZ865" s="511">
        <f>BX865+BY865</f>
        <v>0</v>
      </c>
      <c r="CA865" s="504"/>
      <c r="CB865" s="511"/>
      <c r="CC865" s="504"/>
      <c r="CD865" s="511"/>
      <c r="CE865" s="511"/>
      <c r="CF865" s="511">
        <f>CB865+CD865+CE865</f>
        <v>0</v>
      </c>
      <c r="CG865" s="528">
        <f>CF865-BZ865</f>
        <v>0</v>
      </c>
      <c r="CH865" s="510">
        <f>_xlfn.DAYS(BU865,BT865)+1</f>
        <v>1</v>
      </c>
      <c r="CI865" s="513"/>
    </row>
    <row r="866" spans="1:87" s="659" customFormat="1" ht="15.75" customHeight="1">
      <c r="A866" s="255">
        <v>107</v>
      </c>
      <c r="B866" s="599" t="s">
        <v>168</v>
      </c>
      <c r="C866" s="708" t="s">
        <v>702</v>
      </c>
      <c r="D866" t="s">
        <v>199</v>
      </c>
      <c r="E866" s="584" t="str">
        <f>VLOOKUP(D:D,'Material code'!A:B,2,FALSE)</f>
        <v>前玻</v>
      </c>
      <c r="F866" s="505" t="str">
        <f>VLOOKUP(D:D,'Material code'!C:D,2,FALSE)</f>
        <v>福莱特，超白压花双镀膜半钢化，2272*1128*2mm</v>
      </c>
      <c r="G866" s="504">
        <v>1430</v>
      </c>
      <c r="H866" s="504" t="s">
        <v>172</v>
      </c>
      <c r="I866" s="504" t="str">
        <f>AL866</f>
        <v>ZIMUNGB1273474</v>
      </c>
      <c r="J866" s="504">
        <v>1</v>
      </c>
      <c r="K866" s="504" t="str">
        <f>AN866</f>
        <v>GLDU5144439</v>
      </c>
      <c r="L866" s="504" t="str">
        <f>AM866</f>
        <v>ZIMTNGB1273474</v>
      </c>
      <c r="M866" s="504" t="str">
        <f>AO866</f>
        <v>NINGBO,CHINA</v>
      </c>
      <c r="N866" s="506">
        <f>AQ866</f>
        <v>45729</v>
      </c>
      <c r="O866" s="504" t="str">
        <f>AR866</f>
        <v>SAVANNAH,GA</v>
      </c>
      <c r="P866" s="506">
        <f>AT866</f>
        <v>45759</v>
      </c>
      <c r="Q866" s="506">
        <f>AX866</f>
        <v>45763</v>
      </c>
      <c r="R866" s="504" t="s">
        <v>79</v>
      </c>
      <c r="S866" s="504">
        <v>20</v>
      </c>
      <c r="T866" s="504"/>
      <c r="U866" s="504"/>
      <c r="V866" s="511"/>
      <c r="W866" s="511"/>
      <c r="X866" s="506"/>
      <c r="Y866" s="506"/>
      <c r="Z866" s="504"/>
      <c r="AA866" s="567"/>
      <c r="AB866" s="507"/>
      <c r="AC866" s="504"/>
      <c r="AD866" s="504"/>
      <c r="AE866" s="504"/>
      <c r="AF866" s="504"/>
      <c r="AG866" s="504"/>
      <c r="AH866" s="569"/>
      <c r="AI866" s="579"/>
      <c r="AJ866" s="504"/>
      <c r="AK866" s="457"/>
      <c r="AL866" s="504" t="s">
        <v>1294</v>
      </c>
      <c r="AM866" s="504" t="s">
        <v>1295</v>
      </c>
      <c r="AN866" s="504" t="s">
        <v>1300</v>
      </c>
      <c r="AO866" s="504" t="s">
        <v>1033</v>
      </c>
      <c r="AP866" s="506"/>
      <c r="AQ866" s="506">
        <v>45729</v>
      </c>
      <c r="AR866" s="504" t="s">
        <v>117</v>
      </c>
      <c r="AS866" s="506">
        <v>45759</v>
      </c>
      <c r="AT866" s="508">
        <f>AS866</f>
        <v>45759</v>
      </c>
      <c r="AU866" s="504" t="str">
        <f>AR866</f>
        <v>SAVANNAH,GA</v>
      </c>
      <c r="AV866" s="571">
        <f>AT866</f>
        <v>45759</v>
      </c>
      <c r="AW866" s="505">
        <f>VLOOKUP(AR:AR,Database!A:B,2,)</f>
        <v>4</v>
      </c>
      <c r="AX866" s="506">
        <f>AV866+AW866</f>
        <v>45763</v>
      </c>
      <c r="AY866" s="504">
        <f>Z866</f>
        <v>0</v>
      </c>
      <c r="AZ866" s="565"/>
      <c r="BA866" s="506"/>
      <c r="BB866" s="506"/>
      <c r="BC866" s="506"/>
      <c r="BD866" s="506"/>
      <c r="BE866" s="504"/>
      <c r="BF866" s="504" t="str">
        <f>AL866</f>
        <v>ZIMUNGB1273474</v>
      </c>
      <c r="BG866" s="504" t="str">
        <f>AN866</f>
        <v>GLDU5144439</v>
      </c>
      <c r="BH866" s="506">
        <v>45722</v>
      </c>
      <c r="BI866" s="506">
        <v>45733</v>
      </c>
      <c r="BJ866" s="506"/>
      <c r="BK866" s="506"/>
      <c r="BL866" s="506"/>
      <c r="BM866" s="572"/>
      <c r="BN866" s="504"/>
      <c r="BO866" s="506"/>
      <c r="BP866" s="511"/>
      <c r="BQ866" s="511"/>
      <c r="BR866" s="504"/>
      <c r="BS866" s="512"/>
      <c r="BT866" s="504"/>
      <c r="BU866" s="504"/>
      <c r="BV866" s="504"/>
      <c r="BW866" s="504">
        <f>U866</f>
        <v>0</v>
      </c>
      <c r="BX866" s="511">
        <f>V866</f>
        <v>0</v>
      </c>
      <c r="BY866" s="511">
        <f>W866</f>
        <v>0</v>
      </c>
      <c r="BZ866" s="511">
        <f>BX866+BY866</f>
        <v>0</v>
      </c>
      <c r="CA866" s="504"/>
      <c r="CB866" s="511"/>
      <c r="CC866" s="504"/>
      <c r="CD866" s="511"/>
      <c r="CE866" s="511"/>
      <c r="CF866" s="511">
        <f>CB866+CD866+CE866</f>
        <v>0</v>
      </c>
      <c r="CG866" s="528">
        <f>CF866-BZ866</f>
        <v>0</v>
      </c>
      <c r="CH866" s="510">
        <f>_xlfn.DAYS(BU866,BT866)+1</f>
        <v>1</v>
      </c>
      <c r="CI866" s="513"/>
    </row>
    <row r="867" spans="1:87" s="659" customFormat="1" ht="15.75" customHeight="1">
      <c r="A867" s="255">
        <v>107</v>
      </c>
      <c r="B867" s="599" t="s">
        <v>168</v>
      </c>
      <c r="C867" s="708" t="s">
        <v>702</v>
      </c>
      <c r="D867" s="596" t="s">
        <v>199</v>
      </c>
      <c r="E867" s="584" t="str">
        <f>VLOOKUP(D:D,'Material code'!A:B,2,FALSE)</f>
        <v>前玻</v>
      </c>
      <c r="F867" s="505" t="str">
        <f>VLOOKUP(D:D,'Material code'!C:D,2,FALSE)</f>
        <v>福莱特，超白压花双镀膜半钢化，2272*1128*2mm</v>
      </c>
      <c r="G867" s="504">
        <v>1430</v>
      </c>
      <c r="H867" s="504" t="s">
        <v>172</v>
      </c>
      <c r="I867" s="504" t="str">
        <f>AL867</f>
        <v>ZIMUNGB1273474</v>
      </c>
      <c r="J867" s="504">
        <v>1</v>
      </c>
      <c r="K867" s="504" t="str">
        <f>AN867</f>
        <v>TRHU2693270</v>
      </c>
      <c r="L867" s="504" t="str">
        <f>AM867</f>
        <v>ZIMTNGB1273474</v>
      </c>
      <c r="M867" s="504" t="str">
        <f>AO867</f>
        <v>NINGBO,CHINA</v>
      </c>
      <c r="N867" s="506">
        <f>AQ867</f>
        <v>45729</v>
      </c>
      <c r="O867" s="504" t="str">
        <f>AR867</f>
        <v>SAVANNAH,GA</v>
      </c>
      <c r="P867" s="506">
        <f>AT867</f>
        <v>45759</v>
      </c>
      <c r="Q867" s="506">
        <f>AX867</f>
        <v>45763</v>
      </c>
      <c r="R867" s="504" t="s">
        <v>79</v>
      </c>
      <c r="S867" s="504">
        <v>20</v>
      </c>
      <c r="T867" s="504"/>
      <c r="U867" s="504"/>
      <c r="V867" s="511"/>
      <c r="W867" s="511"/>
      <c r="X867" s="506"/>
      <c r="Y867" s="506"/>
      <c r="Z867" s="504"/>
      <c r="AA867" s="567"/>
      <c r="AB867" s="507"/>
      <c r="AC867" s="504"/>
      <c r="AD867" s="504"/>
      <c r="AE867" s="504"/>
      <c r="AF867" s="504"/>
      <c r="AG867" s="504"/>
      <c r="AH867" s="569"/>
      <c r="AI867" s="579"/>
      <c r="AJ867" s="504"/>
      <c r="AK867" s="457"/>
      <c r="AL867" s="504" t="s">
        <v>1294</v>
      </c>
      <c r="AM867" s="504" t="s">
        <v>1295</v>
      </c>
      <c r="AN867" s="504" t="s">
        <v>1301</v>
      </c>
      <c r="AO867" s="504" t="s">
        <v>1033</v>
      </c>
      <c r="AP867" s="506"/>
      <c r="AQ867" s="506">
        <v>45729</v>
      </c>
      <c r="AR867" s="504" t="s">
        <v>117</v>
      </c>
      <c r="AS867" s="506">
        <v>45759</v>
      </c>
      <c r="AT867" s="508">
        <f>AS867</f>
        <v>45759</v>
      </c>
      <c r="AU867" s="504" t="str">
        <f>AR867</f>
        <v>SAVANNAH,GA</v>
      </c>
      <c r="AV867" s="571">
        <f>AT867</f>
        <v>45759</v>
      </c>
      <c r="AW867" s="505">
        <f>VLOOKUP(AR:AR,Database!A:B,2,)</f>
        <v>4</v>
      </c>
      <c r="AX867" s="506">
        <f>AV867+AW867</f>
        <v>45763</v>
      </c>
      <c r="AY867" s="504">
        <f>Z867</f>
        <v>0</v>
      </c>
      <c r="AZ867" s="565"/>
      <c r="BA867" s="506"/>
      <c r="BB867" s="506"/>
      <c r="BC867" s="506"/>
      <c r="BD867" s="506"/>
      <c r="BE867" s="504"/>
      <c r="BF867" s="504" t="str">
        <f>AL867</f>
        <v>ZIMUNGB1273474</v>
      </c>
      <c r="BG867" s="504" t="str">
        <f>AN867</f>
        <v>TRHU2693270</v>
      </c>
      <c r="BH867" s="506">
        <v>45722</v>
      </c>
      <c r="BI867" s="506">
        <v>45733</v>
      </c>
      <c r="BJ867" s="506"/>
      <c r="BK867" s="506"/>
      <c r="BL867" s="506"/>
      <c r="BM867" s="572"/>
      <c r="BN867" s="504"/>
      <c r="BO867" s="506"/>
      <c r="BP867" s="511"/>
      <c r="BQ867" s="511"/>
      <c r="BR867" s="504"/>
      <c r="BS867" s="512"/>
      <c r="BT867" s="504"/>
      <c r="BU867" s="504"/>
      <c r="BV867" s="504"/>
      <c r="BW867" s="504">
        <f>U867</f>
        <v>0</v>
      </c>
      <c r="BX867" s="511">
        <f>V867</f>
        <v>0</v>
      </c>
      <c r="BY867" s="511">
        <f>W867</f>
        <v>0</v>
      </c>
      <c r="BZ867" s="511">
        <f>BX867+BY867</f>
        <v>0</v>
      </c>
      <c r="CA867" s="504"/>
      <c r="CB867" s="511"/>
      <c r="CC867" s="504"/>
      <c r="CD867" s="511"/>
      <c r="CE867" s="511"/>
      <c r="CF867" s="511">
        <f>CB867+CD867+CE867</f>
        <v>0</v>
      </c>
      <c r="CG867" s="528">
        <f>CF867-BZ867</f>
        <v>0</v>
      </c>
      <c r="CH867" s="510">
        <f>_xlfn.DAYS(BU867,BT867)+1</f>
        <v>1</v>
      </c>
      <c r="CI867" s="513"/>
    </row>
    <row r="868" spans="1:87" s="513" customFormat="1" ht="15.75" customHeight="1">
      <c r="A868" s="255">
        <v>107</v>
      </c>
      <c r="B868" s="599" t="s">
        <v>168</v>
      </c>
      <c r="C868" s="708" t="s">
        <v>702</v>
      </c>
      <c r="D868" s="596" t="s">
        <v>199</v>
      </c>
      <c r="E868" s="584" t="str">
        <f>VLOOKUP(D:D,'Material code'!A:B,2,FALSE)</f>
        <v>前玻</v>
      </c>
      <c r="F868" s="505" t="str">
        <f>VLOOKUP(D:D,'Material code'!C:D,2,FALSE)</f>
        <v>福莱特，超白压花双镀膜半钢化，2272*1128*2mm</v>
      </c>
      <c r="G868" s="504">
        <v>1430</v>
      </c>
      <c r="H868" s="504" t="s">
        <v>172</v>
      </c>
      <c r="I868" s="504" t="str">
        <f>AL868</f>
        <v>ZIMUNGB1273474</v>
      </c>
      <c r="J868" s="504">
        <v>1</v>
      </c>
      <c r="K868" s="504" t="str">
        <f>AN868</f>
        <v>ZIMU1292903</v>
      </c>
      <c r="L868" s="504" t="str">
        <f>AM868</f>
        <v>ZIMTNGB1273474</v>
      </c>
      <c r="M868" s="504" t="str">
        <f>AO868</f>
        <v>NINGBO,CHINA</v>
      </c>
      <c r="N868" s="506">
        <f>AQ868</f>
        <v>45729</v>
      </c>
      <c r="O868" s="504" t="str">
        <f>AR868</f>
        <v>SAVANNAH,GA</v>
      </c>
      <c r="P868" s="506">
        <f>AT868</f>
        <v>45759</v>
      </c>
      <c r="Q868" s="506">
        <f>AX868</f>
        <v>45763</v>
      </c>
      <c r="R868" s="504" t="s">
        <v>79</v>
      </c>
      <c r="S868" s="504">
        <v>20</v>
      </c>
      <c r="T868" s="504"/>
      <c r="U868" s="504"/>
      <c r="V868" s="511"/>
      <c r="W868" s="511"/>
      <c r="X868" s="506"/>
      <c r="Y868" s="506"/>
      <c r="Z868" s="504"/>
      <c r="AA868" s="567"/>
      <c r="AB868" s="507"/>
      <c r="AC868" s="504"/>
      <c r="AD868" s="504"/>
      <c r="AE868" s="504"/>
      <c r="AF868" s="504"/>
      <c r="AG868" s="504"/>
      <c r="AH868" s="569"/>
      <c r="AI868" s="579"/>
      <c r="AJ868" s="504"/>
      <c r="AK868" s="457"/>
      <c r="AL868" s="504" t="s">
        <v>1294</v>
      </c>
      <c r="AM868" s="504" t="s">
        <v>1295</v>
      </c>
      <c r="AN868" s="504" t="s">
        <v>1302</v>
      </c>
      <c r="AO868" s="504" t="s">
        <v>1033</v>
      </c>
      <c r="AP868" s="506"/>
      <c r="AQ868" s="506">
        <v>45729</v>
      </c>
      <c r="AR868" s="504" t="s">
        <v>117</v>
      </c>
      <c r="AS868" s="506">
        <v>45759</v>
      </c>
      <c r="AT868" s="508">
        <f>AS868</f>
        <v>45759</v>
      </c>
      <c r="AU868" s="504" t="str">
        <f>AR868</f>
        <v>SAVANNAH,GA</v>
      </c>
      <c r="AV868" s="571">
        <f>AT868</f>
        <v>45759</v>
      </c>
      <c r="AW868" s="505">
        <f>VLOOKUP(AR:AR,Database!A:B,2,)</f>
        <v>4</v>
      </c>
      <c r="AX868" s="506">
        <f>AV868+AW868</f>
        <v>45763</v>
      </c>
      <c r="AY868" s="504">
        <f>Z868</f>
        <v>0</v>
      </c>
      <c r="AZ868" s="565"/>
      <c r="BA868" s="506"/>
      <c r="BB868" s="506"/>
      <c r="BC868" s="506"/>
      <c r="BD868" s="506"/>
      <c r="BE868" s="504"/>
      <c r="BF868" s="504" t="str">
        <f>AL868</f>
        <v>ZIMUNGB1273474</v>
      </c>
      <c r="BG868" s="504" t="str">
        <f>AN868</f>
        <v>ZIMU1292903</v>
      </c>
      <c r="BH868" s="506">
        <v>45722</v>
      </c>
      <c r="BI868" s="506">
        <v>45733</v>
      </c>
      <c r="BJ868" s="506"/>
      <c r="BK868" s="506"/>
      <c r="BL868" s="506"/>
      <c r="BM868" s="572"/>
      <c r="BN868" s="504"/>
      <c r="BO868" s="506"/>
      <c r="BP868" s="511"/>
      <c r="BQ868" s="511"/>
      <c r="BR868" s="504"/>
      <c r="BS868" s="512"/>
      <c r="BT868" s="504"/>
      <c r="BU868" s="504"/>
      <c r="BV868" s="504"/>
      <c r="BW868" s="504">
        <f>U868</f>
        <v>0</v>
      </c>
      <c r="BX868" s="511">
        <f>V868</f>
        <v>0</v>
      </c>
      <c r="BY868" s="511">
        <f>W868</f>
        <v>0</v>
      </c>
      <c r="BZ868" s="511">
        <f>BX868+BY868</f>
        <v>0</v>
      </c>
      <c r="CA868" s="504"/>
      <c r="CB868" s="511"/>
      <c r="CC868" s="504"/>
      <c r="CD868" s="511"/>
      <c r="CE868" s="511"/>
      <c r="CF868" s="511">
        <f>CB868+CD868+CE868</f>
        <v>0</v>
      </c>
      <c r="CG868" s="528">
        <f>CF868-BZ868</f>
        <v>0</v>
      </c>
      <c r="CH868" s="510">
        <f>_xlfn.DAYS(BU868,BT868)+1</f>
        <v>1</v>
      </c>
    </row>
    <row r="869" spans="1:87" s="513" customFormat="1" ht="15.75" customHeight="1">
      <c r="A869" s="255">
        <v>107</v>
      </c>
      <c r="B869" s="599" t="s">
        <v>168</v>
      </c>
      <c r="C869" s="708" t="s">
        <v>702</v>
      </c>
      <c r="D869" s="596" t="s">
        <v>199</v>
      </c>
      <c r="E869" s="584" t="str">
        <f>VLOOKUP(D:D,'Material code'!A:B,2,FALSE)</f>
        <v>前玻</v>
      </c>
      <c r="F869" s="505" t="str">
        <f>VLOOKUP(D:D,'Material code'!C:D,2,FALSE)</f>
        <v>福莱特，超白压花双镀膜半钢化，2272*1128*2mm</v>
      </c>
      <c r="G869" s="504">
        <v>1430</v>
      </c>
      <c r="H869" s="504" t="s">
        <v>172</v>
      </c>
      <c r="I869" s="504" t="str">
        <f>AL869</f>
        <v>ZIMUNGB1273474</v>
      </c>
      <c r="J869" s="504">
        <v>1</v>
      </c>
      <c r="K869" s="504" t="str">
        <f>AN869</f>
        <v>TRHU1642961</v>
      </c>
      <c r="L869" s="504" t="str">
        <f>AM869</f>
        <v>ZIMTNGB1273474</v>
      </c>
      <c r="M869" s="504" t="str">
        <f>AO869</f>
        <v>NINGBO,CHINA</v>
      </c>
      <c r="N869" s="506">
        <f>AQ869</f>
        <v>45729</v>
      </c>
      <c r="O869" s="504" t="str">
        <f>AR869</f>
        <v>SAVANNAH,GA</v>
      </c>
      <c r="P869" s="506">
        <f>AT869</f>
        <v>45759</v>
      </c>
      <c r="Q869" s="506">
        <f>AX869</f>
        <v>45763</v>
      </c>
      <c r="R869" s="504" t="s">
        <v>79</v>
      </c>
      <c r="S869" s="504">
        <v>20</v>
      </c>
      <c r="T869" s="504"/>
      <c r="U869" s="504"/>
      <c r="V869" s="511"/>
      <c r="W869" s="511"/>
      <c r="X869" s="506"/>
      <c r="Y869" s="506"/>
      <c r="Z869" s="504"/>
      <c r="AA869" s="567"/>
      <c r="AB869" s="507"/>
      <c r="AC869" s="504"/>
      <c r="AD869" s="504"/>
      <c r="AE869" s="504"/>
      <c r="AF869" s="504"/>
      <c r="AG869" s="504"/>
      <c r="AH869" s="569"/>
      <c r="AI869" s="579"/>
      <c r="AJ869" s="504"/>
      <c r="AK869" s="457"/>
      <c r="AL869" s="504" t="s">
        <v>1294</v>
      </c>
      <c r="AM869" s="504" t="s">
        <v>1295</v>
      </c>
      <c r="AN869" s="504" t="s">
        <v>1303</v>
      </c>
      <c r="AO869" s="504" t="s">
        <v>1033</v>
      </c>
      <c r="AP869" s="506"/>
      <c r="AQ869" s="506">
        <v>45729</v>
      </c>
      <c r="AR869" s="504" t="s">
        <v>117</v>
      </c>
      <c r="AS869" s="506">
        <v>45759</v>
      </c>
      <c r="AT869" s="508">
        <f>AS869</f>
        <v>45759</v>
      </c>
      <c r="AU869" s="504" t="str">
        <f>AR869</f>
        <v>SAVANNAH,GA</v>
      </c>
      <c r="AV869" s="571">
        <f>AT869</f>
        <v>45759</v>
      </c>
      <c r="AW869" s="505">
        <f>VLOOKUP(AR:AR,Database!A:B,2,)</f>
        <v>4</v>
      </c>
      <c r="AX869" s="506">
        <f>AV869+AW869</f>
        <v>45763</v>
      </c>
      <c r="AY869" s="504">
        <f>Z869</f>
        <v>0</v>
      </c>
      <c r="AZ869" s="565"/>
      <c r="BA869" s="506"/>
      <c r="BB869" s="506"/>
      <c r="BC869" s="506"/>
      <c r="BD869" s="506"/>
      <c r="BE869" s="504"/>
      <c r="BF869" s="504" t="str">
        <f>AL869</f>
        <v>ZIMUNGB1273474</v>
      </c>
      <c r="BG869" s="504" t="str">
        <f>AN869</f>
        <v>TRHU1642961</v>
      </c>
      <c r="BH869" s="506">
        <v>45722</v>
      </c>
      <c r="BI869" s="506">
        <v>45733</v>
      </c>
      <c r="BJ869" s="506"/>
      <c r="BK869" s="506"/>
      <c r="BL869" s="506"/>
      <c r="BM869" s="572"/>
      <c r="BN869" s="504"/>
      <c r="BO869" s="506"/>
      <c r="BP869" s="511"/>
      <c r="BQ869" s="511"/>
      <c r="BR869" s="504"/>
      <c r="BS869" s="512"/>
      <c r="BT869" s="504"/>
      <c r="BU869" s="504"/>
      <c r="BV869" s="504"/>
      <c r="BW869" s="504">
        <f>U869</f>
        <v>0</v>
      </c>
      <c r="BX869" s="511">
        <f>V869</f>
        <v>0</v>
      </c>
      <c r="BY869" s="511">
        <f>W869</f>
        <v>0</v>
      </c>
      <c r="BZ869" s="511">
        <f>BX869+BY869</f>
        <v>0</v>
      </c>
      <c r="CA869" s="504"/>
      <c r="CB869" s="511"/>
      <c r="CC869" s="504"/>
      <c r="CD869" s="511"/>
      <c r="CE869" s="511"/>
      <c r="CF869" s="511">
        <f>CB869+CD869+CE869</f>
        <v>0</v>
      </c>
      <c r="CG869" s="528">
        <f>CF869-BZ869</f>
        <v>0</v>
      </c>
      <c r="CH869" s="510">
        <f>_xlfn.DAYS(BU869,BT869)+1</f>
        <v>1</v>
      </c>
    </row>
    <row r="870" spans="1:87" s="513" customFormat="1" ht="15.75" customHeight="1">
      <c r="A870" s="255">
        <v>107</v>
      </c>
      <c r="B870" s="599" t="s">
        <v>168</v>
      </c>
      <c r="C870" s="708" t="s">
        <v>702</v>
      </c>
      <c r="D870" s="596" t="s">
        <v>199</v>
      </c>
      <c r="E870" s="584" t="str">
        <f>VLOOKUP(D:D,'Material code'!A:B,2,FALSE)</f>
        <v>前玻</v>
      </c>
      <c r="F870" s="505" t="str">
        <f>VLOOKUP(D:D,'Material code'!C:D,2,FALSE)</f>
        <v>福莱特，超白压花双镀膜半钢化，2272*1128*2mm</v>
      </c>
      <c r="G870" s="504">
        <v>1430</v>
      </c>
      <c r="H870" s="504" t="s">
        <v>172</v>
      </c>
      <c r="I870" s="504" t="str">
        <f>AL870</f>
        <v>ZIMUNGB1273474</v>
      </c>
      <c r="J870" s="504">
        <v>1</v>
      </c>
      <c r="K870" s="504" t="str">
        <f>AN870</f>
        <v>GSLU2058760</v>
      </c>
      <c r="L870" s="504" t="str">
        <f>AM870</f>
        <v>ZIMTNGB1273474</v>
      </c>
      <c r="M870" s="504" t="str">
        <f>AO870</f>
        <v>NINGBO,CHINA</v>
      </c>
      <c r="N870" s="506">
        <f>AQ870</f>
        <v>45729</v>
      </c>
      <c r="O870" s="504" t="str">
        <f>AR870</f>
        <v>SAVANNAH,GA</v>
      </c>
      <c r="P870" s="506">
        <f>AT870</f>
        <v>45759</v>
      </c>
      <c r="Q870" s="506">
        <f>AX870</f>
        <v>45763</v>
      </c>
      <c r="R870" s="504" t="s">
        <v>79</v>
      </c>
      <c r="S870" s="504">
        <v>20</v>
      </c>
      <c r="T870" s="504"/>
      <c r="U870" s="504"/>
      <c r="V870" s="511"/>
      <c r="W870" s="511"/>
      <c r="X870" s="506"/>
      <c r="Y870" s="506"/>
      <c r="Z870" s="504"/>
      <c r="AA870" s="567"/>
      <c r="AB870" s="507"/>
      <c r="AC870" s="504"/>
      <c r="AD870" s="504"/>
      <c r="AE870" s="504"/>
      <c r="AF870" s="504"/>
      <c r="AG870" s="504"/>
      <c r="AH870" s="569"/>
      <c r="AI870" s="579"/>
      <c r="AJ870" s="504"/>
      <c r="AK870" s="457"/>
      <c r="AL870" s="504" t="s">
        <v>1294</v>
      </c>
      <c r="AM870" s="504" t="s">
        <v>1295</v>
      </c>
      <c r="AN870" s="504" t="s">
        <v>1304</v>
      </c>
      <c r="AO870" s="504" t="s">
        <v>1033</v>
      </c>
      <c r="AP870" s="506"/>
      <c r="AQ870" s="506">
        <v>45729</v>
      </c>
      <c r="AR870" s="504" t="s">
        <v>117</v>
      </c>
      <c r="AS870" s="506">
        <v>45759</v>
      </c>
      <c r="AT870" s="508">
        <f>AS870</f>
        <v>45759</v>
      </c>
      <c r="AU870" s="504" t="str">
        <f>AR870</f>
        <v>SAVANNAH,GA</v>
      </c>
      <c r="AV870" s="571">
        <f>AT870</f>
        <v>45759</v>
      </c>
      <c r="AW870" s="505">
        <f>VLOOKUP(AR:AR,Database!A:B,2,)</f>
        <v>4</v>
      </c>
      <c r="AX870" s="506">
        <f>AV870+AW870</f>
        <v>45763</v>
      </c>
      <c r="AY870" s="504">
        <f>Z870</f>
        <v>0</v>
      </c>
      <c r="AZ870" s="565"/>
      <c r="BA870" s="506"/>
      <c r="BB870" s="506"/>
      <c r="BC870" s="506"/>
      <c r="BD870" s="506"/>
      <c r="BE870" s="504"/>
      <c r="BF870" s="504" t="str">
        <f>AL870</f>
        <v>ZIMUNGB1273474</v>
      </c>
      <c r="BG870" s="504" t="str">
        <f>AN870</f>
        <v>GSLU2058760</v>
      </c>
      <c r="BH870" s="506">
        <v>45722</v>
      </c>
      <c r="BI870" s="506">
        <v>45733</v>
      </c>
      <c r="BJ870" s="506"/>
      <c r="BK870" s="506"/>
      <c r="BL870" s="506"/>
      <c r="BM870" s="572"/>
      <c r="BN870" s="504"/>
      <c r="BO870" s="506"/>
      <c r="BP870" s="511"/>
      <c r="BQ870" s="511"/>
      <c r="BR870" s="504"/>
      <c r="BS870" s="512"/>
      <c r="BT870" s="504"/>
      <c r="BU870" s="504"/>
      <c r="BV870" s="504"/>
      <c r="BW870" s="504">
        <f>U870</f>
        <v>0</v>
      </c>
      <c r="BX870" s="511">
        <f>V870</f>
        <v>0</v>
      </c>
      <c r="BY870" s="511">
        <f>W870</f>
        <v>0</v>
      </c>
      <c r="BZ870" s="511">
        <f>BX870+BY870</f>
        <v>0</v>
      </c>
      <c r="CA870" s="504"/>
      <c r="CB870" s="511"/>
      <c r="CC870" s="504"/>
      <c r="CD870" s="511"/>
      <c r="CE870" s="511"/>
      <c r="CF870" s="511">
        <f>CB870+CD870+CE870</f>
        <v>0</v>
      </c>
      <c r="CG870" s="528">
        <f>CF870-BZ870</f>
        <v>0</v>
      </c>
      <c r="CH870" s="510">
        <f>_xlfn.DAYS(BU870,BT870)+1</f>
        <v>1</v>
      </c>
    </row>
    <row r="871" spans="1:87" s="513" customFormat="1" ht="15.75" customHeight="1">
      <c r="A871" s="255">
        <v>107</v>
      </c>
      <c r="B871" s="599" t="s">
        <v>168</v>
      </c>
      <c r="C871" s="708" t="s">
        <v>702</v>
      </c>
      <c r="D871" s="596" t="s">
        <v>199</v>
      </c>
      <c r="E871" s="584" t="str">
        <f>VLOOKUP(D:D,'Material code'!A:B,2,FALSE)</f>
        <v>前玻</v>
      </c>
      <c r="F871" s="505" t="str">
        <f>VLOOKUP(D:D,'Material code'!C:D,2,FALSE)</f>
        <v>福莱特，超白压花双镀膜半钢化，2272*1128*2mm</v>
      </c>
      <c r="G871" s="504">
        <v>1430</v>
      </c>
      <c r="H871" s="504" t="s">
        <v>172</v>
      </c>
      <c r="I871" s="504" t="str">
        <f>AL871</f>
        <v>ZIMUNGB1273474</v>
      </c>
      <c r="J871" s="504">
        <v>1</v>
      </c>
      <c r="K871" s="504" t="str">
        <f>AN871</f>
        <v>ZIMU3051361</v>
      </c>
      <c r="L871" s="504" t="str">
        <f>AM871</f>
        <v>ZIMTNGB1273474</v>
      </c>
      <c r="M871" s="504" t="str">
        <f>AO871</f>
        <v>NINGBO,CHINA</v>
      </c>
      <c r="N871" s="506">
        <f>AQ871</f>
        <v>45729</v>
      </c>
      <c r="O871" s="504" t="str">
        <f>AR871</f>
        <v>SAVANNAH,GA</v>
      </c>
      <c r="P871" s="506">
        <f>AT871</f>
        <v>45759</v>
      </c>
      <c r="Q871" s="506">
        <f>AX871</f>
        <v>45763</v>
      </c>
      <c r="R871" s="504" t="s">
        <v>79</v>
      </c>
      <c r="S871" s="504">
        <v>20</v>
      </c>
      <c r="T871" s="504"/>
      <c r="U871" s="504"/>
      <c r="V871" s="511"/>
      <c r="W871" s="511"/>
      <c r="X871" s="506"/>
      <c r="Y871" s="506"/>
      <c r="Z871" s="504"/>
      <c r="AA871" s="567"/>
      <c r="AB871" s="507"/>
      <c r="AC871" s="504"/>
      <c r="AD871" s="504"/>
      <c r="AE871" s="504"/>
      <c r="AF871" s="504"/>
      <c r="AG871" s="504"/>
      <c r="AH871" s="569"/>
      <c r="AI871" s="579"/>
      <c r="AJ871" s="504"/>
      <c r="AK871" s="457"/>
      <c r="AL871" s="504" t="s">
        <v>1294</v>
      </c>
      <c r="AM871" s="504" t="s">
        <v>1295</v>
      </c>
      <c r="AN871" s="504" t="s">
        <v>1305</v>
      </c>
      <c r="AO871" s="504" t="s">
        <v>1033</v>
      </c>
      <c r="AP871" s="506"/>
      <c r="AQ871" s="506">
        <v>45729</v>
      </c>
      <c r="AR871" s="504" t="s">
        <v>117</v>
      </c>
      <c r="AS871" s="506">
        <v>45759</v>
      </c>
      <c r="AT871" s="508">
        <f>AS871</f>
        <v>45759</v>
      </c>
      <c r="AU871" s="504" t="str">
        <f>AR871</f>
        <v>SAVANNAH,GA</v>
      </c>
      <c r="AV871" s="571">
        <f>AT871</f>
        <v>45759</v>
      </c>
      <c r="AW871" s="505">
        <f>VLOOKUP(AR:AR,Database!A:B,2,)</f>
        <v>4</v>
      </c>
      <c r="AX871" s="506">
        <f>AV871+AW871</f>
        <v>45763</v>
      </c>
      <c r="AY871" s="504">
        <f>Z871</f>
        <v>0</v>
      </c>
      <c r="AZ871" s="565"/>
      <c r="BA871" s="506"/>
      <c r="BB871" s="506"/>
      <c r="BC871" s="506"/>
      <c r="BD871" s="506"/>
      <c r="BE871" s="504"/>
      <c r="BF871" s="504" t="str">
        <f>AL871</f>
        <v>ZIMUNGB1273474</v>
      </c>
      <c r="BG871" s="504" t="str">
        <f>AN871</f>
        <v>ZIMU3051361</v>
      </c>
      <c r="BH871" s="506">
        <v>45722</v>
      </c>
      <c r="BI871" s="506">
        <v>45733</v>
      </c>
      <c r="BJ871" s="506"/>
      <c r="BK871" s="506"/>
      <c r="BL871" s="506"/>
      <c r="BM871" s="572"/>
      <c r="BN871" s="504"/>
      <c r="BO871" s="506"/>
      <c r="BP871" s="511"/>
      <c r="BQ871" s="511"/>
      <c r="BR871" s="504"/>
      <c r="BS871" s="512"/>
      <c r="BT871" s="504"/>
      <c r="BU871" s="504"/>
      <c r="BV871" s="504"/>
      <c r="BW871" s="504">
        <f>U871</f>
        <v>0</v>
      </c>
      <c r="BX871" s="511">
        <f>V871</f>
        <v>0</v>
      </c>
      <c r="BY871" s="511">
        <f>W871</f>
        <v>0</v>
      </c>
      <c r="BZ871" s="511">
        <f>BX871+BY871</f>
        <v>0</v>
      </c>
      <c r="CA871" s="504"/>
      <c r="CB871" s="511"/>
      <c r="CC871" s="504"/>
      <c r="CD871" s="511"/>
      <c r="CE871" s="511"/>
      <c r="CF871" s="511">
        <f>CB871+CD871+CE871</f>
        <v>0</v>
      </c>
      <c r="CG871" s="528">
        <f>CF871-BZ871</f>
        <v>0</v>
      </c>
      <c r="CH871" s="510">
        <f>_xlfn.DAYS(BU871,BT871)+1</f>
        <v>1</v>
      </c>
    </row>
    <row r="872" spans="1:87" s="513" customFormat="1" ht="15.75" customHeight="1">
      <c r="A872" s="255">
        <v>107</v>
      </c>
      <c r="B872" s="599" t="s">
        <v>168</v>
      </c>
      <c r="C872" s="708" t="s">
        <v>702</v>
      </c>
      <c r="D872" s="596" t="s">
        <v>199</v>
      </c>
      <c r="E872" s="584" t="str">
        <f>VLOOKUP(D:D,'Material code'!A:B,2,FALSE)</f>
        <v>前玻</v>
      </c>
      <c r="F872" s="505" t="str">
        <f>VLOOKUP(D:D,'Material code'!C:D,2,FALSE)</f>
        <v>福莱特，超白压花双镀膜半钢化，2272*1128*2mm</v>
      </c>
      <c r="G872" s="504">
        <v>1430</v>
      </c>
      <c r="H872" s="504" t="s">
        <v>172</v>
      </c>
      <c r="I872" s="504" t="str">
        <f>AL872</f>
        <v>ZIMUNGB1273474</v>
      </c>
      <c r="J872" s="504">
        <v>1</v>
      </c>
      <c r="K872" s="504" t="str">
        <f>AN872</f>
        <v>ZIMU3192204</v>
      </c>
      <c r="L872" s="504" t="str">
        <f>AM872</f>
        <v>ZIMTNGB1273474</v>
      </c>
      <c r="M872" s="504" t="str">
        <f>AO872</f>
        <v>NINGBO,CHINA</v>
      </c>
      <c r="N872" s="506">
        <f>AQ872</f>
        <v>45729</v>
      </c>
      <c r="O872" s="504" t="str">
        <f>AR872</f>
        <v>SAVANNAH,GA</v>
      </c>
      <c r="P872" s="506">
        <f>AT872</f>
        <v>45759</v>
      </c>
      <c r="Q872" s="506">
        <f>AX872</f>
        <v>45763</v>
      </c>
      <c r="R872" s="504" t="s">
        <v>79</v>
      </c>
      <c r="S872" s="504">
        <v>20</v>
      </c>
      <c r="T872" s="504"/>
      <c r="U872" s="504"/>
      <c r="V872" s="511"/>
      <c r="W872" s="511"/>
      <c r="X872" s="506"/>
      <c r="Y872" s="506"/>
      <c r="Z872" s="504"/>
      <c r="AA872" s="567"/>
      <c r="AB872" s="507"/>
      <c r="AC872" s="504"/>
      <c r="AD872" s="504"/>
      <c r="AE872" s="504"/>
      <c r="AF872" s="504"/>
      <c r="AG872" s="504"/>
      <c r="AH872" s="569"/>
      <c r="AI872" s="579"/>
      <c r="AJ872" s="504"/>
      <c r="AK872" s="457"/>
      <c r="AL872" s="504" t="s">
        <v>1294</v>
      </c>
      <c r="AM872" s="504" t="s">
        <v>1295</v>
      </c>
      <c r="AN872" s="504" t="s">
        <v>1306</v>
      </c>
      <c r="AO872" s="504" t="s">
        <v>1033</v>
      </c>
      <c r="AP872" s="506"/>
      <c r="AQ872" s="506">
        <v>45729</v>
      </c>
      <c r="AR872" s="504" t="s">
        <v>117</v>
      </c>
      <c r="AS872" s="506">
        <v>45759</v>
      </c>
      <c r="AT872" s="508">
        <f>AS872</f>
        <v>45759</v>
      </c>
      <c r="AU872" s="504" t="str">
        <f>AR872</f>
        <v>SAVANNAH,GA</v>
      </c>
      <c r="AV872" s="571">
        <f>AT872</f>
        <v>45759</v>
      </c>
      <c r="AW872" s="505">
        <f>VLOOKUP(AR:AR,Database!A:B,2,)</f>
        <v>4</v>
      </c>
      <c r="AX872" s="506">
        <f>AV872+AW872</f>
        <v>45763</v>
      </c>
      <c r="AY872" s="504">
        <f>Z872</f>
        <v>0</v>
      </c>
      <c r="AZ872" s="565"/>
      <c r="BA872" s="506"/>
      <c r="BB872" s="506"/>
      <c r="BC872" s="506"/>
      <c r="BD872" s="506"/>
      <c r="BE872" s="504"/>
      <c r="BF872" s="504" t="str">
        <f>AL872</f>
        <v>ZIMUNGB1273474</v>
      </c>
      <c r="BG872" s="504" t="str">
        <f>AN872</f>
        <v>ZIMU3192204</v>
      </c>
      <c r="BH872" s="506">
        <v>45722</v>
      </c>
      <c r="BI872" s="506">
        <v>45733</v>
      </c>
      <c r="BJ872" s="506"/>
      <c r="BK872" s="506"/>
      <c r="BL872" s="506"/>
      <c r="BM872" s="572"/>
      <c r="BN872" s="504"/>
      <c r="BO872" s="506"/>
      <c r="BP872" s="511"/>
      <c r="BQ872" s="511"/>
      <c r="BR872" s="504"/>
      <c r="BS872" s="512"/>
      <c r="BT872" s="504"/>
      <c r="BU872" s="504"/>
      <c r="BV872" s="504"/>
      <c r="BW872" s="504">
        <f>U872</f>
        <v>0</v>
      </c>
      <c r="BX872" s="511">
        <f>V872</f>
        <v>0</v>
      </c>
      <c r="BY872" s="511">
        <f>W872</f>
        <v>0</v>
      </c>
      <c r="BZ872" s="511">
        <f>BX872+BY872</f>
        <v>0</v>
      </c>
      <c r="CA872" s="504"/>
      <c r="CB872" s="511"/>
      <c r="CC872" s="504"/>
      <c r="CD872" s="511"/>
      <c r="CE872" s="511"/>
      <c r="CF872" s="511">
        <f>CB872+CD872+CE872</f>
        <v>0</v>
      </c>
      <c r="CG872" s="528">
        <f>CF872-BZ872</f>
        <v>0</v>
      </c>
      <c r="CH872" s="510">
        <f>_xlfn.DAYS(BU872,BT872)+1</f>
        <v>1</v>
      </c>
    </row>
    <row r="873" spans="1:87" s="513" customFormat="1" ht="15.75" customHeight="1">
      <c r="A873" s="255">
        <v>107</v>
      </c>
      <c r="B873" s="599" t="s">
        <v>168</v>
      </c>
      <c r="C873" s="708" t="s">
        <v>702</v>
      </c>
      <c r="D873" s="596" t="s">
        <v>199</v>
      </c>
      <c r="E873" s="584" t="str">
        <f>VLOOKUP(D:D,'Material code'!A:B,2,FALSE)</f>
        <v>前玻</v>
      </c>
      <c r="F873" s="505" t="str">
        <f>VLOOKUP(D:D,'Material code'!C:D,2,FALSE)</f>
        <v>福莱特，超白压花双镀膜半钢化，2272*1128*2mm</v>
      </c>
      <c r="G873" s="504">
        <v>1430</v>
      </c>
      <c r="H873" s="504" t="s">
        <v>172</v>
      </c>
      <c r="I873" s="504" t="str">
        <f>AL873</f>
        <v>ZIMUNGB1273474</v>
      </c>
      <c r="J873" s="504">
        <v>1</v>
      </c>
      <c r="K873" s="504" t="str">
        <f>AN873</f>
        <v>TCKU3942281</v>
      </c>
      <c r="L873" s="504" t="str">
        <f>AM873</f>
        <v>ZIMTNGB1273474</v>
      </c>
      <c r="M873" s="504" t="str">
        <f>AO873</f>
        <v>NINGBO,CHINA</v>
      </c>
      <c r="N873" s="506">
        <f>AQ873</f>
        <v>45729</v>
      </c>
      <c r="O873" s="504" t="str">
        <f>AR873</f>
        <v>SAVANNAH,GA</v>
      </c>
      <c r="P873" s="506">
        <f>AT873</f>
        <v>45759</v>
      </c>
      <c r="Q873" s="506">
        <f>AX873</f>
        <v>45763</v>
      </c>
      <c r="R873" s="504" t="s">
        <v>79</v>
      </c>
      <c r="S873" s="504">
        <v>20</v>
      </c>
      <c r="T873" s="504"/>
      <c r="U873" s="504"/>
      <c r="V873" s="511"/>
      <c r="W873" s="511"/>
      <c r="X873" s="506"/>
      <c r="Y873" s="506"/>
      <c r="Z873" s="504"/>
      <c r="AA873" s="567"/>
      <c r="AB873" s="507"/>
      <c r="AC873" s="504"/>
      <c r="AD873" s="504"/>
      <c r="AE873" s="504"/>
      <c r="AF873" s="504"/>
      <c r="AG873" s="504"/>
      <c r="AH873" s="569"/>
      <c r="AI873" s="579"/>
      <c r="AJ873" s="504"/>
      <c r="AK873" s="457"/>
      <c r="AL873" s="504" t="s">
        <v>1294</v>
      </c>
      <c r="AM873" s="504" t="s">
        <v>1295</v>
      </c>
      <c r="AN873" s="504" t="s">
        <v>1307</v>
      </c>
      <c r="AO873" s="504" t="s">
        <v>1033</v>
      </c>
      <c r="AP873" s="506"/>
      <c r="AQ873" s="506">
        <v>45729</v>
      </c>
      <c r="AR873" s="504" t="s">
        <v>117</v>
      </c>
      <c r="AS873" s="506">
        <v>45759</v>
      </c>
      <c r="AT873" s="508">
        <f>AS873</f>
        <v>45759</v>
      </c>
      <c r="AU873" s="504" t="str">
        <f>AR873</f>
        <v>SAVANNAH,GA</v>
      </c>
      <c r="AV873" s="571">
        <f>AT873</f>
        <v>45759</v>
      </c>
      <c r="AW873" s="505">
        <f>VLOOKUP(AR:AR,Database!A:B,2,)</f>
        <v>4</v>
      </c>
      <c r="AX873" s="506">
        <f>AV873+AW873</f>
        <v>45763</v>
      </c>
      <c r="AY873" s="504">
        <f>Z873</f>
        <v>0</v>
      </c>
      <c r="AZ873" s="565"/>
      <c r="BA873" s="506"/>
      <c r="BB873" s="506"/>
      <c r="BC873" s="506"/>
      <c r="BD873" s="506"/>
      <c r="BE873" s="504"/>
      <c r="BF873" s="504" t="str">
        <f>AL873</f>
        <v>ZIMUNGB1273474</v>
      </c>
      <c r="BG873" s="504" t="str">
        <f>AN873</f>
        <v>TCKU3942281</v>
      </c>
      <c r="BH873" s="506">
        <v>45722</v>
      </c>
      <c r="BI873" s="506">
        <v>45733</v>
      </c>
      <c r="BJ873" s="506"/>
      <c r="BK873" s="506"/>
      <c r="BL873" s="506"/>
      <c r="BM873" s="572"/>
      <c r="BN873" s="504"/>
      <c r="BO873" s="506"/>
      <c r="BP873" s="511"/>
      <c r="BQ873" s="511"/>
      <c r="BR873" s="504"/>
      <c r="BS873" s="512"/>
      <c r="BT873" s="504"/>
      <c r="BU873" s="504"/>
      <c r="BV873" s="504"/>
      <c r="BW873" s="504">
        <f>U873</f>
        <v>0</v>
      </c>
      <c r="BX873" s="511">
        <f>V873</f>
        <v>0</v>
      </c>
      <c r="BY873" s="511">
        <f>W873</f>
        <v>0</v>
      </c>
      <c r="BZ873" s="511">
        <f>BX873+BY873</f>
        <v>0</v>
      </c>
      <c r="CA873" s="504"/>
      <c r="CB873" s="511"/>
      <c r="CC873" s="504"/>
      <c r="CD873" s="511"/>
      <c r="CE873" s="511"/>
      <c r="CF873" s="511">
        <f>CB873+CD873+CE873</f>
        <v>0</v>
      </c>
      <c r="CG873" s="528">
        <f>CF873-BZ873</f>
        <v>0</v>
      </c>
      <c r="CH873" s="510">
        <f>_xlfn.DAYS(BU873,BT873)+1</f>
        <v>1</v>
      </c>
    </row>
    <row r="874" spans="1:87" s="513" customFormat="1" ht="15.75" customHeight="1">
      <c r="A874" s="255">
        <v>107</v>
      </c>
      <c r="B874" s="599" t="s">
        <v>168</v>
      </c>
      <c r="C874" s="708" t="s">
        <v>702</v>
      </c>
      <c r="D874" s="596" t="s">
        <v>199</v>
      </c>
      <c r="E874" s="584" t="str">
        <f>VLOOKUP(D:D,'Material code'!A:B,2,FALSE)</f>
        <v>前玻</v>
      </c>
      <c r="F874" s="505" t="str">
        <f>VLOOKUP(D:D,'Material code'!C:D,2,FALSE)</f>
        <v>福莱特，超白压花双镀膜半钢化，2272*1128*2mm</v>
      </c>
      <c r="G874" s="504">
        <v>1430</v>
      </c>
      <c r="H874" s="504" t="s">
        <v>172</v>
      </c>
      <c r="I874" s="504" t="str">
        <f>AL874</f>
        <v>ZIMUNGB1273474</v>
      </c>
      <c r="J874" s="504">
        <v>1</v>
      </c>
      <c r="K874" s="504" t="str">
        <f>AN874</f>
        <v>TEMU3639290</v>
      </c>
      <c r="L874" s="504" t="str">
        <f>AM874</f>
        <v>ZIMTNGB1273474</v>
      </c>
      <c r="M874" s="504" t="str">
        <f>AO874</f>
        <v>NINGBO,CHINA</v>
      </c>
      <c r="N874" s="506">
        <f>AQ874</f>
        <v>45729</v>
      </c>
      <c r="O874" s="504" t="str">
        <f>AR874</f>
        <v>SAVANNAH,GA</v>
      </c>
      <c r="P874" s="506">
        <f>AT874</f>
        <v>45759</v>
      </c>
      <c r="Q874" s="506">
        <f>AX874</f>
        <v>45763</v>
      </c>
      <c r="R874" s="504" t="s">
        <v>79</v>
      </c>
      <c r="S874" s="504">
        <v>20</v>
      </c>
      <c r="T874" s="504"/>
      <c r="U874" s="504"/>
      <c r="V874" s="511"/>
      <c r="W874" s="511"/>
      <c r="X874" s="506"/>
      <c r="Y874" s="506"/>
      <c r="Z874" s="504"/>
      <c r="AA874" s="567"/>
      <c r="AB874" s="507"/>
      <c r="AC874" s="504"/>
      <c r="AD874" s="504"/>
      <c r="AE874" s="504"/>
      <c r="AF874" s="504"/>
      <c r="AG874" s="504"/>
      <c r="AH874" s="569"/>
      <c r="AI874" s="579"/>
      <c r="AJ874" s="504"/>
      <c r="AK874" s="457"/>
      <c r="AL874" s="504" t="s">
        <v>1294</v>
      </c>
      <c r="AM874" s="504" t="s">
        <v>1295</v>
      </c>
      <c r="AN874" s="504" t="s">
        <v>1308</v>
      </c>
      <c r="AO874" s="504" t="s">
        <v>1033</v>
      </c>
      <c r="AP874" s="506"/>
      <c r="AQ874" s="506">
        <v>45729</v>
      </c>
      <c r="AR874" s="504" t="s">
        <v>117</v>
      </c>
      <c r="AS874" s="506">
        <v>45759</v>
      </c>
      <c r="AT874" s="508">
        <f>AS874</f>
        <v>45759</v>
      </c>
      <c r="AU874" s="504" t="str">
        <f>AR874</f>
        <v>SAVANNAH,GA</v>
      </c>
      <c r="AV874" s="571">
        <f>AT874</f>
        <v>45759</v>
      </c>
      <c r="AW874" s="505">
        <f>VLOOKUP(AR:AR,Database!A:B,2,)</f>
        <v>4</v>
      </c>
      <c r="AX874" s="506">
        <f>AV874+AW874</f>
        <v>45763</v>
      </c>
      <c r="AY874" s="504">
        <f>Z874</f>
        <v>0</v>
      </c>
      <c r="AZ874" s="565"/>
      <c r="BA874" s="506"/>
      <c r="BB874" s="506"/>
      <c r="BC874" s="506"/>
      <c r="BD874" s="506"/>
      <c r="BE874" s="504"/>
      <c r="BF874" s="504" t="str">
        <f>AL874</f>
        <v>ZIMUNGB1273474</v>
      </c>
      <c r="BG874" s="504" t="str">
        <f>AN874</f>
        <v>TEMU3639290</v>
      </c>
      <c r="BH874" s="506">
        <v>45722</v>
      </c>
      <c r="BI874" s="506">
        <v>45733</v>
      </c>
      <c r="BJ874" s="506"/>
      <c r="BK874" s="506"/>
      <c r="BL874" s="506"/>
      <c r="BM874" s="572"/>
      <c r="BN874" s="504"/>
      <c r="BO874" s="506"/>
      <c r="BP874" s="511"/>
      <c r="BQ874" s="511"/>
      <c r="BR874" s="504"/>
      <c r="BS874" s="512"/>
      <c r="BT874" s="504"/>
      <c r="BU874" s="504"/>
      <c r="BV874" s="504"/>
      <c r="BW874" s="504">
        <f>U874</f>
        <v>0</v>
      </c>
      <c r="BX874" s="511">
        <f>V874</f>
        <v>0</v>
      </c>
      <c r="BY874" s="511">
        <f>W874</f>
        <v>0</v>
      </c>
      <c r="BZ874" s="511">
        <f>BX874+BY874</f>
        <v>0</v>
      </c>
      <c r="CA874" s="504"/>
      <c r="CB874" s="511"/>
      <c r="CC874" s="504"/>
      <c r="CD874" s="511"/>
      <c r="CE874" s="511"/>
      <c r="CF874" s="511">
        <f>CB874+CD874+CE874</f>
        <v>0</v>
      </c>
      <c r="CG874" s="528">
        <f>CF874-BZ874</f>
        <v>0</v>
      </c>
      <c r="CH874" s="510">
        <f>_xlfn.DAYS(BU874,BT874)+1</f>
        <v>1</v>
      </c>
    </row>
    <row r="875" spans="1:87" s="513" customFormat="1" ht="15.75" customHeight="1">
      <c r="A875" s="255">
        <v>107</v>
      </c>
      <c r="B875" s="599" t="s">
        <v>168</v>
      </c>
      <c r="C875" s="708" t="s">
        <v>702</v>
      </c>
      <c r="D875" s="596" t="s">
        <v>199</v>
      </c>
      <c r="E875" s="584" t="str">
        <f>VLOOKUP(D:D,'Material code'!A:B,2,FALSE)</f>
        <v>前玻</v>
      </c>
      <c r="F875" s="505" t="str">
        <f>VLOOKUP(D:D,'Material code'!C:D,2,FALSE)</f>
        <v>福莱特，超白压花双镀膜半钢化，2272*1128*2mm</v>
      </c>
      <c r="G875" s="504">
        <v>1430</v>
      </c>
      <c r="H875" s="504" t="s">
        <v>172</v>
      </c>
      <c r="I875" s="504" t="str">
        <f>AL875</f>
        <v>ZIMUNGB1273474</v>
      </c>
      <c r="J875" s="504">
        <v>1</v>
      </c>
      <c r="K875" s="504" t="str">
        <f>AN875</f>
        <v>BMOU2096955</v>
      </c>
      <c r="L875" s="504" t="str">
        <f>AM875</f>
        <v>ZIMTNGB1273474</v>
      </c>
      <c r="M875" s="504" t="str">
        <f>AO875</f>
        <v>NINGBO,CHINA</v>
      </c>
      <c r="N875" s="506">
        <f>AQ875</f>
        <v>45729</v>
      </c>
      <c r="O875" s="504" t="str">
        <f>AR875</f>
        <v>SAVANNAH,GA</v>
      </c>
      <c r="P875" s="506">
        <f>AT875</f>
        <v>45759</v>
      </c>
      <c r="Q875" s="506">
        <f>AX875</f>
        <v>45763</v>
      </c>
      <c r="R875" s="504" t="s">
        <v>79</v>
      </c>
      <c r="S875" s="504">
        <v>20</v>
      </c>
      <c r="T875" s="504"/>
      <c r="U875" s="504"/>
      <c r="V875" s="511"/>
      <c r="W875" s="511"/>
      <c r="X875" s="506"/>
      <c r="Y875" s="506"/>
      <c r="Z875" s="504"/>
      <c r="AA875" s="567"/>
      <c r="AB875" s="507"/>
      <c r="AC875" s="504"/>
      <c r="AD875" s="504"/>
      <c r="AE875" s="504"/>
      <c r="AF875" s="504"/>
      <c r="AG875" s="504"/>
      <c r="AH875" s="569"/>
      <c r="AI875" s="579"/>
      <c r="AJ875" s="504"/>
      <c r="AK875" s="457"/>
      <c r="AL875" s="504" t="s">
        <v>1294</v>
      </c>
      <c r="AM875" s="504" t="s">
        <v>1295</v>
      </c>
      <c r="AN875" s="504" t="s">
        <v>1309</v>
      </c>
      <c r="AO875" s="504" t="s">
        <v>1033</v>
      </c>
      <c r="AP875" s="506"/>
      <c r="AQ875" s="506">
        <v>45729</v>
      </c>
      <c r="AR875" s="504" t="s">
        <v>117</v>
      </c>
      <c r="AS875" s="506">
        <v>45759</v>
      </c>
      <c r="AT875" s="508">
        <f>AS875</f>
        <v>45759</v>
      </c>
      <c r="AU875" s="504" t="str">
        <f>AR875</f>
        <v>SAVANNAH,GA</v>
      </c>
      <c r="AV875" s="571">
        <f>AT875</f>
        <v>45759</v>
      </c>
      <c r="AW875" s="505">
        <f>VLOOKUP(AR:AR,Database!A:B,2,)</f>
        <v>4</v>
      </c>
      <c r="AX875" s="506">
        <f>AV875+AW875</f>
        <v>45763</v>
      </c>
      <c r="AY875" s="504">
        <f>Z875</f>
        <v>0</v>
      </c>
      <c r="AZ875" s="565"/>
      <c r="BA875" s="506"/>
      <c r="BB875" s="506"/>
      <c r="BC875" s="506"/>
      <c r="BD875" s="506"/>
      <c r="BE875" s="504"/>
      <c r="BF875" s="504" t="str">
        <f>AL875</f>
        <v>ZIMUNGB1273474</v>
      </c>
      <c r="BG875" s="504" t="str">
        <f>AN875</f>
        <v>BMOU2096955</v>
      </c>
      <c r="BH875" s="506">
        <v>45722</v>
      </c>
      <c r="BI875" s="506">
        <v>45733</v>
      </c>
      <c r="BJ875" s="506"/>
      <c r="BK875" s="506"/>
      <c r="BL875" s="506"/>
      <c r="BM875" s="572"/>
      <c r="BN875" s="504"/>
      <c r="BO875" s="506"/>
      <c r="BP875" s="511"/>
      <c r="BQ875" s="511"/>
      <c r="BR875" s="504"/>
      <c r="BS875" s="512"/>
      <c r="BT875" s="504"/>
      <c r="BU875" s="504"/>
      <c r="BV875" s="504"/>
      <c r="BW875" s="504">
        <f>U875</f>
        <v>0</v>
      </c>
      <c r="BX875" s="511">
        <f>V875</f>
        <v>0</v>
      </c>
      <c r="BY875" s="511">
        <f>W875</f>
        <v>0</v>
      </c>
      <c r="BZ875" s="511">
        <f>BX875+BY875</f>
        <v>0</v>
      </c>
      <c r="CA875" s="504"/>
      <c r="CB875" s="511"/>
      <c r="CC875" s="504"/>
      <c r="CD875" s="511"/>
      <c r="CE875" s="511"/>
      <c r="CF875" s="511">
        <f>CB875+CD875+CE875</f>
        <v>0</v>
      </c>
      <c r="CG875" s="528">
        <f>CF875-BZ875</f>
        <v>0</v>
      </c>
      <c r="CH875" s="510">
        <f>_xlfn.DAYS(BU875,BT875)+1</f>
        <v>1</v>
      </c>
    </row>
    <row r="876" spans="1:87" s="513" customFormat="1" ht="15.75" customHeight="1">
      <c r="A876" s="255">
        <v>107</v>
      </c>
      <c r="B876" s="599" t="s">
        <v>168</v>
      </c>
      <c r="C876" s="708" t="s">
        <v>702</v>
      </c>
      <c r="D876" s="596" t="s">
        <v>169</v>
      </c>
      <c r="E876" s="584" t="str">
        <f>VLOOKUP(D:D,'Material code'!A:B,2,FALSE)</f>
        <v>后玻</v>
      </c>
      <c r="F876" s="505" t="str">
        <f>VLOOKUP(D:D,'Material code'!C:D,2,FALSE)</f>
        <v>福莱特，压花半钢化白色全涂釉3孔，2272*1128*2mm，GL-16</v>
      </c>
      <c r="G876" s="504">
        <v>1430</v>
      </c>
      <c r="H876" s="504" t="s">
        <v>172</v>
      </c>
      <c r="I876" s="504" t="str">
        <f>AL876</f>
        <v>ZIMUNGB1273474</v>
      </c>
      <c r="J876" s="504">
        <v>1</v>
      </c>
      <c r="K876" s="504" t="str">
        <f>AN876</f>
        <v>ZIMU1100359</v>
      </c>
      <c r="L876" s="504" t="str">
        <f>AM876</f>
        <v>ZIMTNGB1273474</v>
      </c>
      <c r="M876" s="504" t="str">
        <f>AO876</f>
        <v>NINGBO,CHINA</v>
      </c>
      <c r="N876" s="506">
        <f>AQ876</f>
        <v>45729</v>
      </c>
      <c r="O876" s="504" t="str">
        <f>AR876</f>
        <v>SAVANNAH,GA</v>
      </c>
      <c r="P876" s="506">
        <f>AT876</f>
        <v>45759</v>
      </c>
      <c r="Q876" s="506">
        <f>AX876</f>
        <v>45763</v>
      </c>
      <c r="R876" s="504" t="s">
        <v>79</v>
      </c>
      <c r="S876" s="504">
        <v>20</v>
      </c>
      <c r="T876" s="504"/>
      <c r="U876" s="504"/>
      <c r="V876" s="511"/>
      <c r="W876" s="511"/>
      <c r="X876" s="506"/>
      <c r="Y876" s="506"/>
      <c r="Z876" s="504"/>
      <c r="AA876" s="567"/>
      <c r="AB876" s="507"/>
      <c r="AC876" s="504"/>
      <c r="AD876" s="504"/>
      <c r="AE876" s="504"/>
      <c r="AF876" s="504"/>
      <c r="AG876" s="504"/>
      <c r="AH876" s="569"/>
      <c r="AI876" s="579"/>
      <c r="AJ876" s="504"/>
      <c r="AK876" s="457"/>
      <c r="AL876" s="504" t="s">
        <v>1294</v>
      </c>
      <c r="AM876" s="504" t="s">
        <v>1295</v>
      </c>
      <c r="AN876" s="504" t="s">
        <v>1310</v>
      </c>
      <c r="AO876" s="504" t="s">
        <v>1033</v>
      </c>
      <c r="AP876" s="506"/>
      <c r="AQ876" s="506">
        <v>45729</v>
      </c>
      <c r="AR876" s="504" t="s">
        <v>117</v>
      </c>
      <c r="AS876" s="506">
        <v>45759</v>
      </c>
      <c r="AT876" s="508">
        <f>AS876</f>
        <v>45759</v>
      </c>
      <c r="AU876" s="504" t="str">
        <f>AR876</f>
        <v>SAVANNAH,GA</v>
      </c>
      <c r="AV876" s="571">
        <f>AT876</f>
        <v>45759</v>
      </c>
      <c r="AW876" s="505">
        <f>VLOOKUP(AR:AR,Database!A:B,2,)</f>
        <v>4</v>
      </c>
      <c r="AX876" s="506">
        <f>AV876+AW876</f>
        <v>45763</v>
      </c>
      <c r="AY876" s="504">
        <f>Z876</f>
        <v>0</v>
      </c>
      <c r="AZ876" s="565"/>
      <c r="BA876" s="506"/>
      <c r="BB876" s="506"/>
      <c r="BC876" s="506"/>
      <c r="BD876" s="506"/>
      <c r="BE876" s="504"/>
      <c r="BF876" s="504" t="str">
        <f>AL876</f>
        <v>ZIMUNGB1273474</v>
      </c>
      <c r="BG876" s="504" t="str">
        <f>AN876</f>
        <v>ZIMU1100359</v>
      </c>
      <c r="BH876" s="506">
        <v>45722</v>
      </c>
      <c r="BI876" s="506">
        <v>45733</v>
      </c>
      <c r="BJ876" s="506"/>
      <c r="BK876" s="506"/>
      <c r="BL876" s="506"/>
      <c r="BM876" s="572"/>
      <c r="BN876" s="504"/>
      <c r="BO876" s="506"/>
      <c r="BP876" s="511"/>
      <c r="BQ876" s="511"/>
      <c r="BR876" s="504"/>
      <c r="BS876" s="512"/>
      <c r="BT876" s="504"/>
      <c r="BU876" s="504"/>
      <c r="BV876" s="504"/>
      <c r="BW876" s="504">
        <f>U876</f>
        <v>0</v>
      </c>
      <c r="BX876" s="511">
        <f>V876</f>
        <v>0</v>
      </c>
      <c r="BY876" s="511">
        <f>W876</f>
        <v>0</v>
      </c>
      <c r="BZ876" s="511">
        <f>BX876+BY876</f>
        <v>0</v>
      </c>
      <c r="CA876" s="504"/>
      <c r="CB876" s="511"/>
      <c r="CC876" s="504"/>
      <c r="CD876" s="511"/>
      <c r="CE876" s="511"/>
      <c r="CF876" s="511">
        <f>CB876+CD876+CE876</f>
        <v>0</v>
      </c>
      <c r="CG876" s="528">
        <f>CF876-BZ876</f>
        <v>0</v>
      </c>
      <c r="CH876" s="510">
        <f>_xlfn.DAYS(BU876,BT876)+1</f>
        <v>1</v>
      </c>
    </row>
    <row r="877" spans="1:87" s="513" customFormat="1" ht="15.75" customHeight="1">
      <c r="A877" s="255">
        <v>107</v>
      </c>
      <c r="B877" s="599" t="s">
        <v>168</v>
      </c>
      <c r="C877" s="708" t="s">
        <v>702</v>
      </c>
      <c r="D877" s="596" t="s">
        <v>169</v>
      </c>
      <c r="E877" s="584" t="str">
        <f>VLOOKUP(D:D,'Material code'!A:B,2,FALSE)</f>
        <v>后玻</v>
      </c>
      <c r="F877" s="505" t="str">
        <f>VLOOKUP(D:D,'Material code'!C:D,2,FALSE)</f>
        <v>福莱特，压花半钢化白色全涂釉3孔，2272*1128*2mm，GL-16</v>
      </c>
      <c r="G877" s="504">
        <v>1430</v>
      </c>
      <c r="H877" s="504" t="s">
        <v>172</v>
      </c>
      <c r="I877" s="504" t="str">
        <f>AL877</f>
        <v>ZIMUNGB1273474</v>
      </c>
      <c r="J877" s="504">
        <v>1</v>
      </c>
      <c r="K877" s="504" t="str">
        <f>AN877</f>
        <v>SEGU2666459</v>
      </c>
      <c r="L877" s="504" t="str">
        <f>AM877</f>
        <v>ZIMTNGB1273474</v>
      </c>
      <c r="M877" s="504" t="str">
        <f>AO877</f>
        <v>NINGBO,CHINA</v>
      </c>
      <c r="N877" s="506">
        <f>AQ877</f>
        <v>45729</v>
      </c>
      <c r="O877" s="504" t="str">
        <f>AR877</f>
        <v>SAVANNAH,GA</v>
      </c>
      <c r="P877" s="506">
        <f>AT877</f>
        <v>45759</v>
      </c>
      <c r="Q877" s="506">
        <f>AX877</f>
        <v>45763</v>
      </c>
      <c r="R877" s="504" t="s">
        <v>79</v>
      </c>
      <c r="S877" s="504">
        <v>20</v>
      </c>
      <c r="T877" s="504"/>
      <c r="U877" s="504"/>
      <c r="V877" s="511"/>
      <c r="W877" s="511"/>
      <c r="X877" s="506"/>
      <c r="Y877" s="506"/>
      <c r="Z877" s="504"/>
      <c r="AA877" s="567"/>
      <c r="AB877" s="507"/>
      <c r="AC877" s="504"/>
      <c r="AD877" s="504"/>
      <c r="AE877" s="504"/>
      <c r="AF877" s="504"/>
      <c r="AG877" s="504"/>
      <c r="AH877" s="569"/>
      <c r="AI877" s="579"/>
      <c r="AJ877" s="504"/>
      <c r="AK877" s="457"/>
      <c r="AL877" s="504" t="s">
        <v>1294</v>
      </c>
      <c r="AM877" s="504" t="s">
        <v>1295</v>
      </c>
      <c r="AN877" s="504" t="s">
        <v>1311</v>
      </c>
      <c r="AO877" s="504" t="s">
        <v>1033</v>
      </c>
      <c r="AP877" s="506"/>
      <c r="AQ877" s="506">
        <v>45729</v>
      </c>
      <c r="AR877" s="504" t="s">
        <v>117</v>
      </c>
      <c r="AS877" s="506">
        <v>45759</v>
      </c>
      <c r="AT877" s="508">
        <f>AS877</f>
        <v>45759</v>
      </c>
      <c r="AU877" s="504" t="str">
        <f>AR877</f>
        <v>SAVANNAH,GA</v>
      </c>
      <c r="AV877" s="571">
        <f>AT877</f>
        <v>45759</v>
      </c>
      <c r="AW877" s="505">
        <f>VLOOKUP(AR:AR,Database!A:B,2,)</f>
        <v>4</v>
      </c>
      <c r="AX877" s="506">
        <f>AV877+AW877</f>
        <v>45763</v>
      </c>
      <c r="AY877" s="504">
        <f>Z877</f>
        <v>0</v>
      </c>
      <c r="AZ877" s="565"/>
      <c r="BA877" s="506"/>
      <c r="BB877" s="506"/>
      <c r="BC877" s="506"/>
      <c r="BD877" s="506"/>
      <c r="BE877" s="504"/>
      <c r="BF877" s="504" t="str">
        <f>AL877</f>
        <v>ZIMUNGB1273474</v>
      </c>
      <c r="BG877" s="504" t="str">
        <f>AN877</f>
        <v>SEGU2666459</v>
      </c>
      <c r="BH877" s="506">
        <v>45722</v>
      </c>
      <c r="BI877" s="506">
        <v>45733</v>
      </c>
      <c r="BJ877" s="506"/>
      <c r="BK877" s="506"/>
      <c r="BL877" s="506"/>
      <c r="BM877" s="572"/>
      <c r="BN877" s="504"/>
      <c r="BO877" s="506"/>
      <c r="BP877" s="511"/>
      <c r="BQ877" s="511"/>
      <c r="BR877" s="504"/>
      <c r="BS877" s="512"/>
      <c r="BT877" s="504"/>
      <c r="BU877" s="504"/>
      <c r="BV877" s="504"/>
      <c r="BW877" s="504">
        <f>U877</f>
        <v>0</v>
      </c>
      <c r="BX877" s="511">
        <f>V877</f>
        <v>0</v>
      </c>
      <c r="BY877" s="511">
        <f>W877</f>
        <v>0</v>
      </c>
      <c r="BZ877" s="511">
        <f>BX877+BY877</f>
        <v>0</v>
      </c>
      <c r="CA877" s="504"/>
      <c r="CB877" s="511"/>
      <c r="CC877" s="504"/>
      <c r="CD877" s="511"/>
      <c r="CE877" s="511"/>
      <c r="CF877" s="511">
        <f>CB877+CD877+CE877</f>
        <v>0</v>
      </c>
      <c r="CG877" s="528">
        <f>CF877-BZ877</f>
        <v>0</v>
      </c>
      <c r="CH877" s="510">
        <f>_xlfn.DAYS(BU877,BT877)+1</f>
        <v>1</v>
      </c>
    </row>
    <row r="878" spans="1:87" s="513" customFormat="1" ht="15.75" customHeight="1">
      <c r="A878" s="255">
        <v>107</v>
      </c>
      <c r="B878" s="599" t="s">
        <v>168</v>
      </c>
      <c r="C878" s="708" t="s">
        <v>702</v>
      </c>
      <c r="D878" s="596" t="s">
        <v>169</v>
      </c>
      <c r="E878" s="584" t="str">
        <f>VLOOKUP(D:D,'Material code'!A:B,2,FALSE)</f>
        <v>后玻</v>
      </c>
      <c r="F878" s="505" t="str">
        <f>VLOOKUP(D:D,'Material code'!C:D,2,FALSE)</f>
        <v>福莱特，压花半钢化白色全涂釉3孔，2272*1128*2mm，GL-16</v>
      </c>
      <c r="G878" s="504">
        <v>1430</v>
      </c>
      <c r="H878" s="504" t="s">
        <v>172</v>
      </c>
      <c r="I878" s="504" t="str">
        <f>AL878</f>
        <v>ZIMUNGB1273474</v>
      </c>
      <c r="J878" s="504">
        <v>1</v>
      </c>
      <c r="K878" s="504" t="str">
        <f>AN878</f>
        <v>TRHU1378273</v>
      </c>
      <c r="L878" s="504" t="str">
        <f>AM878</f>
        <v>ZIMTNGB1273474</v>
      </c>
      <c r="M878" s="504" t="str">
        <f>AO878</f>
        <v>NINGBO,CHINA</v>
      </c>
      <c r="N878" s="506">
        <f>AQ878</f>
        <v>45729</v>
      </c>
      <c r="O878" s="504" t="str">
        <f>AR878</f>
        <v>SAVANNAH,GA</v>
      </c>
      <c r="P878" s="506">
        <f>AT878</f>
        <v>45759</v>
      </c>
      <c r="Q878" s="506">
        <f>AX878</f>
        <v>45763</v>
      </c>
      <c r="R878" s="504" t="s">
        <v>79</v>
      </c>
      <c r="S878" s="504">
        <v>20</v>
      </c>
      <c r="T878" s="504"/>
      <c r="U878" s="504"/>
      <c r="V878" s="511"/>
      <c r="W878" s="511"/>
      <c r="X878" s="506"/>
      <c r="Y878" s="506"/>
      <c r="Z878" s="504"/>
      <c r="AA878" s="567"/>
      <c r="AB878" s="507"/>
      <c r="AC878" s="504"/>
      <c r="AD878" s="504"/>
      <c r="AE878" s="504"/>
      <c r="AF878" s="504"/>
      <c r="AG878" s="504"/>
      <c r="AH878" s="569"/>
      <c r="AI878" s="579"/>
      <c r="AJ878" s="504"/>
      <c r="AK878" s="457"/>
      <c r="AL878" s="504" t="s">
        <v>1294</v>
      </c>
      <c r="AM878" s="504" t="s">
        <v>1295</v>
      </c>
      <c r="AN878" s="504" t="s">
        <v>1312</v>
      </c>
      <c r="AO878" s="504" t="s">
        <v>1033</v>
      </c>
      <c r="AP878" s="506"/>
      <c r="AQ878" s="506">
        <v>45729</v>
      </c>
      <c r="AR878" s="504" t="s">
        <v>117</v>
      </c>
      <c r="AS878" s="506">
        <v>45759</v>
      </c>
      <c r="AT878" s="508">
        <f>AS878</f>
        <v>45759</v>
      </c>
      <c r="AU878" s="504" t="str">
        <f>AR878</f>
        <v>SAVANNAH,GA</v>
      </c>
      <c r="AV878" s="571">
        <f>AT878</f>
        <v>45759</v>
      </c>
      <c r="AW878" s="505">
        <f>VLOOKUP(AR:AR,Database!A:B,2,)</f>
        <v>4</v>
      </c>
      <c r="AX878" s="506">
        <f>AV878+AW878</f>
        <v>45763</v>
      </c>
      <c r="AY878" s="504">
        <f>Z878</f>
        <v>0</v>
      </c>
      <c r="AZ878" s="565"/>
      <c r="BA878" s="506"/>
      <c r="BB878" s="506"/>
      <c r="BC878" s="506"/>
      <c r="BD878" s="506"/>
      <c r="BE878" s="504"/>
      <c r="BF878" s="504" t="str">
        <f>AL878</f>
        <v>ZIMUNGB1273474</v>
      </c>
      <c r="BG878" s="504" t="str">
        <f>AN878</f>
        <v>TRHU1378273</v>
      </c>
      <c r="BH878" s="506">
        <v>45722</v>
      </c>
      <c r="BI878" s="506">
        <v>45733</v>
      </c>
      <c r="BJ878" s="506"/>
      <c r="BK878" s="506"/>
      <c r="BL878" s="506"/>
      <c r="BM878" s="572"/>
      <c r="BN878" s="504"/>
      <c r="BO878" s="506"/>
      <c r="BP878" s="511"/>
      <c r="BQ878" s="511"/>
      <c r="BR878" s="504"/>
      <c r="BS878" s="512"/>
      <c r="BT878" s="504"/>
      <c r="BU878" s="504"/>
      <c r="BV878" s="504"/>
      <c r="BW878" s="504">
        <f>U878</f>
        <v>0</v>
      </c>
      <c r="BX878" s="511">
        <f>V878</f>
        <v>0</v>
      </c>
      <c r="BY878" s="511">
        <f>W878</f>
        <v>0</v>
      </c>
      <c r="BZ878" s="511">
        <f>BX878+BY878</f>
        <v>0</v>
      </c>
      <c r="CA878" s="504"/>
      <c r="CB878" s="511"/>
      <c r="CC878" s="504"/>
      <c r="CD878" s="511"/>
      <c r="CE878" s="511"/>
      <c r="CF878" s="511">
        <f>CB878+CD878+CE878</f>
        <v>0</v>
      </c>
      <c r="CG878" s="528">
        <f>CF878-BZ878</f>
        <v>0</v>
      </c>
      <c r="CH878" s="510">
        <f>_xlfn.DAYS(BU878,BT878)+1</f>
        <v>1</v>
      </c>
    </row>
    <row r="879" spans="1:87" s="513" customFormat="1" ht="15.75" customHeight="1">
      <c r="A879" s="255">
        <v>107</v>
      </c>
      <c r="B879" s="599" t="s">
        <v>168</v>
      </c>
      <c r="C879" s="708" t="s">
        <v>702</v>
      </c>
      <c r="D879" s="596" t="s">
        <v>169</v>
      </c>
      <c r="E879" s="584" t="str">
        <f>VLOOKUP(D:D,'Material code'!A:B,2,FALSE)</f>
        <v>后玻</v>
      </c>
      <c r="F879" s="505" t="str">
        <f>VLOOKUP(D:D,'Material code'!C:D,2,FALSE)</f>
        <v>福莱特，压花半钢化白色全涂釉3孔，2272*1128*2mm，GL-16</v>
      </c>
      <c r="G879" s="504">
        <v>1430</v>
      </c>
      <c r="H879" s="504" t="s">
        <v>172</v>
      </c>
      <c r="I879" s="504" t="str">
        <f>AL879</f>
        <v>ZIMUNGB1273474</v>
      </c>
      <c r="J879" s="504">
        <v>1</v>
      </c>
      <c r="K879" s="504" t="str">
        <f>AN879</f>
        <v>CRSU1104074</v>
      </c>
      <c r="L879" s="504" t="str">
        <f>AM879</f>
        <v>ZIMTNGB1273474</v>
      </c>
      <c r="M879" s="504" t="str">
        <f>AO879</f>
        <v>NINGBO,CHINA</v>
      </c>
      <c r="N879" s="506">
        <f>AQ879</f>
        <v>45729</v>
      </c>
      <c r="O879" s="504" t="str">
        <f>AR879</f>
        <v>SAVANNAH,GA</v>
      </c>
      <c r="P879" s="506">
        <f>AT879</f>
        <v>45759</v>
      </c>
      <c r="Q879" s="506">
        <f>AX879</f>
        <v>45763</v>
      </c>
      <c r="R879" s="504" t="s">
        <v>79</v>
      </c>
      <c r="S879" s="504">
        <v>20</v>
      </c>
      <c r="T879" s="504"/>
      <c r="U879" s="504"/>
      <c r="V879" s="511"/>
      <c r="W879" s="511"/>
      <c r="X879" s="506"/>
      <c r="Y879" s="506"/>
      <c r="Z879" s="504"/>
      <c r="AA879" s="567"/>
      <c r="AB879" s="507"/>
      <c r="AC879" s="504"/>
      <c r="AD879" s="504"/>
      <c r="AE879" s="504"/>
      <c r="AF879" s="504"/>
      <c r="AG879" s="504"/>
      <c r="AH879" s="569"/>
      <c r="AI879" s="579"/>
      <c r="AJ879" s="504"/>
      <c r="AK879" s="457"/>
      <c r="AL879" s="504" t="s">
        <v>1294</v>
      </c>
      <c r="AM879" s="504" t="s">
        <v>1295</v>
      </c>
      <c r="AN879" s="504" t="s">
        <v>1313</v>
      </c>
      <c r="AO879" s="504" t="s">
        <v>1033</v>
      </c>
      <c r="AP879" s="506"/>
      <c r="AQ879" s="506">
        <v>45729</v>
      </c>
      <c r="AR879" s="504" t="s">
        <v>117</v>
      </c>
      <c r="AS879" s="506">
        <v>45759</v>
      </c>
      <c r="AT879" s="508">
        <f>AS879</f>
        <v>45759</v>
      </c>
      <c r="AU879" s="504" t="str">
        <f>AR879</f>
        <v>SAVANNAH,GA</v>
      </c>
      <c r="AV879" s="571">
        <f>AT879</f>
        <v>45759</v>
      </c>
      <c r="AW879" s="505">
        <f>VLOOKUP(AR:AR,Database!A:B,2,)</f>
        <v>4</v>
      </c>
      <c r="AX879" s="506">
        <f>AV879+AW879</f>
        <v>45763</v>
      </c>
      <c r="AY879" s="504">
        <f>Z879</f>
        <v>0</v>
      </c>
      <c r="AZ879" s="565"/>
      <c r="BA879" s="506"/>
      <c r="BB879" s="506"/>
      <c r="BC879" s="506"/>
      <c r="BD879" s="506"/>
      <c r="BE879" s="504"/>
      <c r="BF879" s="504" t="str">
        <f>AL879</f>
        <v>ZIMUNGB1273474</v>
      </c>
      <c r="BG879" s="504" t="str">
        <f>AN879</f>
        <v>CRSU1104074</v>
      </c>
      <c r="BH879" s="506">
        <v>45722</v>
      </c>
      <c r="BI879" s="506">
        <v>45733</v>
      </c>
      <c r="BJ879" s="506"/>
      <c r="BK879" s="506"/>
      <c r="BL879" s="506"/>
      <c r="BM879" s="572"/>
      <c r="BN879" s="504"/>
      <c r="BO879" s="506"/>
      <c r="BP879" s="511"/>
      <c r="BQ879" s="511"/>
      <c r="BR879" s="504"/>
      <c r="BS879" s="512"/>
      <c r="BT879" s="504"/>
      <c r="BU879" s="504"/>
      <c r="BV879" s="504"/>
      <c r="BW879" s="504">
        <f>U879</f>
        <v>0</v>
      </c>
      <c r="BX879" s="511">
        <f>V879</f>
        <v>0</v>
      </c>
      <c r="BY879" s="511">
        <f>W879</f>
        <v>0</v>
      </c>
      <c r="BZ879" s="511">
        <f>BX879+BY879</f>
        <v>0</v>
      </c>
      <c r="CA879" s="504"/>
      <c r="CB879" s="511"/>
      <c r="CC879" s="504"/>
      <c r="CD879" s="511"/>
      <c r="CE879" s="511"/>
      <c r="CF879" s="511">
        <f>CB879+CD879+CE879</f>
        <v>0</v>
      </c>
      <c r="CG879" s="528">
        <f>CF879-BZ879</f>
        <v>0</v>
      </c>
      <c r="CH879" s="510">
        <f>_xlfn.DAYS(BU879,BT879)+1</f>
        <v>1</v>
      </c>
    </row>
    <row r="880" spans="1:87" s="513" customFormat="1" ht="15.75" customHeight="1">
      <c r="A880" s="255">
        <v>107</v>
      </c>
      <c r="B880" s="599" t="s">
        <v>168</v>
      </c>
      <c r="C880" s="708" t="s">
        <v>702</v>
      </c>
      <c r="D880" s="596" t="s">
        <v>169</v>
      </c>
      <c r="E880" s="584" t="str">
        <f>VLOOKUP(D:D,'Material code'!A:B,2,FALSE)</f>
        <v>后玻</v>
      </c>
      <c r="F880" s="505" t="str">
        <f>VLOOKUP(D:D,'Material code'!C:D,2,FALSE)</f>
        <v>福莱特，压花半钢化白色全涂釉3孔，2272*1128*2mm，GL-16</v>
      </c>
      <c r="G880" s="504">
        <v>1430</v>
      </c>
      <c r="H880" s="504" t="s">
        <v>172</v>
      </c>
      <c r="I880" s="504" t="str">
        <f>AL880</f>
        <v>ZIMUNGB1273474</v>
      </c>
      <c r="J880" s="504">
        <v>1</v>
      </c>
      <c r="K880" s="504" t="str">
        <f>AN880</f>
        <v>CAIU6607040</v>
      </c>
      <c r="L880" s="504" t="str">
        <f>AM880</f>
        <v>ZIMTNGB1273474</v>
      </c>
      <c r="M880" s="504" t="str">
        <f>AO880</f>
        <v>NINGBO,CHINA</v>
      </c>
      <c r="N880" s="506">
        <f>AQ880</f>
        <v>45729</v>
      </c>
      <c r="O880" s="504" t="str">
        <f>AR880</f>
        <v>SAVANNAH,GA</v>
      </c>
      <c r="P880" s="506">
        <f>AT880</f>
        <v>45759</v>
      </c>
      <c r="Q880" s="506">
        <f>AX880</f>
        <v>45763</v>
      </c>
      <c r="R880" s="504" t="s">
        <v>79</v>
      </c>
      <c r="S880" s="504">
        <v>20</v>
      </c>
      <c r="T880" s="504"/>
      <c r="U880" s="504"/>
      <c r="V880" s="511"/>
      <c r="W880" s="511"/>
      <c r="X880" s="506"/>
      <c r="Y880" s="506"/>
      <c r="Z880" s="504"/>
      <c r="AA880" s="567"/>
      <c r="AB880" s="507"/>
      <c r="AC880" s="504"/>
      <c r="AD880" s="504"/>
      <c r="AE880" s="504"/>
      <c r="AF880" s="504"/>
      <c r="AG880" s="504"/>
      <c r="AH880" s="569"/>
      <c r="AI880" s="579"/>
      <c r="AJ880" s="504"/>
      <c r="AK880" s="457"/>
      <c r="AL880" s="504" t="s">
        <v>1294</v>
      </c>
      <c r="AM880" s="504" t="s">
        <v>1295</v>
      </c>
      <c r="AN880" s="504" t="s">
        <v>1314</v>
      </c>
      <c r="AO880" s="504" t="s">
        <v>1033</v>
      </c>
      <c r="AP880" s="506"/>
      <c r="AQ880" s="506">
        <v>45729</v>
      </c>
      <c r="AR880" s="504" t="s">
        <v>117</v>
      </c>
      <c r="AS880" s="506">
        <v>45759</v>
      </c>
      <c r="AT880" s="508">
        <f>AS880</f>
        <v>45759</v>
      </c>
      <c r="AU880" s="504" t="str">
        <f>AR880</f>
        <v>SAVANNAH,GA</v>
      </c>
      <c r="AV880" s="571">
        <f>AT880</f>
        <v>45759</v>
      </c>
      <c r="AW880" s="505">
        <f>VLOOKUP(AR:AR,Database!A:B,2,)</f>
        <v>4</v>
      </c>
      <c r="AX880" s="506">
        <f>AV880+AW880</f>
        <v>45763</v>
      </c>
      <c r="AY880" s="504">
        <f>Z880</f>
        <v>0</v>
      </c>
      <c r="AZ880" s="565"/>
      <c r="BA880" s="506"/>
      <c r="BB880" s="506"/>
      <c r="BC880" s="506"/>
      <c r="BD880" s="506"/>
      <c r="BE880" s="504"/>
      <c r="BF880" s="504" t="str">
        <f>AL880</f>
        <v>ZIMUNGB1273474</v>
      </c>
      <c r="BG880" s="504" t="str">
        <f>AN880</f>
        <v>CAIU6607040</v>
      </c>
      <c r="BH880" s="506">
        <v>45722</v>
      </c>
      <c r="BI880" s="506">
        <v>45733</v>
      </c>
      <c r="BJ880" s="506"/>
      <c r="BK880" s="506"/>
      <c r="BL880" s="506"/>
      <c r="BM880" s="572"/>
      <c r="BN880" s="504"/>
      <c r="BO880" s="506"/>
      <c r="BP880" s="511"/>
      <c r="BQ880" s="511"/>
      <c r="BR880" s="504"/>
      <c r="BS880" s="512"/>
      <c r="BT880" s="504"/>
      <c r="BU880" s="504"/>
      <c r="BV880" s="504"/>
      <c r="BW880" s="504">
        <f>U880</f>
        <v>0</v>
      </c>
      <c r="BX880" s="511">
        <f>V880</f>
        <v>0</v>
      </c>
      <c r="BY880" s="511">
        <f>W880</f>
        <v>0</v>
      </c>
      <c r="BZ880" s="511">
        <f>BX880+BY880</f>
        <v>0</v>
      </c>
      <c r="CA880" s="504"/>
      <c r="CB880" s="511"/>
      <c r="CC880" s="504"/>
      <c r="CD880" s="511"/>
      <c r="CE880" s="511"/>
      <c r="CF880" s="511">
        <f>CB880+CD880+CE880</f>
        <v>0</v>
      </c>
      <c r="CG880" s="528">
        <f>CF880-BZ880</f>
        <v>0</v>
      </c>
      <c r="CH880" s="510">
        <f>_xlfn.DAYS(BU880,BT880)+1</f>
        <v>1</v>
      </c>
    </row>
    <row r="881" spans="1:86" s="513" customFormat="1" ht="15.75" customHeight="1">
      <c r="A881" s="255">
        <v>107</v>
      </c>
      <c r="B881" s="599" t="s">
        <v>168</v>
      </c>
      <c r="C881" s="708" t="s">
        <v>702</v>
      </c>
      <c r="D881" s="596" t="s">
        <v>169</v>
      </c>
      <c r="E881" s="584" t="str">
        <f>VLOOKUP(D:D,'Material code'!A:B,2,FALSE)</f>
        <v>后玻</v>
      </c>
      <c r="F881" s="505" t="str">
        <f>VLOOKUP(D:D,'Material code'!C:D,2,FALSE)</f>
        <v>福莱特，压花半钢化白色全涂釉3孔，2272*1128*2mm，GL-16</v>
      </c>
      <c r="G881" s="504">
        <v>1430</v>
      </c>
      <c r="H881" s="504" t="s">
        <v>172</v>
      </c>
      <c r="I881" s="504" t="str">
        <f>AL881</f>
        <v>ZIMUNGB1273474</v>
      </c>
      <c r="J881" s="504">
        <v>1</v>
      </c>
      <c r="K881" s="504" t="str">
        <f>AN881</f>
        <v>TRHU2965017</v>
      </c>
      <c r="L881" s="504" t="str">
        <f>AM881</f>
        <v>ZIMTNGB1273474</v>
      </c>
      <c r="M881" s="504" t="str">
        <f>AO881</f>
        <v>NINGBO,CHINA</v>
      </c>
      <c r="N881" s="506">
        <f>AQ881</f>
        <v>45729</v>
      </c>
      <c r="O881" s="504" t="str">
        <f>AR881</f>
        <v>SAVANNAH,GA</v>
      </c>
      <c r="P881" s="506">
        <f>AT881</f>
        <v>45759</v>
      </c>
      <c r="Q881" s="506">
        <f>AX881</f>
        <v>45763</v>
      </c>
      <c r="R881" s="504" t="s">
        <v>79</v>
      </c>
      <c r="S881" s="504">
        <v>20</v>
      </c>
      <c r="T881" s="504"/>
      <c r="U881" s="504"/>
      <c r="V881" s="511"/>
      <c r="W881" s="511"/>
      <c r="X881" s="506"/>
      <c r="Y881" s="506"/>
      <c r="Z881" s="504"/>
      <c r="AA881" s="567"/>
      <c r="AB881" s="507"/>
      <c r="AC881" s="504"/>
      <c r="AD881" s="504"/>
      <c r="AE881" s="504"/>
      <c r="AF881" s="504"/>
      <c r="AG881" s="504"/>
      <c r="AH881" s="569"/>
      <c r="AI881" s="579"/>
      <c r="AJ881" s="504"/>
      <c r="AK881" s="457"/>
      <c r="AL881" s="504" t="s">
        <v>1294</v>
      </c>
      <c r="AM881" s="504" t="s">
        <v>1295</v>
      </c>
      <c r="AN881" s="504" t="s">
        <v>1315</v>
      </c>
      <c r="AO881" s="504" t="s">
        <v>1033</v>
      </c>
      <c r="AP881" s="506"/>
      <c r="AQ881" s="506">
        <v>45729</v>
      </c>
      <c r="AR881" s="504" t="s">
        <v>117</v>
      </c>
      <c r="AS881" s="506">
        <v>45759</v>
      </c>
      <c r="AT881" s="508">
        <f>AS881</f>
        <v>45759</v>
      </c>
      <c r="AU881" s="504" t="str">
        <f>AR881</f>
        <v>SAVANNAH,GA</v>
      </c>
      <c r="AV881" s="571">
        <f>AT881</f>
        <v>45759</v>
      </c>
      <c r="AW881" s="505">
        <f>VLOOKUP(AR:AR,Database!A:B,2,)</f>
        <v>4</v>
      </c>
      <c r="AX881" s="506">
        <f>AV881+AW881</f>
        <v>45763</v>
      </c>
      <c r="AY881" s="504">
        <f>Z881</f>
        <v>0</v>
      </c>
      <c r="AZ881" s="565"/>
      <c r="BA881" s="506"/>
      <c r="BB881" s="506"/>
      <c r="BC881" s="506"/>
      <c r="BD881" s="506"/>
      <c r="BE881" s="504"/>
      <c r="BF881" s="504" t="str">
        <f>AL881</f>
        <v>ZIMUNGB1273474</v>
      </c>
      <c r="BG881" s="504" t="str">
        <f>AN881</f>
        <v>TRHU2965017</v>
      </c>
      <c r="BH881" s="506">
        <v>45722</v>
      </c>
      <c r="BI881" s="506">
        <v>45733</v>
      </c>
      <c r="BJ881" s="506"/>
      <c r="BK881" s="506"/>
      <c r="BL881" s="506"/>
      <c r="BM881" s="572"/>
      <c r="BN881" s="504"/>
      <c r="BO881" s="506"/>
      <c r="BP881" s="511"/>
      <c r="BQ881" s="511"/>
      <c r="BR881" s="504"/>
      <c r="BS881" s="512"/>
      <c r="BT881" s="504"/>
      <c r="BU881" s="504"/>
      <c r="BV881" s="504"/>
      <c r="BW881" s="504">
        <f>U881</f>
        <v>0</v>
      </c>
      <c r="BX881" s="511">
        <f>V881</f>
        <v>0</v>
      </c>
      <c r="BY881" s="511">
        <f>W881</f>
        <v>0</v>
      </c>
      <c r="BZ881" s="511">
        <f>BX881+BY881</f>
        <v>0</v>
      </c>
      <c r="CA881" s="504"/>
      <c r="CB881" s="511"/>
      <c r="CC881" s="504"/>
      <c r="CD881" s="511"/>
      <c r="CE881" s="511"/>
      <c r="CF881" s="511">
        <f>CB881+CD881+CE881</f>
        <v>0</v>
      </c>
      <c r="CG881" s="528">
        <f>CF881-BZ881</f>
        <v>0</v>
      </c>
      <c r="CH881" s="510">
        <f>_xlfn.DAYS(BU881,BT881)+1</f>
        <v>1</v>
      </c>
    </row>
    <row r="882" spans="1:86" s="513" customFormat="1" ht="15.75" customHeight="1">
      <c r="A882" s="255">
        <v>107</v>
      </c>
      <c r="B882" s="599" t="s">
        <v>168</v>
      </c>
      <c r="C882" s="708" t="s">
        <v>702</v>
      </c>
      <c r="D882" s="596" t="s">
        <v>169</v>
      </c>
      <c r="E882" s="584" t="str">
        <f>VLOOKUP(D:D,'Material code'!A:B,2,FALSE)</f>
        <v>后玻</v>
      </c>
      <c r="F882" s="505" t="str">
        <f>VLOOKUP(D:D,'Material code'!C:D,2,FALSE)</f>
        <v>福莱特，压花半钢化白色全涂釉3孔，2272*1128*2mm，GL-16</v>
      </c>
      <c r="G882" s="504">
        <v>1430</v>
      </c>
      <c r="H882" s="504" t="s">
        <v>172</v>
      </c>
      <c r="I882" s="504" t="str">
        <f>AL882</f>
        <v>ZIMUNGB1273474</v>
      </c>
      <c r="J882" s="504">
        <v>1</v>
      </c>
      <c r="K882" s="504" t="str">
        <f>AN882</f>
        <v>DRYU2342659</v>
      </c>
      <c r="L882" s="504" t="str">
        <f>AM882</f>
        <v>ZIMTNGB1273474</v>
      </c>
      <c r="M882" s="504" t="str">
        <f>AO882</f>
        <v>NINGBO,CHINA</v>
      </c>
      <c r="N882" s="506">
        <f>AQ882</f>
        <v>45729</v>
      </c>
      <c r="O882" s="504" t="str">
        <f>AR882</f>
        <v>SAVANNAH,GA</v>
      </c>
      <c r="P882" s="506">
        <f>AT882</f>
        <v>45759</v>
      </c>
      <c r="Q882" s="506">
        <f>AX882</f>
        <v>45763</v>
      </c>
      <c r="R882" s="504" t="s">
        <v>79</v>
      </c>
      <c r="S882" s="504">
        <v>20</v>
      </c>
      <c r="T882" s="504"/>
      <c r="U882" s="504"/>
      <c r="V882" s="511"/>
      <c r="W882" s="511"/>
      <c r="X882" s="506"/>
      <c r="Y882" s="506"/>
      <c r="Z882" s="504"/>
      <c r="AA882" s="567"/>
      <c r="AB882" s="507"/>
      <c r="AC882" s="504"/>
      <c r="AD882" s="504"/>
      <c r="AE882" s="504"/>
      <c r="AF882" s="504"/>
      <c r="AG882" s="504"/>
      <c r="AH882" s="569"/>
      <c r="AI882" s="579"/>
      <c r="AJ882" s="504"/>
      <c r="AK882" s="457"/>
      <c r="AL882" s="504" t="s">
        <v>1294</v>
      </c>
      <c r="AM882" s="504" t="s">
        <v>1295</v>
      </c>
      <c r="AN882" s="504" t="s">
        <v>1316</v>
      </c>
      <c r="AO882" s="504" t="s">
        <v>1033</v>
      </c>
      <c r="AP882" s="506"/>
      <c r="AQ882" s="506">
        <v>45729</v>
      </c>
      <c r="AR882" s="504" t="s">
        <v>117</v>
      </c>
      <c r="AS882" s="506">
        <v>45759</v>
      </c>
      <c r="AT882" s="508">
        <f>AS882</f>
        <v>45759</v>
      </c>
      <c r="AU882" s="504" t="str">
        <f>AR882</f>
        <v>SAVANNAH,GA</v>
      </c>
      <c r="AV882" s="571">
        <f>AT882</f>
        <v>45759</v>
      </c>
      <c r="AW882" s="505">
        <f>VLOOKUP(AR:AR,Database!A:B,2,)</f>
        <v>4</v>
      </c>
      <c r="AX882" s="506">
        <f>AV882+AW882</f>
        <v>45763</v>
      </c>
      <c r="AY882" s="504">
        <f>Z882</f>
        <v>0</v>
      </c>
      <c r="AZ882" s="565"/>
      <c r="BA882" s="506"/>
      <c r="BB882" s="506"/>
      <c r="BC882" s="506"/>
      <c r="BD882" s="506"/>
      <c r="BE882" s="504"/>
      <c r="BF882" s="504" t="str">
        <f>AL882</f>
        <v>ZIMUNGB1273474</v>
      </c>
      <c r="BG882" s="504" t="str">
        <f>AN882</f>
        <v>DRYU2342659</v>
      </c>
      <c r="BH882" s="506">
        <v>45722</v>
      </c>
      <c r="BI882" s="506">
        <v>45733</v>
      </c>
      <c r="BJ882" s="506"/>
      <c r="BK882" s="506"/>
      <c r="BL882" s="506"/>
      <c r="BM882" s="572"/>
      <c r="BN882" s="504"/>
      <c r="BO882" s="506"/>
      <c r="BP882" s="511"/>
      <c r="BQ882" s="511"/>
      <c r="BR882" s="504"/>
      <c r="BS882" s="512"/>
      <c r="BT882" s="504"/>
      <c r="BU882" s="504"/>
      <c r="BV882" s="504"/>
      <c r="BW882" s="504">
        <f>U882</f>
        <v>0</v>
      </c>
      <c r="BX882" s="511">
        <f>V882</f>
        <v>0</v>
      </c>
      <c r="BY882" s="511">
        <f>W882</f>
        <v>0</v>
      </c>
      <c r="BZ882" s="511">
        <f>BX882+BY882</f>
        <v>0</v>
      </c>
      <c r="CA882" s="504"/>
      <c r="CB882" s="511"/>
      <c r="CC882" s="504"/>
      <c r="CD882" s="511"/>
      <c r="CE882" s="511"/>
      <c r="CF882" s="511">
        <f>CB882+CD882+CE882</f>
        <v>0</v>
      </c>
      <c r="CG882" s="528">
        <f>CF882-BZ882</f>
        <v>0</v>
      </c>
      <c r="CH882" s="510">
        <f>_xlfn.DAYS(BU882,BT882)+1</f>
        <v>1</v>
      </c>
    </row>
    <row r="883" spans="1:86" s="513" customFormat="1" ht="15.75" customHeight="1">
      <c r="A883" s="255">
        <v>107</v>
      </c>
      <c r="B883" s="599" t="s">
        <v>168</v>
      </c>
      <c r="C883" s="708" t="s">
        <v>702</v>
      </c>
      <c r="D883" s="596" t="s">
        <v>169</v>
      </c>
      <c r="E883" s="584" t="str">
        <f>VLOOKUP(D:D,'Material code'!A:B,2,FALSE)</f>
        <v>后玻</v>
      </c>
      <c r="F883" s="505" t="str">
        <f>VLOOKUP(D:D,'Material code'!C:D,2,FALSE)</f>
        <v>福莱特，压花半钢化白色全涂釉3孔，2272*1128*2mm，GL-16</v>
      </c>
      <c r="G883" s="504">
        <v>1430</v>
      </c>
      <c r="H883" s="504" t="s">
        <v>172</v>
      </c>
      <c r="I883" s="504" t="str">
        <f>AL883</f>
        <v>ZIMUNGB1273474</v>
      </c>
      <c r="J883" s="504">
        <v>1</v>
      </c>
      <c r="K883" s="504" t="str">
        <f>AN883</f>
        <v>ZIMU1414679</v>
      </c>
      <c r="L883" s="504" t="str">
        <f>AM883</f>
        <v>ZIMTNGB1273474</v>
      </c>
      <c r="M883" s="504" t="str">
        <f>AO883</f>
        <v>NINGBO,CHINA</v>
      </c>
      <c r="N883" s="506">
        <f>AQ883</f>
        <v>45729</v>
      </c>
      <c r="O883" s="504" t="str">
        <f>AR883</f>
        <v>SAVANNAH,GA</v>
      </c>
      <c r="P883" s="506">
        <f>AT883</f>
        <v>45759</v>
      </c>
      <c r="Q883" s="506">
        <f>AX883</f>
        <v>45763</v>
      </c>
      <c r="R883" s="504" t="s">
        <v>79</v>
      </c>
      <c r="S883" s="504">
        <v>20</v>
      </c>
      <c r="T883" s="504"/>
      <c r="U883" s="504"/>
      <c r="V883" s="511"/>
      <c r="W883" s="511"/>
      <c r="X883" s="506"/>
      <c r="Y883" s="506"/>
      <c r="Z883" s="504"/>
      <c r="AA883" s="567"/>
      <c r="AB883" s="507"/>
      <c r="AC883" s="504"/>
      <c r="AD883" s="504"/>
      <c r="AE883" s="504"/>
      <c r="AF883" s="504"/>
      <c r="AG883" s="504"/>
      <c r="AH883" s="569"/>
      <c r="AI883" s="579"/>
      <c r="AJ883" s="504"/>
      <c r="AK883" s="457"/>
      <c r="AL883" s="504" t="s">
        <v>1294</v>
      </c>
      <c r="AM883" s="504" t="s">
        <v>1295</v>
      </c>
      <c r="AN883" s="504" t="s">
        <v>1317</v>
      </c>
      <c r="AO883" s="504" t="s">
        <v>1033</v>
      </c>
      <c r="AP883" s="506"/>
      <c r="AQ883" s="506">
        <v>45729</v>
      </c>
      <c r="AR883" s="504" t="s">
        <v>117</v>
      </c>
      <c r="AS883" s="506">
        <v>45759</v>
      </c>
      <c r="AT883" s="508">
        <f>AS883</f>
        <v>45759</v>
      </c>
      <c r="AU883" s="504" t="str">
        <f>AR883</f>
        <v>SAVANNAH,GA</v>
      </c>
      <c r="AV883" s="571">
        <f>AT883</f>
        <v>45759</v>
      </c>
      <c r="AW883" s="505">
        <f>VLOOKUP(AR:AR,Database!A:B,2,)</f>
        <v>4</v>
      </c>
      <c r="AX883" s="506">
        <f>AV883+AW883</f>
        <v>45763</v>
      </c>
      <c r="AY883" s="504">
        <f>Z883</f>
        <v>0</v>
      </c>
      <c r="AZ883" s="565"/>
      <c r="BA883" s="506"/>
      <c r="BB883" s="506"/>
      <c r="BC883" s="506"/>
      <c r="BD883" s="506"/>
      <c r="BE883" s="504"/>
      <c r="BF883" s="504" t="str">
        <f>AL883</f>
        <v>ZIMUNGB1273474</v>
      </c>
      <c r="BG883" s="504" t="str">
        <f>AN883</f>
        <v>ZIMU1414679</v>
      </c>
      <c r="BH883" s="506">
        <v>45722</v>
      </c>
      <c r="BI883" s="506">
        <v>45733</v>
      </c>
      <c r="BJ883" s="506"/>
      <c r="BK883" s="506"/>
      <c r="BL883" s="506"/>
      <c r="BM883" s="572"/>
      <c r="BN883" s="504"/>
      <c r="BO883" s="506"/>
      <c r="BP883" s="511"/>
      <c r="BQ883" s="511"/>
      <c r="BR883" s="504"/>
      <c r="BS883" s="512"/>
      <c r="BT883" s="504"/>
      <c r="BU883" s="504"/>
      <c r="BV883" s="504"/>
      <c r="BW883" s="504">
        <f>U883</f>
        <v>0</v>
      </c>
      <c r="BX883" s="511">
        <f>V883</f>
        <v>0</v>
      </c>
      <c r="BY883" s="511">
        <f>W883</f>
        <v>0</v>
      </c>
      <c r="BZ883" s="511">
        <f>BX883+BY883</f>
        <v>0</v>
      </c>
      <c r="CA883" s="504"/>
      <c r="CB883" s="511"/>
      <c r="CC883" s="504"/>
      <c r="CD883" s="511"/>
      <c r="CE883" s="511"/>
      <c r="CF883" s="511">
        <f>CB883+CD883+CE883</f>
        <v>0</v>
      </c>
      <c r="CG883" s="528">
        <f>CF883-BZ883</f>
        <v>0</v>
      </c>
      <c r="CH883" s="510">
        <f>_xlfn.DAYS(BU883,BT883)+1</f>
        <v>1</v>
      </c>
    </row>
    <row r="884" spans="1:86" s="513" customFormat="1" ht="15.75" customHeight="1">
      <c r="A884" s="255">
        <v>107</v>
      </c>
      <c r="B884" s="599" t="s">
        <v>168</v>
      </c>
      <c r="C884" s="708" t="s">
        <v>702</v>
      </c>
      <c r="D884" s="596" t="s">
        <v>169</v>
      </c>
      <c r="E884" s="584" t="str">
        <f>VLOOKUP(D:D,'Material code'!A:B,2,FALSE)</f>
        <v>后玻</v>
      </c>
      <c r="F884" s="505" t="str">
        <f>VLOOKUP(D:D,'Material code'!C:D,2,FALSE)</f>
        <v>福莱特，压花半钢化白色全涂釉3孔，2272*1128*2mm，GL-16</v>
      </c>
      <c r="G884" s="504">
        <v>1430</v>
      </c>
      <c r="H884" s="504" t="s">
        <v>172</v>
      </c>
      <c r="I884" s="504" t="str">
        <f>AL884</f>
        <v>ZIMUNGB1273474</v>
      </c>
      <c r="J884" s="504">
        <v>1</v>
      </c>
      <c r="K884" s="504" t="str">
        <f>AN884</f>
        <v>FCIU6001180</v>
      </c>
      <c r="L884" s="504" t="str">
        <f>AM884</f>
        <v>ZIMTNGB1273474</v>
      </c>
      <c r="M884" s="504" t="str">
        <f>AO884</f>
        <v>NINGBO,CHINA</v>
      </c>
      <c r="N884" s="506">
        <f>AQ884</f>
        <v>45729</v>
      </c>
      <c r="O884" s="504" t="str">
        <f>AR884</f>
        <v>SAVANNAH,GA</v>
      </c>
      <c r="P884" s="506">
        <f>AT884</f>
        <v>45759</v>
      </c>
      <c r="Q884" s="506">
        <f>AX884</f>
        <v>45763</v>
      </c>
      <c r="R884" s="504" t="s">
        <v>79</v>
      </c>
      <c r="S884" s="504">
        <v>20</v>
      </c>
      <c r="T884" s="504"/>
      <c r="U884" s="504"/>
      <c r="V884" s="511"/>
      <c r="W884" s="511"/>
      <c r="X884" s="506"/>
      <c r="Y884" s="506"/>
      <c r="Z884" s="504"/>
      <c r="AA884" s="567"/>
      <c r="AB884" s="507"/>
      <c r="AC884" s="504"/>
      <c r="AD884" s="504"/>
      <c r="AE884" s="504"/>
      <c r="AF884" s="504"/>
      <c r="AG884" s="504"/>
      <c r="AH884" s="569"/>
      <c r="AI884" s="579"/>
      <c r="AJ884" s="504"/>
      <c r="AK884" s="457"/>
      <c r="AL884" s="504" t="s">
        <v>1294</v>
      </c>
      <c r="AM884" s="504" t="s">
        <v>1295</v>
      </c>
      <c r="AN884" s="504" t="s">
        <v>1318</v>
      </c>
      <c r="AO884" s="504" t="s">
        <v>1033</v>
      </c>
      <c r="AP884" s="506"/>
      <c r="AQ884" s="506">
        <v>45729</v>
      </c>
      <c r="AR884" s="504" t="s">
        <v>117</v>
      </c>
      <c r="AS884" s="506">
        <v>45759</v>
      </c>
      <c r="AT884" s="508">
        <f>AS884</f>
        <v>45759</v>
      </c>
      <c r="AU884" s="504" t="str">
        <f>AR884</f>
        <v>SAVANNAH,GA</v>
      </c>
      <c r="AV884" s="571">
        <f>AT884</f>
        <v>45759</v>
      </c>
      <c r="AW884" s="505">
        <f>VLOOKUP(AR:AR,Database!A:B,2,)</f>
        <v>4</v>
      </c>
      <c r="AX884" s="506">
        <f>AV884+AW884</f>
        <v>45763</v>
      </c>
      <c r="AY884" s="504">
        <f>Z884</f>
        <v>0</v>
      </c>
      <c r="AZ884" s="565"/>
      <c r="BA884" s="506"/>
      <c r="BB884" s="506"/>
      <c r="BC884" s="506"/>
      <c r="BD884" s="506"/>
      <c r="BE884" s="504"/>
      <c r="BF884" s="504" t="str">
        <f>AL884</f>
        <v>ZIMUNGB1273474</v>
      </c>
      <c r="BG884" s="504" t="str">
        <f>AN884</f>
        <v>FCIU6001180</v>
      </c>
      <c r="BH884" s="506">
        <v>45722</v>
      </c>
      <c r="BI884" s="506">
        <v>45733</v>
      </c>
      <c r="BJ884" s="506"/>
      <c r="BK884" s="506"/>
      <c r="BL884" s="506"/>
      <c r="BM884" s="572"/>
      <c r="BN884" s="504"/>
      <c r="BO884" s="506"/>
      <c r="BP884" s="511"/>
      <c r="BQ884" s="511"/>
      <c r="BR884" s="504"/>
      <c r="BS884" s="512"/>
      <c r="BT884" s="504"/>
      <c r="BU884" s="504"/>
      <c r="BV884" s="504"/>
      <c r="BW884" s="504">
        <f>U884</f>
        <v>0</v>
      </c>
      <c r="BX884" s="511">
        <f>V884</f>
        <v>0</v>
      </c>
      <c r="BY884" s="511">
        <f>W884</f>
        <v>0</v>
      </c>
      <c r="BZ884" s="511">
        <f>BX884+BY884</f>
        <v>0</v>
      </c>
      <c r="CA884" s="504"/>
      <c r="CB884" s="511"/>
      <c r="CC884" s="504"/>
      <c r="CD884" s="511"/>
      <c r="CE884" s="511"/>
      <c r="CF884" s="511">
        <f>CB884+CD884+CE884</f>
        <v>0</v>
      </c>
      <c r="CG884" s="528">
        <f>CF884-BZ884</f>
        <v>0</v>
      </c>
      <c r="CH884" s="510">
        <f>_xlfn.DAYS(BU884,BT884)+1</f>
        <v>1</v>
      </c>
    </row>
    <row r="885" spans="1:86" s="513" customFormat="1" ht="15.75" customHeight="1">
      <c r="A885" s="255">
        <v>107</v>
      </c>
      <c r="B885" s="599" t="s">
        <v>168</v>
      </c>
      <c r="C885" s="708" t="s">
        <v>702</v>
      </c>
      <c r="D885" s="596" t="s">
        <v>169</v>
      </c>
      <c r="E885" s="584" t="str">
        <f>VLOOKUP(D:D,'Material code'!A:B,2,FALSE)</f>
        <v>后玻</v>
      </c>
      <c r="F885" s="505" t="str">
        <f>VLOOKUP(D:D,'Material code'!C:D,2,FALSE)</f>
        <v>福莱特，压花半钢化白色全涂釉3孔，2272*1128*2mm，GL-16</v>
      </c>
      <c r="G885" s="504">
        <v>1430</v>
      </c>
      <c r="H885" s="504" t="s">
        <v>172</v>
      </c>
      <c r="I885" s="504" t="str">
        <f>AL885</f>
        <v>ZIMUNGB1273474</v>
      </c>
      <c r="J885" s="504">
        <v>1</v>
      </c>
      <c r="K885" s="504" t="str">
        <f>AN885</f>
        <v>BSIU3022700</v>
      </c>
      <c r="L885" s="504" t="str">
        <f>AM885</f>
        <v>ZIMTNGB1273474</v>
      </c>
      <c r="M885" s="504" t="str">
        <f>AO885</f>
        <v>NINGBO,CHINA</v>
      </c>
      <c r="N885" s="506">
        <f>AQ885</f>
        <v>45729</v>
      </c>
      <c r="O885" s="504" t="str">
        <f>AR885</f>
        <v>SAVANNAH,GA</v>
      </c>
      <c r="P885" s="506">
        <f>AT885</f>
        <v>45759</v>
      </c>
      <c r="Q885" s="506">
        <f>AX885</f>
        <v>45763</v>
      </c>
      <c r="R885" s="504" t="s">
        <v>79</v>
      </c>
      <c r="S885" s="504">
        <v>20</v>
      </c>
      <c r="T885" s="504"/>
      <c r="U885" s="504"/>
      <c r="V885" s="511"/>
      <c r="W885" s="511"/>
      <c r="X885" s="506"/>
      <c r="Y885" s="506"/>
      <c r="Z885" s="504"/>
      <c r="AA885" s="567"/>
      <c r="AB885" s="507"/>
      <c r="AC885" s="504"/>
      <c r="AD885" s="504"/>
      <c r="AE885" s="504"/>
      <c r="AF885" s="504"/>
      <c r="AG885" s="504"/>
      <c r="AH885" s="569"/>
      <c r="AI885" s="579"/>
      <c r="AJ885" s="504"/>
      <c r="AK885" s="457"/>
      <c r="AL885" s="504" t="s">
        <v>1294</v>
      </c>
      <c r="AM885" s="504" t="s">
        <v>1295</v>
      </c>
      <c r="AN885" s="504" t="s">
        <v>1319</v>
      </c>
      <c r="AO885" s="504" t="s">
        <v>1033</v>
      </c>
      <c r="AP885" s="506"/>
      <c r="AQ885" s="506">
        <v>45729</v>
      </c>
      <c r="AR885" s="504" t="s">
        <v>117</v>
      </c>
      <c r="AS885" s="506">
        <v>45759</v>
      </c>
      <c r="AT885" s="508">
        <f>AS885</f>
        <v>45759</v>
      </c>
      <c r="AU885" s="504" t="str">
        <f>AR885</f>
        <v>SAVANNAH,GA</v>
      </c>
      <c r="AV885" s="571">
        <f>AT885</f>
        <v>45759</v>
      </c>
      <c r="AW885" s="505">
        <f>VLOOKUP(AR:AR,Database!A:B,2,)</f>
        <v>4</v>
      </c>
      <c r="AX885" s="506">
        <f>AV885+AW885</f>
        <v>45763</v>
      </c>
      <c r="AY885" s="504">
        <f>Z885</f>
        <v>0</v>
      </c>
      <c r="AZ885" s="565"/>
      <c r="BA885" s="506"/>
      <c r="BB885" s="506"/>
      <c r="BC885" s="506"/>
      <c r="BD885" s="506"/>
      <c r="BE885" s="504"/>
      <c r="BF885" s="504" t="str">
        <f>AL885</f>
        <v>ZIMUNGB1273474</v>
      </c>
      <c r="BG885" s="504" t="str">
        <f>AN885</f>
        <v>BSIU3022700</v>
      </c>
      <c r="BH885" s="506">
        <v>45722</v>
      </c>
      <c r="BI885" s="506">
        <v>45733</v>
      </c>
      <c r="BJ885" s="506"/>
      <c r="BK885" s="506"/>
      <c r="BL885" s="506"/>
      <c r="BM885" s="572"/>
      <c r="BN885" s="504"/>
      <c r="BO885" s="506"/>
      <c r="BP885" s="511"/>
      <c r="BQ885" s="511"/>
      <c r="BR885" s="504"/>
      <c r="BS885" s="512"/>
      <c r="BT885" s="504"/>
      <c r="BU885" s="504"/>
      <c r="BV885" s="504"/>
      <c r="BW885" s="504">
        <f>U885</f>
        <v>0</v>
      </c>
      <c r="BX885" s="511">
        <f>V885</f>
        <v>0</v>
      </c>
      <c r="BY885" s="511">
        <f>W885</f>
        <v>0</v>
      </c>
      <c r="BZ885" s="511">
        <f>BX885+BY885</f>
        <v>0</v>
      </c>
      <c r="CA885" s="504"/>
      <c r="CB885" s="511"/>
      <c r="CC885" s="504"/>
      <c r="CD885" s="511"/>
      <c r="CE885" s="511"/>
      <c r="CF885" s="511">
        <f>CB885+CD885+CE885</f>
        <v>0</v>
      </c>
      <c r="CG885" s="528">
        <f>CF885-BZ885</f>
        <v>0</v>
      </c>
      <c r="CH885" s="510">
        <f>_xlfn.DAYS(BU885,BT885)+1</f>
        <v>1</v>
      </c>
    </row>
    <row r="886" spans="1:86" s="513" customFormat="1" ht="15.75" customHeight="1">
      <c r="A886" s="255">
        <v>107</v>
      </c>
      <c r="B886" s="599" t="s">
        <v>168</v>
      </c>
      <c r="C886" s="708" t="s">
        <v>702</v>
      </c>
      <c r="D886" s="596" t="s">
        <v>169</v>
      </c>
      <c r="E886" s="584" t="str">
        <f>VLOOKUP(D:D,'Material code'!A:B,2,FALSE)</f>
        <v>后玻</v>
      </c>
      <c r="F886" s="505" t="str">
        <f>VLOOKUP(D:D,'Material code'!C:D,2,FALSE)</f>
        <v>福莱特，压花半钢化白色全涂釉3孔，2272*1128*2mm，GL-16</v>
      </c>
      <c r="G886" s="504">
        <v>1430</v>
      </c>
      <c r="H886" s="504" t="s">
        <v>172</v>
      </c>
      <c r="I886" s="504" t="str">
        <f>AL886</f>
        <v>ZIMUNGB1273474</v>
      </c>
      <c r="J886" s="504">
        <v>1</v>
      </c>
      <c r="K886" s="504" t="str">
        <f>AN886</f>
        <v>ZIMU1015262</v>
      </c>
      <c r="L886" s="504" t="str">
        <f>AM886</f>
        <v>ZIMTNGB1273474</v>
      </c>
      <c r="M886" s="504" t="str">
        <f>AO886</f>
        <v>NINGBO,CHINA</v>
      </c>
      <c r="N886" s="506">
        <f>AQ886</f>
        <v>45729</v>
      </c>
      <c r="O886" s="504" t="str">
        <f>AR886</f>
        <v>SAVANNAH,GA</v>
      </c>
      <c r="P886" s="506">
        <f>AT886</f>
        <v>45759</v>
      </c>
      <c r="Q886" s="506">
        <f>AX886</f>
        <v>45763</v>
      </c>
      <c r="R886" s="504" t="s">
        <v>79</v>
      </c>
      <c r="S886" s="504">
        <v>20</v>
      </c>
      <c r="T886" s="504"/>
      <c r="U886" s="504"/>
      <c r="V886" s="511"/>
      <c r="W886" s="511"/>
      <c r="X886" s="506"/>
      <c r="Y886" s="506"/>
      <c r="Z886" s="504"/>
      <c r="AA886" s="567"/>
      <c r="AB886" s="507"/>
      <c r="AC886" s="504"/>
      <c r="AD886" s="504"/>
      <c r="AE886" s="504"/>
      <c r="AF886" s="504"/>
      <c r="AG886" s="504"/>
      <c r="AH886" s="569"/>
      <c r="AI886" s="579"/>
      <c r="AJ886" s="504"/>
      <c r="AK886" s="457"/>
      <c r="AL886" s="504" t="s">
        <v>1294</v>
      </c>
      <c r="AM886" s="504" t="s">
        <v>1295</v>
      </c>
      <c r="AN886" s="504" t="s">
        <v>1320</v>
      </c>
      <c r="AO886" s="504" t="s">
        <v>1033</v>
      </c>
      <c r="AP886" s="506"/>
      <c r="AQ886" s="506">
        <v>45729</v>
      </c>
      <c r="AR886" s="504" t="s">
        <v>117</v>
      </c>
      <c r="AS886" s="506">
        <v>45759</v>
      </c>
      <c r="AT886" s="508">
        <f>AS886</f>
        <v>45759</v>
      </c>
      <c r="AU886" s="504" t="str">
        <f>AR886</f>
        <v>SAVANNAH,GA</v>
      </c>
      <c r="AV886" s="571">
        <f>AT886</f>
        <v>45759</v>
      </c>
      <c r="AW886" s="505">
        <f>VLOOKUP(AR:AR,Database!A:B,2,)</f>
        <v>4</v>
      </c>
      <c r="AX886" s="506">
        <f>AV886+AW886</f>
        <v>45763</v>
      </c>
      <c r="AY886" s="504">
        <f>Z886</f>
        <v>0</v>
      </c>
      <c r="AZ886" s="565"/>
      <c r="BA886" s="506"/>
      <c r="BB886" s="506"/>
      <c r="BC886" s="506"/>
      <c r="BD886" s="506"/>
      <c r="BE886" s="504"/>
      <c r="BF886" s="504" t="str">
        <f>AL886</f>
        <v>ZIMUNGB1273474</v>
      </c>
      <c r="BG886" s="504" t="str">
        <f>AN886</f>
        <v>ZIMU1015262</v>
      </c>
      <c r="BH886" s="506">
        <v>45722</v>
      </c>
      <c r="BI886" s="506">
        <v>45733</v>
      </c>
      <c r="BJ886" s="506"/>
      <c r="BK886" s="506"/>
      <c r="BL886" s="506"/>
      <c r="BM886" s="572"/>
      <c r="BN886" s="504"/>
      <c r="BO886" s="506"/>
      <c r="BP886" s="511"/>
      <c r="BQ886" s="511"/>
      <c r="BR886" s="504"/>
      <c r="BS886" s="512"/>
      <c r="BT886" s="504"/>
      <c r="BU886" s="504"/>
      <c r="BV886" s="504"/>
      <c r="BW886" s="504">
        <f>U886</f>
        <v>0</v>
      </c>
      <c r="BX886" s="511">
        <f>V886</f>
        <v>0</v>
      </c>
      <c r="BY886" s="511">
        <f>W886</f>
        <v>0</v>
      </c>
      <c r="BZ886" s="511">
        <f>BX886+BY886</f>
        <v>0</v>
      </c>
      <c r="CA886" s="504"/>
      <c r="CB886" s="511"/>
      <c r="CC886" s="504"/>
      <c r="CD886" s="511"/>
      <c r="CE886" s="511"/>
      <c r="CF886" s="511">
        <f>CB886+CD886+CE886</f>
        <v>0</v>
      </c>
      <c r="CG886" s="528">
        <f>CF886-BZ886</f>
        <v>0</v>
      </c>
      <c r="CH886" s="510">
        <f>_xlfn.DAYS(BU886,BT886)+1</f>
        <v>1</v>
      </c>
    </row>
    <row r="887" spans="1:86" s="513" customFormat="1" ht="15.75" customHeight="1">
      <c r="A887" s="255">
        <v>107</v>
      </c>
      <c r="B887" s="599" t="s">
        <v>168</v>
      </c>
      <c r="C887" s="708" t="s">
        <v>702</v>
      </c>
      <c r="D887" s="596" t="s">
        <v>169</v>
      </c>
      <c r="E887" s="584" t="str">
        <f>VLOOKUP(D:D,'Material code'!A:B,2,FALSE)</f>
        <v>后玻</v>
      </c>
      <c r="F887" s="505" t="str">
        <f>VLOOKUP(D:D,'Material code'!C:D,2,FALSE)</f>
        <v>福莱特，压花半钢化白色全涂釉3孔，2272*1128*2mm，GL-16</v>
      </c>
      <c r="G887" s="504">
        <v>1430</v>
      </c>
      <c r="H887" s="504" t="s">
        <v>172</v>
      </c>
      <c r="I887" s="504" t="str">
        <f>AL887</f>
        <v>ZIMUNGB1273474</v>
      </c>
      <c r="J887" s="504">
        <v>1</v>
      </c>
      <c r="K887" s="504" t="str">
        <f>AN887</f>
        <v>ZIMU3192380</v>
      </c>
      <c r="L887" s="504" t="str">
        <f>AM887</f>
        <v>ZIMTNGB1273474</v>
      </c>
      <c r="M887" s="504" t="str">
        <f>AO887</f>
        <v>NINGBO,CHINA</v>
      </c>
      <c r="N887" s="506">
        <f>AQ887</f>
        <v>45729</v>
      </c>
      <c r="O887" s="504" t="str">
        <f>AR887</f>
        <v>SAVANNAH,GA</v>
      </c>
      <c r="P887" s="506">
        <f>AT887</f>
        <v>45759</v>
      </c>
      <c r="Q887" s="506">
        <f>AX887</f>
        <v>45763</v>
      </c>
      <c r="R887" s="504" t="s">
        <v>79</v>
      </c>
      <c r="S887" s="504">
        <v>20</v>
      </c>
      <c r="T887" s="504"/>
      <c r="U887" s="504"/>
      <c r="V887" s="511"/>
      <c r="W887" s="511"/>
      <c r="X887" s="506"/>
      <c r="Y887" s="506"/>
      <c r="Z887" s="504"/>
      <c r="AA887" s="567"/>
      <c r="AB887" s="507"/>
      <c r="AC887" s="504"/>
      <c r="AD887" s="504"/>
      <c r="AE887" s="504"/>
      <c r="AF887" s="504"/>
      <c r="AG887" s="504"/>
      <c r="AH887" s="569"/>
      <c r="AI887" s="579"/>
      <c r="AJ887" s="504"/>
      <c r="AK887" s="457"/>
      <c r="AL887" s="504" t="s">
        <v>1294</v>
      </c>
      <c r="AM887" s="504" t="s">
        <v>1295</v>
      </c>
      <c r="AN887" s="504" t="s">
        <v>1321</v>
      </c>
      <c r="AO887" s="504" t="s">
        <v>1033</v>
      </c>
      <c r="AP887" s="506"/>
      <c r="AQ887" s="506">
        <v>45729</v>
      </c>
      <c r="AR887" s="504" t="s">
        <v>117</v>
      </c>
      <c r="AS887" s="506">
        <v>45759</v>
      </c>
      <c r="AT887" s="508">
        <f>AS887</f>
        <v>45759</v>
      </c>
      <c r="AU887" s="504" t="str">
        <f>AR887</f>
        <v>SAVANNAH,GA</v>
      </c>
      <c r="AV887" s="571">
        <f>AT887</f>
        <v>45759</v>
      </c>
      <c r="AW887" s="505">
        <f>VLOOKUP(AR:AR,Database!A:B,2,)</f>
        <v>4</v>
      </c>
      <c r="AX887" s="506">
        <f>AV887+AW887</f>
        <v>45763</v>
      </c>
      <c r="AY887" s="504">
        <f>Z887</f>
        <v>0</v>
      </c>
      <c r="AZ887" s="565"/>
      <c r="BA887" s="506"/>
      <c r="BB887" s="506"/>
      <c r="BC887" s="506"/>
      <c r="BD887" s="506"/>
      <c r="BE887" s="504"/>
      <c r="BF887" s="504" t="str">
        <f>AL887</f>
        <v>ZIMUNGB1273474</v>
      </c>
      <c r="BG887" s="504" t="str">
        <f>AN887</f>
        <v>ZIMU3192380</v>
      </c>
      <c r="BH887" s="506">
        <v>45722</v>
      </c>
      <c r="BI887" s="506">
        <v>45733</v>
      </c>
      <c r="BJ887" s="506"/>
      <c r="BK887" s="506"/>
      <c r="BL887" s="506"/>
      <c r="BM887" s="572"/>
      <c r="BN887" s="504"/>
      <c r="BO887" s="506"/>
      <c r="BP887" s="511"/>
      <c r="BQ887" s="511"/>
      <c r="BR887" s="504"/>
      <c r="BS887" s="512"/>
      <c r="BT887" s="504"/>
      <c r="BU887" s="504"/>
      <c r="BV887" s="504"/>
      <c r="BW887" s="504">
        <f>U887</f>
        <v>0</v>
      </c>
      <c r="BX887" s="511">
        <f>V887</f>
        <v>0</v>
      </c>
      <c r="BY887" s="511">
        <f>W887</f>
        <v>0</v>
      </c>
      <c r="BZ887" s="511">
        <f>BX887+BY887</f>
        <v>0</v>
      </c>
      <c r="CA887" s="504"/>
      <c r="CB887" s="511"/>
      <c r="CC887" s="504"/>
      <c r="CD887" s="511"/>
      <c r="CE887" s="511"/>
      <c r="CF887" s="511">
        <f>CB887+CD887+CE887</f>
        <v>0</v>
      </c>
      <c r="CG887" s="528">
        <f>CF887-BZ887</f>
        <v>0</v>
      </c>
      <c r="CH887" s="510">
        <f>_xlfn.DAYS(BU887,BT887)+1</f>
        <v>1</v>
      </c>
    </row>
    <row r="888" spans="1:86" s="513" customFormat="1" ht="15.75" customHeight="1">
      <c r="A888" s="255">
        <v>107</v>
      </c>
      <c r="B888" s="599" t="s">
        <v>168</v>
      </c>
      <c r="C888" s="708" t="s">
        <v>702</v>
      </c>
      <c r="D888" s="596" t="s">
        <v>169</v>
      </c>
      <c r="E888" s="584" t="str">
        <f>VLOOKUP(D:D,'Material code'!A:B,2,FALSE)</f>
        <v>后玻</v>
      </c>
      <c r="F888" s="505" t="str">
        <f>VLOOKUP(D:D,'Material code'!C:D,2,FALSE)</f>
        <v>福莱特，压花半钢化白色全涂釉3孔，2272*1128*2mm，GL-16</v>
      </c>
      <c r="G888" s="504">
        <v>1430</v>
      </c>
      <c r="H888" s="504" t="s">
        <v>172</v>
      </c>
      <c r="I888" s="504" t="str">
        <f>AL888</f>
        <v>ZIMUNGB1273474</v>
      </c>
      <c r="J888" s="504">
        <v>1</v>
      </c>
      <c r="K888" s="504" t="str">
        <f>AN888</f>
        <v>ZIMU1052522</v>
      </c>
      <c r="L888" s="504" t="str">
        <f>AM888</f>
        <v>ZIMTNGB1273474</v>
      </c>
      <c r="M888" s="504" t="str">
        <f>AO888</f>
        <v>NINGBO,CHINA</v>
      </c>
      <c r="N888" s="506">
        <f>AQ888</f>
        <v>45729</v>
      </c>
      <c r="O888" s="504" t="str">
        <f>AR888</f>
        <v>SAVANNAH,GA</v>
      </c>
      <c r="P888" s="506">
        <f>AT888</f>
        <v>45759</v>
      </c>
      <c r="Q888" s="506">
        <f>AX888</f>
        <v>45763</v>
      </c>
      <c r="R888" s="504" t="s">
        <v>79</v>
      </c>
      <c r="S888" s="504">
        <v>20</v>
      </c>
      <c r="T888" s="504"/>
      <c r="U888" s="504"/>
      <c r="V888" s="511"/>
      <c r="W888" s="511"/>
      <c r="X888" s="506"/>
      <c r="Y888" s="506"/>
      <c r="Z888" s="504"/>
      <c r="AA888" s="567"/>
      <c r="AB888" s="507"/>
      <c r="AC888" s="504"/>
      <c r="AD888" s="504"/>
      <c r="AE888" s="504"/>
      <c r="AF888" s="504"/>
      <c r="AG888" s="504"/>
      <c r="AH888" s="569"/>
      <c r="AI888" s="579"/>
      <c r="AJ888" s="504"/>
      <c r="AK888" s="457"/>
      <c r="AL888" s="504" t="s">
        <v>1294</v>
      </c>
      <c r="AM888" s="504" t="s">
        <v>1295</v>
      </c>
      <c r="AN888" s="504" t="s">
        <v>1322</v>
      </c>
      <c r="AO888" s="504" t="s">
        <v>1033</v>
      </c>
      <c r="AP888" s="506"/>
      <c r="AQ888" s="506">
        <v>45729</v>
      </c>
      <c r="AR888" s="504" t="s">
        <v>117</v>
      </c>
      <c r="AS888" s="506">
        <v>45759</v>
      </c>
      <c r="AT888" s="508">
        <f>AS888</f>
        <v>45759</v>
      </c>
      <c r="AU888" s="504" t="str">
        <f>AR888</f>
        <v>SAVANNAH,GA</v>
      </c>
      <c r="AV888" s="571">
        <f>AT888</f>
        <v>45759</v>
      </c>
      <c r="AW888" s="505">
        <f>VLOOKUP(AR:AR,Database!A:B,2,)</f>
        <v>4</v>
      </c>
      <c r="AX888" s="506">
        <f>AV888+AW888</f>
        <v>45763</v>
      </c>
      <c r="AY888" s="504">
        <f>Z888</f>
        <v>0</v>
      </c>
      <c r="AZ888" s="565"/>
      <c r="BA888" s="506"/>
      <c r="BB888" s="506"/>
      <c r="BC888" s="506"/>
      <c r="BD888" s="506"/>
      <c r="BE888" s="504"/>
      <c r="BF888" s="504" t="str">
        <f>AL888</f>
        <v>ZIMUNGB1273474</v>
      </c>
      <c r="BG888" s="504" t="str">
        <f>AN888</f>
        <v>ZIMU1052522</v>
      </c>
      <c r="BH888" s="506">
        <v>45722</v>
      </c>
      <c r="BI888" s="506">
        <v>45733</v>
      </c>
      <c r="BJ888" s="506"/>
      <c r="BK888" s="506"/>
      <c r="BL888" s="506"/>
      <c r="BM888" s="572"/>
      <c r="BN888" s="504"/>
      <c r="BO888" s="506"/>
      <c r="BP888" s="511"/>
      <c r="BQ888" s="511"/>
      <c r="BR888" s="504"/>
      <c r="BS888" s="512"/>
      <c r="BT888" s="504"/>
      <c r="BU888" s="504"/>
      <c r="BV888" s="504"/>
      <c r="BW888" s="504">
        <f>U888</f>
        <v>0</v>
      </c>
      <c r="BX888" s="511">
        <f>V888</f>
        <v>0</v>
      </c>
      <c r="BY888" s="511">
        <f>W888</f>
        <v>0</v>
      </c>
      <c r="BZ888" s="511">
        <f>BX888+BY888</f>
        <v>0</v>
      </c>
      <c r="CA888" s="504"/>
      <c r="CB888" s="511"/>
      <c r="CC888" s="504"/>
      <c r="CD888" s="511"/>
      <c r="CE888" s="511"/>
      <c r="CF888" s="511">
        <f>CB888+CD888+CE888</f>
        <v>0</v>
      </c>
      <c r="CG888" s="528">
        <f>CF888-BZ888</f>
        <v>0</v>
      </c>
      <c r="CH888" s="510">
        <f>_xlfn.DAYS(BU888,BT888)+1</f>
        <v>1</v>
      </c>
    </row>
    <row r="889" spans="1:86" s="513" customFormat="1" ht="15.75" customHeight="1">
      <c r="A889" s="255">
        <v>107</v>
      </c>
      <c r="B889" s="599" t="s">
        <v>168</v>
      </c>
      <c r="C889" s="708" t="s">
        <v>702</v>
      </c>
      <c r="D889" s="596" t="s">
        <v>169</v>
      </c>
      <c r="E889" s="584" t="str">
        <f>VLOOKUP(D:D,'Material code'!A:B,2,FALSE)</f>
        <v>后玻</v>
      </c>
      <c r="F889" s="706" t="str">
        <f>VLOOKUP(D:D,'Material code'!C:D,2,FALSE)</f>
        <v>福莱特，压花半钢化白色全涂釉3孔，2272*1128*2mm，GL-16</v>
      </c>
      <c r="G889" s="504">
        <v>1430</v>
      </c>
      <c r="H889" s="504" t="s">
        <v>172</v>
      </c>
      <c r="I889" s="504" t="str">
        <f>AL889</f>
        <v>ZIMUNGB1273474</v>
      </c>
      <c r="J889" s="504">
        <v>1</v>
      </c>
      <c r="K889" s="504" t="str">
        <f>AN889</f>
        <v>ZIMU3007899</v>
      </c>
      <c r="L889" s="504" t="str">
        <f>AM889</f>
        <v>ZIMTNGB1273474</v>
      </c>
      <c r="M889" s="504" t="str">
        <f>AO889</f>
        <v>NINGBO,CHINA</v>
      </c>
      <c r="N889" s="506">
        <f>AQ889</f>
        <v>45729</v>
      </c>
      <c r="O889" s="504" t="str">
        <f>AR889</f>
        <v>SAVANNAH,GA</v>
      </c>
      <c r="P889" s="506">
        <f>AT889</f>
        <v>45759</v>
      </c>
      <c r="Q889" s="506">
        <f>AX889</f>
        <v>45763</v>
      </c>
      <c r="R889" s="504" t="s">
        <v>79</v>
      </c>
      <c r="S889" s="504">
        <v>20</v>
      </c>
      <c r="T889" s="504"/>
      <c r="U889" s="504"/>
      <c r="V889" s="511"/>
      <c r="W889" s="511"/>
      <c r="X889" s="506"/>
      <c r="Y889" s="506"/>
      <c r="Z889" s="504"/>
      <c r="AA889" s="567"/>
      <c r="AB889" s="507"/>
      <c r="AC889" s="504"/>
      <c r="AD889" s="504"/>
      <c r="AE889" s="504"/>
      <c r="AF889" s="504"/>
      <c r="AG889" s="504"/>
      <c r="AH889" s="569"/>
      <c r="AI889" s="579"/>
      <c r="AJ889" s="504"/>
      <c r="AK889" s="457"/>
      <c r="AL889" s="504" t="s">
        <v>1294</v>
      </c>
      <c r="AM889" s="504" t="s">
        <v>1295</v>
      </c>
      <c r="AN889" s="504" t="s">
        <v>1323</v>
      </c>
      <c r="AO889" s="504" t="s">
        <v>1033</v>
      </c>
      <c r="AP889" s="506"/>
      <c r="AQ889" s="506">
        <v>45729</v>
      </c>
      <c r="AR889" s="504" t="s">
        <v>117</v>
      </c>
      <c r="AS889" s="506">
        <v>45759</v>
      </c>
      <c r="AT889" s="508">
        <f>AS889</f>
        <v>45759</v>
      </c>
      <c r="AU889" s="504" t="str">
        <f>AR889</f>
        <v>SAVANNAH,GA</v>
      </c>
      <c r="AV889" s="571">
        <f>AT889</f>
        <v>45759</v>
      </c>
      <c r="AW889" s="505">
        <f>VLOOKUP(AR:AR,Database!A:B,2,)</f>
        <v>4</v>
      </c>
      <c r="AX889" s="506">
        <f>AV889+AW889</f>
        <v>45763</v>
      </c>
      <c r="AY889" s="504">
        <f>Z889</f>
        <v>0</v>
      </c>
      <c r="AZ889" s="565"/>
      <c r="BA889" s="506"/>
      <c r="BB889" s="506"/>
      <c r="BC889" s="506"/>
      <c r="BD889" s="506"/>
      <c r="BE889" s="504"/>
      <c r="BF889" s="504" t="str">
        <f>AL889</f>
        <v>ZIMUNGB1273474</v>
      </c>
      <c r="BG889" s="504" t="str">
        <f>AN889</f>
        <v>ZIMU3007899</v>
      </c>
      <c r="BH889" s="506">
        <v>45722</v>
      </c>
      <c r="BI889" s="506">
        <v>45733</v>
      </c>
      <c r="BJ889" s="506"/>
      <c r="BK889" s="506"/>
      <c r="BL889" s="506"/>
      <c r="BM889" s="572"/>
      <c r="BN889" s="504"/>
      <c r="BO889" s="506"/>
      <c r="BP889" s="511"/>
      <c r="BQ889" s="511"/>
      <c r="BR889" s="504"/>
      <c r="BS889" s="512"/>
      <c r="BT889" s="504"/>
      <c r="BU889" s="504"/>
      <c r="BV889" s="504"/>
      <c r="BW889" s="504">
        <f>U889</f>
        <v>0</v>
      </c>
      <c r="BX889" s="511">
        <f>V889</f>
        <v>0</v>
      </c>
      <c r="BY889" s="511">
        <f>W889</f>
        <v>0</v>
      </c>
      <c r="BZ889" s="511">
        <f>BX889+BY889</f>
        <v>0</v>
      </c>
      <c r="CA889" s="504"/>
      <c r="CB889" s="511"/>
      <c r="CC889" s="504"/>
      <c r="CD889" s="511"/>
      <c r="CE889" s="511"/>
      <c r="CF889" s="511">
        <f>CB889+CD889+CE889</f>
        <v>0</v>
      </c>
      <c r="CG889" s="528">
        <f>CF889-BZ889</f>
        <v>0</v>
      </c>
      <c r="CH889" s="510">
        <f>_xlfn.DAYS(BU889,BT889)+1</f>
        <v>1</v>
      </c>
    </row>
    <row r="890" spans="1:86" s="513" customFormat="1" ht="15.75" customHeight="1">
      <c r="A890" s="255">
        <v>108</v>
      </c>
      <c r="B890" s="599" t="s">
        <v>168</v>
      </c>
      <c r="C890" s="708" t="s">
        <v>702</v>
      </c>
      <c r="D890" s="596" t="s">
        <v>199</v>
      </c>
      <c r="E890" s="584" t="str">
        <f>VLOOKUP(D:D,'Material code'!A:B,2,FALSE)</f>
        <v>前玻</v>
      </c>
      <c r="F890" s="706" t="str">
        <f>VLOOKUP(D:D,'Material code'!C:D,2,FALSE)</f>
        <v>福莱特，超白压花双镀膜半钢化，2272*1128*2mm</v>
      </c>
      <c r="G890" s="504">
        <v>1430</v>
      </c>
      <c r="H890" s="504" t="s">
        <v>172</v>
      </c>
      <c r="I890" s="504" t="str">
        <f>AL890</f>
        <v xml:space="preserve">ZIMUNGB1273320 </v>
      </c>
      <c r="J890" s="504">
        <v>1</v>
      </c>
      <c r="K890" s="504" t="str">
        <f>AN890</f>
        <v>TGHU1069966</v>
      </c>
      <c r="L890" s="504" t="str">
        <f>AM890</f>
        <v>ZIMTNGB1273320</v>
      </c>
      <c r="M890" s="504" t="str">
        <f>AO890</f>
        <v>NINGBO,CHINA</v>
      </c>
      <c r="N890" s="506">
        <f>AQ890</f>
        <v>45729</v>
      </c>
      <c r="O890" s="504" t="str">
        <f>AR890</f>
        <v>SAVANNAH,GA</v>
      </c>
      <c r="P890" s="506">
        <f>AT890</f>
        <v>45759</v>
      </c>
      <c r="Q890" s="506">
        <f>AX890</f>
        <v>45763</v>
      </c>
      <c r="R890" s="504" t="s">
        <v>79</v>
      </c>
      <c r="S890" s="504">
        <v>20</v>
      </c>
      <c r="T890" s="504"/>
      <c r="U890" s="504"/>
      <c r="V890" s="511"/>
      <c r="W890" s="511"/>
      <c r="X890" s="506"/>
      <c r="Y890" s="506"/>
      <c r="Z890" s="504"/>
      <c r="AA890" s="567"/>
      <c r="AB890" s="507"/>
      <c r="AC890" s="504"/>
      <c r="AD890" s="504"/>
      <c r="AE890" s="504"/>
      <c r="AF890" s="504"/>
      <c r="AG890" s="504"/>
      <c r="AH890" s="569"/>
      <c r="AI890" s="579"/>
      <c r="AJ890" s="504"/>
      <c r="AK890" s="457"/>
      <c r="AL890" s="504" t="s">
        <v>1324</v>
      </c>
      <c r="AM890" s="504" t="s">
        <v>1325</v>
      </c>
      <c r="AN890" s="504" t="s">
        <v>1326</v>
      </c>
      <c r="AO890" s="504" t="s">
        <v>1033</v>
      </c>
      <c r="AP890" s="506"/>
      <c r="AQ890" s="506">
        <v>45729</v>
      </c>
      <c r="AR890" s="504" t="s">
        <v>117</v>
      </c>
      <c r="AS890" s="506">
        <v>45759</v>
      </c>
      <c r="AT890" s="508">
        <f>AS890</f>
        <v>45759</v>
      </c>
      <c r="AU890" s="504" t="str">
        <f>AR890</f>
        <v>SAVANNAH,GA</v>
      </c>
      <c r="AV890" s="571">
        <f>AT890</f>
        <v>45759</v>
      </c>
      <c r="AW890" s="505">
        <f>VLOOKUP(AR:AR,Database!A:B,2,)</f>
        <v>4</v>
      </c>
      <c r="AX890" s="506">
        <f>AV890+AW890</f>
        <v>45763</v>
      </c>
      <c r="AY890" s="504">
        <f>Z890</f>
        <v>0</v>
      </c>
      <c r="AZ890" s="565"/>
      <c r="BA890" s="506"/>
      <c r="BB890" s="506"/>
      <c r="BC890" s="506"/>
      <c r="BD890" s="506"/>
      <c r="BE890" s="504"/>
      <c r="BF890" s="504" t="str">
        <f>AL890</f>
        <v xml:space="preserve">ZIMUNGB1273320 </v>
      </c>
      <c r="BG890" s="504" t="str">
        <f>AN890</f>
        <v>TGHU1069966</v>
      </c>
      <c r="BH890" s="506">
        <v>45723</v>
      </c>
      <c r="BI890" s="506">
        <v>45733</v>
      </c>
      <c r="BJ890" s="506"/>
      <c r="BK890" s="506"/>
      <c r="BL890" s="506"/>
      <c r="BM890" s="572"/>
      <c r="BN890" s="504"/>
      <c r="BO890" s="506"/>
      <c r="BP890" s="511"/>
      <c r="BQ890" s="511"/>
      <c r="BR890" s="504"/>
      <c r="BS890" s="512"/>
      <c r="BT890" s="504"/>
      <c r="BU890" s="504"/>
      <c r="BV890" s="504"/>
      <c r="BW890" s="504">
        <f>U890</f>
        <v>0</v>
      </c>
      <c r="BX890" s="511">
        <f>V890</f>
        <v>0</v>
      </c>
      <c r="BY890" s="511">
        <f>W890</f>
        <v>0</v>
      </c>
      <c r="BZ890" s="511">
        <f>BX890+BY890</f>
        <v>0</v>
      </c>
      <c r="CA890" s="504"/>
      <c r="CB890" s="511"/>
      <c r="CC890" s="504"/>
      <c r="CD890" s="511"/>
      <c r="CE890" s="511"/>
      <c r="CF890" s="511">
        <f>CB890+CD890+CE890</f>
        <v>0</v>
      </c>
      <c r="CG890" s="528">
        <f>CF890-BZ890</f>
        <v>0</v>
      </c>
      <c r="CH890" s="510">
        <f>_xlfn.DAYS(BU890,BT890)+1</f>
        <v>1</v>
      </c>
    </row>
    <row r="891" spans="1:86" s="513" customFormat="1" ht="15.75" customHeight="1">
      <c r="A891" s="255">
        <v>108</v>
      </c>
      <c r="B891" s="599" t="s">
        <v>168</v>
      </c>
      <c r="C891" s="708" t="s">
        <v>702</v>
      </c>
      <c r="D891" s="596" t="s">
        <v>199</v>
      </c>
      <c r="E891" s="584" t="str">
        <f>VLOOKUP(D:D,'Material code'!A:B,2,FALSE)</f>
        <v>前玻</v>
      </c>
      <c r="F891" s="706" t="str">
        <f>VLOOKUP(D:D,'Material code'!C:D,2,FALSE)</f>
        <v>福莱特，超白压花双镀膜半钢化，2272*1128*2mm</v>
      </c>
      <c r="G891" s="504">
        <v>1430</v>
      </c>
      <c r="H891" s="504" t="s">
        <v>172</v>
      </c>
      <c r="I891" s="504" t="str">
        <f>AL891</f>
        <v xml:space="preserve">ZIMUNGB1273320 </v>
      </c>
      <c r="J891" s="504">
        <v>1</v>
      </c>
      <c r="K891" s="504" t="str">
        <f>AN891</f>
        <v>GLDU9607819</v>
      </c>
      <c r="L891" s="504" t="str">
        <f>AM891</f>
        <v>ZIMTNGB1273320</v>
      </c>
      <c r="M891" s="504" t="str">
        <f>AO891</f>
        <v>NINGBO,CHINA</v>
      </c>
      <c r="N891" s="506">
        <f>AQ891</f>
        <v>45729</v>
      </c>
      <c r="O891" s="504" t="str">
        <f>AR891</f>
        <v>SAVANNAH,GA</v>
      </c>
      <c r="P891" s="506">
        <f>AT891</f>
        <v>45759</v>
      </c>
      <c r="Q891" s="506">
        <f>AX891</f>
        <v>45763</v>
      </c>
      <c r="R891" s="504" t="s">
        <v>79</v>
      </c>
      <c r="S891" s="504">
        <v>20</v>
      </c>
      <c r="T891" s="504"/>
      <c r="U891" s="504"/>
      <c r="V891" s="511"/>
      <c r="W891" s="511"/>
      <c r="X891" s="506"/>
      <c r="Y891" s="506"/>
      <c r="Z891" s="504"/>
      <c r="AA891" s="567"/>
      <c r="AB891" s="507"/>
      <c r="AC891" s="504"/>
      <c r="AD891" s="504"/>
      <c r="AE891" s="504"/>
      <c r="AF891" s="504"/>
      <c r="AG891" s="504"/>
      <c r="AH891" s="569"/>
      <c r="AI891" s="579"/>
      <c r="AJ891" s="504"/>
      <c r="AK891" s="457"/>
      <c r="AL891" s="504" t="s">
        <v>1324</v>
      </c>
      <c r="AM891" s="504" t="s">
        <v>1325</v>
      </c>
      <c r="AN891" s="504" t="s">
        <v>1327</v>
      </c>
      <c r="AO891" s="504" t="s">
        <v>1033</v>
      </c>
      <c r="AP891" s="506"/>
      <c r="AQ891" s="506">
        <v>45729</v>
      </c>
      <c r="AR891" s="504" t="s">
        <v>117</v>
      </c>
      <c r="AS891" s="506">
        <v>45759</v>
      </c>
      <c r="AT891" s="508">
        <f>AS891</f>
        <v>45759</v>
      </c>
      <c r="AU891" s="504" t="str">
        <f>AR891</f>
        <v>SAVANNAH,GA</v>
      </c>
      <c r="AV891" s="571">
        <f>AT891</f>
        <v>45759</v>
      </c>
      <c r="AW891" s="505">
        <f>VLOOKUP(AR:AR,Database!A:B,2,)</f>
        <v>4</v>
      </c>
      <c r="AX891" s="506">
        <f>AV891+AW891</f>
        <v>45763</v>
      </c>
      <c r="AY891" s="504">
        <f>Z891</f>
        <v>0</v>
      </c>
      <c r="AZ891" s="565"/>
      <c r="BA891" s="506"/>
      <c r="BB891" s="506"/>
      <c r="BC891" s="506"/>
      <c r="BD891" s="506"/>
      <c r="BE891" s="504"/>
      <c r="BF891" s="504" t="str">
        <f>AL891</f>
        <v xml:space="preserve">ZIMUNGB1273320 </v>
      </c>
      <c r="BG891" s="504" t="str">
        <f>AN891</f>
        <v>GLDU9607819</v>
      </c>
      <c r="BH891" s="506">
        <v>45723</v>
      </c>
      <c r="BI891" s="506">
        <v>45733</v>
      </c>
      <c r="BJ891" s="506"/>
      <c r="BK891" s="506"/>
      <c r="BL891" s="506"/>
      <c r="BM891" s="572"/>
      <c r="BN891" s="504"/>
      <c r="BO891" s="506"/>
      <c r="BP891" s="511"/>
      <c r="BQ891" s="511"/>
      <c r="BR891" s="504"/>
      <c r="BS891" s="512"/>
      <c r="BT891" s="504"/>
      <c r="BU891" s="504"/>
      <c r="BV891" s="504"/>
      <c r="BW891" s="504">
        <f>U891</f>
        <v>0</v>
      </c>
      <c r="BX891" s="511">
        <f>V891</f>
        <v>0</v>
      </c>
      <c r="BY891" s="511">
        <f>W891</f>
        <v>0</v>
      </c>
      <c r="BZ891" s="511">
        <f>BX891+BY891</f>
        <v>0</v>
      </c>
      <c r="CA891" s="504"/>
      <c r="CB891" s="511"/>
      <c r="CC891" s="504"/>
      <c r="CD891" s="511"/>
      <c r="CE891" s="511"/>
      <c r="CF891" s="511">
        <f>CB891+CD891+CE891</f>
        <v>0</v>
      </c>
      <c r="CG891" s="528">
        <f>CF891-BZ891</f>
        <v>0</v>
      </c>
      <c r="CH891" s="510">
        <f>_xlfn.DAYS(BU891,BT891)+1</f>
        <v>1</v>
      </c>
    </row>
    <row r="892" spans="1:86" s="513" customFormat="1" ht="15.75" customHeight="1">
      <c r="A892" s="255">
        <v>108</v>
      </c>
      <c r="B892" s="599" t="s">
        <v>168</v>
      </c>
      <c r="C892" s="708" t="s">
        <v>702</v>
      </c>
      <c r="D892" s="596" t="s">
        <v>199</v>
      </c>
      <c r="E892" s="584" t="str">
        <f>VLOOKUP(D:D,'Material code'!A:B,2,FALSE)</f>
        <v>前玻</v>
      </c>
      <c r="F892" s="706" t="str">
        <f>VLOOKUP(D:D,'Material code'!C:D,2,FALSE)</f>
        <v>福莱特，超白压花双镀膜半钢化，2272*1128*2mm</v>
      </c>
      <c r="G892" s="504">
        <v>1430</v>
      </c>
      <c r="H892" s="504" t="s">
        <v>172</v>
      </c>
      <c r="I892" s="504" t="str">
        <f>AL892</f>
        <v xml:space="preserve">ZIMUNGB1273320 </v>
      </c>
      <c r="J892" s="504">
        <v>1</v>
      </c>
      <c r="K892" s="504" t="str">
        <f>AN892</f>
        <v>TEMU4359720</v>
      </c>
      <c r="L892" s="504" t="str">
        <f>AM892</f>
        <v>ZIMTNGB1273320</v>
      </c>
      <c r="M892" s="504" t="str">
        <f>AO892</f>
        <v>NINGBO,CHINA</v>
      </c>
      <c r="N892" s="506">
        <f>AQ892</f>
        <v>45729</v>
      </c>
      <c r="O892" s="504" t="str">
        <f>AR892</f>
        <v>SAVANNAH,GA</v>
      </c>
      <c r="P892" s="506">
        <f>AT892</f>
        <v>45759</v>
      </c>
      <c r="Q892" s="506">
        <f>AX892</f>
        <v>45763</v>
      </c>
      <c r="R892" s="504" t="s">
        <v>79</v>
      </c>
      <c r="S892" s="504">
        <v>20</v>
      </c>
      <c r="T892" s="504"/>
      <c r="U892" s="504"/>
      <c r="V892" s="511"/>
      <c r="W892" s="511"/>
      <c r="X892" s="506"/>
      <c r="Y892" s="506"/>
      <c r="Z892" s="504"/>
      <c r="AA892" s="567"/>
      <c r="AB892" s="507"/>
      <c r="AC892" s="504"/>
      <c r="AD892" s="504"/>
      <c r="AE892" s="504"/>
      <c r="AF892" s="504"/>
      <c r="AG892" s="504"/>
      <c r="AH892" s="569"/>
      <c r="AI892" s="579"/>
      <c r="AJ892" s="504"/>
      <c r="AK892" s="457"/>
      <c r="AL892" s="504" t="s">
        <v>1324</v>
      </c>
      <c r="AM892" s="504" t="s">
        <v>1325</v>
      </c>
      <c r="AN892" s="504" t="s">
        <v>1328</v>
      </c>
      <c r="AO892" s="504" t="s">
        <v>1033</v>
      </c>
      <c r="AP892" s="506"/>
      <c r="AQ892" s="506">
        <v>45729</v>
      </c>
      <c r="AR892" s="504" t="s">
        <v>117</v>
      </c>
      <c r="AS892" s="506">
        <v>45759</v>
      </c>
      <c r="AT892" s="508">
        <f>AS892</f>
        <v>45759</v>
      </c>
      <c r="AU892" s="504" t="str">
        <f>AR892</f>
        <v>SAVANNAH,GA</v>
      </c>
      <c r="AV892" s="571">
        <f>AT892</f>
        <v>45759</v>
      </c>
      <c r="AW892" s="505">
        <f>VLOOKUP(AR:AR,Database!A:B,2,)</f>
        <v>4</v>
      </c>
      <c r="AX892" s="506">
        <f>AV892+AW892</f>
        <v>45763</v>
      </c>
      <c r="AY892" s="504">
        <f>Z892</f>
        <v>0</v>
      </c>
      <c r="AZ892" s="565"/>
      <c r="BA892" s="506"/>
      <c r="BB892" s="506"/>
      <c r="BC892" s="506"/>
      <c r="BD892" s="506"/>
      <c r="BE892" s="504"/>
      <c r="BF892" s="504" t="str">
        <f>AL892</f>
        <v xml:space="preserve">ZIMUNGB1273320 </v>
      </c>
      <c r="BG892" s="504" t="str">
        <f>AN892</f>
        <v>TEMU4359720</v>
      </c>
      <c r="BH892" s="506">
        <v>45723</v>
      </c>
      <c r="BI892" s="506">
        <v>45733</v>
      </c>
      <c r="BJ892" s="506"/>
      <c r="BK892" s="506"/>
      <c r="BL892" s="506"/>
      <c r="BM892" s="572"/>
      <c r="BN892" s="504"/>
      <c r="BO892" s="506"/>
      <c r="BP892" s="511"/>
      <c r="BQ892" s="511"/>
      <c r="BR892" s="504"/>
      <c r="BS892" s="512"/>
      <c r="BT892" s="504"/>
      <c r="BU892" s="504"/>
      <c r="BV892" s="504"/>
      <c r="BW892" s="504">
        <f>U892</f>
        <v>0</v>
      </c>
      <c r="BX892" s="511">
        <f>V892</f>
        <v>0</v>
      </c>
      <c r="BY892" s="511">
        <f>W892</f>
        <v>0</v>
      </c>
      <c r="BZ892" s="511">
        <f>BX892+BY892</f>
        <v>0</v>
      </c>
      <c r="CA892" s="504"/>
      <c r="CB892" s="511"/>
      <c r="CC892" s="504"/>
      <c r="CD892" s="511"/>
      <c r="CE892" s="511"/>
      <c r="CF892" s="511">
        <f>CB892+CD892+CE892</f>
        <v>0</v>
      </c>
      <c r="CG892" s="528">
        <f>CF892-BZ892</f>
        <v>0</v>
      </c>
      <c r="CH892" s="510">
        <f>_xlfn.DAYS(BU892,BT892)+1</f>
        <v>1</v>
      </c>
    </row>
    <row r="893" spans="1:86" s="513" customFormat="1" ht="15.75" customHeight="1">
      <c r="A893" s="255">
        <v>108</v>
      </c>
      <c r="B893" s="599" t="s">
        <v>168</v>
      </c>
      <c r="C893" s="708" t="s">
        <v>702</v>
      </c>
      <c r="D893" s="596" t="s">
        <v>199</v>
      </c>
      <c r="E893" s="584" t="str">
        <f>VLOOKUP(D:D,'Material code'!A:B,2,FALSE)</f>
        <v>前玻</v>
      </c>
      <c r="F893" s="706" t="str">
        <f>VLOOKUP(D:D,'Material code'!C:D,2,FALSE)</f>
        <v>福莱特，超白压花双镀膜半钢化，2272*1128*2mm</v>
      </c>
      <c r="G893" s="504">
        <v>1430</v>
      </c>
      <c r="H893" s="504" t="s">
        <v>172</v>
      </c>
      <c r="I893" s="504" t="str">
        <f>AL893</f>
        <v xml:space="preserve">ZIMUNGB1273320 </v>
      </c>
      <c r="J893" s="504">
        <v>1</v>
      </c>
      <c r="K893" s="504" t="str">
        <f>AN893</f>
        <v>ZIMU1378376</v>
      </c>
      <c r="L893" s="504" t="str">
        <f>AM893</f>
        <v>ZIMTNGB1273320</v>
      </c>
      <c r="M893" s="504" t="str">
        <f>AO893</f>
        <v>NINGBO,CHINA</v>
      </c>
      <c r="N893" s="506">
        <f>AQ893</f>
        <v>45729</v>
      </c>
      <c r="O893" s="504" t="str">
        <f>AR893</f>
        <v>SAVANNAH,GA</v>
      </c>
      <c r="P893" s="506">
        <f>AT893</f>
        <v>45759</v>
      </c>
      <c r="Q893" s="506">
        <f>AX893</f>
        <v>45763</v>
      </c>
      <c r="R893" s="504" t="s">
        <v>79</v>
      </c>
      <c r="S893" s="504">
        <v>20</v>
      </c>
      <c r="T893" s="504"/>
      <c r="U893" s="504"/>
      <c r="V893" s="511"/>
      <c r="W893" s="511"/>
      <c r="X893" s="506"/>
      <c r="Y893" s="506"/>
      <c r="Z893" s="504"/>
      <c r="AA893" s="567"/>
      <c r="AB893" s="507"/>
      <c r="AC893" s="504"/>
      <c r="AD893" s="504"/>
      <c r="AE893" s="504"/>
      <c r="AF893" s="504"/>
      <c r="AG893" s="504"/>
      <c r="AH893" s="569"/>
      <c r="AI893" s="579"/>
      <c r="AJ893" s="504"/>
      <c r="AK893" s="457"/>
      <c r="AL893" s="504" t="s">
        <v>1324</v>
      </c>
      <c r="AM893" s="504" t="s">
        <v>1325</v>
      </c>
      <c r="AN893" s="504" t="s">
        <v>1329</v>
      </c>
      <c r="AO893" s="504" t="s">
        <v>1033</v>
      </c>
      <c r="AP893" s="506"/>
      <c r="AQ893" s="506">
        <v>45729</v>
      </c>
      <c r="AR893" s="504" t="s">
        <v>117</v>
      </c>
      <c r="AS893" s="506">
        <v>45759</v>
      </c>
      <c r="AT893" s="508">
        <f>AS893</f>
        <v>45759</v>
      </c>
      <c r="AU893" s="504" t="str">
        <f>AR893</f>
        <v>SAVANNAH,GA</v>
      </c>
      <c r="AV893" s="571">
        <f>AT893</f>
        <v>45759</v>
      </c>
      <c r="AW893" s="505">
        <f>VLOOKUP(AR:AR,Database!A:B,2,)</f>
        <v>4</v>
      </c>
      <c r="AX893" s="506">
        <f>AV893+AW893</f>
        <v>45763</v>
      </c>
      <c r="AY893" s="504">
        <f>Z893</f>
        <v>0</v>
      </c>
      <c r="AZ893" s="565"/>
      <c r="BA893" s="506"/>
      <c r="BB893" s="506"/>
      <c r="BC893" s="506"/>
      <c r="BD893" s="506"/>
      <c r="BE893" s="504"/>
      <c r="BF893" s="504" t="str">
        <f>AL893</f>
        <v xml:space="preserve">ZIMUNGB1273320 </v>
      </c>
      <c r="BG893" s="504" t="str">
        <f>AN893</f>
        <v>ZIMU1378376</v>
      </c>
      <c r="BH893" s="506">
        <v>45723</v>
      </c>
      <c r="BI893" s="506">
        <v>45733</v>
      </c>
      <c r="BJ893" s="506"/>
      <c r="BK893" s="506"/>
      <c r="BL893" s="506"/>
      <c r="BM893" s="572"/>
      <c r="BN893" s="504"/>
      <c r="BO893" s="506"/>
      <c r="BP893" s="511"/>
      <c r="BQ893" s="511"/>
      <c r="BR893" s="504"/>
      <c r="BS893" s="512"/>
      <c r="BT893" s="504"/>
      <c r="BU893" s="504"/>
      <c r="BV893" s="504"/>
      <c r="BW893" s="504">
        <f>U893</f>
        <v>0</v>
      </c>
      <c r="BX893" s="511">
        <f>V893</f>
        <v>0</v>
      </c>
      <c r="BY893" s="511">
        <f>W893</f>
        <v>0</v>
      </c>
      <c r="BZ893" s="511">
        <f>BX893+BY893</f>
        <v>0</v>
      </c>
      <c r="CA893" s="504"/>
      <c r="CB893" s="511"/>
      <c r="CC893" s="504"/>
      <c r="CD893" s="511"/>
      <c r="CE893" s="511"/>
      <c r="CF893" s="511">
        <f>CB893+CD893+CE893</f>
        <v>0</v>
      </c>
      <c r="CG893" s="528">
        <f>CF893-BZ893</f>
        <v>0</v>
      </c>
      <c r="CH893" s="510">
        <f>_xlfn.DAYS(BU893,BT893)+1</f>
        <v>1</v>
      </c>
    </row>
    <row r="894" spans="1:86" s="513" customFormat="1" ht="15.75" customHeight="1">
      <c r="A894" s="255">
        <v>108</v>
      </c>
      <c r="B894" s="599" t="s">
        <v>168</v>
      </c>
      <c r="C894" s="708" t="s">
        <v>702</v>
      </c>
      <c r="D894" s="596" t="s">
        <v>199</v>
      </c>
      <c r="E894" s="584" t="str">
        <f>VLOOKUP(D:D,'Material code'!A:B,2,FALSE)</f>
        <v>前玻</v>
      </c>
      <c r="F894" s="706" t="str">
        <f>VLOOKUP(D:D,'Material code'!C:D,2,FALSE)</f>
        <v>福莱特，超白压花双镀膜半钢化，2272*1128*2mm</v>
      </c>
      <c r="G894" s="504">
        <v>1430</v>
      </c>
      <c r="H894" s="504" t="s">
        <v>172</v>
      </c>
      <c r="I894" s="504" t="str">
        <f>AL894</f>
        <v xml:space="preserve">ZIMUNGB1273320 </v>
      </c>
      <c r="J894" s="504">
        <v>1</v>
      </c>
      <c r="K894" s="504" t="str">
        <f>AN894</f>
        <v>TCKU1639445</v>
      </c>
      <c r="L894" s="504" t="str">
        <f>AM894</f>
        <v>ZIMTNGB1273320</v>
      </c>
      <c r="M894" s="504" t="str">
        <f>AO894</f>
        <v>NINGBO,CHINA</v>
      </c>
      <c r="N894" s="506">
        <f>AQ894</f>
        <v>45729</v>
      </c>
      <c r="O894" s="504" t="str">
        <f>AR894</f>
        <v>SAVANNAH,GA</v>
      </c>
      <c r="P894" s="506">
        <f>AT894</f>
        <v>45759</v>
      </c>
      <c r="Q894" s="506">
        <f>AX894</f>
        <v>45763</v>
      </c>
      <c r="R894" s="504" t="s">
        <v>79</v>
      </c>
      <c r="S894" s="504">
        <v>20</v>
      </c>
      <c r="T894" s="504"/>
      <c r="U894" s="504"/>
      <c r="V894" s="511"/>
      <c r="W894" s="511"/>
      <c r="X894" s="506"/>
      <c r="Y894" s="506"/>
      <c r="Z894" s="504"/>
      <c r="AA894" s="567"/>
      <c r="AB894" s="507"/>
      <c r="AC894" s="504"/>
      <c r="AD894" s="504"/>
      <c r="AE894" s="504"/>
      <c r="AF894" s="504"/>
      <c r="AG894" s="504"/>
      <c r="AH894" s="569"/>
      <c r="AI894" s="579"/>
      <c r="AJ894" s="504"/>
      <c r="AK894" s="457"/>
      <c r="AL894" s="504" t="s">
        <v>1324</v>
      </c>
      <c r="AM894" s="504" t="s">
        <v>1325</v>
      </c>
      <c r="AN894" s="504" t="s">
        <v>1330</v>
      </c>
      <c r="AO894" s="504" t="s">
        <v>1033</v>
      </c>
      <c r="AP894" s="506"/>
      <c r="AQ894" s="506">
        <v>45729</v>
      </c>
      <c r="AR894" s="504" t="s">
        <v>117</v>
      </c>
      <c r="AS894" s="506">
        <v>45759</v>
      </c>
      <c r="AT894" s="508">
        <f>AS894</f>
        <v>45759</v>
      </c>
      <c r="AU894" s="504" t="str">
        <f>AR894</f>
        <v>SAVANNAH,GA</v>
      </c>
      <c r="AV894" s="571">
        <f>AT894</f>
        <v>45759</v>
      </c>
      <c r="AW894" s="505">
        <f>VLOOKUP(AR:AR,Database!A:B,2,)</f>
        <v>4</v>
      </c>
      <c r="AX894" s="506">
        <f>AV894+AW894</f>
        <v>45763</v>
      </c>
      <c r="AY894" s="504">
        <f>Z894</f>
        <v>0</v>
      </c>
      <c r="AZ894" s="565"/>
      <c r="BA894" s="506"/>
      <c r="BB894" s="506"/>
      <c r="BC894" s="506"/>
      <c r="BD894" s="506"/>
      <c r="BE894" s="504"/>
      <c r="BF894" s="504" t="str">
        <f>AL894</f>
        <v xml:space="preserve">ZIMUNGB1273320 </v>
      </c>
      <c r="BG894" s="504" t="str">
        <f>AN894</f>
        <v>TCKU1639445</v>
      </c>
      <c r="BH894" s="506">
        <v>45723</v>
      </c>
      <c r="BI894" s="506">
        <v>45733</v>
      </c>
      <c r="BJ894" s="506"/>
      <c r="BK894" s="506"/>
      <c r="BL894" s="506"/>
      <c r="BM894" s="572"/>
      <c r="BN894" s="504"/>
      <c r="BO894" s="506"/>
      <c r="BP894" s="511"/>
      <c r="BQ894" s="511"/>
      <c r="BR894" s="504"/>
      <c r="BS894" s="512"/>
      <c r="BT894" s="504"/>
      <c r="BU894" s="504"/>
      <c r="BV894" s="504"/>
      <c r="BW894" s="504">
        <f>U894</f>
        <v>0</v>
      </c>
      <c r="BX894" s="511">
        <f>V894</f>
        <v>0</v>
      </c>
      <c r="BY894" s="511">
        <f>W894</f>
        <v>0</v>
      </c>
      <c r="BZ894" s="511">
        <f>BX894+BY894</f>
        <v>0</v>
      </c>
      <c r="CA894" s="504"/>
      <c r="CB894" s="511"/>
      <c r="CC894" s="504"/>
      <c r="CD894" s="511"/>
      <c r="CE894" s="511"/>
      <c r="CF894" s="511">
        <f>CB894+CD894+CE894</f>
        <v>0</v>
      </c>
      <c r="CG894" s="528">
        <f>CF894-BZ894</f>
        <v>0</v>
      </c>
      <c r="CH894" s="510">
        <f>_xlfn.DAYS(BU894,BT894)+1</f>
        <v>1</v>
      </c>
    </row>
    <row r="895" spans="1:86" s="513" customFormat="1" ht="15.75" customHeight="1">
      <c r="A895" s="255">
        <v>108</v>
      </c>
      <c r="B895" s="599" t="s">
        <v>168</v>
      </c>
      <c r="C895" s="708" t="s">
        <v>702</v>
      </c>
      <c r="D895" s="596" t="s">
        <v>199</v>
      </c>
      <c r="E895" s="584" t="str">
        <f>VLOOKUP(D:D,'Material code'!A:B,2,FALSE)</f>
        <v>前玻</v>
      </c>
      <c r="F895" s="706" t="str">
        <f>VLOOKUP(D:D,'Material code'!C:D,2,FALSE)</f>
        <v>福莱特，超白压花双镀膜半钢化，2272*1128*2mm</v>
      </c>
      <c r="G895" s="504">
        <v>1430</v>
      </c>
      <c r="H895" s="504" t="s">
        <v>172</v>
      </c>
      <c r="I895" s="504" t="str">
        <f>AL895</f>
        <v xml:space="preserve">ZIMUNGB1273320 </v>
      </c>
      <c r="J895" s="504">
        <v>1</v>
      </c>
      <c r="K895" s="504" t="str">
        <f>AN895</f>
        <v>ZIMU1159547</v>
      </c>
      <c r="L895" s="504" t="str">
        <f>AM895</f>
        <v>ZIMTNGB1273320</v>
      </c>
      <c r="M895" s="504" t="str">
        <f>AO895</f>
        <v>NINGBO,CHINA</v>
      </c>
      <c r="N895" s="506">
        <f>AQ895</f>
        <v>45729</v>
      </c>
      <c r="O895" s="504" t="str">
        <f>AR895</f>
        <v>SAVANNAH,GA</v>
      </c>
      <c r="P895" s="506">
        <f>AT895</f>
        <v>45759</v>
      </c>
      <c r="Q895" s="506">
        <f>AX895</f>
        <v>45763</v>
      </c>
      <c r="R895" s="504" t="s">
        <v>79</v>
      </c>
      <c r="S895" s="504">
        <v>20</v>
      </c>
      <c r="T895" s="504"/>
      <c r="U895" s="504"/>
      <c r="V895" s="511"/>
      <c r="W895" s="511"/>
      <c r="X895" s="506"/>
      <c r="Y895" s="506"/>
      <c r="Z895" s="504"/>
      <c r="AA895" s="567"/>
      <c r="AB895" s="507"/>
      <c r="AC895" s="504"/>
      <c r="AD895" s="504"/>
      <c r="AE895" s="504"/>
      <c r="AF895" s="504"/>
      <c r="AG895" s="504"/>
      <c r="AH895" s="569"/>
      <c r="AI895" s="579"/>
      <c r="AJ895" s="504"/>
      <c r="AK895" s="457"/>
      <c r="AL895" s="504" t="s">
        <v>1324</v>
      </c>
      <c r="AM895" s="504" t="s">
        <v>1325</v>
      </c>
      <c r="AN895" s="504" t="s">
        <v>1331</v>
      </c>
      <c r="AO895" s="504" t="s">
        <v>1033</v>
      </c>
      <c r="AP895" s="506"/>
      <c r="AQ895" s="506">
        <v>45729</v>
      </c>
      <c r="AR895" s="504" t="s">
        <v>117</v>
      </c>
      <c r="AS895" s="506">
        <v>45759</v>
      </c>
      <c r="AT895" s="508">
        <f>AS895</f>
        <v>45759</v>
      </c>
      <c r="AU895" s="504" t="str">
        <f>AR895</f>
        <v>SAVANNAH,GA</v>
      </c>
      <c r="AV895" s="571">
        <f>AT895</f>
        <v>45759</v>
      </c>
      <c r="AW895" s="505">
        <f>VLOOKUP(AR:AR,Database!A:B,2,)</f>
        <v>4</v>
      </c>
      <c r="AX895" s="506">
        <f>AV895+AW895</f>
        <v>45763</v>
      </c>
      <c r="AY895" s="504">
        <f>Z895</f>
        <v>0</v>
      </c>
      <c r="AZ895" s="565"/>
      <c r="BA895" s="506"/>
      <c r="BB895" s="506"/>
      <c r="BC895" s="506"/>
      <c r="BD895" s="506"/>
      <c r="BE895" s="504"/>
      <c r="BF895" s="504" t="str">
        <f>AL895</f>
        <v xml:space="preserve">ZIMUNGB1273320 </v>
      </c>
      <c r="BG895" s="504" t="str">
        <f>AN895</f>
        <v>ZIMU1159547</v>
      </c>
      <c r="BH895" s="506">
        <v>45723</v>
      </c>
      <c r="BI895" s="506">
        <v>45733</v>
      </c>
      <c r="BJ895" s="506"/>
      <c r="BK895" s="506"/>
      <c r="BL895" s="506"/>
      <c r="BM895" s="572"/>
      <c r="BN895" s="504"/>
      <c r="BO895" s="506"/>
      <c r="BP895" s="511"/>
      <c r="BQ895" s="511"/>
      <c r="BR895" s="504"/>
      <c r="BS895" s="512"/>
      <c r="BT895" s="504"/>
      <c r="BU895" s="504"/>
      <c r="BV895" s="504"/>
      <c r="BW895" s="504">
        <f>U895</f>
        <v>0</v>
      </c>
      <c r="BX895" s="511">
        <f>V895</f>
        <v>0</v>
      </c>
      <c r="BY895" s="511">
        <f>W895</f>
        <v>0</v>
      </c>
      <c r="BZ895" s="511">
        <f>BX895+BY895</f>
        <v>0</v>
      </c>
      <c r="CA895" s="504"/>
      <c r="CB895" s="511"/>
      <c r="CC895" s="504"/>
      <c r="CD895" s="511"/>
      <c r="CE895" s="511"/>
      <c r="CF895" s="511">
        <f>CB895+CD895+CE895</f>
        <v>0</v>
      </c>
      <c r="CG895" s="528">
        <f>CF895-BZ895</f>
        <v>0</v>
      </c>
      <c r="CH895" s="510">
        <f>_xlfn.DAYS(BU895,BT895)+1</f>
        <v>1</v>
      </c>
    </row>
    <row r="896" spans="1:86" s="513" customFormat="1" ht="15.75" customHeight="1">
      <c r="A896" s="255">
        <v>108</v>
      </c>
      <c r="B896" s="599" t="s">
        <v>168</v>
      </c>
      <c r="C896" s="708" t="s">
        <v>702</v>
      </c>
      <c r="D896" s="596" t="s">
        <v>199</v>
      </c>
      <c r="E896" s="584" t="str">
        <f>VLOOKUP(D:D,'Material code'!A:B,2,FALSE)</f>
        <v>前玻</v>
      </c>
      <c r="F896" s="706" t="str">
        <f>VLOOKUP(D:D,'Material code'!C:D,2,FALSE)</f>
        <v>福莱特，超白压花双镀膜半钢化，2272*1128*2mm</v>
      </c>
      <c r="G896" s="504">
        <v>1430</v>
      </c>
      <c r="H896" s="504" t="s">
        <v>172</v>
      </c>
      <c r="I896" s="504" t="str">
        <f>AL896</f>
        <v xml:space="preserve">ZIMUNGB1273320 </v>
      </c>
      <c r="J896" s="504">
        <v>1</v>
      </c>
      <c r="K896" s="504" t="str">
        <f>AN896</f>
        <v>TEMU4672740</v>
      </c>
      <c r="L896" s="504" t="str">
        <f>AM896</f>
        <v>ZIMTNGB1273320</v>
      </c>
      <c r="M896" s="504" t="str">
        <f>AO896</f>
        <v>NINGBO,CHINA</v>
      </c>
      <c r="N896" s="506">
        <f>AQ896</f>
        <v>45729</v>
      </c>
      <c r="O896" s="504" t="str">
        <f>AR896</f>
        <v>SAVANNAH,GA</v>
      </c>
      <c r="P896" s="506">
        <f>AT896</f>
        <v>45759</v>
      </c>
      <c r="Q896" s="506">
        <f>AX896</f>
        <v>45763</v>
      </c>
      <c r="R896" s="504" t="s">
        <v>79</v>
      </c>
      <c r="S896" s="504">
        <v>20</v>
      </c>
      <c r="T896" s="504"/>
      <c r="U896" s="504"/>
      <c r="V896" s="511"/>
      <c r="W896" s="511"/>
      <c r="X896" s="506"/>
      <c r="Y896" s="506"/>
      <c r="Z896" s="504"/>
      <c r="AA896" s="567"/>
      <c r="AB896" s="507"/>
      <c r="AC896" s="504"/>
      <c r="AD896" s="504"/>
      <c r="AE896" s="504"/>
      <c r="AF896" s="504"/>
      <c r="AG896" s="504"/>
      <c r="AH896" s="569"/>
      <c r="AI896" s="579"/>
      <c r="AJ896" s="504"/>
      <c r="AK896" s="457"/>
      <c r="AL896" s="504" t="s">
        <v>1324</v>
      </c>
      <c r="AM896" s="504" t="s">
        <v>1325</v>
      </c>
      <c r="AN896" s="504" t="s">
        <v>1332</v>
      </c>
      <c r="AO896" s="504" t="s">
        <v>1033</v>
      </c>
      <c r="AP896" s="506"/>
      <c r="AQ896" s="506">
        <v>45729</v>
      </c>
      <c r="AR896" s="504" t="s">
        <v>117</v>
      </c>
      <c r="AS896" s="506">
        <v>45759</v>
      </c>
      <c r="AT896" s="508">
        <f>AS896</f>
        <v>45759</v>
      </c>
      <c r="AU896" s="504" t="str">
        <f>AR896</f>
        <v>SAVANNAH,GA</v>
      </c>
      <c r="AV896" s="571">
        <f>AT896</f>
        <v>45759</v>
      </c>
      <c r="AW896" s="505">
        <f>VLOOKUP(AR:AR,Database!A:B,2,)</f>
        <v>4</v>
      </c>
      <c r="AX896" s="506">
        <f>AV896+AW896</f>
        <v>45763</v>
      </c>
      <c r="AY896" s="504">
        <f>Z896</f>
        <v>0</v>
      </c>
      <c r="AZ896" s="565"/>
      <c r="BA896" s="506"/>
      <c r="BB896" s="506"/>
      <c r="BC896" s="506"/>
      <c r="BD896" s="506"/>
      <c r="BE896" s="504"/>
      <c r="BF896" s="504" t="str">
        <f>AL896</f>
        <v xml:space="preserve">ZIMUNGB1273320 </v>
      </c>
      <c r="BG896" s="504" t="str">
        <f>AN896</f>
        <v>TEMU4672740</v>
      </c>
      <c r="BH896" s="506">
        <v>45723</v>
      </c>
      <c r="BI896" s="506">
        <v>45733</v>
      </c>
      <c r="BJ896" s="506"/>
      <c r="BK896" s="506"/>
      <c r="BL896" s="506"/>
      <c r="BM896" s="572"/>
      <c r="BN896" s="504"/>
      <c r="BO896" s="506"/>
      <c r="BP896" s="511"/>
      <c r="BQ896" s="511"/>
      <c r="BR896" s="504"/>
      <c r="BS896" s="512"/>
      <c r="BT896" s="504"/>
      <c r="BU896" s="504"/>
      <c r="BV896" s="504"/>
      <c r="BW896" s="504">
        <f>U896</f>
        <v>0</v>
      </c>
      <c r="BX896" s="511">
        <f>V896</f>
        <v>0</v>
      </c>
      <c r="BY896" s="511">
        <f>W896</f>
        <v>0</v>
      </c>
      <c r="BZ896" s="511">
        <f>BX896+BY896</f>
        <v>0</v>
      </c>
      <c r="CA896" s="504"/>
      <c r="CB896" s="511"/>
      <c r="CC896" s="504"/>
      <c r="CD896" s="511"/>
      <c r="CE896" s="511"/>
      <c r="CF896" s="511">
        <f>CB896+CD896+CE896</f>
        <v>0</v>
      </c>
      <c r="CG896" s="528">
        <f>CF896-BZ896</f>
        <v>0</v>
      </c>
      <c r="CH896" s="510">
        <f>_xlfn.DAYS(BU896,BT896)+1</f>
        <v>1</v>
      </c>
    </row>
    <row r="897" spans="1:86" s="513" customFormat="1" ht="15.75" customHeight="1">
      <c r="A897" s="255">
        <v>108</v>
      </c>
      <c r="B897" s="599" t="s">
        <v>168</v>
      </c>
      <c r="C897" s="708" t="s">
        <v>702</v>
      </c>
      <c r="D897" s="596" t="s">
        <v>199</v>
      </c>
      <c r="E897" s="584" t="str">
        <f>VLOOKUP(D:D,'Material code'!A:B,2,FALSE)</f>
        <v>前玻</v>
      </c>
      <c r="F897" s="706" t="str">
        <f>VLOOKUP(D:D,'Material code'!C:D,2,FALSE)</f>
        <v>福莱特，超白压花双镀膜半钢化，2272*1128*2mm</v>
      </c>
      <c r="G897" s="504">
        <v>1430</v>
      </c>
      <c r="H897" s="504" t="s">
        <v>172</v>
      </c>
      <c r="I897" s="504" t="str">
        <f>AL897</f>
        <v xml:space="preserve">ZIMUNGB1273320 </v>
      </c>
      <c r="J897" s="504">
        <v>1</v>
      </c>
      <c r="K897" s="504" t="str">
        <f>AN897</f>
        <v>TGBU2538731</v>
      </c>
      <c r="L897" s="504" t="str">
        <f>AM897</f>
        <v>ZIMTNGB1273320</v>
      </c>
      <c r="M897" s="504" t="str">
        <f>AO897</f>
        <v>NINGBO,CHINA</v>
      </c>
      <c r="N897" s="506">
        <f>AQ897</f>
        <v>45729</v>
      </c>
      <c r="O897" s="504" t="str">
        <f>AR897</f>
        <v>SAVANNAH,GA</v>
      </c>
      <c r="P897" s="506">
        <f>AT897</f>
        <v>45759</v>
      </c>
      <c r="Q897" s="506">
        <f>AX897</f>
        <v>45763</v>
      </c>
      <c r="R897" s="504" t="s">
        <v>79</v>
      </c>
      <c r="S897" s="504">
        <v>20</v>
      </c>
      <c r="T897" s="504"/>
      <c r="U897" s="504"/>
      <c r="V897" s="511"/>
      <c r="W897" s="511"/>
      <c r="X897" s="506"/>
      <c r="Y897" s="506"/>
      <c r="Z897" s="504"/>
      <c r="AA897" s="567"/>
      <c r="AB897" s="507"/>
      <c r="AC897" s="504"/>
      <c r="AD897" s="504"/>
      <c r="AE897" s="504"/>
      <c r="AF897" s="504"/>
      <c r="AG897" s="504"/>
      <c r="AH897" s="569"/>
      <c r="AI897" s="579"/>
      <c r="AJ897" s="504"/>
      <c r="AK897" s="457"/>
      <c r="AL897" s="504" t="s">
        <v>1324</v>
      </c>
      <c r="AM897" s="504" t="s">
        <v>1325</v>
      </c>
      <c r="AN897" s="504" t="s">
        <v>1333</v>
      </c>
      <c r="AO897" s="504" t="s">
        <v>1033</v>
      </c>
      <c r="AP897" s="506"/>
      <c r="AQ897" s="506">
        <v>45729</v>
      </c>
      <c r="AR897" s="504" t="s">
        <v>117</v>
      </c>
      <c r="AS897" s="506">
        <v>45759</v>
      </c>
      <c r="AT897" s="508">
        <f>AS897</f>
        <v>45759</v>
      </c>
      <c r="AU897" s="504" t="str">
        <f>AR897</f>
        <v>SAVANNAH,GA</v>
      </c>
      <c r="AV897" s="571">
        <f>AT897</f>
        <v>45759</v>
      </c>
      <c r="AW897" s="505">
        <f>VLOOKUP(AR:AR,Database!A:B,2,)</f>
        <v>4</v>
      </c>
      <c r="AX897" s="506">
        <f>AV897+AW897</f>
        <v>45763</v>
      </c>
      <c r="AY897" s="504">
        <f>Z897</f>
        <v>0</v>
      </c>
      <c r="AZ897" s="565"/>
      <c r="BA897" s="506"/>
      <c r="BB897" s="506"/>
      <c r="BC897" s="506"/>
      <c r="BD897" s="506"/>
      <c r="BE897" s="504"/>
      <c r="BF897" s="504" t="str">
        <f>AL897</f>
        <v xml:space="preserve">ZIMUNGB1273320 </v>
      </c>
      <c r="BG897" s="504" t="str">
        <f>AN897</f>
        <v>TGBU2538731</v>
      </c>
      <c r="BH897" s="506">
        <v>45723</v>
      </c>
      <c r="BI897" s="506">
        <v>45733</v>
      </c>
      <c r="BJ897" s="506"/>
      <c r="BK897" s="506"/>
      <c r="BL897" s="506"/>
      <c r="BM897" s="572"/>
      <c r="BN897" s="504"/>
      <c r="BO897" s="506"/>
      <c r="BP897" s="511"/>
      <c r="BQ897" s="511"/>
      <c r="BR897" s="504"/>
      <c r="BS897" s="512"/>
      <c r="BT897" s="504"/>
      <c r="BU897" s="504"/>
      <c r="BV897" s="504"/>
      <c r="BW897" s="504">
        <f>U897</f>
        <v>0</v>
      </c>
      <c r="BX897" s="511">
        <f>V897</f>
        <v>0</v>
      </c>
      <c r="BY897" s="511">
        <f>W897</f>
        <v>0</v>
      </c>
      <c r="BZ897" s="511">
        <f>BX897+BY897</f>
        <v>0</v>
      </c>
      <c r="CA897" s="504"/>
      <c r="CB897" s="511"/>
      <c r="CC897" s="504"/>
      <c r="CD897" s="511"/>
      <c r="CE897" s="511"/>
      <c r="CF897" s="511">
        <f>CB897+CD897+CE897</f>
        <v>0</v>
      </c>
      <c r="CG897" s="528">
        <f>CF897-BZ897</f>
        <v>0</v>
      </c>
      <c r="CH897" s="510">
        <f>_xlfn.DAYS(BU897,BT897)+1</f>
        <v>1</v>
      </c>
    </row>
    <row r="898" spans="1:86" s="513" customFormat="1" ht="15.75" customHeight="1">
      <c r="A898" s="255">
        <v>108</v>
      </c>
      <c r="B898" s="599" t="s">
        <v>168</v>
      </c>
      <c r="C898" s="708" t="s">
        <v>702</v>
      </c>
      <c r="D898" s="596" t="s">
        <v>199</v>
      </c>
      <c r="E898" s="584" t="str">
        <f>VLOOKUP(D:D,'Material code'!A:B,2,FALSE)</f>
        <v>前玻</v>
      </c>
      <c r="F898" s="706" t="str">
        <f>VLOOKUP(D:D,'Material code'!C:D,2,FALSE)</f>
        <v>福莱特，超白压花双镀膜半钢化，2272*1128*2mm</v>
      </c>
      <c r="G898" s="504">
        <v>1430</v>
      </c>
      <c r="H898" s="504" t="s">
        <v>172</v>
      </c>
      <c r="I898" s="504" t="str">
        <f>AL898</f>
        <v xml:space="preserve">ZIMUNGB1273320 </v>
      </c>
      <c r="J898" s="504">
        <v>1</v>
      </c>
      <c r="K898" s="504" t="str">
        <f>AN898</f>
        <v>TRHU3608797</v>
      </c>
      <c r="L898" s="504" t="str">
        <f>AM898</f>
        <v>ZIMTNGB1273320</v>
      </c>
      <c r="M898" s="504" t="str">
        <f>AO898</f>
        <v>NINGBO,CHINA</v>
      </c>
      <c r="N898" s="506">
        <f>AQ898</f>
        <v>45729</v>
      </c>
      <c r="O898" s="504" t="str">
        <f>AR898</f>
        <v>SAVANNAH,GA</v>
      </c>
      <c r="P898" s="506">
        <f>AT898</f>
        <v>45759</v>
      </c>
      <c r="Q898" s="506">
        <f>AX898</f>
        <v>45763</v>
      </c>
      <c r="R898" s="504" t="s">
        <v>79</v>
      </c>
      <c r="S898" s="504">
        <v>20</v>
      </c>
      <c r="T898" s="504"/>
      <c r="U898" s="504"/>
      <c r="V898" s="511"/>
      <c r="W898" s="511"/>
      <c r="X898" s="506"/>
      <c r="Y898" s="506"/>
      <c r="Z898" s="504"/>
      <c r="AA898" s="567"/>
      <c r="AB898" s="507"/>
      <c r="AC898" s="504"/>
      <c r="AD898" s="504"/>
      <c r="AE898" s="504"/>
      <c r="AF898" s="504"/>
      <c r="AG898" s="504"/>
      <c r="AH898" s="569"/>
      <c r="AI898" s="579"/>
      <c r="AJ898" s="504"/>
      <c r="AK898" s="457"/>
      <c r="AL898" s="504" t="s">
        <v>1324</v>
      </c>
      <c r="AM898" s="504" t="s">
        <v>1325</v>
      </c>
      <c r="AN898" s="504" t="s">
        <v>1334</v>
      </c>
      <c r="AO898" s="504" t="s">
        <v>1033</v>
      </c>
      <c r="AP898" s="506"/>
      <c r="AQ898" s="506">
        <v>45729</v>
      </c>
      <c r="AR898" s="504" t="s">
        <v>117</v>
      </c>
      <c r="AS898" s="506">
        <v>45759</v>
      </c>
      <c r="AT898" s="508">
        <f>AS898</f>
        <v>45759</v>
      </c>
      <c r="AU898" s="504" t="str">
        <f>AR898</f>
        <v>SAVANNAH,GA</v>
      </c>
      <c r="AV898" s="571">
        <f>AT898</f>
        <v>45759</v>
      </c>
      <c r="AW898" s="505">
        <f>VLOOKUP(AR:AR,Database!A:B,2,)</f>
        <v>4</v>
      </c>
      <c r="AX898" s="506">
        <f>AV898+AW898</f>
        <v>45763</v>
      </c>
      <c r="AY898" s="504">
        <f>Z898</f>
        <v>0</v>
      </c>
      <c r="AZ898" s="565"/>
      <c r="BA898" s="506"/>
      <c r="BB898" s="506"/>
      <c r="BC898" s="506"/>
      <c r="BD898" s="506"/>
      <c r="BE898" s="504"/>
      <c r="BF898" s="504" t="str">
        <f>AL898</f>
        <v xml:space="preserve">ZIMUNGB1273320 </v>
      </c>
      <c r="BG898" s="504" t="str">
        <f>AN898</f>
        <v>TRHU3608797</v>
      </c>
      <c r="BH898" s="506">
        <v>45723</v>
      </c>
      <c r="BI898" s="506">
        <v>45733</v>
      </c>
      <c r="BJ898" s="506"/>
      <c r="BK898" s="506"/>
      <c r="BL898" s="506"/>
      <c r="BM898" s="572"/>
      <c r="BN898" s="504"/>
      <c r="BO898" s="506"/>
      <c r="BP898" s="511"/>
      <c r="BQ898" s="511"/>
      <c r="BR898" s="504"/>
      <c r="BS898" s="512"/>
      <c r="BT898" s="504"/>
      <c r="BU898" s="504"/>
      <c r="BV898" s="504"/>
      <c r="BW898" s="504">
        <f>U898</f>
        <v>0</v>
      </c>
      <c r="BX898" s="511">
        <f>V898</f>
        <v>0</v>
      </c>
      <c r="BY898" s="511">
        <f>W898</f>
        <v>0</v>
      </c>
      <c r="BZ898" s="511">
        <f>BX898+BY898</f>
        <v>0</v>
      </c>
      <c r="CA898" s="504"/>
      <c r="CB898" s="511"/>
      <c r="CC898" s="504"/>
      <c r="CD898" s="511"/>
      <c r="CE898" s="511"/>
      <c r="CF898" s="511">
        <f>CB898+CD898+CE898</f>
        <v>0</v>
      </c>
      <c r="CG898" s="528">
        <f>CF898-BZ898</f>
        <v>0</v>
      </c>
      <c r="CH898" s="510">
        <f>_xlfn.DAYS(BU898,BT898)+1</f>
        <v>1</v>
      </c>
    </row>
    <row r="899" spans="1:86" s="513" customFormat="1" ht="15.75" customHeight="1">
      <c r="A899" s="255">
        <v>108</v>
      </c>
      <c r="B899" s="599" t="s">
        <v>168</v>
      </c>
      <c r="C899" s="708" t="s">
        <v>702</v>
      </c>
      <c r="D899" s="596" t="s">
        <v>199</v>
      </c>
      <c r="E899" s="584" t="str">
        <f>VLOOKUP(D:D,'Material code'!A:B,2,FALSE)</f>
        <v>前玻</v>
      </c>
      <c r="F899" s="505" t="str">
        <f>VLOOKUP(D:D,'Material code'!C:D,2,FALSE)</f>
        <v>福莱特，超白压花双镀膜半钢化，2272*1128*2mm</v>
      </c>
      <c r="G899" s="504">
        <v>1430</v>
      </c>
      <c r="H899" s="504" t="s">
        <v>172</v>
      </c>
      <c r="I899" s="504" t="str">
        <f>AL899</f>
        <v xml:space="preserve">ZIMUNGB1273320 </v>
      </c>
      <c r="J899" s="504">
        <v>1</v>
      </c>
      <c r="K899" s="504" t="str">
        <f>AN899</f>
        <v>CRSU1109878</v>
      </c>
      <c r="L899" s="504" t="str">
        <f>AM899</f>
        <v>ZIMTNGB1273320</v>
      </c>
      <c r="M899" s="504" t="str">
        <f>AO899</f>
        <v>NINGBO,CHINA</v>
      </c>
      <c r="N899" s="506">
        <f>AQ899</f>
        <v>45729</v>
      </c>
      <c r="O899" s="504" t="str">
        <f>AR899</f>
        <v>SAVANNAH,GA</v>
      </c>
      <c r="P899" s="506">
        <f>AT899</f>
        <v>45759</v>
      </c>
      <c r="Q899" s="506">
        <f>AX899</f>
        <v>45763</v>
      </c>
      <c r="R899" s="504" t="s">
        <v>79</v>
      </c>
      <c r="S899" s="504">
        <v>20</v>
      </c>
      <c r="T899" s="504"/>
      <c r="U899" s="504"/>
      <c r="V899" s="511"/>
      <c r="W899" s="511"/>
      <c r="X899" s="506"/>
      <c r="Y899" s="506"/>
      <c r="Z899" s="504"/>
      <c r="AA899" s="567"/>
      <c r="AB899" s="507"/>
      <c r="AC899" s="504"/>
      <c r="AD899" s="504"/>
      <c r="AE899" s="504"/>
      <c r="AF899" s="504"/>
      <c r="AG899" s="504"/>
      <c r="AH899" s="569"/>
      <c r="AI899" s="579"/>
      <c r="AJ899" s="504"/>
      <c r="AK899" s="457"/>
      <c r="AL899" s="504" t="s">
        <v>1324</v>
      </c>
      <c r="AM899" s="504" t="s">
        <v>1325</v>
      </c>
      <c r="AN899" s="504" t="s">
        <v>1335</v>
      </c>
      <c r="AO899" s="504" t="s">
        <v>1033</v>
      </c>
      <c r="AP899" s="506"/>
      <c r="AQ899" s="506">
        <v>45729</v>
      </c>
      <c r="AR899" s="504" t="s">
        <v>117</v>
      </c>
      <c r="AS899" s="506">
        <v>45759</v>
      </c>
      <c r="AT899" s="508">
        <f>AS899</f>
        <v>45759</v>
      </c>
      <c r="AU899" s="504" t="str">
        <f>AR899</f>
        <v>SAVANNAH,GA</v>
      </c>
      <c r="AV899" s="571">
        <f>AT899</f>
        <v>45759</v>
      </c>
      <c r="AW899" s="505">
        <f>VLOOKUP(AR:AR,Database!A:B,2,)</f>
        <v>4</v>
      </c>
      <c r="AX899" s="506">
        <f>AV899+AW899</f>
        <v>45763</v>
      </c>
      <c r="AY899" s="504">
        <f>Z899</f>
        <v>0</v>
      </c>
      <c r="AZ899" s="565"/>
      <c r="BA899" s="506"/>
      <c r="BB899" s="506"/>
      <c r="BC899" s="506"/>
      <c r="BD899" s="506"/>
      <c r="BE899" s="504"/>
      <c r="BF899" s="504" t="str">
        <f>AL899</f>
        <v xml:space="preserve">ZIMUNGB1273320 </v>
      </c>
      <c r="BG899" s="504" t="str">
        <f>AN899</f>
        <v>CRSU1109878</v>
      </c>
      <c r="BH899" s="506">
        <v>45723</v>
      </c>
      <c r="BI899" s="506">
        <v>45733</v>
      </c>
      <c r="BJ899" s="506"/>
      <c r="BK899" s="506"/>
      <c r="BL899" s="506"/>
      <c r="BM899" s="572"/>
      <c r="BN899" s="504"/>
      <c r="BO899" s="506"/>
      <c r="BP899" s="511"/>
      <c r="BQ899" s="511"/>
      <c r="BR899" s="504"/>
      <c r="BS899" s="512"/>
      <c r="BT899" s="504"/>
      <c r="BU899" s="504"/>
      <c r="BV899" s="504"/>
      <c r="BW899" s="504">
        <f>U899</f>
        <v>0</v>
      </c>
      <c r="BX899" s="511">
        <f>V899</f>
        <v>0</v>
      </c>
      <c r="BY899" s="511">
        <f>W899</f>
        <v>0</v>
      </c>
      <c r="BZ899" s="511">
        <f>BX899+BY899</f>
        <v>0</v>
      </c>
      <c r="CA899" s="504"/>
      <c r="CB899" s="511"/>
      <c r="CC899" s="504"/>
      <c r="CD899" s="511"/>
      <c r="CE899" s="511"/>
      <c r="CF899" s="511">
        <f>CB899+CD899+CE899</f>
        <v>0</v>
      </c>
      <c r="CG899" s="528">
        <f>CF899-BZ899</f>
        <v>0</v>
      </c>
      <c r="CH899" s="510">
        <f>_xlfn.DAYS(BU899,BT899)+1</f>
        <v>1</v>
      </c>
    </row>
    <row r="900" spans="1:86" s="513" customFormat="1" ht="15.75" customHeight="1">
      <c r="A900" s="255">
        <v>108</v>
      </c>
      <c r="B900" s="599" t="s">
        <v>168</v>
      </c>
      <c r="C900" s="708" t="s">
        <v>702</v>
      </c>
      <c r="D900" s="596" t="s">
        <v>199</v>
      </c>
      <c r="E900" s="584" t="str">
        <f>VLOOKUP(D:D,'Material code'!A:B,2,FALSE)</f>
        <v>前玻</v>
      </c>
      <c r="F900" s="505" t="str">
        <f>VLOOKUP(D:D,'Material code'!C:D,2,FALSE)</f>
        <v>福莱特，超白压花双镀膜半钢化，2272*1128*2mm</v>
      </c>
      <c r="G900" s="504">
        <v>1430</v>
      </c>
      <c r="H900" s="504" t="s">
        <v>172</v>
      </c>
      <c r="I900" s="504" t="str">
        <f>AL900</f>
        <v xml:space="preserve">ZIMUNGB1273320 </v>
      </c>
      <c r="J900" s="504">
        <v>1</v>
      </c>
      <c r="K900" s="504" t="str">
        <f>AN900</f>
        <v>ZIMU1259171</v>
      </c>
      <c r="L900" s="504" t="str">
        <f>AM900</f>
        <v>ZIMTNGB1273320</v>
      </c>
      <c r="M900" s="504" t="str">
        <f>AO900</f>
        <v>NINGBO,CHINA</v>
      </c>
      <c r="N900" s="506">
        <f>AQ900</f>
        <v>45729</v>
      </c>
      <c r="O900" s="504" t="str">
        <f>AR900</f>
        <v>SAVANNAH,GA</v>
      </c>
      <c r="P900" s="506">
        <f>AT900</f>
        <v>45759</v>
      </c>
      <c r="Q900" s="506">
        <f>AX900</f>
        <v>45763</v>
      </c>
      <c r="R900" s="504" t="s">
        <v>79</v>
      </c>
      <c r="S900" s="504">
        <v>20</v>
      </c>
      <c r="T900" s="504"/>
      <c r="U900" s="504"/>
      <c r="V900" s="511"/>
      <c r="W900" s="511"/>
      <c r="X900" s="506"/>
      <c r="Y900" s="506"/>
      <c r="Z900" s="504"/>
      <c r="AA900" s="567"/>
      <c r="AB900" s="507"/>
      <c r="AC900" s="504"/>
      <c r="AD900" s="504"/>
      <c r="AE900" s="504"/>
      <c r="AF900" s="504"/>
      <c r="AG900" s="504"/>
      <c r="AH900" s="569"/>
      <c r="AI900" s="579"/>
      <c r="AJ900" s="504"/>
      <c r="AK900" s="457"/>
      <c r="AL900" s="504" t="s">
        <v>1324</v>
      </c>
      <c r="AM900" s="504" t="s">
        <v>1325</v>
      </c>
      <c r="AN900" s="504" t="s">
        <v>1336</v>
      </c>
      <c r="AO900" s="504" t="s">
        <v>1033</v>
      </c>
      <c r="AP900" s="506"/>
      <c r="AQ900" s="506">
        <v>45729</v>
      </c>
      <c r="AR900" s="504" t="s">
        <v>117</v>
      </c>
      <c r="AS900" s="506">
        <v>45759</v>
      </c>
      <c r="AT900" s="508">
        <f>AS900</f>
        <v>45759</v>
      </c>
      <c r="AU900" s="504" t="str">
        <f>AR900</f>
        <v>SAVANNAH,GA</v>
      </c>
      <c r="AV900" s="571">
        <f>AT900</f>
        <v>45759</v>
      </c>
      <c r="AW900" s="505">
        <f>VLOOKUP(AR:AR,Database!A:B,2,)</f>
        <v>4</v>
      </c>
      <c r="AX900" s="506">
        <f>AV900+AW900</f>
        <v>45763</v>
      </c>
      <c r="AY900" s="504">
        <f>Z900</f>
        <v>0</v>
      </c>
      <c r="AZ900" s="565"/>
      <c r="BA900" s="506"/>
      <c r="BB900" s="506"/>
      <c r="BC900" s="506"/>
      <c r="BD900" s="506"/>
      <c r="BE900" s="504"/>
      <c r="BF900" s="504" t="str">
        <f>AL900</f>
        <v xml:space="preserve">ZIMUNGB1273320 </v>
      </c>
      <c r="BG900" s="504" t="str">
        <f>AN900</f>
        <v>ZIMU1259171</v>
      </c>
      <c r="BH900" s="506">
        <v>45723</v>
      </c>
      <c r="BI900" s="506">
        <v>45733</v>
      </c>
      <c r="BJ900" s="506"/>
      <c r="BK900" s="506"/>
      <c r="BL900" s="506"/>
      <c r="BM900" s="572"/>
      <c r="BN900" s="504"/>
      <c r="BO900" s="506"/>
      <c r="BP900" s="511"/>
      <c r="BQ900" s="511"/>
      <c r="BR900" s="504"/>
      <c r="BS900" s="512"/>
      <c r="BT900" s="504"/>
      <c r="BU900" s="504"/>
      <c r="BV900" s="504"/>
      <c r="BW900" s="504">
        <f>U900</f>
        <v>0</v>
      </c>
      <c r="BX900" s="511">
        <f>V900</f>
        <v>0</v>
      </c>
      <c r="BY900" s="511">
        <f>W900</f>
        <v>0</v>
      </c>
      <c r="BZ900" s="511">
        <f>BX900+BY900</f>
        <v>0</v>
      </c>
      <c r="CA900" s="504"/>
      <c r="CB900" s="511"/>
      <c r="CC900" s="504"/>
      <c r="CD900" s="511"/>
      <c r="CE900" s="511"/>
      <c r="CF900" s="511">
        <f>CB900+CD900+CE900</f>
        <v>0</v>
      </c>
      <c r="CG900" s="528">
        <f>CF900-BZ900</f>
        <v>0</v>
      </c>
      <c r="CH900" s="510">
        <f>_xlfn.DAYS(BU900,BT900)+1</f>
        <v>1</v>
      </c>
    </row>
    <row r="901" spans="1:86" s="513" customFormat="1" ht="15.75" customHeight="1">
      <c r="A901" s="255">
        <v>108</v>
      </c>
      <c r="B901" s="599" t="s">
        <v>168</v>
      </c>
      <c r="C901" s="708" t="s">
        <v>702</v>
      </c>
      <c r="D901" s="596" t="s">
        <v>199</v>
      </c>
      <c r="E901" s="584" t="str">
        <f>VLOOKUP(D:D,'Material code'!A:B,2,FALSE)</f>
        <v>前玻</v>
      </c>
      <c r="F901" s="505" t="str">
        <f>VLOOKUP(D:D,'Material code'!C:D,2,FALSE)</f>
        <v>福莱特，超白压花双镀膜半钢化，2272*1128*2mm</v>
      </c>
      <c r="G901" s="504">
        <v>1430</v>
      </c>
      <c r="H901" s="504" t="s">
        <v>172</v>
      </c>
      <c r="I901" s="504" t="str">
        <f>AL901</f>
        <v xml:space="preserve">ZIMUNGB1273320 </v>
      </c>
      <c r="J901" s="504">
        <v>1</v>
      </c>
      <c r="K901" s="504" t="str">
        <f>AN901</f>
        <v>ZIMU3033033</v>
      </c>
      <c r="L901" s="504" t="str">
        <f>AM901</f>
        <v>ZIMTNGB1273320</v>
      </c>
      <c r="M901" s="504" t="str">
        <f>AO901</f>
        <v>NINGBO,CHINA</v>
      </c>
      <c r="N901" s="506">
        <f>AQ901</f>
        <v>45729</v>
      </c>
      <c r="O901" s="504" t="str">
        <f>AR901</f>
        <v>SAVANNAH,GA</v>
      </c>
      <c r="P901" s="506">
        <f>AT901</f>
        <v>45759</v>
      </c>
      <c r="Q901" s="506">
        <f>AX901</f>
        <v>45763</v>
      </c>
      <c r="R901" s="504" t="s">
        <v>79</v>
      </c>
      <c r="S901" s="504">
        <v>20</v>
      </c>
      <c r="T901" s="504"/>
      <c r="U901" s="504"/>
      <c r="V901" s="511"/>
      <c r="W901" s="511"/>
      <c r="X901" s="506"/>
      <c r="Y901" s="506"/>
      <c r="Z901" s="504"/>
      <c r="AA901" s="567"/>
      <c r="AB901" s="507"/>
      <c r="AC901" s="504"/>
      <c r="AD901" s="504"/>
      <c r="AE901" s="504"/>
      <c r="AF901" s="504"/>
      <c r="AG901" s="504"/>
      <c r="AH901" s="569"/>
      <c r="AI901" s="579"/>
      <c r="AJ901" s="504"/>
      <c r="AK901" s="457"/>
      <c r="AL901" s="504" t="s">
        <v>1324</v>
      </c>
      <c r="AM901" s="504" t="s">
        <v>1325</v>
      </c>
      <c r="AN901" s="504" t="s">
        <v>1337</v>
      </c>
      <c r="AO901" s="504" t="s">
        <v>1033</v>
      </c>
      <c r="AP901" s="506"/>
      <c r="AQ901" s="506">
        <v>45729</v>
      </c>
      <c r="AR901" s="504" t="s">
        <v>117</v>
      </c>
      <c r="AS901" s="506">
        <v>45759</v>
      </c>
      <c r="AT901" s="508">
        <f>AS901</f>
        <v>45759</v>
      </c>
      <c r="AU901" s="504" t="str">
        <f>AR901</f>
        <v>SAVANNAH,GA</v>
      </c>
      <c r="AV901" s="571">
        <f>AT901</f>
        <v>45759</v>
      </c>
      <c r="AW901" s="505">
        <f>VLOOKUP(AR:AR,Database!A:B,2,)</f>
        <v>4</v>
      </c>
      <c r="AX901" s="506">
        <f>AV901+AW901</f>
        <v>45763</v>
      </c>
      <c r="AY901" s="504">
        <f>Z901</f>
        <v>0</v>
      </c>
      <c r="AZ901" s="565"/>
      <c r="BA901" s="506"/>
      <c r="BB901" s="506"/>
      <c r="BC901" s="506"/>
      <c r="BD901" s="506"/>
      <c r="BE901" s="504"/>
      <c r="BF901" s="504" t="str">
        <f>AL901</f>
        <v xml:space="preserve">ZIMUNGB1273320 </v>
      </c>
      <c r="BG901" s="504" t="str">
        <f>AN901</f>
        <v>ZIMU3033033</v>
      </c>
      <c r="BH901" s="506">
        <v>45723</v>
      </c>
      <c r="BI901" s="506">
        <v>45733</v>
      </c>
      <c r="BJ901" s="506"/>
      <c r="BK901" s="506"/>
      <c r="BL901" s="506"/>
      <c r="BM901" s="572"/>
      <c r="BN901" s="504"/>
      <c r="BO901" s="506"/>
      <c r="BP901" s="511"/>
      <c r="BQ901" s="511"/>
      <c r="BR901" s="504"/>
      <c r="BS901" s="512"/>
      <c r="BT901" s="504"/>
      <c r="BU901" s="504"/>
      <c r="BV901" s="504"/>
      <c r="BW901" s="504">
        <f>U901</f>
        <v>0</v>
      </c>
      <c r="BX901" s="511">
        <f>V901</f>
        <v>0</v>
      </c>
      <c r="BY901" s="511">
        <f>W901</f>
        <v>0</v>
      </c>
      <c r="BZ901" s="511">
        <f>BX901+BY901</f>
        <v>0</v>
      </c>
      <c r="CA901" s="504"/>
      <c r="CB901" s="511"/>
      <c r="CC901" s="504"/>
      <c r="CD901" s="511"/>
      <c r="CE901" s="511"/>
      <c r="CF901" s="511">
        <f>CB901+CD901+CE901</f>
        <v>0</v>
      </c>
      <c r="CG901" s="528">
        <f>CF901-BZ901</f>
        <v>0</v>
      </c>
      <c r="CH901" s="510">
        <f>_xlfn.DAYS(BU901,BT901)+1</f>
        <v>1</v>
      </c>
    </row>
    <row r="902" spans="1:86" s="513" customFormat="1" ht="15.75" customHeight="1">
      <c r="A902" s="255">
        <v>108</v>
      </c>
      <c r="B902" s="599" t="s">
        <v>168</v>
      </c>
      <c r="C902" s="708" t="s">
        <v>702</v>
      </c>
      <c r="D902" s="596" t="s">
        <v>199</v>
      </c>
      <c r="E902" s="584" t="str">
        <f>VLOOKUP(D:D,'Material code'!A:B,2,FALSE)</f>
        <v>前玻</v>
      </c>
      <c r="F902" s="505" t="str">
        <f>VLOOKUP(D:D,'Material code'!C:D,2,FALSE)</f>
        <v>福莱特，超白压花双镀膜半钢化，2272*1128*2mm</v>
      </c>
      <c r="G902" s="504">
        <v>1430</v>
      </c>
      <c r="H902" s="504" t="s">
        <v>172</v>
      </c>
      <c r="I902" s="504" t="str">
        <f>AL902</f>
        <v xml:space="preserve">ZIMUNGB1273320 </v>
      </c>
      <c r="J902" s="504">
        <v>1</v>
      </c>
      <c r="K902" s="504" t="str">
        <f>AN902</f>
        <v>BSIU2791736</v>
      </c>
      <c r="L902" s="504" t="str">
        <f>AM902</f>
        <v>ZIMTNGB1273320</v>
      </c>
      <c r="M902" s="504" t="str">
        <f>AO902</f>
        <v>NINGBO,CHINA</v>
      </c>
      <c r="N902" s="506">
        <f>AQ902</f>
        <v>45729</v>
      </c>
      <c r="O902" s="504" t="str">
        <f>AR902</f>
        <v>SAVANNAH,GA</v>
      </c>
      <c r="P902" s="506">
        <f>AT902</f>
        <v>45759</v>
      </c>
      <c r="Q902" s="506">
        <f>AX902</f>
        <v>45763</v>
      </c>
      <c r="R902" s="504" t="s">
        <v>79</v>
      </c>
      <c r="S902" s="504">
        <v>20</v>
      </c>
      <c r="T902" s="504"/>
      <c r="U902" s="504"/>
      <c r="V902" s="511"/>
      <c r="W902" s="511"/>
      <c r="X902" s="506"/>
      <c r="Y902" s="506"/>
      <c r="Z902" s="504"/>
      <c r="AA902" s="567"/>
      <c r="AB902" s="507"/>
      <c r="AC902" s="504"/>
      <c r="AD902" s="504"/>
      <c r="AE902" s="504"/>
      <c r="AF902" s="504"/>
      <c r="AG902" s="504"/>
      <c r="AH902" s="569"/>
      <c r="AI902" s="579"/>
      <c r="AJ902" s="504"/>
      <c r="AK902" s="457"/>
      <c r="AL902" s="504" t="s">
        <v>1324</v>
      </c>
      <c r="AM902" s="504" t="s">
        <v>1325</v>
      </c>
      <c r="AN902" s="504" t="s">
        <v>1338</v>
      </c>
      <c r="AO902" s="504" t="s">
        <v>1033</v>
      </c>
      <c r="AP902" s="506"/>
      <c r="AQ902" s="506">
        <v>45729</v>
      </c>
      <c r="AR902" s="504" t="s">
        <v>117</v>
      </c>
      <c r="AS902" s="506">
        <v>45759</v>
      </c>
      <c r="AT902" s="508">
        <f>AS902</f>
        <v>45759</v>
      </c>
      <c r="AU902" s="504" t="str">
        <f>AR902</f>
        <v>SAVANNAH,GA</v>
      </c>
      <c r="AV902" s="571">
        <f>AT902</f>
        <v>45759</v>
      </c>
      <c r="AW902" s="505">
        <f>VLOOKUP(AR:AR,Database!A:B,2,)</f>
        <v>4</v>
      </c>
      <c r="AX902" s="506">
        <f>AV902+AW902</f>
        <v>45763</v>
      </c>
      <c r="AY902" s="504">
        <f>Z902</f>
        <v>0</v>
      </c>
      <c r="AZ902" s="565"/>
      <c r="BA902" s="506"/>
      <c r="BB902" s="506"/>
      <c r="BC902" s="506"/>
      <c r="BD902" s="506"/>
      <c r="BE902" s="504"/>
      <c r="BF902" s="504" t="str">
        <f>AL902</f>
        <v xml:space="preserve">ZIMUNGB1273320 </v>
      </c>
      <c r="BG902" s="504" t="str">
        <f>AN902</f>
        <v>BSIU2791736</v>
      </c>
      <c r="BH902" s="506">
        <v>45723</v>
      </c>
      <c r="BI902" s="506">
        <v>45733</v>
      </c>
      <c r="BJ902" s="506"/>
      <c r="BK902" s="506"/>
      <c r="BL902" s="506"/>
      <c r="BM902" s="572"/>
      <c r="BN902" s="504"/>
      <c r="BO902" s="506"/>
      <c r="BP902" s="511"/>
      <c r="BQ902" s="511"/>
      <c r="BR902" s="504"/>
      <c r="BS902" s="512"/>
      <c r="BT902" s="504"/>
      <c r="BU902" s="504"/>
      <c r="BV902" s="504"/>
      <c r="BW902" s="504">
        <f>U902</f>
        <v>0</v>
      </c>
      <c r="BX902" s="511">
        <f>V902</f>
        <v>0</v>
      </c>
      <c r="BY902" s="511">
        <f>W902</f>
        <v>0</v>
      </c>
      <c r="BZ902" s="511">
        <f>BX902+BY902</f>
        <v>0</v>
      </c>
      <c r="CA902" s="504"/>
      <c r="CB902" s="511"/>
      <c r="CC902" s="504"/>
      <c r="CD902" s="511"/>
      <c r="CE902" s="511"/>
      <c r="CF902" s="511">
        <f>CB902+CD902+CE902</f>
        <v>0</v>
      </c>
      <c r="CG902" s="528">
        <f>CF902-BZ902</f>
        <v>0</v>
      </c>
      <c r="CH902" s="510">
        <f>_xlfn.DAYS(BU902,BT902)+1</f>
        <v>1</v>
      </c>
    </row>
    <row r="903" spans="1:86" s="513" customFormat="1" ht="15.75" customHeight="1">
      <c r="A903" s="255">
        <v>108</v>
      </c>
      <c r="B903" s="599" t="s">
        <v>168</v>
      </c>
      <c r="C903" s="708" t="s">
        <v>702</v>
      </c>
      <c r="D903" s="596" t="s">
        <v>199</v>
      </c>
      <c r="E903" s="584" t="str">
        <f>VLOOKUP(D:D,'Material code'!A:B,2,FALSE)</f>
        <v>前玻</v>
      </c>
      <c r="F903" s="505" t="str">
        <f>VLOOKUP(D:D,'Material code'!C:D,2,FALSE)</f>
        <v>福莱特，超白压花双镀膜半钢化，2272*1128*2mm</v>
      </c>
      <c r="G903" s="504">
        <v>1430</v>
      </c>
      <c r="H903" s="504" t="s">
        <v>172</v>
      </c>
      <c r="I903" s="504" t="str">
        <f>AL903</f>
        <v xml:space="preserve">ZIMUNGB1273320 </v>
      </c>
      <c r="J903" s="504">
        <v>1</v>
      </c>
      <c r="K903" s="504" t="str">
        <f>AN903</f>
        <v>CAIU6354997</v>
      </c>
      <c r="L903" s="504" t="str">
        <f>AM903</f>
        <v>ZIMTNGB1273320</v>
      </c>
      <c r="M903" s="504" t="str">
        <f>AO903</f>
        <v>NINGBO,CHINA</v>
      </c>
      <c r="N903" s="506">
        <f>AQ903</f>
        <v>45729</v>
      </c>
      <c r="O903" s="504" t="str">
        <f>AR903</f>
        <v>SAVANNAH,GA</v>
      </c>
      <c r="P903" s="506">
        <f>AT903</f>
        <v>45759</v>
      </c>
      <c r="Q903" s="506">
        <f>AX903</f>
        <v>45763</v>
      </c>
      <c r="R903" s="504" t="s">
        <v>79</v>
      </c>
      <c r="S903" s="504">
        <v>20</v>
      </c>
      <c r="T903" s="504"/>
      <c r="U903" s="504"/>
      <c r="V903" s="511"/>
      <c r="W903" s="511"/>
      <c r="X903" s="506"/>
      <c r="Y903" s="506"/>
      <c r="Z903" s="504"/>
      <c r="AA903" s="567"/>
      <c r="AB903" s="507"/>
      <c r="AC903" s="504"/>
      <c r="AD903" s="504"/>
      <c r="AE903" s="504"/>
      <c r="AF903" s="504"/>
      <c r="AG903" s="504"/>
      <c r="AH903" s="569"/>
      <c r="AI903" s="579"/>
      <c r="AJ903" s="504"/>
      <c r="AK903" s="457"/>
      <c r="AL903" s="504" t="s">
        <v>1324</v>
      </c>
      <c r="AM903" s="504" t="s">
        <v>1325</v>
      </c>
      <c r="AN903" s="504" t="s">
        <v>1339</v>
      </c>
      <c r="AO903" s="504" t="s">
        <v>1033</v>
      </c>
      <c r="AP903" s="506"/>
      <c r="AQ903" s="506">
        <v>45729</v>
      </c>
      <c r="AR903" s="504" t="s">
        <v>117</v>
      </c>
      <c r="AS903" s="506">
        <v>45759</v>
      </c>
      <c r="AT903" s="508">
        <f>AS903</f>
        <v>45759</v>
      </c>
      <c r="AU903" s="504" t="str">
        <f>AR903</f>
        <v>SAVANNAH,GA</v>
      </c>
      <c r="AV903" s="571">
        <f>AT903</f>
        <v>45759</v>
      </c>
      <c r="AW903" s="505">
        <f>VLOOKUP(AR:AR,Database!A:B,2,)</f>
        <v>4</v>
      </c>
      <c r="AX903" s="506">
        <f>AV903+AW903</f>
        <v>45763</v>
      </c>
      <c r="AY903" s="504">
        <f>Z903</f>
        <v>0</v>
      </c>
      <c r="AZ903" s="565"/>
      <c r="BA903" s="506"/>
      <c r="BB903" s="506"/>
      <c r="BC903" s="506"/>
      <c r="BD903" s="506"/>
      <c r="BE903" s="504"/>
      <c r="BF903" s="504" t="str">
        <f>AL903</f>
        <v xml:space="preserve">ZIMUNGB1273320 </v>
      </c>
      <c r="BG903" s="504" t="str">
        <f>AN903</f>
        <v>CAIU6354997</v>
      </c>
      <c r="BH903" s="506">
        <v>45723</v>
      </c>
      <c r="BI903" s="506">
        <v>45733</v>
      </c>
      <c r="BJ903" s="506"/>
      <c r="BK903" s="506"/>
      <c r="BL903" s="506"/>
      <c r="BM903" s="572"/>
      <c r="BN903" s="504"/>
      <c r="BO903" s="506"/>
      <c r="BP903" s="511"/>
      <c r="BQ903" s="511"/>
      <c r="BR903" s="504"/>
      <c r="BS903" s="512"/>
      <c r="BT903" s="504"/>
      <c r="BU903" s="504"/>
      <c r="BV903" s="504"/>
      <c r="BW903" s="504">
        <f>U903</f>
        <v>0</v>
      </c>
      <c r="BX903" s="511">
        <f>V903</f>
        <v>0</v>
      </c>
      <c r="BY903" s="511">
        <f>W903</f>
        <v>0</v>
      </c>
      <c r="BZ903" s="511">
        <f>BX903+BY903</f>
        <v>0</v>
      </c>
      <c r="CA903" s="504"/>
      <c r="CB903" s="511"/>
      <c r="CC903" s="504"/>
      <c r="CD903" s="511"/>
      <c r="CE903" s="511"/>
      <c r="CF903" s="511">
        <f>CB903+CD903+CE903</f>
        <v>0</v>
      </c>
      <c r="CG903" s="528">
        <f>CF903-BZ903</f>
        <v>0</v>
      </c>
      <c r="CH903" s="510">
        <f>_xlfn.DAYS(BU903,BT903)+1</f>
        <v>1</v>
      </c>
    </row>
    <row r="904" spans="1:86" s="513" customFormat="1" ht="15.75" customHeight="1">
      <c r="A904" s="255">
        <v>108</v>
      </c>
      <c r="B904" s="599" t="s">
        <v>168</v>
      </c>
      <c r="C904" s="708" t="s">
        <v>702</v>
      </c>
      <c r="D904" s="596" t="s">
        <v>169</v>
      </c>
      <c r="E904" s="584" t="str">
        <f>VLOOKUP(D:D,'Material code'!A:B,2,FALSE)</f>
        <v>后玻</v>
      </c>
      <c r="F904" s="505" t="str">
        <f>VLOOKUP(D:D,'Material code'!C:D,2,FALSE)</f>
        <v>福莱特，压花半钢化白色全涂釉3孔，2272*1128*2mm，GL-16</v>
      </c>
      <c r="G904" s="504">
        <v>1430</v>
      </c>
      <c r="H904" s="504" t="s">
        <v>172</v>
      </c>
      <c r="I904" s="504" t="str">
        <f>AL904</f>
        <v xml:space="preserve">ZIMUNGB1273320 </v>
      </c>
      <c r="J904" s="504">
        <v>1</v>
      </c>
      <c r="K904" s="504" t="str">
        <f>AN904</f>
        <v>GLDU5276179</v>
      </c>
      <c r="L904" s="504" t="str">
        <f>AM904</f>
        <v>ZIMTNGB1273320</v>
      </c>
      <c r="M904" s="504" t="str">
        <f>AO904</f>
        <v>NINGBO,CHINA</v>
      </c>
      <c r="N904" s="506">
        <f>AQ904</f>
        <v>45729</v>
      </c>
      <c r="O904" s="504" t="str">
        <f>AR904</f>
        <v>SAVANNAH,GA</v>
      </c>
      <c r="P904" s="506">
        <f>AT904</f>
        <v>45759</v>
      </c>
      <c r="Q904" s="506">
        <f>AX904</f>
        <v>45763</v>
      </c>
      <c r="R904" s="504" t="s">
        <v>79</v>
      </c>
      <c r="S904" s="504">
        <v>20</v>
      </c>
      <c r="T904" s="504"/>
      <c r="U904" s="504"/>
      <c r="V904" s="511"/>
      <c r="W904" s="511"/>
      <c r="X904" s="506"/>
      <c r="Y904" s="506"/>
      <c r="Z904" s="504"/>
      <c r="AA904" s="567"/>
      <c r="AB904" s="507"/>
      <c r="AC904" s="504"/>
      <c r="AD904" s="504"/>
      <c r="AE904" s="504"/>
      <c r="AF904" s="504"/>
      <c r="AG904" s="504"/>
      <c r="AH904" s="569"/>
      <c r="AI904" s="579"/>
      <c r="AJ904" s="504"/>
      <c r="AK904" s="457"/>
      <c r="AL904" s="504" t="s">
        <v>1324</v>
      </c>
      <c r="AM904" s="504" t="s">
        <v>1325</v>
      </c>
      <c r="AN904" s="504" t="s">
        <v>1340</v>
      </c>
      <c r="AO904" s="504" t="s">
        <v>1033</v>
      </c>
      <c r="AP904" s="506"/>
      <c r="AQ904" s="506">
        <v>45729</v>
      </c>
      <c r="AR904" s="504" t="s">
        <v>117</v>
      </c>
      <c r="AS904" s="506">
        <v>45759</v>
      </c>
      <c r="AT904" s="508">
        <f>AS904</f>
        <v>45759</v>
      </c>
      <c r="AU904" s="504" t="str">
        <f>AR904</f>
        <v>SAVANNAH,GA</v>
      </c>
      <c r="AV904" s="571">
        <f>AT904</f>
        <v>45759</v>
      </c>
      <c r="AW904" s="505">
        <f>VLOOKUP(AR:AR,Database!A:B,2,)</f>
        <v>4</v>
      </c>
      <c r="AX904" s="506">
        <f>AV904+AW904</f>
        <v>45763</v>
      </c>
      <c r="AY904" s="504">
        <f>Z904</f>
        <v>0</v>
      </c>
      <c r="AZ904" s="565"/>
      <c r="BA904" s="506"/>
      <c r="BB904" s="506"/>
      <c r="BC904" s="506"/>
      <c r="BD904" s="506"/>
      <c r="BE904" s="504"/>
      <c r="BF904" s="504" t="str">
        <f>AL904</f>
        <v xml:space="preserve">ZIMUNGB1273320 </v>
      </c>
      <c r="BG904" s="504" t="str">
        <f>AN904</f>
        <v>GLDU5276179</v>
      </c>
      <c r="BH904" s="506">
        <v>45723</v>
      </c>
      <c r="BI904" s="506">
        <v>45733</v>
      </c>
      <c r="BJ904" s="506"/>
      <c r="BK904" s="506"/>
      <c r="BL904" s="506"/>
      <c r="BM904" s="572"/>
      <c r="BN904" s="504"/>
      <c r="BO904" s="506"/>
      <c r="BP904" s="511"/>
      <c r="BQ904" s="511"/>
      <c r="BR904" s="504"/>
      <c r="BS904" s="512"/>
      <c r="BT904" s="504"/>
      <c r="BU904" s="504"/>
      <c r="BV904" s="504"/>
      <c r="BW904" s="504">
        <f>U904</f>
        <v>0</v>
      </c>
      <c r="BX904" s="511">
        <f>V904</f>
        <v>0</v>
      </c>
      <c r="BY904" s="511">
        <f>W904</f>
        <v>0</v>
      </c>
      <c r="BZ904" s="511">
        <f>BX904+BY904</f>
        <v>0</v>
      </c>
      <c r="CA904" s="504"/>
      <c r="CB904" s="511"/>
      <c r="CC904" s="504"/>
      <c r="CD904" s="511"/>
      <c r="CE904" s="511"/>
      <c r="CF904" s="511">
        <f>CB904+CD904+CE904</f>
        <v>0</v>
      </c>
      <c r="CG904" s="528">
        <f>CF904-BZ904</f>
        <v>0</v>
      </c>
      <c r="CH904" s="510">
        <f>_xlfn.DAYS(BU904,BT904)+1</f>
        <v>1</v>
      </c>
    </row>
    <row r="905" spans="1:86" s="513" customFormat="1" ht="15.75" customHeight="1">
      <c r="A905" s="255">
        <v>108</v>
      </c>
      <c r="B905" s="599" t="s">
        <v>168</v>
      </c>
      <c r="C905" s="708" t="s">
        <v>702</v>
      </c>
      <c r="D905" s="596" t="s">
        <v>169</v>
      </c>
      <c r="E905" s="584" t="str">
        <f>VLOOKUP(D:D,'Material code'!A:B,2,FALSE)</f>
        <v>后玻</v>
      </c>
      <c r="F905" s="505" t="str">
        <f>VLOOKUP(D:D,'Material code'!C:D,2,FALSE)</f>
        <v>福莱特，压花半钢化白色全涂釉3孔，2272*1128*2mm，GL-16</v>
      </c>
      <c r="G905" s="504">
        <v>1430</v>
      </c>
      <c r="H905" s="504" t="s">
        <v>172</v>
      </c>
      <c r="I905" s="504" t="str">
        <f>AL905</f>
        <v xml:space="preserve">ZIMUNGB1273320 </v>
      </c>
      <c r="J905" s="504">
        <v>1</v>
      </c>
      <c r="K905" s="504" t="str">
        <f>AN905</f>
        <v>ZIMU1107034</v>
      </c>
      <c r="L905" s="504" t="str">
        <f>AM905</f>
        <v>ZIMTNGB1273320</v>
      </c>
      <c r="M905" s="504" t="str">
        <f>AO905</f>
        <v>NINGBO,CHINA</v>
      </c>
      <c r="N905" s="506">
        <f>AQ905</f>
        <v>45729</v>
      </c>
      <c r="O905" s="504" t="str">
        <f>AR905</f>
        <v>SAVANNAH,GA</v>
      </c>
      <c r="P905" s="506">
        <f>AT905</f>
        <v>45759</v>
      </c>
      <c r="Q905" s="506">
        <f>AX905</f>
        <v>45763</v>
      </c>
      <c r="R905" s="504" t="s">
        <v>79</v>
      </c>
      <c r="S905" s="504">
        <v>20</v>
      </c>
      <c r="T905" s="504"/>
      <c r="U905" s="504"/>
      <c r="V905" s="511"/>
      <c r="W905" s="511"/>
      <c r="X905" s="506"/>
      <c r="Y905" s="506"/>
      <c r="Z905" s="504"/>
      <c r="AA905" s="567"/>
      <c r="AB905" s="507"/>
      <c r="AC905" s="504"/>
      <c r="AD905" s="504"/>
      <c r="AE905" s="504"/>
      <c r="AF905" s="504"/>
      <c r="AG905" s="504"/>
      <c r="AH905" s="569"/>
      <c r="AI905" s="579"/>
      <c r="AJ905" s="504"/>
      <c r="AK905" s="457"/>
      <c r="AL905" s="504" t="s">
        <v>1324</v>
      </c>
      <c r="AM905" s="504" t="s">
        <v>1325</v>
      </c>
      <c r="AN905" s="504" t="s">
        <v>1341</v>
      </c>
      <c r="AO905" s="504" t="s">
        <v>1033</v>
      </c>
      <c r="AP905" s="506"/>
      <c r="AQ905" s="506">
        <v>45729</v>
      </c>
      <c r="AR905" s="504" t="s">
        <v>117</v>
      </c>
      <c r="AS905" s="506">
        <v>45759</v>
      </c>
      <c r="AT905" s="508">
        <f>AS905</f>
        <v>45759</v>
      </c>
      <c r="AU905" s="504" t="str">
        <f>AR905</f>
        <v>SAVANNAH,GA</v>
      </c>
      <c r="AV905" s="571">
        <f>AT905</f>
        <v>45759</v>
      </c>
      <c r="AW905" s="505">
        <f>VLOOKUP(AR:AR,Database!A:B,2,)</f>
        <v>4</v>
      </c>
      <c r="AX905" s="506">
        <f>AV905+AW905</f>
        <v>45763</v>
      </c>
      <c r="AY905" s="504">
        <f>Z905</f>
        <v>0</v>
      </c>
      <c r="AZ905" s="565"/>
      <c r="BA905" s="506"/>
      <c r="BB905" s="506"/>
      <c r="BC905" s="506"/>
      <c r="BD905" s="506"/>
      <c r="BE905" s="504"/>
      <c r="BF905" s="504" t="str">
        <f>AL905</f>
        <v xml:space="preserve">ZIMUNGB1273320 </v>
      </c>
      <c r="BG905" s="504" t="str">
        <f>AN905</f>
        <v>ZIMU1107034</v>
      </c>
      <c r="BH905" s="506">
        <v>45723</v>
      </c>
      <c r="BI905" s="506">
        <v>45733</v>
      </c>
      <c r="BJ905" s="506"/>
      <c r="BK905" s="506"/>
      <c r="BL905" s="506"/>
      <c r="BM905" s="572"/>
      <c r="BN905" s="504"/>
      <c r="BO905" s="506"/>
      <c r="BP905" s="511"/>
      <c r="BQ905" s="511"/>
      <c r="BR905" s="504"/>
      <c r="BS905" s="512"/>
      <c r="BT905" s="504"/>
      <c r="BU905" s="504"/>
      <c r="BV905" s="504"/>
      <c r="BW905" s="504">
        <f>U905</f>
        <v>0</v>
      </c>
      <c r="BX905" s="511">
        <f>V905</f>
        <v>0</v>
      </c>
      <c r="BY905" s="511">
        <f>W905</f>
        <v>0</v>
      </c>
      <c r="BZ905" s="511">
        <f>BX905+BY905</f>
        <v>0</v>
      </c>
      <c r="CA905" s="504"/>
      <c r="CB905" s="511"/>
      <c r="CC905" s="504"/>
      <c r="CD905" s="511"/>
      <c r="CE905" s="511"/>
      <c r="CF905" s="511">
        <f>CB905+CD905+CE905</f>
        <v>0</v>
      </c>
      <c r="CG905" s="528">
        <f>CF905-BZ905</f>
        <v>0</v>
      </c>
      <c r="CH905" s="510">
        <f>_xlfn.DAYS(BU905,BT905)+1</f>
        <v>1</v>
      </c>
    </row>
    <row r="906" spans="1:86" s="513" customFormat="1" ht="15.75" customHeight="1">
      <c r="A906" s="255">
        <v>108</v>
      </c>
      <c r="B906" s="599" t="s">
        <v>168</v>
      </c>
      <c r="C906" s="708" t="s">
        <v>702</v>
      </c>
      <c r="D906" s="596" t="s">
        <v>169</v>
      </c>
      <c r="E906" s="584" t="str">
        <f>VLOOKUP(D:D,'Material code'!A:B,2,FALSE)</f>
        <v>后玻</v>
      </c>
      <c r="F906" s="505" t="str">
        <f>VLOOKUP(D:D,'Material code'!C:D,2,FALSE)</f>
        <v>福莱特，压花半钢化白色全涂釉3孔，2272*1128*2mm，GL-16</v>
      </c>
      <c r="G906" s="504">
        <v>1430</v>
      </c>
      <c r="H906" s="504" t="s">
        <v>172</v>
      </c>
      <c r="I906" s="504" t="str">
        <f>AL906</f>
        <v xml:space="preserve">ZIMUNGB1273320 </v>
      </c>
      <c r="J906" s="504">
        <v>1</v>
      </c>
      <c r="K906" s="504" t="str">
        <f>AN906</f>
        <v>TRHU2177442</v>
      </c>
      <c r="L906" s="504" t="str">
        <f>AM906</f>
        <v>ZIMTNGB1273320</v>
      </c>
      <c r="M906" s="504" t="str">
        <f>AO906</f>
        <v>NINGBO,CHINA</v>
      </c>
      <c r="N906" s="506">
        <f>AQ906</f>
        <v>45729</v>
      </c>
      <c r="O906" s="504" t="str">
        <f>AR906</f>
        <v>SAVANNAH,GA</v>
      </c>
      <c r="P906" s="506">
        <f>AT906</f>
        <v>45759</v>
      </c>
      <c r="Q906" s="506">
        <f>AX906</f>
        <v>45763</v>
      </c>
      <c r="R906" s="504" t="s">
        <v>79</v>
      </c>
      <c r="S906" s="504">
        <v>20</v>
      </c>
      <c r="T906" s="504"/>
      <c r="U906" s="504"/>
      <c r="V906" s="511"/>
      <c r="W906" s="511"/>
      <c r="X906" s="506"/>
      <c r="Y906" s="506"/>
      <c r="Z906" s="504"/>
      <c r="AA906" s="567"/>
      <c r="AB906" s="507"/>
      <c r="AC906" s="504"/>
      <c r="AD906" s="504"/>
      <c r="AE906" s="504"/>
      <c r="AF906" s="504"/>
      <c r="AG906" s="504"/>
      <c r="AH906" s="569"/>
      <c r="AI906" s="579"/>
      <c r="AJ906" s="504"/>
      <c r="AK906" s="457"/>
      <c r="AL906" s="504" t="s">
        <v>1324</v>
      </c>
      <c r="AM906" s="504" t="s">
        <v>1325</v>
      </c>
      <c r="AN906" s="504" t="s">
        <v>1342</v>
      </c>
      <c r="AO906" s="504" t="s">
        <v>1033</v>
      </c>
      <c r="AP906" s="506"/>
      <c r="AQ906" s="506">
        <v>45729</v>
      </c>
      <c r="AR906" s="504" t="s">
        <v>117</v>
      </c>
      <c r="AS906" s="506">
        <v>45759</v>
      </c>
      <c r="AT906" s="508">
        <f>AS906</f>
        <v>45759</v>
      </c>
      <c r="AU906" s="504" t="str">
        <f>AR906</f>
        <v>SAVANNAH,GA</v>
      </c>
      <c r="AV906" s="571">
        <f>AT906</f>
        <v>45759</v>
      </c>
      <c r="AW906" s="505">
        <f>VLOOKUP(AR:AR,Database!A:B,2,)</f>
        <v>4</v>
      </c>
      <c r="AX906" s="506">
        <f>AV906+AW906</f>
        <v>45763</v>
      </c>
      <c r="AY906" s="504">
        <f>Z906</f>
        <v>0</v>
      </c>
      <c r="AZ906" s="565"/>
      <c r="BA906" s="506"/>
      <c r="BB906" s="506"/>
      <c r="BC906" s="506"/>
      <c r="BD906" s="506"/>
      <c r="BE906" s="504"/>
      <c r="BF906" s="504" t="str">
        <f>AL906</f>
        <v xml:space="preserve">ZIMUNGB1273320 </v>
      </c>
      <c r="BG906" s="504" t="str">
        <f>AN906</f>
        <v>TRHU2177442</v>
      </c>
      <c r="BH906" s="506">
        <v>45723</v>
      </c>
      <c r="BI906" s="506">
        <v>45733</v>
      </c>
      <c r="BJ906" s="506"/>
      <c r="BK906" s="506"/>
      <c r="BL906" s="506"/>
      <c r="BM906" s="572"/>
      <c r="BN906" s="504"/>
      <c r="BO906" s="506"/>
      <c r="BP906" s="511"/>
      <c r="BQ906" s="511"/>
      <c r="BR906" s="504"/>
      <c r="BS906" s="512"/>
      <c r="BT906" s="504"/>
      <c r="BU906" s="504"/>
      <c r="BV906" s="504"/>
      <c r="BW906" s="504">
        <f>U906</f>
        <v>0</v>
      </c>
      <c r="BX906" s="511">
        <f>V906</f>
        <v>0</v>
      </c>
      <c r="BY906" s="511">
        <f>W906</f>
        <v>0</v>
      </c>
      <c r="BZ906" s="511">
        <f>BX906+BY906</f>
        <v>0</v>
      </c>
      <c r="CA906" s="504"/>
      <c r="CB906" s="511"/>
      <c r="CC906" s="504"/>
      <c r="CD906" s="511"/>
      <c r="CE906" s="511"/>
      <c r="CF906" s="511">
        <f>CB906+CD906+CE906</f>
        <v>0</v>
      </c>
      <c r="CG906" s="528">
        <f>CF906-BZ906</f>
        <v>0</v>
      </c>
      <c r="CH906" s="510">
        <f>_xlfn.DAYS(BU906,BT906)+1</f>
        <v>1</v>
      </c>
    </row>
    <row r="907" spans="1:86" s="513" customFormat="1" ht="15.75" customHeight="1">
      <c r="A907" s="255">
        <v>108</v>
      </c>
      <c r="B907" s="599" t="s">
        <v>168</v>
      </c>
      <c r="C907" s="708" t="s">
        <v>702</v>
      </c>
      <c r="D907" s="596" t="s">
        <v>169</v>
      </c>
      <c r="E907" s="584" t="str">
        <f>VLOOKUP(D:D,'Material code'!A:B,2,FALSE)</f>
        <v>后玻</v>
      </c>
      <c r="F907" s="505" t="str">
        <f>VLOOKUP(D:D,'Material code'!C:D,2,FALSE)</f>
        <v>福莱特，压花半钢化白色全涂釉3孔，2272*1128*2mm，GL-16</v>
      </c>
      <c r="G907" s="504">
        <v>1430</v>
      </c>
      <c r="H907" s="504" t="s">
        <v>172</v>
      </c>
      <c r="I907" s="504" t="str">
        <f>AL907</f>
        <v xml:space="preserve">ZIMUNGB1273320 </v>
      </c>
      <c r="J907" s="504">
        <v>1</v>
      </c>
      <c r="K907" s="504" t="str">
        <f>AN907</f>
        <v>CAIU3493073</v>
      </c>
      <c r="L907" s="504" t="str">
        <f>AM907</f>
        <v>ZIMTNGB1273320</v>
      </c>
      <c r="M907" s="504" t="str">
        <f>AO907</f>
        <v>NINGBO,CHINA</v>
      </c>
      <c r="N907" s="506">
        <f>AQ907</f>
        <v>45729</v>
      </c>
      <c r="O907" s="504" t="str">
        <f>AR907</f>
        <v>SAVANNAH,GA</v>
      </c>
      <c r="P907" s="506">
        <f>AT907</f>
        <v>45759</v>
      </c>
      <c r="Q907" s="506">
        <f>AX907</f>
        <v>45763</v>
      </c>
      <c r="R907" s="504" t="s">
        <v>79</v>
      </c>
      <c r="S907" s="504">
        <v>20</v>
      </c>
      <c r="T907" s="504"/>
      <c r="U907" s="504"/>
      <c r="V907" s="511"/>
      <c r="W907" s="511"/>
      <c r="X907" s="506"/>
      <c r="Y907" s="506"/>
      <c r="Z907" s="504"/>
      <c r="AA907" s="567"/>
      <c r="AB907" s="507"/>
      <c r="AC907" s="504"/>
      <c r="AD907" s="504"/>
      <c r="AE907" s="504"/>
      <c r="AF907" s="504"/>
      <c r="AG907" s="504"/>
      <c r="AH907" s="569"/>
      <c r="AI907" s="579"/>
      <c r="AJ907" s="504"/>
      <c r="AK907" s="457"/>
      <c r="AL907" s="504" t="s">
        <v>1324</v>
      </c>
      <c r="AM907" s="504" t="s">
        <v>1325</v>
      </c>
      <c r="AN907" s="504" t="s">
        <v>1343</v>
      </c>
      <c r="AO907" s="504" t="s">
        <v>1033</v>
      </c>
      <c r="AP907" s="506"/>
      <c r="AQ907" s="506">
        <v>45729</v>
      </c>
      <c r="AR907" s="504" t="s">
        <v>117</v>
      </c>
      <c r="AS907" s="506">
        <v>45759</v>
      </c>
      <c r="AT907" s="508">
        <f>AS907</f>
        <v>45759</v>
      </c>
      <c r="AU907" s="504" t="str">
        <f>AR907</f>
        <v>SAVANNAH,GA</v>
      </c>
      <c r="AV907" s="571">
        <f>AT907</f>
        <v>45759</v>
      </c>
      <c r="AW907" s="505">
        <f>VLOOKUP(AR:AR,Database!A:B,2,)</f>
        <v>4</v>
      </c>
      <c r="AX907" s="506">
        <f>AV907+AW907</f>
        <v>45763</v>
      </c>
      <c r="AY907" s="504">
        <f>Z907</f>
        <v>0</v>
      </c>
      <c r="AZ907" s="565"/>
      <c r="BA907" s="506"/>
      <c r="BB907" s="506"/>
      <c r="BC907" s="506"/>
      <c r="BD907" s="506"/>
      <c r="BE907" s="504"/>
      <c r="BF907" s="504" t="str">
        <f>AL907</f>
        <v xml:space="preserve">ZIMUNGB1273320 </v>
      </c>
      <c r="BG907" s="504" t="str">
        <f>AN907</f>
        <v>CAIU3493073</v>
      </c>
      <c r="BH907" s="506">
        <v>45723</v>
      </c>
      <c r="BI907" s="506">
        <v>45733</v>
      </c>
      <c r="BJ907" s="506"/>
      <c r="BK907" s="506"/>
      <c r="BL907" s="506"/>
      <c r="BM907" s="572"/>
      <c r="BN907" s="504"/>
      <c r="BO907" s="506"/>
      <c r="BP907" s="511"/>
      <c r="BQ907" s="511"/>
      <c r="BR907" s="504"/>
      <c r="BS907" s="512"/>
      <c r="BT907" s="504"/>
      <c r="BU907" s="504"/>
      <c r="BV907" s="504"/>
      <c r="BW907" s="504">
        <f>U907</f>
        <v>0</v>
      </c>
      <c r="BX907" s="511">
        <f>V907</f>
        <v>0</v>
      </c>
      <c r="BY907" s="511">
        <f>W907</f>
        <v>0</v>
      </c>
      <c r="BZ907" s="511">
        <f>BX907+BY907</f>
        <v>0</v>
      </c>
      <c r="CA907" s="504"/>
      <c r="CB907" s="511"/>
      <c r="CC907" s="504"/>
      <c r="CD907" s="511"/>
      <c r="CE907" s="511"/>
      <c r="CF907" s="511">
        <f>CB907+CD907+CE907</f>
        <v>0</v>
      </c>
      <c r="CG907" s="528">
        <f>CF907-BZ907</f>
        <v>0</v>
      </c>
      <c r="CH907" s="510">
        <f>_xlfn.DAYS(BU907,BT907)+1</f>
        <v>1</v>
      </c>
    </row>
    <row r="908" spans="1:86" s="513" customFormat="1" ht="15.75" customHeight="1">
      <c r="A908" s="255">
        <v>108</v>
      </c>
      <c r="B908" s="599" t="s">
        <v>168</v>
      </c>
      <c r="C908" s="708" t="s">
        <v>702</v>
      </c>
      <c r="D908" s="596" t="s">
        <v>169</v>
      </c>
      <c r="E908" s="584" t="str">
        <f>VLOOKUP(D:D,'Material code'!A:B,2,FALSE)</f>
        <v>后玻</v>
      </c>
      <c r="F908" s="505" t="str">
        <f>VLOOKUP(D:D,'Material code'!C:D,2,FALSE)</f>
        <v>福莱特，压花半钢化白色全涂釉3孔，2272*1128*2mm，GL-16</v>
      </c>
      <c r="G908" s="504">
        <v>1430</v>
      </c>
      <c r="H908" s="504" t="s">
        <v>172</v>
      </c>
      <c r="I908" s="504" t="str">
        <f>AL908</f>
        <v xml:space="preserve">ZIMUNGB1273320 </v>
      </c>
      <c r="J908" s="504">
        <v>1</v>
      </c>
      <c r="K908" s="504" t="str">
        <f>AN908</f>
        <v>DRYU3034970</v>
      </c>
      <c r="L908" s="504" t="str">
        <f>AM908</f>
        <v>ZIMTNGB1273320</v>
      </c>
      <c r="M908" s="504" t="str">
        <f>AO908</f>
        <v>NINGBO,CHINA</v>
      </c>
      <c r="N908" s="506">
        <f>AQ908</f>
        <v>45729</v>
      </c>
      <c r="O908" s="504" t="str">
        <f>AR908</f>
        <v>SAVANNAH,GA</v>
      </c>
      <c r="P908" s="506">
        <f>AT908</f>
        <v>45759</v>
      </c>
      <c r="Q908" s="506">
        <f>AX908</f>
        <v>45763</v>
      </c>
      <c r="R908" s="504" t="s">
        <v>79</v>
      </c>
      <c r="S908" s="504">
        <v>20</v>
      </c>
      <c r="T908" s="504"/>
      <c r="U908" s="504"/>
      <c r="V908" s="511"/>
      <c r="W908" s="511"/>
      <c r="X908" s="506"/>
      <c r="Y908" s="506"/>
      <c r="Z908" s="504"/>
      <c r="AA908" s="567"/>
      <c r="AB908" s="507"/>
      <c r="AC908" s="504"/>
      <c r="AD908" s="504"/>
      <c r="AE908" s="504"/>
      <c r="AF908" s="504"/>
      <c r="AG908" s="504"/>
      <c r="AH908" s="569"/>
      <c r="AI908" s="579"/>
      <c r="AJ908" s="504"/>
      <c r="AK908" s="457"/>
      <c r="AL908" s="504" t="s">
        <v>1324</v>
      </c>
      <c r="AM908" s="504" t="s">
        <v>1325</v>
      </c>
      <c r="AN908" s="504" t="s">
        <v>1344</v>
      </c>
      <c r="AO908" s="504" t="s">
        <v>1033</v>
      </c>
      <c r="AP908" s="506"/>
      <c r="AQ908" s="506">
        <v>45729</v>
      </c>
      <c r="AR908" s="504" t="s">
        <v>117</v>
      </c>
      <c r="AS908" s="506">
        <v>45759</v>
      </c>
      <c r="AT908" s="508">
        <f>AS908</f>
        <v>45759</v>
      </c>
      <c r="AU908" s="504" t="str">
        <f>AR908</f>
        <v>SAVANNAH,GA</v>
      </c>
      <c r="AV908" s="571">
        <f>AT908</f>
        <v>45759</v>
      </c>
      <c r="AW908" s="505">
        <f>VLOOKUP(AR:AR,Database!A:B,2,)</f>
        <v>4</v>
      </c>
      <c r="AX908" s="506">
        <f>AV908+AW908</f>
        <v>45763</v>
      </c>
      <c r="AY908" s="504">
        <f>Z908</f>
        <v>0</v>
      </c>
      <c r="AZ908" s="565"/>
      <c r="BA908" s="506"/>
      <c r="BB908" s="506"/>
      <c r="BC908" s="506"/>
      <c r="BD908" s="506"/>
      <c r="BE908" s="504"/>
      <c r="BF908" s="504" t="str">
        <f>AL908</f>
        <v xml:space="preserve">ZIMUNGB1273320 </v>
      </c>
      <c r="BG908" s="504" t="str">
        <f>AN908</f>
        <v>DRYU3034970</v>
      </c>
      <c r="BH908" s="506">
        <v>45723</v>
      </c>
      <c r="BI908" s="506">
        <v>45733</v>
      </c>
      <c r="BJ908" s="506"/>
      <c r="BK908" s="506"/>
      <c r="BL908" s="506"/>
      <c r="BM908" s="572"/>
      <c r="BN908" s="504"/>
      <c r="BO908" s="506"/>
      <c r="BP908" s="511"/>
      <c r="BQ908" s="511"/>
      <c r="BR908" s="504"/>
      <c r="BS908" s="512"/>
      <c r="BT908" s="504"/>
      <c r="BU908" s="504"/>
      <c r="BV908" s="504"/>
      <c r="BW908" s="504">
        <f>U908</f>
        <v>0</v>
      </c>
      <c r="BX908" s="511">
        <f>V908</f>
        <v>0</v>
      </c>
      <c r="BY908" s="511">
        <f>W908</f>
        <v>0</v>
      </c>
      <c r="BZ908" s="511">
        <f>BX908+BY908</f>
        <v>0</v>
      </c>
      <c r="CA908" s="504"/>
      <c r="CB908" s="511"/>
      <c r="CC908" s="504"/>
      <c r="CD908" s="511"/>
      <c r="CE908" s="511"/>
      <c r="CF908" s="511">
        <f>CB908+CD908+CE908</f>
        <v>0</v>
      </c>
      <c r="CG908" s="528">
        <f>CF908-BZ908</f>
        <v>0</v>
      </c>
      <c r="CH908" s="510">
        <f>_xlfn.DAYS(BU908,BT908)+1</f>
        <v>1</v>
      </c>
    </row>
    <row r="909" spans="1:86" s="513" customFormat="1" ht="15.75" customHeight="1">
      <c r="A909" s="255">
        <v>108</v>
      </c>
      <c r="B909" s="599" t="s">
        <v>168</v>
      </c>
      <c r="C909" s="708" t="s">
        <v>702</v>
      </c>
      <c r="D909" s="596" t="s">
        <v>169</v>
      </c>
      <c r="E909" s="584" t="str">
        <f>VLOOKUP(D:D,'Material code'!A:B,2,FALSE)</f>
        <v>后玻</v>
      </c>
      <c r="F909" s="505" t="str">
        <f>VLOOKUP(D:D,'Material code'!C:D,2,FALSE)</f>
        <v>福莱特，压花半钢化白色全涂釉3孔，2272*1128*2mm，GL-16</v>
      </c>
      <c r="G909" s="504">
        <v>1430</v>
      </c>
      <c r="H909" s="504" t="s">
        <v>172</v>
      </c>
      <c r="I909" s="504" t="str">
        <f>AL909</f>
        <v xml:space="preserve">ZIMUNGB1273320 </v>
      </c>
      <c r="J909" s="504">
        <v>1</v>
      </c>
      <c r="K909" s="504" t="str">
        <f>AN909</f>
        <v>PRSU1580685</v>
      </c>
      <c r="L909" s="504" t="str">
        <f>AM909</f>
        <v>ZIMTNGB1273320</v>
      </c>
      <c r="M909" s="504" t="str">
        <f>AO909</f>
        <v>NINGBO,CHINA</v>
      </c>
      <c r="N909" s="506">
        <f>AQ909</f>
        <v>45729</v>
      </c>
      <c r="O909" s="504" t="str">
        <f>AR909</f>
        <v>SAVANNAH,GA</v>
      </c>
      <c r="P909" s="506">
        <f>AT909</f>
        <v>45759</v>
      </c>
      <c r="Q909" s="506">
        <f>AX909</f>
        <v>45763</v>
      </c>
      <c r="R909" s="504" t="s">
        <v>79</v>
      </c>
      <c r="S909" s="504">
        <v>20</v>
      </c>
      <c r="T909" s="504"/>
      <c r="U909" s="504"/>
      <c r="V909" s="511"/>
      <c r="W909" s="511"/>
      <c r="X909" s="506"/>
      <c r="Y909" s="506"/>
      <c r="Z909" s="504"/>
      <c r="AA909" s="567"/>
      <c r="AB909" s="507"/>
      <c r="AC909" s="504"/>
      <c r="AD909" s="504"/>
      <c r="AE909" s="504"/>
      <c r="AF909" s="504"/>
      <c r="AG909" s="504"/>
      <c r="AH909" s="569"/>
      <c r="AI909" s="579"/>
      <c r="AJ909" s="504"/>
      <c r="AK909" s="457"/>
      <c r="AL909" s="504" t="s">
        <v>1324</v>
      </c>
      <c r="AM909" s="504" t="s">
        <v>1325</v>
      </c>
      <c r="AN909" s="504" t="s">
        <v>1345</v>
      </c>
      <c r="AO909" s="504" t="s">
        <v>1033</v>
      </c>
      <c r="AP909" s="506"/>
      <c r="AQ909" s="506">
        <v>45729</v>
      </c>
      <c r="AR909" s="504" t="s">
        <v>117</v>
      </c>
      <c r="AS909" s="506">
        <v>45759</v>
      </c>
      <c r="AT909" s="508">
        <f>AS909</f>
        <v>45759</v>
      </c>
      <c r="AU909" s="504" t="str">
        <f>AR909</f>
        <v>SAVANNAH,GA</v>
      </c>
      <c r="AV909" s="571">
        <f>AT909</f>
        <v>45759</v>
      </c>
      <c r="AW909" s="505">
        <f>VLOOKUP(AR:AR,Database!A:B,2,)</f>
        <v>4</v>
      </c>
      <c r="AX909" s="506">
        <f>AV909+AW909</f>
        <v>45763</v>
      </c>
      <c r="AY909" s="504">
        <f>Z909</f>
        <v>0</v>
      </c>
      <c r="AZ909" s="565"/>
      <c r="BA909" s="506"/>
      <c r="BB909" s="506"/>
      <c r="BC909" s="506"/>
      <c r="BD909" s="506"/>
      <c r="BE909" s="504"/>
      <c r="BF909" s="504" t="str">
        <f>AL909</f>
        <v xml:space="preserve">ZIMUNGB1273320 </v>
      </c>
      <c r="BG909" s="504" t="str">
        <f>AN909</f>
        <v>PRSU1580685</v>
      </c>
      <c r="BH909" s="506">
        <v>45723</v>
      </c>
      <c r="BI909" s="506">
        <v>45733</v>
      </c>
      <c r="BJ909" s="506"/>
      <c r="BK909" s="506"/>
      <c r="BL909" s="506"/>
      <c r="BM909" s="572"/>
      <c r="BN909" s="504"/>
      <c r="BO909" s="506"/>
      <c r="BP909" s="511"/>
      <c r="BQ909" s="511"/>
      <c r="BR909" s="504"/>
      <c r="BS909" s="512"/>
      <c r="BT909" s="504"/>
      <c r="BU909" s="504"/>
      <c r="BV909" s="504"/>
      <c r="BW909" s="504">
        <f>U909</f>
        <v>0</v>
      </c>
      <c r="BX909" s="511">
        <f>V909</f>
        <v>0</v>
      </c>
      <c r="BY909" s="511">
        <f>W909</f>
        <v>0</v>
      </c>
      <c r="BZ909" s="511">
        <f>BX909+BY909</f>
        <v>0</v>
      </c>
      <c r="CA909" s="504"/>
      <c r="CB909" s="511"/>
      <c r="CC909" s="504"/>
      <c r="CD909" s="511"/>
      <c r="CE909" s="511"/>
      <c r="CF909" s="511">
        <f>CB909+CD909+CE909</f>
        <v>0</v>
      </c>
      <c r="CG909" s="528">
        <f>CF909-BZ909</f>
        <v>0</v>
      </c>
      <c r="CH909" s="510">
        <f>_xlfn.DAYS(BU909,BT909)+1</f>
        <v>1</v>
      </c>
    </row>
    <row r="910" spans="1:86" s="513" customFormat="1" ht="15.75" customHeight="1">
      <c r="A910" s="255">
        <v>108</v>
      </c>
      <c r="B910" s="599" t="s">
        <v>168</v>
      </c>
      <c r="C910" s="708" t="s">
        <v>702</v>
      </c>
      <c r="D910" s="596" t="s">
        <v>169</v>
      </c>
      <c r="E910" s="584" t="str">
        <f>VLOOKUP(D:D,'Material code'!A:B,2,FALSE)</f>
        <v>后玻</v>
      </c>
      <c r="F910" s="505" t="str">
        <f>VLOOKUP(D:D,'Material code'!C:D,2,FALSE)</f>
        <v>福莱特，压花半钢化白色全涂釉3孔，2272*1128*2mm，GL-16</v>
      </c>
      <c r="G910" s="504">
        <v>1430</v>
      </c>
      <c r="H910" s="504" t="s">
        <v>172</v>
      </c>
      <c r="I910" s="504" t="str">
        <f>AL910</f>
        <v xml:space="preserve">ZIMUNGB1273320 </v>
      </c>
      <c r="J910" s="504">
        <v>1</v>
      </c>
      <c r="K910" s="504" t="str">
        <f>AN910</f>
        <v>ZIMU1162242</v>
      </c>
      <c r="L910" s="504" t="str">
        <f>AM910</f>
        <v>ZIMTNGB1273320</v>
      </c>
      <c r="M910" s="504" t="str">
        <f>AO910</f>
        <v>NINGBO,CHINA</v>
      </c>
      <c r="N910" s="506">
        <f>AQ910</f>
        <v>45729</v>
      </c>
      <c r="O910" s="504" t="str">
        <f>AR910</f>
        <v>SAVANNAH,GA</v>
      </c>
      <c r="P910" s="506">
        <f>AT910</f>
        <v>45759</v>
      </c>
      <c r="Q910" s="506">
        <f>AX910</f>
        <v>45763</v>
      </c>
      <c r="R910" s="504" t="s">
        <v>79</v>
      </c>
      <c r="S910" s="504">
        <v>20</v>
      </c>
      <c r="T910" s="504"/>
      <c r="U910" s="504"/>
      <c r="V910" s="511"/>
      <c r="W910" s="511"/>
      <c r="X910" s="506"/>
      <c r="Y910" s="506"/>
      <c r="Z910" s="504"/>
      <c r="AA910" s="567"/>
      <c r="AB910" s="507"/>
      <c r="AC910" s="504"/>
      <c r="AD910" s="504"/>
      <c r="AE910" s="504"/>
      <c r="AF910" s="504"/>
      <c r="AG910" s="504"/>
      <c r="AH910" s="569"/>
      <c r="AI910" s="579"/>
      <c r="AJ910" s="504"/>
      <c r="AK910" s="457"/>
      <c r="AL910" s="504" t="s">
        <v>1324</v>
      </c>
      <c r="AM910" s="504" t="s">
        <v>1325</v>
      </c>
      <c r="AN910" s="504" t="s">
        <v>1346</v>
      </c>
      <c r="AO910" s="504" t="s">
        <v>1033</v>
      </c>
      <c r="AP910" s="506"/>
      <c r="AQ910" s="506">
        <v>45729</v>
      </c>
      <c r="AR910" s="504" t="s">
        <v>117</v>
      </c>
      <c r="AS910" s="506">
        <v>45759</v>
      </c>
      <c r="AT910" s="508">
        <f>AS910</f>
        <v>45759</v>
      </c>
      <c r="AU910" s="504" t="str">
        <f>AR910</f>
        <v>SAVANNAH,GA</v>
      </c>
      <c r="AV910" s="571">
        <f>AT910</f>
        <v>45759</v>
      </c>
      <c r="AW910" s="505">
        <f>VLOOKUP(AR:AR,Database!A:B,2,)</f>
        <v>4</v>
      </c>
      <c r="AX910" s="506">
        <f>AV910+AW910</f>
        <v>45763</v>
      </c>
      <c r="AY910" s="504">
        <f>Z910</f>
        <v>0</v>
      </c>
      <c r="AZ910" s="565"/>
      <c r="BA910" s="506"/>
      <c r="BB910" s="506"/>
      <c r="BC910" s="506"/>
      <c r="BD910" s="506"/>
      <c r="BE910" s="504"/>
      <c r="BF910" s="504" t="str">
        <f>AL910</f>
        <v xml:space="preserve">ZIMUNGB1273320 </v>
      </c>
      <c r="BG910" s="504" t="str">
        <f>AN910</f>
        <v>ZIMU1162242</v>
      </c>
      <c r="BH910" s="506">
        <v>45723</v>
      </c>
      <c r="BI910" s="506">
        <v>45733</v>
      </c>
      <c r="BJ910" s="506"/>
      <c r="BK910" s="506"/>
      <c r="BL910" s="506"/>
      <c r="BM910" s="572"/>
      <c r="BN910" s="504"/>
      <c r="BO910" s="506"/>
      <c r="BP910" s="511"/>
      <c r="BQ910" s="511"/>
      <c r="BR910" s="504"/>
      <c r="BS910" s="512"/>
      <c r="BT910" s="504"/>
      <c r="BU910" s="504"/>
      <c r="BV910" s="504"/>
      <c r="BW910" s="504">
        <f>U910</f>
        <v>0</v>
      </c>
      <c r="BX910" s="511">
        <f>V910</f>
        <v>0</v>
      </c>
      <c r="BY910" s="511">
        <f>W910</f>
        <v>0</v>
      </c>
      <c r="BZ910" s="511">
        <f>BX910+BY910</f>
        <v>0</v>
      </c>
      <c r="CA910" s="504"/>
      <c r="CB910" s="511"/>
      <c r="CC910" s="504"/>
      <c r="CD910" s="511"/>
      <c r="CE910" s="511"/>
      <c r="CF910" s="511">
        <f>CB910+CD910+CE910</f>
        <v>0</v>
      </c>
      <c r="CG910" s="528">
        <f>CF910-BZ910</f>
        <v>0</v>
      </c>
      <c r="CH910" s="510">
        <f>_xlfn.DAYS(BU910,BT910)+1</f>
        <v>1</v>
      </c>
    </row>
    <row r="911" spans="1:86" s="513" customFormat="1" ht="15.75" customHeight="1">
      <c r="A911" s="255">
        <v>108</v>
      </c>
      <c r="B911" s="599" t="s">
        <v>168</v>
      </c>
      <c r="C911" s="708" t="s">
        <v>702</v>
      </c>
      <c r="D911" s="596" t="s">
        <v>169</v>
      </c>
      <c r="E911" s="584" t="str">
        <f>VLOOKUP(D:D,'Material code'!A:B,2,FALSE)</f>
        <v>后玻</v>
      </c>
      <c r="F911" s="505" t="str">
        <f>VLOOKUP(D:D,'Material code'!C:D,2,FALSE)</f>
        <v>福莱特，压花半钢化白色全涂釉3孔，2272*1128*2mm，GL-16</v>
      </c>
      <c r="G911" s="504">
        <v>1430</v>
      </c>
      <c r="H911" s="504" t="s">
        <v>172</v>
      </c>
      <c r="I911" s="504" t="str">
        <f>AL911</f>
        <v xml:space="preserve">ZIMUNGB1273320 </v>
      </c>
      <c r="J911" s="504">
        <v>1</v>
      </c>
      <c r="K911" s="504" t="str">
        <f>AN911</f>
        <v>ZIMU2949361</v>
      </c>
      <c r="L911" s="504" t="str">
        <f>AM911</f>
        <v>ZIMTNGB1273320</v>
      </c>
      <c r="M911" s="504" t="str">
        <f>AO911</f>
        <v>NINGBO,CHINA</v>
      </c>
      <c r="N911" s="506">
        <f>AQ911</f>
        <v>45729</v>
      </c>
      <c r="O911" s="504" t="str">
        <f>AR911</f>
        <v>SAVANNAH,GA</v>
      </c>
      <c r="P911" s="506">
        <f>AT911</f>
        <v>45759</v>
      </c>
      <c r="Q911" s="506">
        <f>AX911</f>
        <v>45763</v>
      </c>
      <c r="R911" s="504" t="s">
        <v>79</v>
      </c>
      <c r="S911" s="504">
        <v>20</v>
      </c>
      <c r="T911" s="504"/>
      <c r="U911" s="504"/>
      <c r="V911" s="511"/>
      <c r="W911" s="511"/>
      <c r="X911" s="506"/>
      <c r="Y911" s="506"/>
      <c r="Z911" s="504"/>
      <c r="AA911" s="567"/>
      <c r="AB911" s="507"/>
      <c r="AC911" s="504"/>
      <c r="AD911" s="504"/>
      <c r="AE911" s="504"/>
      <c r="AF911" s="504"/>
      <c r="AG911" s="504"/>
      <c r="AH911" s="569"/>
      <c r="AI911" s="579"/>
      <c r="AJ911" s="504"/>
      <c r="AK911" s="457"/>
      <c r="AL911" s="504" t="s">
        <v>1324</v>
      </c>
      <c r="AM911" s="504" t="s">
        <v>1325</v>
      </c>
      <c r="AN911" s="504" t="s">
        <v>1347</v>
      </c>
      <c r="AO911" s="504" t="s">
        <v>1033</v>
      </c>
      <c r="AP911" s="506"/>
      <c r="AQ911" s="506">
        <v>45729</v>
      </c>
      <c r="AR911" s="504" t="s">
        <v>117</v>
      </c>
      <c r="AS911" s="506">
        <v>45759</v>
      </c>
      <c r="AT911" s="508">
        <f>AS911</f>
        <v>45759</v>
      </c>
      <c r="AU911" s="504" t="str">
        <f>AR911</f>
        <v>SAVANNAH,GA</v>
      </c>
      <c r="AV911" s="571">
        <f>AT911</f>
        <v>45759</v>
      </c>
      <c r="AW911" s="505">
        <f>VLOOKUP(AR:AR,Database!A:B,2,)</f>
        <v>4</v>
      </c>
      <c r="AX911" s="506">
        <f>AV911+AW911</f>
        <v>45763</v>
      </c>
      <c r="AY911" s="504">
        <f>Z911</f>
        <v>0</v>
      </c>
      <c r="AZ911" s="565"/>
      <c r="BA911" s="506"/>
      <c r="BB911" s="506"/>
      <c r="BC911" s="506"/>
      <c r="BD911" s="506"/>
      <c r="BE911" s="504"/>
      <c r="BF911" s="504" t="str">
        <f>AL911</f>
        <v xml:space="preserve">ZIMUNGB1273320 </v>
      </c>
      <c r="BG911" s="504" t="str">
        <f>AN911</f>
        <v>ZIMU2949361</v>
      </c>
      <c r="BH911" s="506">
        <v>45723</v>
      </c>
      <c r="BI911" s="506">
        <v>45733</v>
      </c>
      <c r="BJ911" s="506"/>
      <c r="BK911" s="506"/>
      <c r="BL911" s="506"/>
      <c r="BM911" s="572"/>
      <c r="BN911" s="504"/>
      <c r="BO911" s="506"/>
      <c r="BP911" s="511"/>
      <c r="BQ911" s="511"/>
      <c r="BR911" s="504"/>
      <c r="BS911" s="512"/>
      <c r="BT911" s="504"/>
      <c r="BU911" s="504"/>
      <c r="BV911" s="504"/>
      <c r="BW911" s="504">
        <f>U911</f>
        <v>0</v>
      </c>
      <c r="BX911" s="511">
        <f>V911</f>
        <v>0</v>
      </c>
      <c r="BY911" s="511">
        <f>W911</f>
        <v>0</v>
      </c>
      <c r="BZ911" s="511">
        <f>BX911+BY911</f>
        <v>0</v>
      </c>
      <c r="CA911" s="504"/>
      <c r="CB911" s="511"/>
      <c r="CC911" s="504"/>
      <c r="CD911" s="511"/>
      <c r="CE911" s="511"/>
      <c r="CF911" s="511">
        <f>CB911+CD911+CE911</f>
        <v>0</v>
      </c>
      <c r="CG911" s="528">
        <f>CF911-BZ911</f>
        <v>0</v>
      </c>
      <c r="CH911" s="510">
        <f>_xlfn.DAYS(BU911,BT911)+1</f>
        <v>1</v>
      </c>
    </row>
    <row r="912" spans="1:86" s="513" customFormat="1" ht="15.75" customHeight="1">
      <c r="A912" s="255">
        <v>108</v>
      </c>
      <c r="B912" s="599" t="s">
        <v>168</v>
      </c>
      <c r="C912" s="708" t="s">
        <v>702</v>
      </c>
      <c r="D912" s="596" t="s">
        <v>169</v>
      </c>
      <c r="E912" s="584" t="str">
        <f>VLOOKUP(D:D,'Material code'!A:B,2,FALSE)</f>
        <v>后玻</v>
      </c>
      <c r="F912" s="505" t="str">
        <f>VLOOKUP(D:D,'Material code'!C:D,2,FALSE)</f>
        <v>福莱特，压花半钢化白色全涂釉3孔，2272*1128*2mm，GL-16</v>
      </c>
      <c r="G912" s="504">
        <v>1430</v>
      </c>
      <c r="H912" s="504" t="s">
        <v>172</v>
      </c>
      <c r="I912" s="504" t="str">
        <f>AL912</f>
        <v xml:space="preserve">ZIMUNGB1273320 </v>
      </c>
      <c r="J912" s="504">
        <v>1</v>
      </c>
      <c r="K912" s="504" t="str">
        <f>AN912</f>
        <v>ZIMU3194969</v>
      </c>
      <c r="L912" s="504" t="str">
        <f>AM912</f>
        <v>ZIMTNGB1273320</v>
      </c>
      <c r="M912" s="504" t="str">
        <f>AO912</f>
        <v>NINGBO,CHINA</v>
      </c>
      <c r="N912" s="506">
        <f>AQ912</f>
        <v>45729</v>
      </c>
      <c r="O912" s="504" t="str">
        <f>AR912</f>
        <v>SAVANNAH,GA</v>
      </c>
      <c r="P912" s="506">
        <f>AT912</f>
        <v>45759</v>
      </c>
      <c r="Q912" s="506">
        <f>AX912</f>
        <v>45763</v>
      </c>
      <c r="R912" s="504" t="s">
        <v>79</v>
      </c>
      <c r="S912" s="504">
        <v>20</v>
      </c>
      <c r="T912" s="504"/>
      <c r="U912" s="504"/>
      <c r="V912" s="511"/>
      <c r="W912" s="511"/>
      <c r="X912" s="506"/>
      <c r="Y912" s="506"/>
      <c r="Z912" s="504"/>
      <c r="AA912" s="567"/>
      <c r="AB912" s="507"/>
      <c r="AC912" s="504"/>
      <c r="AD912" s="504"/>
      <c r="AE912" s="504"/>
      <c r="AF912" s="504"/>
      <c r="AG912" s="504"/>
      <c r="AH912" s="569"/>
      <c r="AI912" s="579"/>
      <c r="AJ912" s="504"/>
      <c r="AK912" s="457"/>
      <c r="AL912" s="504" t="s">
        <v>1324</v>
      </c>
      <c r="AM912" s="504" t="s">
        <v>1325</v>
      </c>
      <c r="AN912" s="504" t="s">
        <v>1348</v>
      </c>
      <c r="AO912" s="504" t="s">
        <v>1033</v>
      </c>
      <c r="AP912" s="506"/>
      <c r="AQ912" s="506">
        <v>45729</v>
      </c>
      <c r="AR912" s="504" t="s">
        <v>117</v>
      </c>
      <c r="AS912" s="506">
        <v>45759</v>
      </c>
      <c r="AT912" s="508">
        <f>AS912</f>
        <v>45759</v>
      </c>
      <c r="AU912" s="504" t="str">
        <f>AR912</f>
        <v>SAVANNAH,GA</v>
      </c>
      <c r="AV912" s="571">
        <f>AT912</f>
        <v>45759</v>
      </c>
      <c r="AW912" s="505">
        <f>VLOOKUP(AR:AR,Database!A:B,2,)</f>
        <v>4</v>
      </c>
      <c r="AX912" s="506">
        <f>AV912+AW912</f>
        <v>45763</v>
      </c>
      <c r="AY912" s="504">
        <f>Z912</f>
        <v>0</v>
      </c>
      <c r="AZ912" s="565"/>
      <c r="BA912" s="506"/>
      <c r="BB912" s="506"/>
      <c r="BC912" s="506"/>
      <c r="BD912" s="506"/>
      <c r="BE912" s="504"/>
      <c r="BF912" s="504" t="str">
        <f>AL912</f>
        <v xml:space="preserve">ZIMUNGB1273320 </v>
      </c>
      <c r="BG912" s="504" t="str">
        <f>AN912</f>
        <v>ZIMU3194969</v>
      </c>
      <c r="BH912" s="506">
        <v>45723</v>
      </c>
      <c r="BI912" s="506">
        <v>45733</v>
      </c>
      <c r="BJ912" s="506"/>
      <c r="BK912" s="506"/>
      <c r="BL912" s="506"/>
      <c r="BM912" s="572"/>
      <c r="BN912" s="504"/>
      <c r="BO912" s="506"/>
      <c r="BP912" s="511"/>
      <c r="BQ912" s="511"/>
      <c r="BR912" s="504"/>
      <c r="BS912" s="512"/>
      <c r="BT912" s="504"/>
      <c r="BU912" s="504"/>
      <c r="BV912" s="504"/>
      <c r="BW912" s="504">
        <f>U912</f>
        <v>0</v>
      </c>
      <c r="BX912" s="511">
        <f>V912</f>
        <v>0</v>
      </c>
      <c r="BY912" s="511">
        <f>W912</f>
        <v>0</v>
      </c>
      <c r="BZ912" s="511">
        <f>BX912+BY912</f>
        <v>0</v>
      </c>
      <c r="CA912" s="504"/>
      <c r="CB912" s="511"/>
      <c r="CC912" s="504"/>
      <c r="CD912" s="511"/>
      <c r="CE912" s="511"/>
      <c r="CF912" s="511">
        <f>CB912+CD912+CE912</f>
        <v>0</v>
      </c>
      <c r="CG912" s="528">
        <f>CF912-BZ912</f>
        <v>0</v>
      </c>
      <c r="CH912" s="510">
        <f>_xlfn.DAYS(BU912,BT912)+1</f>
        <v>1</v>
      </c>
    </row>
    <row r="913" spans="1:86" s="513" customFormat="1" ht="15.75" customHeight="1">
      <c r="A913" s="255">
        <v>108</v>
      </c>
      <c r="B913" s="599" t="s">
        <v>168</v>
      </c>
      <c r="C913" s="708" t="s">
        <v>702</v>
      </c>
      <c r="D913" s="596" t="s">
        <v>169</v>
      </c>
      <c r="E913" s="584" t="str">
        <f>VLOOKUP(D:D,'Material code'!A:B,2,FALSE)</f>
        <v>后玻</v>
      </c>
      <c r="F913" s="505" t="str">
        <f>VLOOKUP(D:D,'Material code'!C:D,2,FALSE)</f>
        <v>福莱特，压花半钢化白色全涂釉3孔，2272*1128*2mm，GL-16</v>
      </c>
      <c r="G913" s="504">
        <v>1430</v>
      </c>
      <c r="H913" s="504" t="s">
        <v>172</v>
      </c>
      <c r="I913" s="504" t="str">
        <f>AL913</f>
        <v xml:space="preserve">ZIMUNGB1273320 </v>
      </c>
      <c r="J913" s="504">
        <v>1</v>
      </c>
      <c r="K913" s="504" t="str">
        <f>AN913</f>
        <v>BSIU2729426</v>
      </c>
      <c r="L913" s="504" t="str">
        <f>AM913</f>
        <v>ZIMTNGB1273320</v>
      </c>
      <c r="M913" s="504" t="str">
        <f>AO913</f>
        <v>NINGBO,CHINA</v>
      </c>
      <c r="N913" s="506">
        <f>AQ913</f>
        <v>45729</v>
      </c>
      <c r="O913" s="504" t="str">
        <f>AR913</f>
        <v>SAVANNAH,GA</v>
      </c>
      <c r="P913" s="506">
        <f>AT913</f>
        <v>45759</v>
      </c>
      <c r="Q913" s="506">
        <f>AX913</f>
        <v>45763</v>
      </c>
      <c r="R913" s="504" t="s">
        <v>79</v>
      </c>
      <c r="S913" s="504">
        <v>20</v>
      </c>
      <c r="T913" s="504"/>
      <c r="U913" s="504"/>
      <c r="V913" s="511"/>
      <c r="W913" s="511"/>
      <c r="X913" s="506"/>
      <c r="Y913" s="506"/>
      <c r="Z913" s="504"/>
      <c r="AA913" s="567"/>
      <c r="AB913" s="507"/>
      <c r="AC913" s="504"/>
      <c r="AD913" s="504"/>
      <c r="AE913" s="504"/>
      <c r="AF913" s="504"/>
      <c r="AG913" s="504"/>
      <c r="AH913" s="569"/>
      <c r="AI913" s="579"/>
      <c r="AJ913" s="504"/>
      <c r="AK913" s="457"/>
      <c r="AL913" s="504" t="s">
        <v>1324</v>
      </c>
      <c r="AM913" s="504" t="s">
        <v>1325</v>
      </c>
      <c r="AN913" s="504" t="s">
        <v>1349</v>
      </c>
      <c r="AO913" s="504" t="s">
        <v>1033</v>
      </c>
      <c r="AP913" s="506"/>
      <c r="AQ913" s="506">
        <v>45729</v>
      </c>
      <c r="AR913" s="504" t="s">
        <v>117</v>
      </c>
      <c r="AS913" s="506">
        <v>45759</v>
      </c>
      <c r="AT913" s="508">
        <f>AS913</f>
        <v>45759</v>
      </c>
      <c r="AU913" s="504" t="str">
        <f>AR913</f>
        <v>SAVANNAH,GA</v>
      </c>
      <c r="AV913" s="571">
        <f>AT913</f>
        <v>45759</v>
      </c>
      <c r="AW913" s="505">
        <f>VLOOKUP(AR:AR,Database!A:B,2,)</f>
        <v>4</v>
      </c>
      <c r="AX913" s="506">
        <f>AV913+AW913</f>
        <v>45763</v>
      </c>
      <c r="AY913" s="504">
        <f>Z913</f>
        <v>0</v>
      </c>
      <c r="AZ913" s="565"/>
      <c r="BA913" s="506"/>
      <c r="BB913" s="506"/>
      <c r="BC913" s="506"/>
      <c r="BD913" s="506"/>
      <c r="BE913" s="504"/>
      <c r="BF913" s="504" t="str">
        <f>AL913</f>
        <v xml:space="preserve">ZIMUNGB1273320 </v>
      </c>
      <c r="BG913" s="504" t="str">
        <f>AN913</f>
        <v>BSIU2729426</v>
      </c>
      <c r="BH913" s="506">
        <v>45723</v>
      </c>
      <c r="BI913" s="506">
        <v>45733</v>
      </c>
      <c r="BJ913" s="506"/>
      <c r="BK913" s="506"/>
      <c r="BL913" s="506"/>
      <c r="BM913" s="572"/>
      <c r="BN913" s="504"/>
      <c r="BO913" s="506"/>
      <c r="BP913" s="511"/>
      <c r="BQ913" s="511"/>
      <c r="BR913" s="504"/>
      <c r="BS913" s="512"/>
      <c r="BT913" s="504"/>
      <c r="BU913" s="504"/>
      <c r="BV913" s="504"/>
      <c r="BW913" s="504">
        <f>U913</f>
        <v>0</v>
      </c>
      <c r="BX913" s="511">
        <f>V913</f>
        <v>0</v>
      </c>
      <c r="BY913" s="511">
        <f>W913</f>
        <v>0</v>
      </c>
      <c r="BZ913" s="511">
        <f>BX913+BY913</f>
        <v>0</v>
      </c>
      <c r="CA913" s="504"/>
      <c r="CB913" s="511"/>
      <c r="CC913" s="504"/>
      <c r="CD913" s="511"/>
      <c r="CE913" s="511"/>
      <c r="CF913" s="511">
        <f>CB913+CD913+CE913</f>
        <v>0</v>
      </c>
      <c r="CG913" s="528">
        <f>CF913-BZ913</f>
        <v>0</v>
      </c>
      <c r="CH913" s="510">
        <f>_xlfn.DAYS(BU913,BT913)+1</f>
        <v>1</v>
      </c>
    </row>
    <row r="914" spans="1:86" s="513" customFormat="1" ht="15.75" customHeight="1">
      <c r="A914" s="255">
        <v>108</v>
      </c>
      <c r="B914" s="599" t="s">
        <v>168</v>
      </c>
      <c r="C914" s="708" t="s">
        <v>702</v>
      </c>
      <c r="D914" s="596" t="s">
        <v>169</v>
      </c>
      <c r="E914" s="584" t="str">
        <f>VLOOKUP(D:D,'Material code'!A:B,2,FALSE)</f>
        <v>后玻</v>
      </c>
      <c r="F914" s="505" t="str">
        <f>VLOOKUP(D:D,'Material code'!C:D,2,FALSE)</f>
        <v>福莱特，压花半钢化白色全涂釉3孔，2272*1128*2mm，GL-16</v>
      </c>
      <c r="G914" s="504">
        <v>1430</v>
      </c>
      <c r="H914" s="504" t="s">
        <v>172</v>
      </c>
      <c r="I914" s="504" t="str">
        <f>AL914</f>
        <v xml:space="preserve">ZIMUNGB1273320 </v>
      </c>
      <c r="J914" s="504">
        <v>1</v>
      </c>
      <c r="K914" s="504" t="str">
        <f>AN914</f>
        <v>TCKU1078452</v>
      </c>
      <c r="L914" s="504" t="str">
        <f>AM914</f>
        <v>ZIMTNGB1273320</v>
      </c>
      <c r="M914" s="504" t="str">
        <f>AO914</f>
        <v>NINGBO,CHINA</v>
      </c>
      <c r="N914" s="506">
        <f>AQ914</f>
        <v>45729</v>
      </c>
      <c r="O914" s="504" t="str">
        <f>AR914</f>
        <v>SAVANNAH,GA</v>
      </c>
      <c r="P914" s="506">
        <f>AT914</f>
        <v>45759</v>
      </c>
      <c r="Q914" s="506">
        <f>AX914</f>
        <v>45763</v>
      </c>
      <c r="R914" s="504" t="s">
        <v>79</v>
      </c>
      <c r="S914" s="504">
        <v>20</v>
      </c>
      <c r="T914" s="504"/>
      <c r="U914" s="504"/>
      <c r="V914" s="511"/>
      <c r="W914" s="511"/>
      <c r="X914" s="506"/>
      <c r="Y914" s="506"/>
      <c r="Z914" s="504"/>
      <c r="AA914" s="567"/>
      <c r="AB914" s="507"/>
      <c r="AC914" s="504"/>
      <c r="AD914" s="504"/>
      <c r="AE914" s="504"/>
      <c r="AF914" s="504"/>
      <c r="AG914" s="504"/>
      <c r="AH914" s="569"/>
      <c r="AI914" s="579"/>
      <c r="AJ914" s="504"/>
      <c r="AK914" s="457"/>
      <c r="AL914" s="504" t="s">
        <v>1324</v>
      </c>
      <c r="AM914" s="504" t="s">
        <v>1325</v>
      </c>
      <c r="AN914" s="504" t="s">
        <v>1350</v>
      </c>
      <c r="AO914" s="504" t="s">
        <v>1033</v>
      </c>
      <c r="AP914" s="506"/>
      <c r="AQ914" s="506">
        <v>45729</v>
      </c>
      <c r="AR914" s="504" t="s">
        <v>117</v>
      </c>
      <c r="AS914" s="506">
        <v>45759</v>
      </c>
      <c r="AT914" s="508">
        <f>AS914</f>
        <v>45759</v>
      </c>
      <c r="AU914" s="504" t="str">
        <f>AR914</f>
        <v>SAVANNAH,GA</v>
      </c>
      <c r="AV914" s="571">
        <f>AT914</f>
        <v>45759</v>
      </c>
      <c r="AW914" s="505">
        <f>VLOOKUP(AR:AR,Database!A:B,2,)</f>
        <v>4</v>
      </c>
      <c r="AX914" s="506">
        <f>AV914+AW914</f>
        <v>45763</v>
      </c>
      <c r="AY914" s="504">
        <f>Z914</f>
        <v>0</v>
      </c>
      <c r="AZ914" s="565"/>
      <c r="BA914" s="506"/>
      <c r="BB914" s="506"/>
      <c r="BC914" s="506"/>
      <c r="BD914" s="506"/>
      <c r="BE914" s="504"/>
      <c r="BF914" s="504" t="str">
        <f>AL914</f>
        <v xml:space="preserve">ZIMUNGB1273320 </v>
      </c>
      <c r="BG914" s="504" t="str">
        <f>AN914</f>
        <v>TCKU1078452</v>
      </c>
      <c r="BH914" s="506">
        <v>45723</v>
      </c>
      <c r="BI914" s="506">
        <v>45733</v>
      </c>
      <c r="BJ914" s="506"/>
      <c r="BK914" s="506"/>
      <c r="BL914" s="506"/>
      <c r="BM914" s="572"/>
      <c r="BN914" s="504"/>
      <c r="BO914" s="506"/>
      <c r="BP914" s="511"/>
      <c r="BQ914" s="511"/>
      <c r="BR914" s="504"/>
      <c r="BS914" s="512"/>
      <c r="BT914" s="504"/>
      <c r="BU914" s="504"/>
      <c r="BV914" s="504"/>
      <c r="BW914" s="504">
        <f>U914</f>
        <v>0</v>
      </c>
      <c r="BX914" s="511">
        <f>V914</f>
        <v>0</v>
      </c>
      <c r="BY914" s="511">
        <f>W914</f>
        <v>0</v>
      </c>
      <c r="BZ914" s="511">
        <f>BX914+BY914</f>
        <v>0</v>
      </c>
      <c r="CA914" s="504"/>
      <c r="CB914" s="511"/>
      <c r="CC914" s="504"/>
      <c r="CD914" s="511"/>
      <c r="CE914" s="511"/>
      <c r="CF914" s="511">
        <f>CB914+CD914+CE914</f>
        <v>0</v>
      </c>
      <c r="CG914" s="528">
        <f>CF914-BZ914</f>
        <v>0</v>
      </c>
      <c r="CH914" s="510">
        <f>_xlfn.DAYS(BU914,BT914)+1</f>
        <v>1</v>
      </c>
    </row>
    <row r="915" spans="1:86" s="513" customFormat="1" ht="15.75" customHeight="1">
      <c r="A915" s="255">
        <v>108</v>
      </c>
      <c r="B915" s="599" t="s">
        <v>168</v>
      </c>
      <c r="C915" s="708" t="s">
        <v>702</v>
      </c>
      <c r="D915" s="596" t="s">
        <v>169</v>
      </c>
      <c r="E915" s="584" t="str">
        <f>VLOOKUP(D:D,'Material code'!A:B,2,FALSE)</f>
        <v>后玻</v>
      </c>
      <c r="F915" s="505" t="str">
        <f>VLOOKUP(D:D,'Material code'!C:D,2,FALSE)</f>
        <v>福莱特，压花半钢化白色全涂釉3孔，2272*1128*2mm，GL-16</v>
      </c>
      <c r="G915" s="504">
        <v>1430</v>
      </c>
      <c r="H915" s="504" t="s">
        <v>172</v>
      </c>
      <c r="I915" s="504" t="str">
        <f>AL915</f>
        <v xml:space="preserve">ZIMUNGB1273320 </v>
      </c>
      <c r="J915" s="504">
        <v>1</v>
      </c>
      <c r="K915" s="504" t="str">
        <f>AN915</f>
        <v>TEMU1583675</v>
      </c>
      <c r="L915" s="504" t="str">
        <f>AM915</f>
        <v>ZIMTNGB1273320</v>
      </c>
      <c r="M915" s="504" t="str">
        <f>AO915</f>
        <v>NINGBO,CHINA</v>
      </c>
      <c r="N915" s="506">
        <f>AQ915</f>
        <v>45729</v>
      </c>
      <c r="O915" s="504" t="str">
        <f>AR915</f>
        <v>SAVANNAH,GA</v>
      </c>
      <c r="P915" s="506">
        <f>AT915</f>
        <v>45759</v>
      </c>
      <c r="Q915" s="506">
        <f>AX915</f>
        <v>45763</v>
      </c>
      <c r="R915" s="504" t="s">
        <v>79</v>
      </c>
      <c r="S915" s="504">
        <v>20</v>
      </c>
      <c r="T915" s="504"/>
      <c r="U915" s="504"/>
      <c r="V915" s="511"/>
      <c r="W915" s="511"/>
      <c r="X915" s="506"/>
      <c r="Y915" s="506"/>
      <c r="Z915" s="504"/>
      <c r="AA915" s="567"/>
      <c r="AB915" s="507"/>
      <c r="AC915" s="504"/>
      <c r="AD915" s="504"/>
      <c r="AE915" s="504"/>
      <c r="AF915" s="504"/>
      <c r="AG915" s="504"/>
      <c r="AH915" s="569"/>
      <c r="AI915" s="579"/>
      <c r="AJ915" s="504"/>
      <c r="AK915" s="457"/>
      <c r="AL915" s="504" t="s">
        <v>1324</v>
      </c>
      <c r="AM915" s="504" t="s">
        <v>1325</v>
      </c>
      <c r="AN915" s="504" t="s">
        <v>1351</v>
      </c>
      <c r="AO915" s="504" t="s">
        <v>1033</v>
      </c>
      <c r="AP915" s="506"/>
      <c r="AQ915" s="506">
        <v>45729</v>
      </c>
      <c r="AR915" s="504" t="s">
        <v>117</v>
      </c>
      <c r="AS915" s="506">
        <v>45759</v>
      </c>
      <c r="AT915" s="508">
        <f>AS915</f>
        <v>45759</v>
      </c>
      <c r="AU915" s="504" t="str">
        <f>AR915</f>
        <v>SAVANNAH,GA</v>
      </c>
      <c r="AV915" s="571">
        <f>AT915</f>
        <v>45759</v>
      </c>
      <c r="AW915" s="505">
        <f>VLOOKUP(AR:AR,Database!A:B,2,)</f>
        <v>4</v>
      </c>
      <c r="AX915" s="506">
        <f>AV915+AW915</f>
        <v>45763</v>
      </c>
      <c r="AY915" s="504">
        <f>Z915</f>
        <v>0</v>
      </c>
      <c r="AZ915" s="565"/>
      <c r="BA915" s="506"/>
      <c r="BB915" s="506"/>
      <c r="BC915" s="506"/>
      <c r="BD915" s="506"/>
      <c r="BE915" s="504"/>
      <c r="BF915" s="504" t="str">
        <f>AL915</f>
        <v xml:space="preserve">ZIMUNGB1273320 </v>
      </c>
      <c r="BG915" s="504" t="str">
        <f>AN915</f>
        <v>TEMU1583675</v>
      </c>
      <c r="BH915" s="506">
        <v>45723</v>
      </c>
      <c r="BI915" s="506">
        <v>45733</v>
      </c>
      <c r="BJ915" s="506"/>
      <c r="BK915" s="506"/>
      <c r="BL915" s="506"/>
      <c r="BM915" s="572"/>
      <c r="BN915" s="504"/>
      <c r="BO915" s="506"/>
      <c r="BP915" s="511"/>
      <c r="BQ915" s="511"/>
      <c r="BR915" s="504"/>
      <c r="BS915" s="512"/>
      <c r="BT915" s="504"/>
      <c r="BU915" s="504"/>
      <c r="BV915" s="504"/>
      <c r="BW915" s="504">
        <f>U915</f>
        <v>0</v>
      </c>
      <c r="BX915" s="511">
        <f>V915</f>
        <v>0</v>
      </c>
      <c r="BY915" s="511">
        <f>W915</f>
        <v>0</v>
      </c>
      <c r="BZ915" s="511">
        <f>BX915+BY915</f>
        <v>0</v>
      </c>
      <c r="CA915" s="504"/>
      <c r="CB915" s="511"/>
      <c r="CC915" s="504"/>
      <c r="CD915" s="511"/>
      <c r="CE915" s="511"/>
      <c r="CF915" s="511">
        <f>CB915+CD915+CE915</f>
        <v>0</v>
      </c>
      <c r="CG915" s="528">
        <f>CF915-BZ915</f>
        <v>0</v>
      </c>
      <c r="CH915" s="510">
        <f>_xlfn.DAYS(BU915,BT915)+1</f>
        <v>1</v>
      </c>
    </row>
    <row r="916" spans="1:86" s="513" customFormat="1" ht="15.75" customHeight="1">
      <c r="A916" s="255">
        <v>108</v>
      </c>
      <c r="B916" s="599" t="s">
        <v>168</v>
      </c>
      <c r="C916" s="708" t="s">
        <v>702</v>
      </c>
      <c r="D916" s="596" t="s">
        <v>169</v>
      </c>
      <c r="E916" s="584" t="str">
        <f>VLOOKUP(D:D,'Material code'!A:B,2,FALSE)</f>
        <v>后玻</v>
      </c>
      <c r="F916" s="505" t="str">
        <f>VLOOKUP(D:D,'Material code'!C:D,2,FALSE)</f>
        <v>福莱特，压花半钢化白色全涂釉3孔，2272*1128*2mm，GL-16</v>
      </c>
      <c r="G916" s="504">
        <v>1430</v>
      </c>
      <c r="H916" s="504" t="s">
        <v>172</v>
      </c>
      <c r="I916" s="504" t="str">
        <f>AL916</f>
        <v xml:space="preserve">ZIMUNGB1273320 </v>
      </c>
      <c r="J916" s="504">
        <v>1</v>
      </c>
      <c r="K916" s="504" t="str">
        <f>AN916</f>
        <v>ZIMU3137130</v>
      </c>
      <c r="L916" s="504" t="str">
        <f>AM916</f>
        <v>ZIMTNGB1273320</v>
      </c>
      <c r="M916" s="504" t="str">
        <f>AO916</f>
        <v>NINGBO,CHINA</v>
      </c>
      <c r="N916" s="506">
        <f>AQ916</f>
        <v>45729</v>
      </c>
      <c r="O916" s="504" t="str">
        <f>AR916</f>
        <v>SAVANNAH,GA</v>
      </c>
      <c r="P916" s="506">
        <f>AT916</f>
        <v>45759</v>
      </c>
      <c r="Q916" s="506">
        <f>AX916</f>
        <v>45763</v>
      </c>
      <c r="R916" s="504" t="s">
        <v>79</v>
      </c>
      <c r="S916" s="504">
        <v>20</v>
      </c>
      <c r="T916" s="504"/>
      <c r="U916" s="504"/>
      <c r="V916" s="511"/>
      <c r="W916" s="511"/>
      <c r="X916" s="506"/>
      <c r="Y916" s="506"/>
      <c r="Z916" s="504"/>
      <c r="AA916" s="567"/>
      <c r="AB916" s="507"/>
      <c r="AC916" s="504"/>
      <c r="AD916" s="504"/>
      <c r="AE916" s="504"/>
      <c r="AF916" s="504"/>
      <c r="AG916" s="504"/>
      <c r="AH916" s="569"/>
      <c r="AI916" s="579"/>
      <c r="AJ916" s="504"/>
      <c r="AK916" s="457"/>
      <c r="AL916" s="504" t="s">
        <v>1324</v>
      </c>
      <c r="AM916" s="504" t="s">
        <v>1325</v>
      </c>
      <c r="AN916" s="504" t="s">
        <v>1352</v>
      </c>
      <c r="AO916" s="504" t="s">
        <v>1033</v>
      </c>
      <c r="AP916" s="506"/>
      <c r="AQ916" s="506">
        <v>45729</v>
      </c>
      <c r="AR916" s="504" t="s">
        <v>117</v>
      </c>
      <c r="AS916" s="506">
        <v>45759</v>
      </c>
      <c r="AT916" s="508">
        <f>AS916</f>
        <v>45759</v>
      </c>
      <c r="AU916" s="504" t="str">
        <f>AR916</f>
        <v>SAVANNAH,GA</v>
      </c>
      <c r="AV916" s="571">
        <f>AT916</f>
        <v>45759</v>
      </c>
      <c r="AW916" s="505">
        <f>VLOOKUP(AR:AR,Database!A:B,2,)</f>
        <v>4</v>
      </c>
      <c r="AX916" s="506">
        <f>AV916+AW916</f>
        <v>45763</v>
      </c>
      <c r="AY916" s="504">
        <f>Z916</f>
        <v>0</v>
      </c>
      <c r="AZ916" s="565"/>
      <c r="BA916" s="506"/>
      <c r="BB916" s="506"/>
      <c r="BC916" s="506"/>
      <c r="BD916" s="506"/>
      <c r="BE916" s="504"/>
      <c r="BF916" s="504" t="str">
        <f>AL916</f>
        <v xml:space="preserve">ZIMUNGB1273320 </v>
      </c>
      <c r="BG916" s="504" t="str">
        <f>AN916</f>
        <v>ZIMU3137130</v>
      </c>
      <c r="BH916" s="506">
        <v>45723</v>
      </c>
      <c r="BI916" s="506">
        <v>45733</v>
      </c>
      <c r="BJ916" s="506"/>
      <c r="BK916" s="506"/>
      <c r="BL916" s="506"/>
      <c r="BM916" s="572"/>
      <c r="BN916" s="504"/>
      <c r="BO916" s="506"/>
      <c r="BP916" s="511"/>
      <c r="BQ916" s="511"/>
      <c r="BR916" s="504"/>
      <c r="BS916" s="512"/>
      <c r="BT916" s="504"/>
      <c r="BU916" s="504"/>
      <c r="BV916" s="504"/>
      <c r="BW916" s="504">
        <f>U916</f>
        <v>0</v>
      </c>
      <c r="BX916" s="511">
        <f>V916</f>
        <v>0</v>
      </c>
      <c r="BY916" s="511">
        <f>W916</f>
        <v>0</v>
      </c>
      <c r="BZ916" s="511">
        <f>BX916+BY916</f>
        <v>0</v>
      </c>
      <c r="CA916" s="504"/>
      <c r="CB916" s="511"/>
      <c r="CC916" s="504"/>
      <c r="CD916" s="511"/>
      <c r="CE916" s="511"/>
      <c r="CF916" s="511">
        <f>CB916+CD916+CE916</f>
        <v>0</v>
      </c>
      <c r="CG916" s="528">
        <f>CF916-BZ916</f>
        <v>0</v>
      </c>
      <c r="CH916" s="510">
        <f>_xlfn.DAYS(BU916,BT916)+1</f>
        <v>1</v>
      </c>
    </row>
    <row r="917" spans="1:86" s="513" customFormat="1" ht="15.75" customHeight="1">
      <c r="A917" s="255">
        <v>108</v>
      </c>
      <c r="B917" s="599" t="s">
        <v>168</v>
      </c>
      <c r="C917" s="708" t="s">
        <v>702</v>
      </c>
      <c r="D917" s="596" t="s">
        <v>169</v>
      </c>
      <c r="E917" s="584" t="str">
        <f>VLOOKUP(D:D,'Material code'!A:B,2,FALSE)</f>
        <v>后玻</v>
      </c>
      <c r="F917" s="505" t="str">
        <f>VLOOKUP(D:D,'Material code'!C:D,2,FALSE)</f>
        <v>福莱特，压花半钢化白色全涂釉3孔，2272*1128*2mm，GL-16</v>
      </c>
      <c r="G917" s="504">
        <v>1430</v>
      </c>
      <c r="H917" s="504" t="s">
        <v>172</v>
      </c>
      <c r="I917" s="504" t="str">
        <f>AL917</f>
        <v xml:space="preserve">ZIMUNGB1273320 </v>
      </c>
      <c r="J917" s="504">
        <v>1</v>
      </c>
      <c r="K917" s="504" t="str">
        <f>AN917</f>
        <v>RFCU2240198</v>
      </c>
      <c r="L917" s="504" t="str">
        <f>AM917</f>
        <v>ZIMTNGB1273320</v>
      </c>
      <c r="M917" s="504" t="str">
        <f>AO917</f>
        <v>NINGBO,CHINA</v>
      </c>
      <c r="N917" s="506">
        <f>AQ917</f>
        <v>45729</v>
      </c>
      <c r="O917" s="504" t="str">
        <f>AR917</f>
        <v>SAVANNAH,GA</v>
      </c>
      <c r="P917" s="506">
        <f>AT917</f>
        <v>45759</v>
      </c>
      <c r="Q917" s="506">
        <f>AX917</f>
        <v>45763</v>
      </c>
      <c r="R917" s="504" t="s">
        <v>79</v>
      </c>
      <c r="S917" s="504">
        <v>20</v>
      </c>
      <c r="T917" s="504"/>
      <c r="U917" s="504"/>
      <c r="V917" s="511"/>
      <c r="W917" s="511"/>
      <c r="X917" s="506"/>
      <c r="Y917" s="506"/>
      <c r="Z917" s="504"/>
      <c r="AA917" s="567"/>
      <c r="AB917" s="507"/>
      <c r="AC917" s="504"/>
      <c r="AD917" s="504"/>
      <c r="AE917" s="504"/>
      <c r="AF917" s="504"/>
      <c r="AG917" s="504"/>
      <c r="AH917" s="569"/>
      <c r="AI917" s="579"/>
      <c r="AJ917" s="504"/>
      <c r="AK917" s="457"/>
      <c r="AL917" s="504" t="s">
        <v>1324</v>
      </c>
      <c r="AM917" s="504" t="s">
        <v>1325</v>
      </c>
      <c r="AN917" s="504" t="s">
        <v>1353</v>
      </c>
      <c r="AO917" s="504" t="s">
        <v>1033</v>
      </c>
      <c r="AP917" s="506"/>
      <c r="AQ917" s="506">
        <v>45729</v>
      </c>
      <c r="AR917" s="504" t="s">
        <v>117</v>
      </c>
      <c r="AS917" s="506">
        <v>45759</v>
      </c>
      <c r="AT917" s="508">
        <f>AS917</f>
        <v>45759</v>
      </c>
      <c r="AU917" s="504" t="str">
        <f>AR917</f>
        <v>SAVANNAH,GA</v>
      </c>
      <c r="AV917" s="571">
        <f>AT917</f>
        <v>45759</v>
      </c>
      <c r="AW917" s="505">
        <f>VLOOKUP(AR:AR,Database!A:B,2,)</f>
        <v>4</v>
      </c>
      <c r="AX917" s="506">
        <f>AV917+AW917</f>
        <v>45763</v>
      </c>
      <c r="AY917" s="504">
        <f>Z917</f>
        <v>0</v>
      </c>
      <c r="AZ917" s="565"/>
      <c r="BA917" s="506"/>
      <c r="BB917" s="506"/>
      <c r="BC917" s="506"/>
      <c r="BD917" s="506"/>
      <c r="BE917" s="504"/>
      <c r="BF917" s="504" t="str">
        <f>AL917</f>
        <v xml:space="preserve">ZIMUNGB1273320 </v>
      </c>
      <c r="BG917" s="504" t="str">
        <f>AN917</f>
        <v>RFCU2240198</v>
      </c>
      <c r="BH917" s="506">
        <v>45723</v>
      </c>
      <c r="BI917" s="506">
        <v>45733</v>
      </c>
      <c r="BJ917" s="506"/>
      <c r="BK917" s="506"/>
      <c r="BL917" s="506"/>
      <c r="BM917" s="572"/>
      <c r="BN917" s="504"/>
      <c r="BO917" s="506"/>
      <c r="BP917" s="511"/>
      <c r="BQ917" s="511"/>
      <c r="BR917" s="504"/>
      <c r="BS917" s="512"/>
      <c r="BT917" s="504"/>
      <c r="BU917" s="504"/>
      <c r="BV917" s="504"/>
      <c r="BW917" s="504">
        <f>U917</f>
        <v>0</v>
      </c>
      <c r="BX917" s="511">
        <f>V917</f>
        <v>0</v>
      </c>
      <c r="BY917" s="511">
        <f>W917</f>
        <v>0</v>
      </c>
      <c r="BZ917" s="511">
        <f>BX917+BY917</f>
        <v>0</v>
      </c>
      <c r="CA917" s="504"/>
      <c r="CB917" s="511"/>
      <c r="CC917" s="504"/>
      <c r="CD917" s="511"/>
      <c r="CE917" s="511"/>
      <c r="CF917" s="511">
        <f>CB917+CD917+CE917</f>
        <v>0</v>
      </c>
      <c r="CG917" s="528">
        <f>CF917-BZ917</f>
        <v>0</v>
      </c>
      <c r="CH917" s="510">
        <f>_xlfn.DAYS(BU917,BT917)+1</f>
        <v>1</v>
      </c>
    </row>
    <row r="918" spans="1:86" s="513" customFormat="1" ht="15.75" customHeight="1">
      <c r="A918" s="255">
        <v>93</v>
      </c>
      <c r="B918" s="642" t="s">
        <v>85</v>
      </c>
      <c r="C918" s="707" t="s">
        <v>1354</v>
      </c>
      <c r="D918" s="596"/>
      <c r="E918" s="584" t="e">
        <f>VLOOKUP(D:D,'Material code'!A:B,2,FALSE)</f>
        <v>#N/A</v>
      </c>
      <c r="F918" s="505" t="e">
        <f>VLOOKUP(D:D,'Material code'!C:D,2,FALSE)</f>
        <v>#N/A</v>
      </c>
      <c r="G918" s="504">
        <f>AC918</f>
        <v>0</v>
      </c>
      <c r="H918" s="504">
        <f>AD918</f>
        <v>0</v>
      </c>
      <c r="I918" s="504" t="str">
        <f>AL918</f>
        <v>YMJAW492329078</v>
      </c>
      <c r="J918" s="504">
        <v>1</v>
      </c>
      <c r="K918" s="504" t="str">
        <f>AN918</f>
        <v>FBLU0253790</v>
      </c>
      <c r="L918" s="504" t="str">
        <f>AM918</f>
        <v>PSGN15030016</v>
      </c>
      <c r="M918" s="504" t="str">
        <f>AO918</f>
        <v>HAIPHONG, VIETNAM</v>
      </c>
      <c r="N918" s="506">
        <f>AQ918</f>
        <v>45732</v>
      </c>
      <c r="O918" s="504" t="str">
        <f>AR918</f>
        <v>LOS ANGELES, CA</v>
      </c>
      <c r="P918" s="506">
        <f>AT918</f>
        <v>45760</v>
      </c>
      <c r="Q918" s="506">
        <f>AX918</f>
        <v>45766</v>
      </c>
      <c r="R918" s="504" t="s">
        <v>86</v>
      </c>
      <c r="S918" s="504">
        <v>40</v>
      </c>
      <c r="T918" s="514">
        <v>20250301009</v>
      </c>
      <c r="U918" s="514"/>
      <c r="V918" s="511">
        <v>2300</v>
      </c>
      <c r="W918" s="511"/>
      <c r="X918" s="506">
        <v>45716</v>
      </c>
      <c r="Y918" s="506"/>
      <c r="Z918" s="514" t="s">
        <v>118</v>
      </c>
      <c r="AA918" s="567"/>
      <c r="AB918" s="507"/>
      <c r="AC918" s="514"/>
      <c r="AD918" s="504"/>
      <c r="AE918" s="514"/>
      <c r="AF918" s="514"/>
      <c r="AG918" s="514"/>
      <c r="AH918" s="569"/>
      <c r="AI918" s="579"/>
      <c r="AJ918" s="504" t="s">
        <v>97</v>
      </c>
      <c r="AK918" s="457"/>
      <c r="AL918" s="504" t="s">
        <v>1355</v>
      </c>
      <c r="AM918" s="504" t="s">
        <v>1356</v>
      </c>
      <c r="AN918" s="504" t="s">
        <v>1357</v>
      </c>
      <c r="AO918" s="504" t="str">
        <f>AJ918</f>
        <v>HAIPHONG, VIETNAM</v>
      </c>
      <c r="AP918" s="506">
        <v>45726</v>
      </c>
      <c r="AQ918" s="506">
        <v>45732</v>
      </c>
      <c r="AR918" s="504" t="s">
        <v>174</v>
      </c>
      <c r="AS918" s="506">
        <v>45760</v>
      </c>
      <c r="AT918" s="508">
        <f>AS918</f>
        <v>45760</v>
      </c>
      <c r="AU918" s="504" t="str">
        <f>AR918</f>
        <v>LOS ANGELES, CA</v>
      </c>
      <c r="AV918" s="571">
        <f>AT918</f>
        <v>45760</v>
      </c>
      <c r="AW918" s="505">
        <f>VLOOKUP(AR:AR,Database!A:B,2,)</f>
        <v>6</v>
      </c>
      <c r="AX918" s="506">
        <f>AV918+AW918</f>
        <v>45766</v>
      </c>
      <c r="AY918" s="504" t="s">
        <v>389</v>
      </c>
      <c r="AZ918" s="565"/>
      <c r="BA918" s="506"/>
      <c r="BB918" s="506"/>
      <c r="BC918" s="506"/>
      <c r="BD918" s="506"/>
      <c r="BE918" s="504"/>
      <c r="BF918" s="504" t="str">
        <f>AL918</f>
        <v>YMJAW492329078</v>
      </c>
      <c r="BG918" s="504" t="str">
        <f>AN918</f>
        <v>FBLU0253790</v>
      </c>
      <c r="BH918" s="506">
        <v>45729</v>
      </c>
      <c r="BI918" s="506"/>
      <c r="BJ918" s="506"/>
      <c r="BK918" s="506"/>
      <c r="BL918" s="506"/>
      <c r="BM918" s="572"/>
      <c r="BN918" s="514"/>
      <c r="BO918" s="506"/>
      <c r="BP918" s="511"/>
      <c r="BQ918" s="511"/>
      <c r="BR918" s="514"/>
      <c r="BS918" s="560"/>
      <c r="BT918" s="504"/>
      <c r="BU918" s="504"/>
      <c r="BV918" s="504"/>
      <c r="BW918" s="504">
        <f>U918</f>
        <v>0</v>
      </c>
      <c r="BX918" s="511">
        <f>V918</f>
        <v>2300</v>
      </c>
      <c r="BY918" s="511">
        <f>W918</f>
        <v>0</v>
      </c>
      <c r="BZ918" s="511">
        <f>BX918+BY918</f>
        <v>2300</v>
      </c>
      <c r="CA918" s="504"/>
      <c r="CB918" s="511"/>
      <c r="CC918" s="504"/>
      <c r="CD918" s="511"/>
      <c r="CE918" s="511"/>
      <c r="CF918" s="511">
        <f>CB918+CD918+CE918</f>
        <v>0</v>
      </c>
      <c r="CG918" s="528">
        <f>CF918-BZ918</f>
        <v>-2300</v>
      </c>
      <c r="CH918" s="510">
        <f>_xlfn.DAYS(BU918,BT918)+1</f>
        <v>1</v>
      </c>
    </row>
    <row r="919" spans="1:86" s="513" customFormat="1" ht="15.75" customHeight="1">
      <c r="A919" s="255">
        <v>93</v>
      </c>
      <c r="B919" s="642" t="s">
        <v>85</v>
      </c>
      <c r="C919" s="707" t="s">
        <v>1354</v>
      </c>
      <c r="D919" s="596"/>
      <c r="E919" s="584" t="e">
        <f>VLOOKUP(D:D,'Material code'!A:B,2,FALSE)</f>
        <v>#N/A</v>
      </c>
      <c r="F919" s="505" t="e">
        <f>VLOOKUP(D:D,'Material code'!C:D,2,FALSE)</f>
        <v>#N/A</v>
      </c>
      <c r="G919" s="504">
        <f>AC919</f>
        <v>0</v>
      </c>
      <c r="H919" s="504">
        <f>AD919</f>
        <v>0</v>
      </c>
      <c r="I919" s="504" t="str">
        <f>AL919</f>
        <v>YMJAW492329078</v>
      </c>
      <c r="J919" s="504">
        <v>1</v>
      </c>
      <c r="K919" s="504" t="str">
        <f>AN919</f>
        <v>TCNU2204204</v>
      </c>
      <c r="L919" s="504" t="str">
        <f>AM919</f>
        <v>PSGN15030016</v>
      </c>
      <c r="M919" s="504" t="str">
        <f>AO919</f>
        <v>HAIPHONG, VIETNAM</v>
      </c>
      <c r="N919" s="506">
        <f>AQ919</f>
        <v>45732</v>
      </c>
      <c r="O919" s="504" t="str">
        <f>AR919</f>
        <v>LOS ANGELES, CA</v>
      </c>
      <c r="P919" s="506">
        <f>AT919</f>
        <v>45760</v>
      </c>
      <c r="Q919" s="506">
        <f>AX919</f>
        <v>45766</v>
      </c>
      <c r="R919" s="504" t="s">
        <v>86</v>
      </c>
      <c r="S919" s="504">
        <v>40</v>
      </c>
      <c r="T919" s="514">
        <v>20250301009</v>
      </c>
      <c r="U919" s="514"/>
      <c r="V919" s="511">
        <v>2300</v>
      </c>
      <c r="W919" s="511"/>
      <c r="X919" s="506">
        <v>45716</v>
      </c>
      <c r="Y919" s="506"/>
      <c r="Z919" s="514" t="s">
        <v>118</v>
      </c>
      <c r="AA919" s="567"/>
      <c r="AB919" s="507"/>
      <c r="AC919" s="514"/>
      <c r="AD919" s="504"/>
      <c r="AE919" s="514"/>
      <c r="AF919" s="514"/>
      <c r="AG919" s="514"/>
      <c r="AH919" s="569"/>
      <c r="AI919" s="579"/>
      <c r="AJ919" s="504" t="s">
        <v>97</v>
      </c>
      <c r="AK919" s="457"/>
      <c r="AL919" s="504" t="s">
        <v>1355</v>
      </c>
      <c r="AM919" s="504" t="s">
        <v>1356</v>
      </c>
      <c r="AN919" s="504" t="s">
        <v>1358</v>
      </c>
      <c r="AO919" s="504" t="str">
        <f>AJ919</f>
        <v>HAIPHONG, VIETNAM</v>
      </c>
      <c r="AP919" s="506">
        <v>45726</v>
      </c>
      <c r="AQ919" s="506">
        <v>45732</v>
      </c>
      <c r="AR919" s="504" t="s">
        <v>174</v>
      </c>
      <c r="AS919" s="506">
        <v>45760</v>
      </c>
      <c r="AT919" s="508">
        <f>AS919</f>
        <v>45760</v>
      </c>
      <c r="AU919" s="504" t="str">
        <f>AR919</f>
        <v>LOS ANGELES, CA</v>
      </c>
      <c r="AV919" s="571">
        <f>AT919</f>
        <v>45760</v>
      </c>
      <c r="AW919" s="505">
        <f>VLOOKUP(AR:AR,Database!A:B,2,)</f>
        <v>6</v>
      </c>
      <c r="AX919" s="506">
        <f>AV919+AW919</f>
        <v>45766</v>
      </c>
      <c r="AY919" s="504" t="s">
        <v>389</v>
      </c>
      <c r="AZ919" s="565"/>
      <c r="BA919" s="506"/>
      <c r="BB919" s="506"/>
      <c r="BC919" s="506"/>
      <c r="BD919" s="506"/>
      <c r="BE919" s="504"/>
      <c r="BF919" s="504" t="str">
        <f>AL919</f>
        <v>YMJAW492329078</v>
      </c>
      <c r="BG919" s="504" t="str">
        <f>AN919</f>
        <v>TCNU2204204</v>
      </c>
      <c r="BH919" s="506">
        <v>45729</v>
      </c>
      <c r="BI919" s="506"/>
      <c r="BJ919" s="506"/>
      <c r="BK919" s="506"/>
      <c r="BL919" s="506"/>
      <c r="BM919" s="572"/>
      <c r="BN919" s="514"/>
      <c r="BO919" s="506"/>
      <c r="BP919" s="511"/>
      <c r="BQ919" s="511"/>
      <c r="BR919" s="514"/>
      <c r="BS919" s="560"/>
      <c r="BT919" s="504"/>
      <c r="BU919" s="504"/>
      <c r="BV919" s="504"/>
      <c r="BW919" s="504">
        <f>U919</f>
        <v>0</v>
      </c>
      <c r="BX919" s="511">
        <f>V919</f>
        <v>2300</v>
      </c>
      <c r="BY919" s="511">
        <f>W919</f>
        <v>0</v>
      </c>
      <c r="BZ919" s="511">
        <f>BX919+BY919</f>
        <v>2300</v>
      </c>
      <c r="CA919" s="504"/>
      <c r="CB919" s="511"/>
      <c r="CC919" s="504"/>
      <c r="CD919" s="511"/>
      <c r="CE919" s="511"/>
      <c r="CF919" s="511">
        <f>CB919+CD919+CE919</f>
        <v>0</v>
      </c>
      <c r="CG919" s="528">
        <f>CF919-BZ919</f>
        <v>-2300</v>
      </c>
      <c r="CH919" s="510">
        <f>_xlfn.DAYS(BU919,BT919)+1</f>
        <v>1</v>
      </c>
    </row>
    <row r="920" spans="1:86" s="513" customFormat="1" ht="15.75" customHeight="1">
      <c r="A920" s="255">
        <v>93</v>
      </c>
      <c r="B920" s="642" t="s">
        <v>85</v>
      </c>
      <c r="C920" s="707" t="s">
        <v>1354</v>
      </c>
      <c r="D920" s="596"/>
      <c r="E920" s="584" t="e">
        <f>VLOOKUP(D:D,'Material code'!A:B,2,FALSE)</f>
        <v>#N/A</v>
      </c>
      <c r="F920" s="505" t="e">
        <f>VLOOKUP(D:D,'Material code'!C:D,2,FALSE)</f>
        <v>#N/A</v>
      </c>
      <c r="G920" s="504">
        <f>AC920</f>
        <v>0</v>
      </c>
      <c r="H920" s="504">
        <f>AD920</f>
        <v>0</v>
      </c>
      <c r="I920" s="504" t="str">
        <f>AL920</f>
        <v>YMJAW492329078</v>
      </c>
      <c r="J920" s="504">
        <v>1</v>
      </c>
      <c r="K920" s="504" t="str">
        <f>AN920</f>
        <v>YMLU8571376</v>
      </c>
      <c r="L920" s="504" t="str">
        <f>AM920</f>
        <v>PSGN15030016</v>
      </c>
      <c r="M920" s="504" t="str">
        <f>AO920</f>
        <v>HAIPHONG, VIETNAM</v>
      </c>
      <c r="N920" s="506">
        <f>AQ920</f>
        <v>45732</v>
      </c>
      <c r="O920" s="504" t="str">
        <f>AR920</f>
        <v>LOS ANGELES, CA</v>
      </c>
      <c r="P920" s="506">
        <f>AT920</f>
        <v>45760</v>
      </c>
      <c r="Q920" s="506">
        <f>AX920</f>
        <v>45766</v>
      </c>
      <c r="R920" s="504" t="s">
        <v>86</v>
      </c>
      <c r="S920" s="504">
        <v>40</v>
      </c>
      <c r="T920" s="514">
        <v>20250301009</v>
      </c>
      <c r="U920" s="514"/>
      <c r="V920" s="511">
        <v>2300</v>
      </c>
      <c r="W920" s="511"/>
      <c r="X920" s="506">
        <v>45716</v>
      </c>
      <c r="Y920" s="506"/>
      <c r="Z920" s="514" t="s">
        <v>118</v>
      </c>
      <c r="AA920" s="567"/>
      <c r="AB920" s="507"/>
      <c r="AC920" s="514"/>
      <c r="AD920" s="504"/>
      <c r="AE920" s="514"/>
      <c r="AF920" s="514"/>
      <c r="AG920" s="514"/>
      <c r="AH920" s="569"/>
      <c r="AI920" s="579"/>
      <c r="AJ920" s="504" t="s">
        <v>97</v>
      </c>
      <c r="AK920" s="457"/>
      <c r="AL920" s="504" t="s">
        <v>1355</v>
      </c>
      <c r="AM920" s="504" t="s">
        <v>1356</v>
      </c>
      <c r="AN920" s="504" t="s">
        <v>1359</v>
      </c>
      <c r="AO920" s="504" t="str">
        <f>AJ920</f>
        <v>HAIPHONG, VIETNAM</v>
      </c>
      <c r="AP920" s="506">
        <v>45726</v>
      </c>
      <c r="AQ920" s="506">
        <v>45732</v>
      </c>
      <c r="AR920" s="504" t="s">
        <v>174</v>
      </c>
      <c r="AS920" s="506">
        <v>45760</v>
      </c>
      <c r="AT920" s="508">
        <f>AS920</f>
        <v>45760</v>
      </c>
      <c r="AU920" s="504" t="str">
        <f>AR920</f>
        <v>LOS ANGELES, CA</v>
      </c>
      <c r="AV920" s="571">
        <f>AT920</f>
        <v>45760</v>
      </c>
      <c r="AW920" s="505">
        <f>VLOOKUP(AR:AR,Database!A:B,2,)</f>
        <v>6</v>
      </c>
      <c r="AX920" s="506">
        <f>AV920+AW920</f>
        <v>45766</v>
      </c>
      <c r="AY920" s="504" t="s">
        <v>389</v>
      </c>
      <c r="AZ920" s="565"/>
      <c r="BA920" s="506"/>
      <c r="BB920" s="506"/>
      <c r="BC920" s="506"/>
      <c r="BD920" s="506"/>
      <c r="BE920" s="504"/>
      <c r="BF920" s="504" t="str">
        <f>AL920</f>
        <v>YMJAW492329078</v>
      </c>
      <c r="BG920" s="504" t="str">
        <f>AN920</f>
        <v>YMLU8571376</v>
      </c>
      <c r="BH920" s="506">
        <v>45729</v>
      </c>
      <c r="BI920" s="506"/>
      <c r="BJ920" s="506"/>
      <c r="BK920" s="506"/>
      <c r="BL920" s="506"/>
      <c r="BM920" s="572"/>
      <c r="BN920" s="514"/>
      <c r="BO920" s="506"/>
      <c r="BP920" s="511"/>
      <c r="BQ920" s="511"/>
      <c r="BR920" s="514"/>
      <c r="BS920" s="560"/>
      <c r="BT920" s="504"/>
      <c r="BU920" s="504"/>
      <c r="BV920" s="504"/>
      <c r="BW920" s="504">
        <f>U920</f>
        <v>0</v>
      </c>
      <c r="BX920" s="511">
        <f>V920</f>
        <v>2300</v>
      </c>
      <c r="BY920" s="511">
        <f>W920</f>
        <v>0</v>
      </c>
      <c r="BZ920" s="511">
        <f>BX920+BY920</f>
        <v>2300</v>
      </c>
      <c r="CA920" s="504"/>
      <c r="CB920" s="511"/>
      <c r="CC920" s="504"/>
      <c r="CD920" s="511"/>
      <c r="CE920" s="511"/>
      <c r="CF920" s="511">
        <f>CB920+CD920+CE920</f>
        <v>0</v>
      </c>
      <c r="CG920" s="528">
        <f>CF920-BZ920</f>
        <v>-2300</v>
      </c>
      <c r="CH920" s="510">
        <f>_xlfn.DAYS(BU920,BT920)+1</f>
        <v>1</v>
      </c>
    </row>
    <row r="921" spans="1:86" s="513" customFormat="1" ht="15.75" customHeight="1">
      <c r="A921" s="255">
        <v>93</v>
      </c>
      <c r="B921" s="642" t="s">
        <v>85</v>
      </c>
      <c r="C921" s="707" t="s">
        <v>1354</v>
      </c>
      <c r="D921" s="596"/>
      <c r="E921" s="584" t="e">
        <f>VLOOKUP(D:D,'Material code'!A:B,2,FALSE)</f>
        <v>#N/A</v>
      </c>
      <c r="F921" s="505" t="e">
        <f>VLOOKUP(D:D,'Material code'!C:D,2,FALSE)</f>
        <v>#N/A</v>
      </c>
      <c r="G921" s="504">
        <f>AC921</f>
        <v>0</v>
      </c>
      <c r="H921" s="504">
        <f>AD921</f>
        <v>0</v>
      </c>
      <c r="I921" s="504" t="str">
        <f>AL921</f>
        <v>YMJAW492329078</v>
      </c>
      <c r="J921" s="504">
        <v>1</v>
      </c>
      <c r="K921" s="504" t="str">
        <f>AN921</f>
        <v>YMMU6003175</v>
      </c>
      <c r="L921" s="504" t="str">
        <f>AM921</f>
        <v>PSGN15030016</v>
      </c>
      <c r="M921" s="504" t="str">
        <f>AO921</f>
        <v>HAIPHONG, VIETNAM</v>
      </c>
      <c r="N921" s="506">
        <f>AQ921</f>
        <v>45732</v>
      </c>
      <c r="O921" s="504" t="str">
        <f>AR921</f>
        <v>LOS ANGELES, CA</v>
      </c>
      <c r="P921" s="506">
        <f>AT921</f>
        <v>45760</v>
      </c>
      <c r="Q921" s="506">
        <f>AX921</f>
        <v>45766</v>
      </c>
      <c r="R921" s="504" t="s">
        <v>86</v>
      </c>
      <c r="S921" s="504">
        <v>40</v>
      </c>
      <c r="T921" s="514">
        <v>20250301009</v>
      </c>
      <c r="U921" s="514"/>
      <c r="V921" s="511">
        <v>2300</v>
      </c>
      <c r="W921" s="511"/>
      <c r="X921" s="506">
        <v>45716</v>
      </c>
      <c r="Y921" s="506"/>
      <c r="Z921" s="514" t="s">
        <v>118</v>
      </c>
      <c r="AA921" s="567"/>
      <c r="AB921" s="507"/>
      <c r="AC921" s="514"/>
      <c r="AD921" s="504"/>
      <c r="AE921" s="514"/>
      <c r="AF921" s="514"/>
      <c r="AG921" s="514"/>
      <c r="AH921" s="569"/>
      <c r="AI921" s="579"/>
      <c r="AJ921" s="504" t="s">
        <v>97</v>
      </c>
      <c r="AK921" s="457"/>
      <c r="AL921" s="504" t="s">
        <v>1355</v>
      </c>
      <c r="AM921" s="504" t="s">
        <v>1356</v>
      </c>
      <c r="AN921" s="504" t="s">
        <v>1360</v>
      </c>
      <c r="AO921" s="504" t="str">
        <f>AJ921</f>
        <v>HAIPHONG, VIETNAM</v>
      </c>
      <c r="AP921" s="506">
        <v>45726</v>
      </c>
      <c r="AQ921" s="506">
        <v>45732</v>
      </c>
      <c r="AR921" s="504" t="s">
        <v>174</v>
      </c>
      <c r="AS921" s="506">
        <v>45760</v>
      </c>
      <c r="AT921" s="508">
        <f>AS921</f>
        <v>45760</v>
      </c>
      <c r="AU921" s="504" t="str">
        <f>AR921</f>
        <v>LOS ANGELES, CA</v>
      </c>
      <c r="AV921" s="571">
        <f>AT921</f>
        <v>45760</v>
      </c>
      <c r="AW921" s="505">
        <f>VLOOKUP(AR:AR,Database!A:B,2,)</f>
        <v>6</v>
      </c>
      <c r="AX921" s="506">
        <f>AV921+AW921</f>
        <v>45766</v>
      </c>
      <c r="AY921" s="504" t="s">
        <v>389</v>
      </c>
      <c r="AZ921" s="565"/>
      <c r="BA921" s="506"/>
      <c r="BB921" s="506"/>
      <c r="BC921" s="506"/>
      <c r="BD921" s="506"/>
      <c r="BE921" s="504"/>
      <c r="BF921" s="504" t="str">
        <f>AL921</f>
        <v>YMJAW492329078</v>
      </c>
      <c r="BG921" s="504" t="str">
        <f>AN921</f>
        <v>YMMU6003175</v>
      </c>
      <c r="BH921" s="506">
        <v>45729</v>
      </c>
      <c r="BI921" s="506"/>
      <c r="BJ921" s="506"/>
      <c r="BK921" s="506"/>
      <c r="BL921" s="506"/>
      <c r="BM921" s="572"/>
      <c r="BN921" s="514"/>
      <c r="BO921" s="506"/>
      <c r="BP921" s="511"/>
      <c r="BQ921" s="511"/>
      <c r="BR921" s="514"/>
      <c r="BS921" s="560"/>
      <c r="BT921" s="504"/>
      <c r="BU921" s="504"/>
      <c r="BV921" s="504"/>
      <c r="BW921" s="504">
        <f>U921</f>
        <v>0</v>
      </c>
      <c r="BX921" s="511">
        <f>V921</f>
        <v>2300</v>
      </c>
      <c r="BY921" s="511">
        <f>W921</f>
        <v>0</v>
      </c>
      <c r="BZ921" s="511">
        <f>BX921+BY921</f>
        <v>2300</v>
      </c>
      <c r="CA921" s="504"/>
      <c r="CB921" s="511"/>
      <c r="CC921" s="504"/>
      <c r="CD921" s="511"/>
      <c r="CE921" s="511"/>
      <c r="CF921" s="511">
        <f>CB921+CD921+CE921</f>
        <v>0</v>
      </c>
      <c r="CG921" s="528">
        <f>CF921-BZ921</f>
        <v>-2300</v>
      </c>
      <c r="CH921" s="510">
        <f>_xlfn.DAYS(BU921,BT921)+1</f>
        <v>1</v>
      </c>
    </row>
    <row r="922" spans="1:86" s="513" customFormat="1" ht="15.75" customHeight="1">
      <c r="A922" s="255">
        <v>93</v>
      </c>
      <c r="B922" s="642" t="s">
        <v>85</v>
      </c>
      <c r="C922" s="707" t="s">
        <v>1354</v>
      </c>
      <c r="D922" s="596"/>
      <c r="E922" s="584" t="e">
        <f>VLOOKUP(D:D,'Material code'!A:B,2,FALSE)</f>
        <v>#N/A</v>
      </c>
      <c r="F922" s="505" t="e">
        <f>VLOOKUP(D:D,'Material code'!C:D,2,FALSE)</f>
        <v>#N/A</v>
      </c>
      <c r="G922" s="504">
        <f>AC922</f>
        <v>0</v>
      </c>
      <c r="H922" s="504">
        <f>AD922</f>
        <v>0</v>
      </c>
      <c r="I922" s="504" t="str">
        <f>AL922</f>
        <v>YMJAW492329078</v>
      </c>
      <c r="J922" s="504">
        <v>1</v>
      </c>
      <c r="K922" s="504" t="str">
        <f>AN922</f>
        <v>TCNU2439446</v>
      </c>
      <c r="L922" s="504" t="str">
        <f>AM922</f>
        <v>PSGN15030016</v>
      </c>
      <c r="M922" s="504" t="str">
        <f>AO922</f>
        <v>HAIPHONG, VIETNAM</v>
      </c>
      <c r="N922" s="506">
        <f>AQ922</f>
        <v>45732</v>
      </c>
      <c r="O922" s="504" t="str">
        <f>AR922</f>
        <v>LOS ANGELES, CA</v>
      </c>
      <c r="P922" s="506">
        <f>AT922</f>
        <v>45760</v>
      </c>
      <c r="Q922" s="506">
        <f>AX922</f>
        <v>45766</v>
      </c>
      <c r="R922" s="504" t="s">
        <v>86</v>
      </c>
      <c r="S922" s="504">
        <v>40</v>
      </c>
      <c r="T922" s="514">
        <v>20250301009</v>
      </c>
      <c r="U922" s="514"/>
      <c r="V922" s="511">
        <v>2300</v>
      </c>
      <c r="W922" s="511"/>
      <c r="X922" s="506">
        <v>45716</v>
      </c>
      <c r="Y922" s="506"/>
      <c r="Z922" s="514" t="s">
        <v>118</v>
      </c>
      <c r="AA922" s="567"/>
      <c r="AB922" s="507"/>
      <c r="AC922" s="514"/>
      <c r="AD922" s="504"/>
      <c r="AE922" s="514"/>
      <c r="AF922" s="514"/>
      <c r="AG922" s="514"/>
      <c r="AH922" s="569"/>
      <c r="AI922" s="579"/>
      <c r="AJ922" s="504" t="s">
        <v>97</v>
      </c>
      <c r="AK922" s="457"/>
      <c r="AL922" s="504" t="s">
        <v>1355</v>
      </c>
      <c r="AM922" s="504" t="s">
        <v>1356</v>
      </c>
      <c r="AN922" s="504" t="s">
        <v>1361</v>
      </c>
      <c r="AO922" s="504" t="str">
        <f>AJ922</f>
        <v>HAIPHONG, VIETNAM</v>
      </c>
      <c r="AP922" s="506">
        <v>45726</v>
      </c>
      <c r="AQ922" s="506">
        <v>45732</v>
      </c>
      <c r="AR922" s="504" t="s">
        <v>174</v>
      </c>
      <c r="AS922" s="506">
        <v>45760</v>
      </c>
      <c r="AT922" s="508">
        <f>AS922</f>
        <v>45760</v>
      </c>
      <c r="AU922" s="504" t="str">
        <f>AR922</f>
        <v>LOS ANGELES, CA</v>
      </c>
      <c r="AV922" s="571">
        <f>AT922</f>
        <v>45760</v>
      </c>
      <c r="AW922" s="505">
        <f>VLOOKUP(AR:AR,Database!A:B,2,)</f>
        <v>6</v>
      </c>
      <c r="AX922" s="506">
        <f>AV922+AW922</f>
        <v>45766</v>
      </c>
      <c r="AY922" s="504" t="s">
        <v>389</v>
      </c>
      <c r="AZ922" s="565"/>
      <c r="BA922" s="506"/>
      <c r="BB922" s="506"/>
      <c r="BC922" s="506"/>
      <c r="BD922" s="506"/>
      <c r="BE922" s="504"/>
      <c r="BF922" s="504" t="str">
        <f>AL922</f>
        <v>YMJAW492329078</v>
      </c>
      <c r="BG922" s="504" t="str">
        <f>AN922</f>
        <v>TCNU2439446</v>
      </c>
      <c r="BH922" s="506">
        <v>45729</v>
      </c>
      <c r="BI922" s="506"/>
      <c r="BJ922" s="506"/>
      <c r="BK922" s="506"/>
      <c r="BL922" s="506"/>
      <c r="BM922" s="572"/>
      <c r="BN922" s="514"/>
      <c r="BO922" s="506"/>
      <c r="BP922" s="511"/>
      <c r="BQ922" s="511"/>
      <c r="BR922" s="514"/>
      <c r="BS922" s="560"/>
      <c r="BT922" s="504"/>
      <c r="BU922" s="504"/>
      <c r="BV922" s="504"/>
      <c r="BW922" s="504">
        <f>U922</f>
        <v>0</v>
      </c>
      <c r="BX922" s="511">
        <f>V922</f>
        <v>2300</v>
      </c>
      <c r="BY922" s="511">
        <f>W922</f>
        <v>0</v>
      </c>
      <c r="BZ922" s="511">
        <f>BX922+BY922</f>
        <v>2300</v>
      </c>
      <c r="CA922" s="504"/>
      <c r="CB922" s="511"/>
      <c r="CC922" s="504"/>
      <c r="CD922" s="511"/>
      <c r="CE922" s="511"/>
      <c r="CF922" s="511">
        <f>CB922+CD922+CE922</f>
        <v>0</v>
      </c>
      <c r="CG922" s="528">
        <f>CF922-BZ922</f>
        <v>-2300</v>
      </c>
      <c r="CH922" s="510">
        <f>_xlfn.DAYS(BU922,BT922)+1</f>
        <v>1</v>
      </c>
    </row>
    <row r="923" spans="1:86" s="513" customFormat="1" ht="15.75" customHeight="1">
      <c r="A923" s="255">
        <v>93</v>
      </c>
      <c r="B923" s="642" t="s">
        <v>85</v>
      </c>
      <c r="C923" s="707" t="s">
        <v>1354</v>
      </c>
      <c r="D923" s="596"/>
      <c r="E923" s="584" t="e">
        <f>VLOOKUP(D:D,'Material code'!A:B,2,FALSE)</f>
        <v>#N/A</v>
      </c>
      <c r="F923" s="505" t="e">
        <f>VLOOKUP(D:D,'Material code'!C:D,2,FALSE)</f>
        <v>#N/A</v>
      </c>
      <c r="G923" s="504">
        <f>AC923</f>
        <v>0</v>
      </c>
      <c r="H923" s="504">
        <f>AD923</f>
        <v>0</v>
      </c>
      <c r="I923" s="504" t="str">
        <f>AL923</f>
        <v>YMJAW492329078</v>
      </c>
      <c r="J923" s="504">
        <v>1</v>
      </c>
      <c r="K923" s="504" t="str">
        <f>AN923</f>
        <v>YMMU6081115</v>
      </c>
      <c r="L923" s="504" t="str">
        <f>AM923</f>
        <v>PSGN15030016</v>
      </c>
      <c r="M923" s="504" t="str">
        <f>AO923</f>
        <v>HAIPHONG, VIETNAM</v>
      </c>
      <c r="N923" s="506">
        <f>AQ923</f>
        <v>45732</v>
      </c>
      <c r="O923" s="504" t="str">
        <f>AR923</f>
        <v>LOS ANGELES, CA</v>
      </c>
      <c r="P923" s="506">
        <f>AT923</f>
        <v>45760</v>
      </c>
      <c r="Q923" s="506">
        <f>AX923</f>
        <v>45766</v>
      </c>
      <c r="R923" s="504" t="s">
        <v>86</v>
      </c>
      <c r="S923" s="504">
        <v>40</v>
      </c>
      <c r="T923" s="514">
        <v>20250301009</v>
      </c>
      <c r="U923" s="514"/>
      <c r="V923" s="511">
        <v>2300</v>
      </c>
      <c r="W923" s="511"/>
      <c r="X923" s="506">
        <v>45716</v>
      </c>
      <c r="Y923" s="506"/>
      <c r="Z923" s="514" t="s">
        <v>118</v>
      </c>
      <c r="AA923" s="567"/>
      <c r="AB923" s="507"/>
      <c r="AC923" s="514"/>
      <c r="AD923" s="504"/>
      <c r="AE923" s="514"/>
      <c r="AF923" s="514"/>
      <c r="AG923" s="514"/>
      <c r="AH923" s="569"/>
      <c r="AI923" s="579"/>
      <c r="AJ923" s="504" t="s">
        <v>97</v>
      </c>
      <c r="AK923" s="457"/>
      <c r="AL923" s="504" t="s">
        <v>1355</v>
      </c>
      <c r="AM923" s="504" t="s">
        <v>1356</v>
      </c>
      <c r="AN923" s="504" t="s">
        <v>1362</v>
      </c>
      <c r="AO923" s="504" t="str">
        <f>AJ923</f>
        <v>HAIPHONG, VIETNAM</v>
      </c>
      <c r="AP923" s="506">
        <v>45726</v>
      </c>
      <c r="AQ923" s="506">
        <v>45732</v>
      </c>
      <c r="AR923" s="504" t="s">
        <v>174</v>
      </c>
      <c r="AS923" s="506">
        <v>45760</v>
      </c>
      <c r="AT923" s="508">
        <f>AS923</f>
        <v>45760</v>
      </c>
      <c r="AU923" s="504" t="str">
        <f>AR923</f>
        <v>LOS ANGELES, CA</v>
      </c>
      <c r="AV923" s="571">
        <f>AT923</f>
        <v>45760</v>
      </c>
      <c r="AW923" s="505">
        <f>VLOOKUP(AR:AR,Database!A:B,2,)</f>
        <v>6</v>
      </c>
      <c r="AX923" s="506">
        <f>AV923+AW923</f>
        <v>45766</v>
      </c>
      <c r="AY923" s="504" t="s">
        <v>389</v>
      </c>
      <c r="AZ923" s="565"/>
      <c r="BA923" s="506"/>
      <c r="BB923" s="506"/>
      <c r="BC923" s="506"/>
      <c r="BD923" s="506"/>
      <c r="BE923" s="504"/>
      <c r="BF923" s="504" t="str">
        <f>AL923</f>
        <v>YMJAW492329078</v>
      </c>
      <c r="BG923" s="504" t="str">
        <f>AN923</f>
        <v>YMMU6081115</v>
      </c>
      <c r="BH923" s="506">
        <v>45729</v>
      </c>
      <c r="BI923" s="506"/>
      <c r="BJ923" s="506"/>
      <c r="BK923" s="506"/>
      <c r="BL923" s="506"/>
      <c r="BM923" s="572"/>
      <c r="BN923" s="514"/>
      <c r="BO923" s="506"/>
      <c r="BP923" s="511"/>
      <c r="BQ923" s="511"/>
      <c r="BR923" s="514"/>
      <c r="BS923" s="560"/>
      <c r="BT923" s="504"/>
      <c r="BU923" s="504"/>
      <c r="BV923" s="504"/>
      <c r="BW923" s="504">
        <f>U923</f>
        <v>0</v>
      </c>
      <c r="BX923" s="511">
        <f>V923</f>
        <v>2300</v>
      </c>
      <c r="BY923" s="511">
        <f>W923</f>
        <v>0</v>
      </c>
      <c r="BZ923" s="511">
        <f>BX923+BY923</f>
        <v>2300</v>
      </c>
      <c r="CA923" s="504"/>
      <c r="CB923" s="511"/>
      <c r="CC923" s="504"/>
      <c r="CD923" s="511"/>
      <c r="CE923" s="511"/>
      <c r="CF923" s="511">
        <f>CB923+CD923+CE923</f>
        <v>0</v>
      </c>
      <c r="CG923" s="528">
        <f>CF923-BZ923</f>
        <v>-2300</v>
      </c>
      <c r="CH923" s="510">
        <f>_xlfn.DAYS(BU923,BT923)+1</f>
        <v>1</v>
      </c>
    </row>
    <row r="924" spans="1:86" s="513" customFormat="1" ht="15.75" customHeight="1">
      <c r="A924" s="255">
        <v>93</v>
      </c>
      <c r="B924" s="642" t="s">
        <v>85</v>
      </c>
      <c r="C924" s="707" t="s">
        <v>1354</v>
      </c>
      <c r="D924" s="596"/>
      <c r="E924" s="584" t="e">
        <f>VLOOKUP(D:D,'Material code'!A:B,2,FALSE)</f>
        <v>#N/A</v>
      </c>
      <c r="F924" s="505" t="e">
        <f>VLOOKUP(D:D,'Material code'!C:D,2,FALSE)</f>
        <v>#N/A</v>
      </c>
      <c r="G924" s="504">
        <f>AC924</f>
        <v>0</v>
      </c>
      <c r="H924" s="504">
        <f>AD924</f>
        <v>0</v>
      </c>
      <c r="I924" s="504" t="str">
        <f>AL924</f>
        <v>YMJAW492329078</v>
      </c>
      <c r="J924" s="504">
        <v>1</v>
      </c>
      <c r="K924" s="504" t="str">
        <f>AN924</f>
        <v>BMOU5198483</v>
      </c>
      <c r="L924" s="504" t="str">
        <f>AM924</f>
        <v>PSGN15030016</v>
      </c>
      <c r="M924" s="504" t="str">
        <f>AO924</f>
        <v>HAIPHONG, VIETNAM</v>
      </c>
      <c r="N924" s="506">
        <f>AQ924</f>
        <v>45732</v>
      </c>
      <c r="O924" s="504" t="str">
        <f>AR924</f>
        <v>LOS ANGELES, CA</v>
      </c>
      <c r="P924" s="506">
        <f>AT924</f>
        <v>45760</v>
      </c>
      <c r="Q924" s="506">
        <f>AX924</f>
        <v>45766</v>
      </c>
      <c r="R924" s="504" t="s">
        <v>86</v>
      </c>
      <c r="S924" s="504">
        <v>40</v>
      </c>
      <c r="T924" s="514">
        <v>20250301009</v>
      </c>
      <c r="U924" s="514"/>
      <c r="V924" s="511">
        <v>2300</v>
      </c>
      <c r="W924" s="511"/>
      <c r="X924" s="506">
        <v>45716</v>
      </c>
      <c r="Y924" s="506"/>
      <c r="Z924" s="514" t="s">
        <v>118</v>
      </c>
      <c r="AA924" s="567"/>
      <c r="AB924" s="507"/>
      <c r="AC924" s="514"/>
      <c r="AD924" s="504"/>
      <c r="AE924" s="514"/>
      <c r="AF924" s="514"/>
      <c r="AG924" s="514"/>
      <c r="AH924" s="569"/>
      <c r="AI924" s="579"/>
      <c r="AJ924" s="504" t="s">
        <v>97</v>
      </c>
      <c r="AK924" s="457"/>
      <c r="AL924" s="504" t="s">
        <v>1355</v>
      </c>
      <c r="AM924" s="504" t="s">
        <v>1356</v>
      </c>
      <c r="AN924" s="504" t="s">
        <v>1363</v>
      </c>
      <c r="AO924" s="504" t="str">
        <f>AJ924</f>
        <v>HAIPHONG, VIETNAM</v>
      </c>
      <c r="AP924" s="506">
        <v>45726</v>
      </c>
      <c r="AQ924" s="506">
        <v>45732</v>
      </c>
      <c r="AR924" s="504" t="s">
        <v>174</v>
      </c>
      <c r="AS924" s="506">
        <v>45760</v>
      </c>
      <c r="AT924" s="508">
        <f>AS924</f>
        <v>45760</v>
      </c>
      <c r="AU924" s="504" t="str">
        <f>AR924</f>
        <v>LOS ANGELES, CA</v>
      </c>
      <c r="AV924" s="571">
        <f>AT924</f>
        <v>45760</v>
      </c>
      <c r="AW924" s="505">
        <f>VLOOKUP(AR:AR,Database!A:B,2,)</f>
        <v>6</v>
      </c>
      <c r="AX924" s="506">
        <f>AV924+AW924</f>
        <v>45766</v>
      </c>
      <c r="AY924" s="504" t="s">
        <v>389</v>
      </c>
      <c r="AZ924" s="565"/>
      <c r="BA924" s="506"/>
      <c r="BB924" s="506"/>
      <c r="BC924" s="506"/>
      <c r="BD924" s="506"/>
      <c r="BE924" s="504"/>
      <c r="BF924" s="504" t="str">
        <f>AL924</f>
        <v>YMJAW492329078</v>
      </c>
      <c r="BG924" s="504" t="str">
        <f>AN924</f>
        <v>BMOU5198483</v>
      </c>
      <c r="BH924" s="506">
        <v>45729</v>
      </c>
      <c r="BI924" s="506"/>
      <c r="BJ924" s="506"/>
      <c r="BK924" s="506"/>
      <c r="BL924" s="506"/>
      <c r="BM924" s="572"/>
      <c r="BN924" s="514"/>
      <c r="BO924" s="506"/>
      <c r="BP924" s="511"/>
      <c r="BQ924" s="511"/>
      <c r="BR924" s="514"/>
      <c r="BS924" s="560"/>
      <c r="BT924" s="504"/>
      <c r="BU924" s="504"/>
      <c r="BV924" s="504"/>
      <c r="BW924" s="504">
        <f>U924</f>
        <v>0</v>
      </c>
      <c r="BX924" s="511">
        <f>V924</f>
        <v>2300</v>
      </c>
      <c r="BY924" s="511">
        <f>W924</f>
        <v>0</v>
      </c>
      <c r="BZ924" s="511">
        <f>BX924+BY924</f>
        <v>2300</v>
      </c>
      <c r="CA924" s="504"/>
      <c r="CB924" s="511"/>
      <c r="CC924" s="504"/>
      <c r="CD924" s="511"/>
      <c r="CE924" s="511"/>
      <c r="CF924" s="511">
        <f>CB924+CD924+CE924</f>
        <v>0</v>
      </c>
      <c r="CG924" s="528">
        <f>CF924-BZ924</f>
        <v>-2300</v>
      </c>
      <c r="CH924" s="510">
        <f>_xlfn.DAYS(BU924,BT924)+1</f>
        <v>1</v>
      </c>
    </row>
    <row r="925" spans="1:86" s="513" customFormat="1" ht="15.75" customHeight="1">
      <c r="A925" s="255">
        <v>93</v>
      </c>
      <c r="B925" s="642" t="s">
        <v>85</v>
      </c>
      <c r="C925" s="707" t="s">
        <v>1354</v>
      </c>
      <c r="D925" s="596"/>
      <c r="E925" s="584" t="e">
        <f>VLOOKUP(D:D,'Material code'!A:B,2,FALSE)</f>
        <v>#N/A</v>
      </c>
      <c r="F925" s="505" t="e">
        <f>VLOOKUP(D:D,'Material code'!C:D,2,FALSE)</f>
        <v>#N/A</v>
      </c>
      <c r="G925" s="504">
        <f>AC925</f>
        <v>0</v>
      </c>
      <c r="H925" s="504">
        <f>AD925</f>
        <v>0</v>
      </c>
      <c r="I925" s="504" t="str">
        <f>AL925</f>
        <v>YMJAW492329078</v>
      </c>
      <c r="J925" s="504">
        <v>1</v>
      </c>
      <c r="K925" s="504" t="str">
        <f>AN925</f>
        <v>TCNU3798564</v>
      </c>
      <c r="L925" s="504" t="str">
        <f>AM925</f>
        <v>PSGN15030016</v>
      </c>
      <c r="M925" s="504" t="str">
        <f>AO925</f>
        <v>HAIPHONG, VIETNAM</v>
      </c>
      <c r="N925" s="506">
        <f>AQ925</f>
        <v>45732</v>
      </c>
      <c r="O925" s="504" t="str">
        <f>AR925</f>
        <v>LOS ANGELES, CA</v>
      </c>
      <c r="P925" s="506">
        <f>AT925</f>
        <v>45760</v>
      </c>
      <c r="Q925" s="506">
        <f>AX925</f>
        <v>45766</v>
      </c>
      <c r="R925" s="504" t="s">
        <v>86</v>
      </c>
      <c r="S925" s="504">
        <v>40</v>
      </c>
      <c r="T925" s="514">
        <v>20250301009</v>
      </c>
      <c r="U925" s="514"/>
      <c r="V925" s="511">
        <v>2300</v>
      </c>
      <c r="W925" s="511"/>
      <c r="X925" s="506">
        <v>45716</v>
      </c>
      <c r="Y925" s="506"/>
      <c r="Z925" s="514" t="s">
        <v>118</v>
      </c>
      <c r="AA925" s="567"/>
      <c r="AB925" s="507"/>
      <c r="AC925" s="514"/>
      <c r="AD925" s="504"/>
      <c r="AE925" s="514"/>
      <c r="AF925" s="514"/>
      <c r="AG925" s="514"/>
      <c r="AH925" s="569"/>
      <c r="AI925" s="579"/>
      <c r="AJ925" s="504" t="s">
        <v>97</v>
      </c>
      <c r="AK925" s="457"/>
      <c r="AL925" s="504" t="s">
        <v>1355</v>
      </c>
      <c r="AM925" s="504" t="s">
        <v>1356</v>
      </c>
      <c r="AN925" s="504" t="s">
        <v>1364</v>
      </c>
      <c r="AO925" s="504" t="str">
        <f>AJ925</f>
        <v>HAIPHONG, VIETNAM</v>
      </c>
      <c r="AP925" s="506">
        <v>45726</v>
      </c>
      <c r="AQ925" s="506">
        <v>45732</v>
      </c>
      <c r="AR925" s="504" t="s">
        <v>174</v>
      </c>
      <c r="AS925" s="506">
        <v>45760</v>
      </c>
      <c r="AT925" s="508">
        <f>AS925</f>
        <v>45760</v>
      </c>
      <c r="AU925" s="504" t="str">
        <f>AR925</f>
        <v>LOS ANGELES, CA</v>
      </c>
      <c r="AV925" s="571">
        <f>AT925</f>
        <v>45760</v>
      </c>
      <c r="AW925" s="505">
        <f>VLOOKUP(AR:AR,Database!A:B,2,)</f>
        <v>6</v>
      </c>
      <c r="AX925" s="506">
        <f>AV925+AW925</f>
        <v>45766</v>
      </c>
      <c r="AY925" s="504" t="s">
        <v>389</v>
      </c>
      <c r="AZ925" s="565"/>
      <c r="BA925" s="506"/>
      <c r="BB925" s="506"/>
      <c r="BC925" s="506"/>
      <c r="BD925" s="506"/>
      <c r="BE925" s="504"/>
      <c r="BF925" s="504" t="str">
        <f>AL925</f>
        <v>YMJAW492329078</v>
      </c>
      <c r="BG925" s="504" t="str">
        <f>AN925</f>
        <v>TCNU3798564</v>
      </c>
      <c r="BH925" s="506">
        <v>45729</v>
      </c>
      <c r="BI925" s="506"/>
      <c r="BJ925" s="506"/>
      <c r="BK925" s="506"/>
      <c r="BL925" s="506"/>
      <c r="BM925" s="572"/>
      <c r="BN925" s="514"/>
      <c r="BO925" s="506"/>
      <c r="BP925" s="511"/>
      <c r="BQ925" s="511"/>
      <c r="BR925" s="514"/>
      <c r="BS925" s="560"/>
      <c r="BT925" s="504"/>
      <c r="BU925" s="504"/>
      <c r="BV925" s="504"/>
      <c r="BW925" s="504">
        <f>U925</f>
        <v>0</v>
      </c>
      <c r="BX925" s="511">
        <f>V925</f>
        <v>2300</v>
      </c>
      <c r="BY925" s="511">
        <f>W925</f>
        <v>0</v>
      </c>
      <c r="BZ925" s="511">
        <f>BX925+BY925</f>
        <v>2300</v>
      </c>
      <c r="CA925" s="504"/>
      <c r="CB925" s="511"/>
      <c r="CC925" s="504"/>
      <c r="CD925" s="511"/>
      <c r="CE925" s="511"/>
      <c r="CF925" s="511">
        <f>CB925+CD925+CE925</f>
        <v>0</v>
      </c>
      <c r="CG925" s="528">
        <f>CF925-BZ925</f>
        <v>-2300</v>
      </c>
      <c r="CH925" s="510">
        <f>_xlfn.DAYS(BU925,BT925)+1</f>
        <v>1</v>
      </c>
    </row>
    <row r="926" spans="1:86" s="513" customFormat="1" ht="15.75" customHeight="1">
      <c r="A926" s="748">
        <v>110</v>
      </c>
      <c r="B926" s="749" t="s">
        <v>168</v>
      </c>
      <c r="C926" s="750">
        <v>4100009588</v>
      </c>
      <c r="D926" s="577" t="s">
        <v>199</v>
      </c>
      <c r="E926" s="584" t="str">
        <f>VLOOKUP(D:D,'Material code'!A:B,2,FALSE)</f>
        <v>前玻</v>
      </c>
      <c r="F926" s="505" t="str">
        <f>VLOOKUP(D:D,'Material code'!C:D,2,FALSE)</f>
        <v>福莱特，超白压花双镀膜半钢化，2272*1128*2mm</v>
      </c>
      <c r="G926" s="577">
        <v>1430</v>
      </c>
      <c r="H926" s="577" t="s">
        <v>172</v>
      </c>
      <c r="I926" s="504" t="str">
        <f>AL926</f>
        <v>EGLV143581003382</v>
      </c>
      <c r="J926" s="577">
        <v>1</v>
      </c>
      <c r="K926" s="504" t="str">
        <f>AN926</f>
        <v>DRYU2664697</v>
      </c>
      <c r="L926" s="504" t="str">
        <f>AM926</f>
        <v>NBQC25030421</v>
      </c>
      <c r="M926" s="504" t="str">
        <f>AO926</f>
        <v>NINGBO,CHINA</v>
      </c>
      <c r="N926" s="506">
        <f>AQ926</f>
        <v>45731</v>
      </c>
      <c r="O926" s="504" t="str">
        <f>AR926</f>
        <v>SAVANNAH,GA</v>
      </c>
      <c r="P926" s="506">
        <f>AT926</f>
        <v>45760</v>
      </c>
      <c r="Q926" s="506">
        <f>AX926</f>
        <v>45764</v>
      </c>
      <c r="R926" s="504" t="s">
        <v>79</v>
      </c>
      <c r="S926" s="504">
        <v>20</v>
      </c>
      <c r="T926" s="577"/>
      <c r="U926" s="577"/>
      <c r="V926" s="670"/>
      <c r="W926" s="670"/>
      <c r="X926" s="300"/>
      <c r="Y926" s="300"/>
      <c r="Z926" s="300"/>
      <c r="AA926" s="573"/>
      <c r="AB926" s="573"/>
      <c r="AC926" s="577"/>
      <c r="AD926" s="577"/>
      <c r="AE926" s="577"/>
      <c r="AF926" s="577"/>
      <c r="AG926" s="577"/>
      <c r="AH926" s="300"/>
      <c r="AI926" s="300"/>
      <c r="AJ926" s="577"/>
      <c r="AK926" s="577"/>
      <c r="AL926" s="504" t="s">
        <v>1365</v>
      </c>
      <c r="AM926" s="504" t="s">
        <v>1366</v>
      </c>
      <c r="AN926" s="504" t="s">
        <v>1367</v>
      </c>
      <c r="AO926" s="504" t="s">
        <v>1033</v>
      </c>
      <c r="AP926" s="300">
        <v>45726</v>
      </c>
      <c r="AQ926" s="506">
        <v>45731</v>
      </c>
      <c r="AR926" s="504" t="s">
        <v>117</v>
      </c>
      <c r="AS926" s="506">
        <v>45765</v>
      </c>
      <c r="AT926" s="571">
        <v>45760</v>
      </c>
      <c r="AU926" s="504" t="str">
        <f>AR926</f>
        <v>SAVANNAH,GA</v>
      </c>
      <c r="AV926" s="571">
        <f>AT926</f>
        <v>45760</v>
      </c>
      <c r="AW926" s="505">
        <f>VLOOKUP(AR:AR,Database!A:B,2,)</f>
        <v>4</v>
      </c>
      <c r="AX926" s="506">
        <f>AV926+AW926</f>
        <v>45764</v>
      </c>
      <c r="AY926" s="577">
        <v>0</v>
      </c>
      <c r="AZ926" s="300"/>
      <c r="BA926" s="300"/>
      <c r="BB926" s="300"/>
      <c r="BC926" s="300"/>
      <c r="BD926" s="300"/>
      <c r="BE926" s="577"/>
      <c r="BF926" s="577" t="s">
        <v>1368</v>
      </c>
      <c r="BG926" s="504" t="str">
        <f>AN926</f>
        <v>DRYU2664697</v>
      </c>
      <c r="BH926" s="300">
        <v>45726</v>
      </c>
      <c r="BI926" s="300">
        <v>45735</v>
      </c>
      <c r="BJ926" s="300"/>
      <c r="BK926" s="300"/>
      <c r="BL926" s="300"/>
      <c r="BM926" s="300"/>
      <c r="BN926" s="577"/>
      <c r="BO926" s="300"/>
      <c r="BP926" s="670"/>
      <c r="BQ926" s="670"/>
      <c r="BR926" s="577"/>
      <c r="BS926" s="512"/>
      <c r="BT926" s="577"/>
      <c r="BU926" s="577"/>
      <c r="BV926" s="577"/>
      <c r="BW926" s="577">
        <v>0</v>
      </c>
      <c r="BX926" s="577">
        <v>0</v>
      </c>
      <c r="BY926" s="577">
        <v>0</v>
      </c>
      <c r="BZ926" s="577">
        <v>0</v>
      </c>
      <c r="CA926" s="577"/>
      <c r="CB926" s="670"/>
      <c r="CC926" s="577"/>
      <c r="CD926" s="670"/>
      <c r="CE926" s="670"/>
      <c r="CF926" s="577">
        <v>0</v>
      </c>
      <c r="CG926" s="670">
        <v>0</v>
      </c>
      <c r="CH926" s="672">
        <v>1</v>
      </c>
    </row>
    <row r="927" spans="1:86" s="513" customFormat="1" ht="15.75" customHeight="1">
      <c r="A927" s="748">
        <v>110</v>
      </c>
      <c r="B927" s="749" t="s">
        <v>168</v>
      </c>
      <c r="C927" s="750">
        <v>4100009588</v>
      </c>
      <c r="D927" s="577" t="s">
        <v>199</v>
      </c>
      <c r="E927" s="584" t="str">
        <f>VLOOKUP(D:D,'Material code'!A:B,2,FALSE)</f>
        <v>前玻</v>
      </c>
      <c r="F927" s="505" t="str">
        <f>VLOOKUP(D:D,'Material code'!C:D,2,FALSE)</f>
        <v>福莱特，超白压花双镀膜半钢化，2272*1128*2mm</v>
      </c>
      <c r="G927" s="577">
        <v>1430</v>
      </c>
      <c r="H927" s="577" t="s">
        <v>172</v>
      </c>
      <c r="I927" s="504" t="str">
        <f>AL927</f>
        <v>EGLV143581003382</v>
      </c>
      <c r="J927" s="577">
        <v>1</v>
      </c>
      <c r="K927" s="504" t="str">
        <f>AN927</f>
        <v>EGSU3628548</v>
      </c>
      <c r="L927" s="504" t="str">
        <f>AM927</f>
        <v>NBQC25030421</v>
      </c>
      <c r="M927" s="504" t="str">
        <f>AO927</f>
        <v>NINGBO,CHINA</v>
      </c>
      <c r="N927" s="506">
        <f>AQ927</f>
        <v>45731</v>
      </c>
      <c r="O927" s="504" t="str">
        <f>AR927</f>
        <v>SAVANNAH,GA</v>
      </c>
      <c r="P927" s="506">
        <f>AT927</f>
        <v>45760</v>
      </c>
      <c r="Q927" s="506">
        <f>AX927</f>
        <v>45764</v>
      </c>
      <c r="R927" s="504" t="s">
        <v>79</v>
      </c>
      <c r="S927" s="504">
        <v>20</v>
      </c>
      <c r="T927" s="577"/>
      <c r="U927" s="577"/>
      <c r="V927" s="670"/>
      <c r="W927" s="670"/>
      <c r="X927" s="300"/>
      <c r="Y927" s="300"/>
      <c r="Z927" s="300"/>
      <c r="AA927" s="573"/>
      <c r="AB927" s="573"/>
      <c r="AC927" s="577"/>
      <c r="AD927" s="577"/>
      <c r="AE927" s="577"/>
      <c r="AF927" s="577"/>
      <c r="AG927" s="577"/>
      <c r="AH927" s="300"/>
      <c r="AI927" s="300"/>
      <c r="AJ927" s="577"/>
      <c r="AK927" s="577"/>
      <c r="AL927" s="504" t="s">
        <v>1365</v>
      </c>
      <c r="AM927" s="504" t="s">
        <v>1366</v>
      </c>
      <c r="AN927" s="504" t="s">
        <v>1369</v>
      </c>
      <c r="AO927" s="504" t="s">
        <v>1033</v>
      </c>
      <c r="AP927" s="300">
        <v>45726</v>
      </c>
      <c r="AQ927" s="506">
        <v>45731</v>
      </c>
      <c r="AR927" s="504" t="s">
        <v>117</v>
      </c>
      <c r="AS927" s="506">
        <v>45765</v>
      </c>
      <c r="AT927" s="571">
        <v>45760</v>
      </c>
      <c r="AU927" s="504" t="str">
        <f>AR927</f>
        <v>SAVANNAH,GA</v>
      </c>
      <c r="AV927" s="571">
        <f>AT927</f>
        <v>45760</v>
      </c>
      <c r="AW927" s="505">
        <f>VLOOKUP(AR:AR,Database!A:B,2,)</f>
        <v>4</v>
      </c>
      <c r="AX927" s="506">
        <f>AV927+AW927</f>
        <v>45764</v>
      </c>
      <c r="AY927" s="577">
        <v>0</v>
      </c>
      <c r="AZ927" s="300"/>
      <c r="BA927" s="300"/>
      <c r="BB927" s="300"/>
      <c r="BC927" s="300"/>
      <c r="BD927" s="300"/>
      <c r="BE927" s="577"/>
      <c r="BF927" s="577" t="s">
        <v>1368</v>
      </c>
      <c r="BG927" s="504" t="str">
        <f>AN927</f>
        <v>EGSU3628548</v>
      </c>
      <c r="BH927" s="300">
        <v>45726</v>
      </c>
      <c r="BI927" s="300">
        <v>45735</v>
      </c>
      <c r="BJ927" s="300"/>
      <c r="BK927" s="300"/>
      <c r="BL927" s="300"/>
      <c r="BM927" s="300"/>
      <c r="BN927" s="577"/>
      <c r="BO927" s="300"/>
      <c r="BP927" s="670"/>
      <c r="BQ927" s="670"/>
      <c r="BR927" s="577"/>
      <c r="BS927" s="512"/>
      <c r="BT927" s="577"/>
      <c r="BU927" s="577"/>
      <c r="BV927" s="577"/>
      <c r="BW927" s="577">
        <v>0</v>
      </c>
      <c r="BX927" s="577">
        <v>0</v>
      </c>
      <c r="BY927" s="577">
        <v>0</v>
      </c>
      <c r="BZ927" s="577">
        <v>0</v>
      </c>
      <c r="CA927" s="577"/>
      <c r="CB927" s="670"/>
      <c r="CC927" s="577"/>
      <c r="CD927" s="670"/>
      <c r="CE927" s="670"/>
      <c r="CF927" s="577">
        <v>0</v>
      </c>
      <c r="CG927" s="670">
        <v>0</v>
      </c>
      <c r="CH927" s="672">
        <v>1</v>
      </c>
    </row>
    <row r="928" spans="1:86" s="513" customFormat="1" ht="15.75" customHeight="1">
      <c r="A928" s="748">
        <v>110</v>
      </c>
      <c r="B928" s="749" t="s">
        <v>168</v>
      </c>
      <c r="C928" s="750">
        <v>4100009588</v>
      </c>
      <c r="D928" s="577" t="s">
        <v>199</v>
      </c>
      <c r="E928" s="584" t="str">
        <f>VLOOKUP(D:D,'Material code'!A:B,2,FALSE)</f>
        <v>前玻</v>
      </c>
      <c r="F928" s="505" t="str">
        <f>VLOOKUP(D:D,'Material code'!C:D,2,FALSE)</f>
        <v>福莱特，超白压花双镀膜半钢化，2272*1128*2mm</v>
      </c>
      <c r="G928" s="577">
        <v>1430</v>
      </c>
      <c r="H928" s="577" t="s">
        <v>172</v>
      </c>
      <c r="I928" s="504" t="str">
        <f>AL928</f>
        <v>EGLV143581003382</v>
      </c>
      <c r="J928" s="577">
        <v>1</v>
      </c>
      <c r="K928" s="504" t="str">
        <f>AN928</f>
        <v>DFSU1445139</v>
      </c>
      <c r="L928" s="504" t="str">
        <f>AM928</f>
        <v>NBQC25030421</v>
      </c>
      <c r="M928" s="504" t="str">
        <f>AO928</f>
        <v>NINGBO,CHINA</v>
      </c>
      <c r="N928" s="506">
        <f>AQ928</f>
        <v>45731</v>
      </c>
      <c r="O928" s="504" t="str">
        <f>AR928</f>
        <v>SAVANNAH,GA</v>
      </c>
      <c r="P928" s="506">
        <f>AT928</f>
        <v>45760</v>
      </c>
      <c r="Q928" s="506">
        <f>AX928</f>
        <v>45764</v>
      </c>
      <c r="R928" s="504" t="s">
        <v>79</v>
      </c>
      <c r="S928" s="504">
        <v>20</v>
      </c>
      <c r="T928" s="577"/>
      <c r="U928" s="577"/>
      <c r="V928" s="670"/>
      <c r="W928" s="670"/>
      <c r="X928" s="300"/>
      <c r="Y928" s="300"/>
      <c r="Z928" s="300"/>
      <c r="AA928" s="573"/>
      <c r="AB928" s="573"/>
      <c r="AC928" s="577"/>
      <c r="AD928" s="577"/>
      <c r="AE928" s="577"/>
      <c r="AF928" s="577"/>
      <c r="AG928" s="577"/>
      <c r="AH928" s="300"/>
      <c r="AI928" s="300"/>
      <c r="AJ928" s="577"/>
      <c r="AK928" s="577"/>
      <c r="AL928" s="504" t="s">
        <v>1365</v>
      </c>
      <c r="AM928" s="504" t="s">
        <v>1366</v>
      </c>
      <c r="AN928" s="504" t="s">
        <v>1370</v>
      </c>
      <c r="AO928" s="504" t="s">
        <v>1033</v>
      </c>
      <c r="AP928" s="300">
        <v>45726</v>
      </c>
      <c r="AQ928" s="506">
        <v>45731</v>
      </c>
      <c r="AR928" s="504" t="s">
        <v>117</v>
      </c>
      <c r="AS928" s="506">
        <v>45765</v>
      </c>
      <c r="AT928" s="571">
        <v>45760</v>
      </c>
      <c r="AU928" s="504" t="str">
        <f>AR928</f>
        <v>SAVANNAH,GA</v>
      </c>
      <c r="AV928" s="571">
        <f>AT928</f>
        <v>45760</v>
      </c>
      <c r="AW928" s="505">
        <f>VLOOKUP(AR:AR,Database!A:B,2,)</f>
        <v>4</v>
      </c>
      <c r="AX928" s="506">
        <f>AV928+AW928</f>
        <v>45764</v>
      </c>
      <c r="AY928" s="577">
        <v>0</v>
      </c>
      <c r="AZ928" s="300"/>
      <c r="BA928" s="300"/>
      <c r="BB928" s="300"/>
      <c r="BC928" s="300"/>
      <c r="BD928" s="300"/>
      <c r="BE928" s="577"/>
      <c r="BF928" s="577" t="s">
        <v>1368</v>
      </c>
      <c r="BG928" s="504" t="str">
        <f>AN928</f>
        <v>DFSU1445139</v>
      </c>
      <c r="BH928" s="300">
        <v>45726</v>
      </c>
      <c r="BI928" s="300">
        <v>45735</v>
      </c>
      <c r="BJ928" s="300"/>
      <c r="BK928" s="300"/>
      <c r="BL928" s="300"/>
      <c r="BM928" s="300"/>
      <c r="BN928" s="577"/>
      <c r="BO928" s="300"/>
      <c r="BP928" s="670"/>
      <c r="BQ928" s="670"/>
      <c r="BR928" s="577"/>
      <c r="BS928" s="512"/>
      <c r="BT928" s="577"/>
      <c r="BU928" s="577"/>
      <c r="BV928" s="577"/>
      <c r="BW928" s="577">
        <v>0</v>
      </c>
      <c r="BX928" s="577">
        <v>0</v>
      </c>
      <c r="BY928" s="577">
        <v>0</v>
      </c>
      <c r="BZ928" s="577">
        <v>0</v>
      </c>
      <c r="CA928" s="577"/>
      <c r="CB928" s="670"/>
      <c r="CC928" s="577"/>
      <c r="CD928" s="670"/>
      <c r="CE928" s="670"/>
      <c r="CF928" s="577">
        <v>0</v>
      </c>
      <c r="CG928" s="670">
        <v>0</v>
      </c>
      <c r="CH928" s="672">
        <v>1</v>
      </c>
    </row>
    <row r="929" spans="1:86" s="513" customFormat="1" ht="15.75" customHeight="1">
      <c r="A929" s="748">
        <v>110</v>
      </c>
      <c r="B929" s="749" t="s">
        <v>168</v>
      </c>
      <c r="C929" s="750">
        <v>4100009588</v>
      </c>
      <c r="D929" s="577" t="s">
        <v>199</v>
      </c>
      <c r="E929" s="584" t="str">
        <f>VLOOKUP(D:D,'Material code'!A:B,2,FALSE)</f>
        <v>前玻</v>
      </c>
      <c r="F929" s="505" t="str">
        <f>VLOOKUP(D:D,'Material code'!C:D,2,FALSE)</f>
        <v>福莱特，超白压花双镀膜半钢化，2272*1128*2mm</v>
      </c>
      <c r="G929" s="577">
        <v>1430</v>
      </c>
      <c r="H929" s="577" t="s">
        <v>172</v>
      </c>
      <c r="I929" s="504" t="str">
        <f>AL929</f>
        <v>EGLV143581003382</v>
      </c>
      <c r="J929" s="577">
        <v>1</v>
      </c>
      <c r="K929" s="504" t="str">
        <f>AN929</f>
        <v>EGSU3545090</v>
      </c>
      <c r="L929" s="504" t="str">
        <f>AM929</f>
        <v>NBQC25030421</v>
      </c>
      <c r="M929" s="504" t="str">
        <f>AO929</f>
        <v>NINGBO,CHINA</v>
      </c>
      <c r="N929" s="506">
        <f>AQ929</f>
        <v>45731</v>
      </c>
      <c r="O929" s="504" t="str">
        <f>AR929</f>
        <v>SAVANNAH,GA</v>
      </c>
      <c r="P929" s="506">
        <f>AT929</f>
        <v>45760</v>
      </c>
      <c r="Q929" s="506">
        <f>AX929</f>
        <v>45764</v>
      </c>
      <c r="R929" s="504" t="s">
        <v>79</v>
      </c>
      <c r="S929" s="504">
        <v>20</v>
      </c>
      <c r="T929" s="577"/>
      <c r="U929" s="577"/>
      <c r="V929" s="670"/>
      <c r="W929" s="670"/>
      <c r="X929" s="300"/>
      <c r="Y929" s="300"/>
      <c r="Z929" s="300"/>
      <c r="AA929" s="573"/>
      <c r="AB929" s="573"/>
      <c r="AC929" s="577"/>
      <c r="AD929" s="577"/>
      <c r="AE929" s="577"/>
      <c r="AF929" s="577"/>
      <c r="AG929" s="577"/>
      <c r="AH929" s="300"/>
      <c r="AI929" s="300"/>
      <c r="AJ929" s="577"/>
      <c r="AK929" s="577"/>
      <c r="AL929" s="504" t="s">
        <v>1365</v>
      </c>
      <c r="AM929" s="504" t="s">
        <v>1366</v>
      </c>
      <c r="AN929" s="504" t="s">
        <v>1371</v>
      </c>
      <c r="AO929" s="504" t="s">
        <v>1033</v>
      </c>
      <c r="AP929" s="300">
        <v>45726</v>
      </c>
      <c r="AQ929" s="506">
        <v>45731</v>
      </c>
      <c r="AR929" s="504" t="s">
        <v>117</v>
      </c>
      <c r="AS929" s="506">
        <v>45765</v>
      </c>
      <c r="AT929" s="571">
        <v>45760</v>
      </c>
      <c r="AU929" s="504" t="str">
        <f>AR929</f>
        <v>SAVANNAH,GA</v>
      </c>
      <c r="AV929" s="571">
        <f>AT929</f>
        <v>45760</v>
      </c>
      <c r="AW929" s="505">
        <f>VLOOKUP(AR:AR,Database!A:B,2,)</f>
        <v>4</v>
      </c>
      <c r="AX929" s="506">
        <f>AV929+AW929</f>
        <v>45764</v>
      </c>
      <c r="AY929" s="577">
        <v>0</v>
      </c>
      <c r="AZ929" s="300"/>
      <c r="BA929" s="300"/>
      <c r="BB929" s="300"/>
      <c r="BC929" s="300"/>
      <c r="BD929" s="300"/>
      <c r="BE929" s="577"/>
      <c r="BF929" s="577" t="s">
        <v>1368</v>
      </c>
      <c r="BG929" s="504" t="str">
        <f>AN929</f>
        <v>EGSU3545090</v>
      </c>
      <c r="BH929" s="300">
        <v>45726</v>
      </c>
      <c r="BI929" s="300">
        <v>45735</v>
      </c>
      <c r="BJ929" s="300"/>
      <c r="BK929" s="300"/>
      <c r="BL929" s="300"/>
      <c r="BM929" s="300"/>
      <c r="BN929" s="577"/>
      <c r="BO929" s="300"/>
      <c r="BP929" s="670"/>
      <c r="BQ929" s="670"/>
      <c r="BR929" s="577"/>
      <c r="BS929" s="512"/>
      <c r="BT929" s="577"/>
      <c r="BU929" s="577"/>
      <c r="BV929" s="577"/>
      <c r="BW929" s="577">
        <v>0</v>
      </c>
      <c r="BX929" s="577">
        <v>0</v>
      </c>
      <c r="BY929" s="577">
        <v>0</v>
      </c>
      <c r="BZ929" s="577">
        <v>0</v>
      </c>
      <c r="CA929" s="577"/>
      <c r="CB929" s="670"/>
      <c r="CC929" s="577"/>
      <c r="CD929" s="670"/>
      <c r="CE929" s="670"/>
      <c r="CF929" s="577">
        <v>0</v>
      </c>
      <c r="CG929" s="670">
        <v>0</v>
      </c>
      <c r="CH929" s="672">
        <v>1</v>
      </c>
    </row>
    <row r="930" spans="1:86" s="513" customFormat="1" ht="15.75" customHeight="1">
      <c r="A930" s="748">
        <v>110</v>
      </c>
      <c r="B930" s="749" t="s">
        <v>168</v>
      </c>
      <c r="C930" s="750">
        <v>4100009588</v>
      </c>
      <c r="D930" s="577" t="s">
        <v>199</v>
      </c>
      <c r="E930" s="584" t="str">
        <f>VLOOKUP(D:D,'Material code'!A:B,2,FALSE)</f>
        <v>前玻</v>
      </c>
      <c r="F930" s="505" t="str">
        <f>VLOOKUP(D:D,'Material code'!C:D,2,FALSE)</f>
        <v>福莱特，超白压花双镀膜半钢化，2272*1128*2mm</v>
      </c>
      <c r="G930" s="577">
        <v>1430</v>
      </c>
      <c r="H930" s="577" t="s">
        <v>172</v>
      </c>
      <c r="I930" s="504" t="str">
        <f>AL930</f>
        <v>EGLV143581003382</v>
      </c>
      <c r="J930" s="577">
        <v>1</v>
      </c>
      <c r="K930" s="504" t="str">
        <f>AN930</f>
        <v>EGHU3225913</v>
      </c>
      <c r="L930" s="504" t="str">
        <f>AM930</f>
        <v>NBQC25030421</v>
      </c>
      <c r="M930" s="504" t="str">
        <f>AO930</f>
        <v>NINGBO,CHINA</v>
      </c>
      <c r="N930" s="506">
        <f>AQ930</f>
        <v>45731</v>
      </c>
      <c r="O930" s="504" t="str">
        <f>AR930</f>
        <v>SAVANNAH,GA</v>
      </c>
      <c r="P930" s="506">
        <f>AT930</f>
        <v>45760</v>
      </c>
      <c r="Q930" s="506">
        <f>AX930</f>
        <v>45764</v>
      </c>
      <c r="R930" s="504" t="s">
        <v>79</v>
      </c>
      <c r="S930" s="504">
        <v>20</v>
      </c>
      <c r="T930" s="577"/>
      <c r="U930" s="577"/>
      <c r="V930" s="670"/>
      <c r="W930" s="670"/>
      <c r="X930" s="300"/>
      <c r="Y930" s="300"/>
      <c r="Z930" s="300"/>
      <c r="AA930" s="573"/>
      <c r="AB930" s="573"/>
      <c r="AC930" s="577"/>
      <c r="AD930" s="577"/>
      <c r="AE930" s="577"/>
      <c r="AF930" s="577"/>
      <c r="AG930" s="577"/>
      <c r="AH930" s="300"/>
      <c r="AI930" s="300"/>
      <c r="AJ930" s="577"/>
      <c r="AK930" s="577"/>
      <c r="AL930" s="504" t="s">
        <v>1365</v>
      </c>
      <c r="AM930" s="504" t="s">
        <v>1366</v>
      </c>
      <c r="AN930" s="504" t="s">
        <v>1372</v>
      </c>
      <c r="AO930" s="504" t="s">
        <v>1033</v>
      </c>
      <c r="AP930" s="300">
        <v>45726</v>
      </c>
      <c r="AQ930" s="506">
        <v>45731</v>
      </c>
      <c r="AR930" s="504" t="s">
        <v>117</v>
      </c>
      <c r="AS930" s="506">
        <v>45765</v>
      </c>
      <c r="AT930" s="571">
        <v>45760</v>
      </c>
      <c r="AU930" s="504" t="str">
        <f>AR930</f>
        <v>SAVANNAH,GA</v>
      </c>
      <c r="AV930" s="571">
        <f>AT930</f>
        <v>45760</v>
      </c>
      <c r="AW930" s="505">
        <f>VLOOKUP(AR:AR,Database!A:B,2,)</f>
        <v>4</v>
      </c>
      <c r="AX930" s="506">
        <f>AV930+AW930</f>
        <v>45764</v>
      </c>
      <c r="AY930" s="577">
        <v>0</v>
      </c>
      <c r="AZ930" s="300"/>
      <c r="BA930" s="300"/>
      <c r="BB930" s="300"/>
      <c r="BC930" s="300"/>
      <c r="BD930" s="300"/>
      <c r="BE930" s="577"/>
      <c r="BF930" s="577" t="s">
        <v>1368</v>
      </c>
      <c r="BG930" s="504" t="str">
        <f>AN930</f>
        <v>EGHU3225913</v>
      </c>
      <c r="BH930" s="300">
        <v>45726</v>
      </c>
      <c r="BI930" s="300">
        <v>45735</v>
      </c>
      <c r="BJ930" s="300"/>
      <c r="BK930" s="300"/>
      <c r="BL930" s="300"/>
      <c r="BM930" s="300"/>
      <c r="BN930" s="577"/>
      <c r="BO930" s="300"/>
      <c r="BP930" s="670"/>
      <c r="BQ930" s="670"/>
      <c r="BR930" s="577"/>
      <c r="BS930" s="512"/>
      <c r="BT930" s="577"/>
      <c r="BU930" s="577"/>
      <c r="BV930" s="577"/>
      <c r="BW930" s="577">
        <v>0</v>
      </c>
      <c r="BX930" s="577">
        <v>0</v>
      </c>
      <c r="BY930" s="577">
        <v>0</v>
      </c>
      <c r="BZ930" s="577">
        <v>0</v>
      </c>
      <c r="CA930" s="577"/>
      <c r="CB930" s="670"/>
      <c r="CC930" s="577"/>
      <c r="CD930" s="670"/>
      <c r="CE930" s="670"/>
      <c r="CF930" s="577">
        <v>0</v>
      </c>
      <c r="CG930" s="670">
        <v>0</v>
      </c>
      <c r="CH930" s="672">
        <v>1</v>
      </c>
    </row>
    <row r="931" spans="1:86" s="513" customFormat="1" ht="15.75" customHeight="1">
      <c r="A931" s="748">
        <v>110</v>
      </c>
      <c r="B931" s="749" t="s">
        <v>168</v>
      </c>
      <c r="C931" s="750">
        <v>4100009588</v>
      </c>
      <c r="D931" s="577" t="s">
        <v>199</v>
      </c>
      <c r="E931" s="584" t="str">
        <f>VLOOKUP(D:D,'Material code'!A:B,2,FALSE)</f>
        <v>前玻</v>
      </c>
      <c r="F931" s="505" t="str">
        <f>VLOOKUP(D:D,'Material code'!C:D,2,FALSE)</f>
        <v>福莱特，超白压花双镀膜半钢化，2272*1128*2mm</v>
      </c>
      <c r="G931" s="577">
        <v>1430</v>
      </c>
      <c r="H931" s="577" t="s">
        <v>172</v>
      </c>
      <c r="I931" s="504" t="str">
        <f>AL931</f>
        <v>EGLV143581003382</v>
      </c>
      <c r="J931" s="577">
        <v>1</v>
      </c>
      <c r="K931" s="504" t="str">
        <f>AN931</f>
        <v>EGHU3606669</v>
      </c>
      <c r="L931" s="504" t="str">
        <f>AM931</f>
        <v>NBQC25030421</v>
      </c>
      <c r="M931" s="504" t="str">
        <f>AO931</f>
        <v>NINGBO,CHINA</v>
      </c>
      <c r="N931" s="506">
        <f>AQ931</f>
        <v>45731</v>
      </c>
      <c r="O931" s="504" t="str">
        <f>AR931</f>
        <v>SAVANNAH,GA</v>
      </c>
      <c r="P931" s="506">
        <f>AT931</f>
        <v>45760</v>
      </c>
      <c r="Q931" s="506">
        <f>AX931</f>
        <v>45764</v>
      </c>
      <c r="R931" s="504" t="s">
        <v>79</v>
      </c>
      <c r="S931" s="504">
        <v>20</v>
      </c>
      <c r="T931" s="577"/>
      <c r="U931" s="577"/>
      <c r="V931" s="670"/>
      <c r="W931" s="670"/>
      <c r="X931" s="300"/>
      <c r="Y931" s="300"/>
      <c r="Z931" s="300"/>
      <c r="AA931" s="573"/>
      <c r="AB931" s="573"/>
      <c r="AC931" s="577"/>
      <c r="AD931" s="577"/>
      <c r="AE931" s="577"/>
      <c r="AF931" s="577"/>
      <c r="AG931" s="577"/>
      <c r="AH931" s="300"/>
      <c r="AI931" s="300"/>
      <c r="AJ931" s="577"/>
      <c r="AK931" s="577"/>
      <c r="AL931" s="504" t="s">
        <v>1365</v>
      </c>
      <c r="AM931" s="504" t="s">
        <v>1366</v>
      </c>
      <c r="AN931" s="504" t="s">
        <v>1373</v>
      </c>
      <c r="AO931" s="504" t="s">
        <v>1033</v>
      </c>
      <c r="AP931" s="300">
        <v>45726</v>
      </c>
      <c r="AQ931" s="506">
        <v>45731</v>
      </c>
      <c r="AR931" s="504" t="s">
        <v>117</v>
      </c>
      <c r="AS931" s="506">
        <v>45765</v>
      </c>
      <c r="AT931" s="571">
        <v>45760</v>
      </c>
      <c r="AU931" s="504" t="str">
        <f>AR931</f>
        <v>SAVANNAH,GA</v>
      </c>
      <c r="AV931" s="571">
        <f>AT931</f>
        <v>45760</v>
      </c>
      <c r="AW931" s="505">
        <f>VLOOKUP(AR:AR,Database!A:B,2,)</f>
        <v>4</v>
      </c>
      <c r="AX931" s="506">
        <f>AV931+AW931</f>
        <v>45764</v>
      </c>
      <c r="AY931" s="577">
        <v>0</v>
      </c>
      <c r="AZ931" s="300"/>
      <c r="BA931" s="300"/>
      <c r="BB931" s="300"/>
      <c r="BC931" s="300"/>
      <c r="BD931" s="300"/>
      <c r="BE931" s="577"/>
      <c r="BF931" s="577" t="s">
        <v>1368</v>
      </c>
      <c r="BG931" s="504" t="str">
        <f>AN931</f>
        <v>EGHU3606669</v>
      </c>
      <c r="BH931" s="300">
        <v>45726</v>
      </c>
      <c r="BI931" s="300">
        <v>45735</v>
      </c>
      <c r="BJ931" s="300"/>
      <c r="BK931" s="300"/>
      <c r="BL931" s="300"/>
      <c r="BM931" s="300"/>
      <c r="BN931" s="577"/>
      <c r="BO931" s="300"/>
      <c r="BP931" s="670"/>
      <c r="BQ931" s="670"/>
      <c r="BR931" s="577"/>
      <c r="BS931" s="512"/>
      <c r="BT931" s="577"/>
      <c r="BU931" s="577"/>
      <c r="BV931" s="577"/>
      <c r="BW931" s="577">
        <v>0</v>
      </c>
      <c r="BX931" s="577">
        <v>0</v>
      </c>
      <c r="BY931" s="577">
        <v>0</v>
      </c>
      <c r="BZ931" s="577">
        <v>0</v>
      </c>
      <c r="CA931" s="577"/>
      <c r="CB931" s="670"/>
      <c r="CC931" s="577"/>
      <c r="CD931" s="670"/>
      <c r="CE931" s="670"/>
      <c r="CF931" s="577">
        <v>0</v>
      </c>
      <c r="CG931" s="670">
        <v>0</v>
      </c>
      <c r="CH931" s="672">
        <v>1</v>
      </c>
    </row>
    <row r="932" spans="1:86" s="513" customFormat="1" ht="15.75" customHeight="1">
      <c r="A932" s="748">
        <v>110</v>
      </c>
      <c r="B932" s="749" t="s">
        <v>168</v>
      </c>
      <c r="C932" s="750">
        <v>4100009588</v>
      </c>
      <c r="D932" s="577" t="s">
        <v>199</v>
      </c>
      <c r="E932" s="584" t="str">
        <f>VLOOKUP(D:D,'Material code'!A:B,2,FALSE)</f>
        <v>前玻</v>
      </c>
      <c r="F932" s="505" t="str">
        <f>VLOOKUP(D:D,'Material code'!C:D,2,FALSE)</f>
        <v>福莱特，超白压花双镀膜半钢化，2272*1128*2mm</v>
      </c>
      <c r="G932" s="577">
        <v>1430</v>
      </c>
      <c r="H932" s="577" t="s">
        <v>172</v>
      </c>
      <c r="I932" s="504" t="str">
        <f>AL932</f>
        <v>EGLV143581003382</v>
      </c>
      <c r="J932" s="577">
        <v>1</v>
      </c>
      <c r="K932" s="504" t="str">
        <f>AN932</f>
        <v>EGHU3616815</v>
      </c>
      <c r="L932" s="504" t="str">
        <f>AM932</f>
        <v>NBQC25030421</v>
      </c>
      <c r="M932" s="504" t="str">
        <f>AO932</f>
        <v>NINGBO,CHINA</v>
      </c>
      <c r="N932" s="506">
        <f>AQ932</f>
        <v>45731</v>
      </c>
      <c r="O932" s="504" t="str">
        <f>AR932</f>
        <v>SAVANNAH,GA</v>
      </c>
      <c r="P932" s="506">
        <f>AT932</f>
        <v>45760</v>
      </c>
      <c r="Q932" s="506">
        <f>AX932</f>
        <v>45764</v>
      </c>
      <c r="R932" s="504" t="s">
        <v>79</v>
      </c>
      <c r="S932" s="504">
        <v>20</v>
      </c>
      <c r="T932" s="577"/>
      <c r="U932" s="577"/>
      <c r="V932" s="670"/>
      <c r="W932" s="670"/>
      <c r="X932" s="300"/>
      <c r="Y932" s="300"/>
      <c r="Z932" s="300"/>
      <c r="AA932" s="573"/>
      <c r="AB932" s="573"/>
      <c r="AC932" s="577"/>
      <c r="AD932" s="577"/>
      <c r="AE932" s="577"/>
      <c r="AF932" s="577"/>
      <c r="AG932" s="577"/>
      <c r="AH932" s="300"/>
      <c r="AI932" s="300"/>
      <c r="AJ932" s="577"/>
      <c r="AK932" s="577"/>
      <c r="AL932" s="504" t="s">
        <v>1365</v>
      </c>
      <c r="AM932" s="504" t="s">
        <v>1366</v>
      </c>
      <c r="AN932" s="504" t="s">
        <v>1374</v>
      </c>
      <c r="AO932" s="504" t="s">
        <v>1033</v>
      </c>
      <c r="AP932" s="300">
        <v>45726</v>
      </c>
      <c r="AQ932" s="506">
        <v>45731</v>
      </c>
      <c r="AR932" s="504" t="s">
        <v>117</v>
      </c>
      <c r="AS932" s="506">
        <v>45765</v>
      </c>
      <c r="AT932" s="571">
        <v>45760</v>
      </c>
      <c r="AU932" s="504" t="str">
        <f>AR932</f>
        <v>SAVANNAH,GA</v>
      </c>
      <c r="AV932" s="571">
        <f>AT932</f>
        <v>45760</v>
      </c>
      <c r="AW932" s="505">
        <f>VLOOKUP(AR:AR,Database!A:B,2,)</f>
        <v>4</v>
      </c>
      <c r="AX932" s="506">
        <f>AV932+AW932</f>
        <v>45764</v>
      </c>
      <c r="AY932" s="577">
        <v>0</v>
      </c>
      <c r="AZ932" s="300"/>
      <c r="BA932" s="300"/>
      <c r="BB932" s="300"/>
      <c r="BC932" s="300"/>
      <c r="BD932" s="300"/>
      <c r="BE932" s="577"/>
      <c r="BF932" s="577" t="s">
        <v>1368</v>
      </c>
      <c r="BG932" s="504" t="str">
        <f>AN932</f>
        <v>EGHU3616815</v>
      </c>
      <c r="BH932" s="300">
        <v>45726</v>
      </c>
      <c r="BI932" s="300">
        <v>45735</v>
      </c>
      <c r="BJ932" s="300"/>
      <c r="BK932" s="300"/>
      <c r="BL932" s="300"/>
      <c r="BM932" s="300"/>
      <c r="BN932" s="577"/>
      <c r="BO932" s="300"/>
      <c r="BP932" s="670"/>
      <c r="BQ932" s="670"/>
      <c r="BR932" s="577"/>
      <c r="BS932" s="512"/>
      <c r="BT932" s="577"/>
      <c r="BU932" s="577"/>
      <c r="BV932" s="577"/>
      <c r="BW932" s="577">
        <v>0</v>
      </c>
      <c r="BX932" s="577">
        <v>0</v>
      </c>
      <c r="BY932" s="577">
        <v>0</v>
      </c>
      <c r="BZ932" s="577">
        <v>0</v>
      </c>
      <c r="CA932" s="577"/>
      <c r="CB932" s="670"/>
      <c r="CC932" s="577"/>
      <c r="CD932" s="670"/>
      <c r="CE932" s="670"/>
      <c r="CF932" s="577">
        <v>0</v>
      </c>
      <c r="CG932" s="670">
        <v>0</v>
      </c>
      <c r="CH932" s="672">
        <v>1</v>
      </c>
    </row>
    <row r="933" spans="1:86" s="513" customFormat="1" ht="15.75" customHeight="1">
      <c r="A933" s="748">
        <v>110</v>
      </c>
      <c r="B933" s="749" t="s">
        <v>168</v>
      </c>
      <c r="C933" s="750">
        <v>4100009588</v>
      </c>
      <c r="D933" s="577" t="s">
        <v>199</v>
      </c>
      <c r="E933" s="584" t="str">
        <f>VLOOKUP(D:D,'Material code'!A:B,2,FALSE)</f>
        <v>前玻</v>
      </c>
      <c r="F933" s="505" t="str">
        <f>VLOOKUP(D:D,'Material code'!C:D,2,FALSE)</f>
        <v>福莱特，超白压花双镀膜半钢化，2272*1128*2mm</v>
      </c>
      <c r="G933" s="577">
        <v>1430</v>
      </c>
      <c r="H933" s="577" t="s">
        <v>172</v>
      </c>
      <c r="I933" s="504" t="str">
        <f>AL933</f>
        <v>EGLV143581003382</v>
      </c>
      <c r="J933" s="577">
        <v>1</v>
      </c>
      <c r="K933" s="504" t="str">
        <f>AN933</f>
        <v>EITU0144552</v>
      </c>
      <c r="L933" s="504" t="str">
        <f>AM933</f>
        <v>NBQC25030421</v>
      </c>
      <c r="M933" s="504" t="str">
        <f>AO933</f>
        <v>NINGBO,CHINA</v>
      </c>
      <c r="N933" s="506">
        <f>AQ933</f>
        <v>45731</v>
      </c>
      <c r="O933" s="504" t="str">
        <f>AR933</f>
        <v>SAVANNAH,GA</v>
      </c>
      <c r="P933" s="506">
        <f>AT933</f>
        <v>45760</v>
      </c>
      <c r="Q933" s="506">
        <f>AX933</f>
        <v>45764</v>
      </c>
      <c r="R933" s="504" t="s">
        <v>79</v>
      </c>
      <c r="S933" s="504">
        <v>20</v>
      </c>
      <c r="T933" s="577"/>
      <c r="U933" s="577"/>
      <c r="V933" s="670"/>
      <c r="W933" s="670"/>
      <c r="X933" s="300"/>
      <c r="Y933" s="300"/>
      <c r="Z933" s="300"/>
      <c r="AA933" s="573"/>
      <c r="AB933" s="573"/>
      <c r="AC933" s="577"/>
      <c r="AD933" s="577"/>
      <c r="AE933" s="577"/>
      <c r="AF933" s="577"/>
      <c r="AG933" s="577"/>
      <c r="AH933" s="300"/>
      <c r="AI933" s="300"/>
      <c r="AJ933" s="577"/>
      <c r="AK933" s="577"/>
      <c r="AL933" s="504" t="s">
        <v>1365</v>
      </c>
      <c r="AM933" s="504" t="s">
        <v>1366</v>
      </c>
      <c r="AN933" s="504" t="s">
        <v>1375</v>
      </c>
      <c r="AO933" s="504" t="s">
        <v>1033</v>
      </c>
      <c r="AP933" s="300">
        <v>45726</v>
      </c>
      <c r="AQ933" s="506">
        <v>45731</v>
      </c>
      <c r="AR933" s="504" t="s">
        <v>117</v>
      </c>
      <c r="AS933" s="506">
        <v>45765</v>
      </c>
      <c r="AT933" s="571">
        <v>45760</v>
      </c>
      <c r="AU933" s="504" t="str">
        <f>AR933</f>
        <v>SAVANNAH,GA</v>
      </c>
      <c r="AV933" s="571">
        <f>AT933</f>
        <v>45760</v>
      </c>
      <c r="AW933" s="505">
        <f>VLOOKUP(AR:AR,Database!A:B,2,)</f>
        <v>4</v>
      </c>
      <c r="AX933" s="506">
        <f>AV933+AW933</f>
        <v>45764</v>
      </c>
      <c r="AY933" s="577">
        <v>0</v>
      </c>
      <c r="AZ933" s="300"/>
      <c r="BA933" s="300"/>
      <c r="BB933" s="300"/>
      <c r="BC933" s="300"/>
      <c r="BD933" s="300"/>
      <c r="BE933" s="577"/>
      <c r="BF933" s="577" t="s">
        <v>1368</v>
      </c>
      <c r="BG933" s="504" t="str">
        <f>AN933</f>
        <v>EITU0144552</v>
      </c>
      <c r="BH933" s="300">
        <v>45726</v>
      </c>
      <c r="BI933" s="300">
        <v>45735</v>
      </c>
      <c r="BJ933" s="300"/>
      <c r="BK933" s="300"/>
      <c r="BL933" s="300"/>
      <c r="BM933" s="300"/>
      <c r="BN933" s="577"/>
      <c r="BO933" s="300"/>
      <c r="BP933" s="670"/>
      <c r="BQ933" s="670"/>
      <c r="BR933" s="577"/>
      <c r="BS933" s="512"/>
      <c r="BT933" s="577"/>
      <c r="BU933" s="577"/>
      <c r="BV933" s="577"/>
      <c r="BW933" s="577">
        <v>0</v>
      </c>
      <c r="BX933" s="577">
        <v>0</v>
      </c>
      <c r="BY933" s="577">
        <v>0</v>
      </c>
      <c r="BZ933" s="577">
        <v>0</v>
      </c>
      <c r="CA933" s="577"/>
      <c r="CB933" s="670"/>
      <c r="CC933" s="577"/>
      <c r="CD933" s="670"/>
      <c r="CE933" s="670"/>
      <c r="CF933" s="577">
        <v>0</v>
      </c>
      <c r="CG933" s="670">
        <v>0</v>
      </c>
      <c r="CH933" s="672">
        <v>1</v>
      </c>
    </row>
    <row r="934" spans="1:86" s="513" customFormat="1" ht="15.75" customHeight="1">
      <c r="A934" s="748">
        <v>110</v>
      </c>
      <c r="B934" s="749" t="s">
        <v>168</v>
      </c>
      <c r="C934" s="750">
        <v>4100009588</v>
      </c>
      <c r="D934" s="577" t="s">
        <v>199</v>
      </c>
      <c r="E934" s="584" t="str">
        <f>VLOOKUP(D:D,'Material code'!A:B,2,FALSE)</f>
        <v>前玻</v>
      </c>
      <c r="F934" s="505" t="str">
        <f>VLOOKUP(D:D,'Material code'!C:D,2,FALSE)</f>
        <v>福莱特，超白压花双镀膜半钢化，2272*1128*2mm</v>
      </c>
      <c r="G934" s="577">
        <v>1430</v>
      </c>
      <c r="H934" s="577" t="s">
        <v>172</v>
      </c>
      <c r="I934" s="504" t="str">
        <f>AL934</f>
        <v>EGLV143581003382</v>
      </c>
      <c r="J934" s="577">
        <v>1</v>
      </c>
      <c r="K934" s="504" t="str">
        <f>AN934</f>
        <v>EMCU6406490</v>
      </c>
      <c r="L934" s="504" t="str">
        <f>AM934</f>
        <v>NBQC25030421</v>
      </c>
      <c r="M934" s="504" t="str">
        <f>AO934</f>
        <v>NINGBO,CHINA</v>
      </c>
      <c r="N934" s="506">
        <f>AQ934</f>
        <v>45731</v>
      </c>
      <c r="O934" s="504" t="str">
        <f>AR934</f>
        <v>SAVANNAH,GA</v>
      </c>
      <c r="P934" s="506">
        <f>AT934</f>
        <v>45760</v>
      </c>
      <c r="Q934" s="506">
        <f>AX934</f>
        <v>45764</v>
      </c>
      <c r="R934" s="504" t="s">
        <v>79</v>
      </c>
      <c r="S934" s="504">
        <v>20</v>
      </c>
      <c r="T934" s="577"/>
      <c r="U934" s="577"/>
      <c r="V934" s="670"/>
      <c r="W934" s="670"/>
      <c r="X934" s="300"/>
      <c r="Y934" s="300"/>
      <c r="Z934" s="300"/>
      <c r="AA934" s="573"/>
      <c r="AB934" s="573"/>
      <c r="AC934" s="577"/>
      <c r="AD934" s="577"/>
      <c r="AE934" s="577"/>
      <c r="AF934" s="577"/>
      <c r="AG934" s="577"/>
      <c r="AH934" s="300"/>
      <c r="AI934" s="300"/>
      <c r="AJ934" s="577"/>
      <c r="AK934" s="577"/>
      <c r="AL934" s="504" t="s">
        <v>1365</v>
      </c>
      <c r="AM934" s="504" t="s">
        <v>1366</v>
      </c>
      <c r="AN934" s="504" t="s">
        <v>1376</v>
      </c>
      <c r="AO934" s="504" t="s">
        <v>1033</v>
      </c>
      <c r="AP934" s="300">
        <v>45726</v>
      </c>
      <c r="AQ934" s="506">
        <v>45731</v>
      </c>
      <c r="AR934" s="504" t="s">
        <v>117</v>
      </c>
      <c r="AS934" s="506">
        <v>45765</v>
      </c>
      <c r="AT934" s="571">
        <v>45760</v>
      </c>
      <c r="AU934" s="504" t="str">
        <f>AR934</f>
        <v>SAVANNAH,GA</v>
      </c>
      <c r="AV934" s="571">
        <f>AT934</f>
        <v>45760</v>
      </c>
      <c r="AW934" s="505">
        <f>VLOOKUP(AR:AR,Database!A:B,2,)</f>
        <v>4</v>
      </c>
      <c r="AX934" s="506">
        <f>AV934+AW934</f>
        <v>45764</v>
      </c>
      <c r="AY934" s="577">
        <v>0</v>
      </c>
      <c r="AZ934" s="300"/>
      <c r="BA934" s="300"/>
      <c r="BB934" s="300"/>
      <c r="BC934" s="300"/>
      <c r="BD934" s="300"/>
      <c r="BE934" s="577"/>
      <c r="BF934" s="577" t="s">
        <v>1368</v>
      </c>
      <c r="BG934" s="504" t="str">
        <f>AN934</f>
        <v>EMCU6406490</v>
      </c>
      <c r="BH934" s="300">
        <v>45726</v>
      </c>
      <c r="BI934" s="300">
        <v>45735</v>
      </c>
      <c r="BJ934" s="300"/>
      <c r="BK934" s="300"/>
      <c r="BL934" s="300"/>
      <c r="BM934" s="300"/>
      <c r="BN934" s="577"/>
      <c r="BO934" s="300"/>
      <c r="BP934" s="670"/>
      <c r="BQ934" s="670"/>
      <c r="BR934" s="577"/>
      <c r="BS934" s="512"/>
      <c r="BT934" s="577"/>
      <c r="BU934" s="577"/>
      <c r="BV934" s="577"/>
      <c r="BW934" s="577">
        <v>0</v>
      </c>
      <c r="BX934" s="577">
        <v>0</v>
      </c>
      <c r="BY934" s="577">
        <v>0</v>
      </c>
      <c r="BZ934" s="577">
        <v>0</v>
      </c>
      <c r="CA934" s="577"/>
      <c r="CB934" s="670"/>
      <c r="CC934" s="577"/>
      <c r="CD934" s="670"/>
      <c r="CE934" s="670"/>
      <c r="CF934" s="577">
        <v>0</v>
      </c>
      <c r="CG934" s="670">
        <v>0</v>
      </c>
      <c r="CH934" s="672">
        <v>1</v>
      </c>
    </row>
    <row r="935" spans="1:86" s="513" customFormat="1" ht="15.75" customHeight="1">
      <c r="A935" s="748">
        <v>110</v>
      </c>
      <c r="B935" s="749" t="s">
        <v>168</v>
      </c>
      <c r="C935" s="750">
        <v>4100009588</v>
      </c>
      <c r="D935" s="577" t="s">
        <v>199</v>
      </c>
      <c r="E935" s="584" t="str">
        <f>VLOOKUP(D:D,'Material code'!A:B,2,FALSE)</f>
        <v>前玻</v>
      </c>
      <c r="F935" s="505" t="str">
        <f>VLOOKUP(D:D,'Material code'!C:D,2,FALSE)</f>
        <v>福莱特，超白压花双镀膜半钢化，2272*1128*2mm</v>
      </c>
      <c r="G935" s="577">
        <v>1430</v>
      </c>
      <c r="H935" s="577" t="s">
        <v>172</v>
      </c>
      <c r="I935" s="504" t="str">
        <f>AL935</f>
        <v>EGLV143581003382</v>
      </c>
      <c r="J935" s="577">
        <v>1</v>
      </c>
      <c r="K935" s="504" t="str">
        <f>AN935</f>
        <v>EGSU3473359</v>
      </c>
      <c r="L935" s="504" t="str">
        <f>AM935</f>
        <v>NBQC25030421</v>
      </c>
      <c r="M935" s="504" t="str">
        <f>AO935</f>
        <v>NINGBO,CHINA</v>
      </c>
      <c r="N935" s="506">
        <f>AQ935</f>
        <v>45731</v>
      </c>
      <c r="O935" s="504" t="str">
        <f>AR935</f>
        <v>SAVANNAH,GA</v>
      </c>
      <c r="P935" s="506">
        <f>AT935</f>
        <v>45760</v>
      </c>
      <c r="Q935" s="506">
        <f>AX935</f>
        <v>45764</v>
      </c>
      <c r="R935" s="504" t="s">
        <v>79</v>
      </c>
      <c r="S935" s="504">
        <v>20</v>
      </c>
      <c r="T935" s="577"/>
      <c r="U935" s="577"/>
      <c r="V935" s="670"/>
      <c r="W935" s="670"/>
      <c r="X935" s="300"/>
      <c r="Y935" s="300"/>
      <c r="Z935" s="300"/>
      <c r="AA935" s="573"/>
      <c r="AB935" s="573"/>
      <c r="AC935" s="577"/>
      <c r="AD935" s="577"/>
      <c r="AE935" s="577"/>
      <c r="AF935" s="577"/>
      <c r="AG935" s="577"/>
      <c r="AH935" s="300"/>
      <c r="AI935" s="300"/>
      <c r="AJ935" s="577"/>
      <c r="AK935" s="577"/>
      <c r="AL935" s="504" t="s">
        <v>1365</v>
      </c>
      <c r="AM935" s="504" t="s">
        <v>1366</v>
      </c>
      <c r="AN935" s="504" t="s">
        <v>1377</v>
      </c>
      <c r="AO935" s="504" t="s">
        <v>1033</v>
      </c>
      <c r="AP935" s="300">
        <v>45726</v>
      </c>
      <c r="AQ935" s="506">
        <v>45731</v>
      </c>
      <c r="AR935" s="504" t="s">
        <v>117</v>
      </c>
      <c r="AS935" s="506">
        <v>45765</v>
      </c>
      <c r="AT935" s="571">
        <v>45760</v>
      </c>
      <c r="AU935" s="504" t="str">
        <f>AR935</f>
        <v>SAVANNAH,GA</v>
      </c>
      <c r="AV935" s="571">
        <f>AT935</f>
        <v>45760</v>
      </c>
      <c r="AW935" s="505">
        <f>VLOOKUP(AR:AR,Database!A:B,2,)</f>
        <v>4</v>
      </c>
      <c r="AX935" s="506">
        <f>AV935+AW935</f>
        <v>45764</v>
      </c>
      <c r="AY935" s="577">
        <v>0</v>
      </c>
      <c r="AZ935" s="300"/>
      <c r="BA935" s="300"/>
      <c r="BB935" s="300"/>
      <c r="BC935" s="300"/>
      <c r="BD935" s="300"/>
      <c r="BE935" s="577"/>
      <c r="BF935" s="577" t="s">
        <v>1368</v>
      </c>
      <c r="BG935" s="504" t="str">
        <f>AN935</f>
        <v>EGSU3473359</v>
      </c>
      <c r="BH935" s="300">
        <v>45726</v>
      </c>
      <c r="BI935" s="300">
        <v>45735</v>
      </c>
      <c r="BJ935" s="300"/>
      <c r="BK935" s="300"/>
      <c r="BL935" s="300"/>
      <c r="BM935" s="300"/>
      <c r="BN935" s="577"/>
      <c r="BO935" s="300"/>
      <c r="BP935" s="670"/>
      <c r="BQ935" s="670"/>
      <c r="BR935" s="577"/>
      <c r="BS935" s="512"/>
      <c r="BT935" s="577"/>
      <c r="BU935" s="577"/>
      <c r="BV935" s="577"/>
      <c r="BW935" s="577">
        <v>0</v>
      </c>
      <c r="BX935" s="577">
        <v>0</v>
      </c>
      <c r="BY935" s="577">
        <v>0</v>
      </c>
      <c r="BZ935" s="577">
        <v>0</v>
      </c>
      <c r="CA935" s="577"/>
      <c r="CB935" s="670"/>
      <c r="CC935" s="577"/>
      <c r="CD935" s="670"/>
      <c r="CE935" s="670"/>
      <c r="CF935" s="577">
        <v>0</v>
      </c>
      <c r="CG935" s="670">
        <v>0</v>
      </c>
      <c r="CH935" s="672">
        <v>1</v>
      </c>
    </row>
    <row r="936" spans="1:86" s="513" customFormat="1" ht="15.75" customHeight="1">
      <c r="A936" s="748">
        <v>110</v>
      </c>
      <c r="B936" s="749" t="s">
        <v>168</v>
      </c>
      <c r="C936" s="750">
        <v>4100009588</v>
      </c>
      <c r="D936" s="577" t="s">
        <v>199</v>
      </c>
      <c r="E936" s="584" t="str">
        <f>VLOOKUP(D:D,'Material code'!A:B,2,FALSE)</f>
        <v>前玻</v>
      </c>
      <c r="F936" s="505" t="str">
        <f>VLOOKUP(D:D,'Material code'!C:D,2,FALSE)</f>
        <v>福莱特，超白压花双镀膜半钢化，2272*1128*2mm</v>
      </c>
      <c r="G936" s="577">
        <v>1430</v>
      </c>
      <c r="H936" s="577" t="s">
        <v>172</v>
      </c>
      <c r="I936" s="504" t="str">
        <f>AL936</f>
        <v>EGLV143581003382</v>
      </c>
      <c r="J936" s="577">
        <v>1</v>
      </c>
      <c r="K936" s="504" t="str">
        <f>AN936</f>
        <v>EMCU3989705</v>
      </c>
      <c r="L936" s="504" t="str">
        <f>AM936</f>
        <v>NBQC25030421</v>
      </c>
      <c r="M936" s="504" t="str">
        <f>AO936</f>
        <v>NINGBO,CHINA</v>
      </c>
      <c r="N936" s="506">
        <f>AQ936</f>
        <v>45731</v>
      </c>
      <c r="O936" s="504" t="str">
        <f>AR936</f>
        <v>SAVANNAH,GA</v>
      </c>
      <c r="P936" s="506">
        <f>AT936</f>
        <v>45760</v>
      </c>
      <c r="Q936" s="506">
        <f>AX936</f>
        <v>45764</v>
      </c>
      <c r="R936" s="504" t="s">
        <v>79</v>
      </c>
      <c r="S936" s="504">
        <v>20</v>
      </c>
      <c r="T936" s="577"/>
      <c r="U936" s="577"/>
      <c r="V936" s="670"/>
      <c r="W936" s="670"/>
      <c r="X936" s="300"/>
      <c r="Y936" s="300"/>
      <c r="Z936" s="300"/>
      <c r="AA936" s="573"/>
      <c r="AB936" s="573"/>
      <c r="AC936" s="577"/>
      <c r="AD936" s="577"/>
      <c r="AE936" s="577"/>
      <c r="AF936" s="577"/>
      <c r="AG936" s="577"/>
      <c r="AH936" s="300"/>
      <c r="AI936" s="300"/>
      <c r="AJ936" s="577"/>
      <c r="AK936" s="577"/>
      <c r="AL936" s="504" t="s">
        <v>1365</v>
      </c>
      <c r="AM936" s="504" t="s">
        <v>1366</v>
      </c>
      <c r="AN936" s="504" t="s">
        <v>1378</v>
      </c>
      <c r="AO936" s="504" t="s">
        <v>1033</v>
      </c>
      <c r="AP936" s="300">
        <v>45726</v>
      </c>
      <c r="AQ936" s="506">
        <v>45731</v>
      </c>
      <c r="AR936" s="504" t="s">
        <v>117</v>
      </c>
      <c r="AS936" s="506">
        <v>45765</v>
      </c>
      <c r="AT936" s="571">
        <v>45760</v>
      </c>
      <c r="AU936" s="504" t="str">
        <f>AR936</f>
        <v>SAVANNAH,GA</v>
      </c>
      <c r="AV936" s="571">
        <f>AT936</f>
        <v>45760</v>
      </c>
      <c r="AW936" s="505">
        <f>VLOOKUP(AR:AR,Database!A:B,2,)</f>
        <v>4</v>
      </c>
      <c r="AX936" s="506">
        <f>AV936+AW936</f>
        <v>45764</v>
      </c>
      <c r="AY936" s="577">
        <v>0</v>
      </c>
      <c r="AZ936" s="300"/>
      <c r="BA936" s="300"/>
      <c r="BB936" s="300"/>
      <c r="BC936" s="300"/>
      <c r="BD936" s="300"/>
      <c r="BE936" s="577"/>
      <c r="BF936" s="577" t="s">
        <v>1368</v>
      </c>
      <c r="BG936" s="504" t="str">
        <f>AN936</f>
        <v>EMCU3989705</v>
      </c>
      <c r="BH936" s="300">
        <v>45726</v>
      </c>
      <c r="BI936" s="300">
        <v>45735</v>
      </c>
      <c r="BJ936" s="300"/>
      <c r="BK936" s="300"/>
      <c r="BL936" s="300"/>
      <c r="BM936" s="300"/>
      <c r="BN936" s="577"/>
      <c r="BO936" s="300"/>
      <c r="BP936" s="670"/>
      <c r="BQ936" s="670"/>
      <c r="BR936" s="577"/>
      <c r="BS936" s="512"/>
      <c r="BT936" s="577"/>
      <c r="BU936" s="577"/>
      <c r="BV936" s="577"/>
      <c r="BW936" s="577">
        <v>0</v>
      </c>
      <c r="BX936" s="577">
        <v>0</v>
      </c>
      <c r="BY936" s="577">
        <v>0</v>
      </c>
      <c r="BZ936" s="577">
        <v>0</v>
      </c>
      <c r="CA936" s="577"/>
      <c r="CB936" s="670"/>
      <c r="CC936" s="577"/>
      <c r="CD936" s="670"/>
      <c r="CE936" s="670"/>
      <c r="CF936" s="577">
        <v>0</v>
      </c>
      <c r="CG936" s="670">
        <v>0</v>
      </c>
      <c r="CH936" s="672">
        <v>1</v>
      </c>
    </row>
    <row r="937" spans="1:86" s="513" customFormat="1" ht="15.75" customHeight="1">
      <c r="A937" s="748">
        <v>110</v>
      </c>
      <c r="B937" s="749" t="s">
        <v>168</v>
      </c>
      <c r="C937" s="750">
        <v>4100009588</v>
      </c>
      <c r="D937" s="577" t="s">
        <v>199</v>
      </c>
      <c r="E937" s="584" t="str">
        <f>VLOOKUP(D:D,'Material code'!A:B,2,FALSE)</f>
        <v>前玻</v>
      </c>
      <c r="F937" s="505" t="str">
        <f>VLOOKUP(D:D,'Material code'!C:D,2,FALSE)</f>
        <v>福莱特，超白压花双镀膜半钢化，2272*1128*2mm</v>
      </c>
      <c r="G937" s="577">
        <v>1430</v>
      </c>
      <c r="H937" s="577" t="s">
        <v>172</v>
      </c>
      <c r="I937" s="504" t="str">
        <f>AL937</f>
        <v>EGLV143581003382</v>
      </c>
      <c r="J937" s="577">
        <v>1</v>
      </c>
      <c r="K937" s="504" t="str">
        <f>AN937</f>
        <v>MAGU2205010</v>
      </c>
      <c r="L937" s="504" t="str">
        <f>AM937</f>
        <v>NBQC25030421</v>
      </c>
      <c r="M937" s="504" t="str">
        <f>AO937</f>
        <v>NINGBO,CHINA</v>
      </c>
      <c r="N937" s="506">
        <f>AQ937</f>
        <v>45731</v>
      </c>
      <c r="O937" s="504" t="str">
        <f>AR937</f>
        <v>SAVANNAH,GA</v>
      </c>
      <c r="P937" s="506">
        <f>AT937</f>
        <v>45760</v>
      </c>
      <c r="Q937" s="506">
        <f>AX937</f>
        <v>45764</v>
      </c>
      <c r="R937" s="504" t="s">
        <v>79</v>
      </c>
      <c r="S937" s="504">
        <v>20</v>
      </c>
      <c r="T937" s="577"/>
      <c r="U937" s="577"/>
      <c r="V937" s="670"/>
      <c r="W937" s="670"/>
      <c r="X937" s="300"/>
      <c r="Y937" s="300"/>
      <c r="Z937" s="300"/>
      <c r="AA937" s="573"/>
      <c r="AB937" s="573"/>
      <c r="AC937" s="577"/>
      <c r="AD937" s="577"/>
      <c r="AE937" s="577"/>
      <c r="AF937" s="577"/>
      <c r="AG937" s="577"/>
      <c r="AH937" s="300"/>
      <c r="AI937" s="300"/>
      <c r="AJ937" s="577"/>
      <c r="AK937" s="577"/>
      <c r="AL937" s="504" t="s">
        <v>1365</v>
      </c>
      <c r="AM937" s="504" t="s">
        <v>1366</v>
      </c>
      <c r="AN937" s="504" t="s">
        <v>1379</v>
      </c>
      <c r="AO937" s="504" t="s">
        <v>1033</v>
      </c>
      <c r="AP937" s="300">
        <v>45726</v>
      </c>
      <c r="AQ937" s="506">
        <v>45731</v>
      </c>
      <c r="AR937" s="504" t="s">
        <v>117</v>
      </c>
      <c r="AS937" s="506">
        <v>45765</v>
      </c>
      <c r="AT937" s="571">
        <v>45760</v>
      </c>
      <c r="AU937" s="504" t="str">
        <f>AR937</f>
        <v>SAVANNAH,GA</v>
      </c>
      <c r="AV937" s="571">
        <f>AT937</f>
        <v>45760</v>
      </c>
      <c r="AW937" s="505">
        <f>VLOOKUP(AR:AR,Database!A:B,2,)</f>
        <v>4</v>
      </c>
      <c r="AX937" s="506">
        <f>AV937+AW937</f>
        <v>45764</v>
      </c>
      <c r="AY937" s="577">
        <v>0</v>
      </c>
      <c r="AZ937" s="300"/>
      <c r="BA937" s="300"/>
      <c r="BB937" s="300"/>
      <c r="BC937" s="300"/>
      <c r="BD937" s="300"/>
      <c r="BE937" s="577"/>
      <c r="BF937" s="577" t="s">
        <v>1368</v>
      </c>
      <c r="BG937" s="504" t="str">
        <f>AN937</f>
        <v>MAGU2205010</v>
      </c>
      <c r="BH937" s="300">
        <v>45726</v>
      </c>
      <c r="BI937" s="300">
        <v>45735</v>
      </c>
      <c r="BJ937" s="300"/>
      <c r="BK937" s="300"/>
      <c r="BL937" s="300"/>
      <c r="BM937" s="300"/>
      <c r="BN937" s="577"/>
      <c r="BO937" s="300"/>
      <c r="BP937" s="670"/>
      <c r="BQ937" s="670"/>
      <c r="BR937" s="577"/>
      <c r="BS937" s="512"/>
      <c r="BT937" s="577"/>
      <c r="BU937" s="577"/>
      <c r="BV937" s="577"/>
      <c r="BW937" s="577">
        <v>0</v>
      </c>
      <c r="BX937" s="577">
        <v>0</v>
      </c>
      <c r="BY937" s="577">
        <v>0</v>
      </c>
      <c r="BZ937" s="577">
        <v>0</v>
      </c>
      <c r="CA937" s="577"/>
      <c r="CB937" s="670"/>
      <c r="CC937" s="577"/>
      <c r="CD937" s="670"/>
      <c r="CE937" s="670"/>
      <c r="CF937" s="577">
        <v>0</v>
      </c>
      <c r="CG937" s="670">
        <v>0</v>
      </c>
      <c r="CH937" s="672">
        <v>1</v>
      </c>
    </row>
    <row r="938" spans="1:86" s="513" customFormat="1" ht="15.75" customHeight="1">
      <c r="A938" s="748">
        <v>110</v>
      </c>
      <c r="B938" s="749" t="s">
        <v>168</v>
      </c>
      <c r="C938" s="750">
        <v>4100009588</v>
      </c>
      <c r="D938" s="577" t="s">
        <v>199</v>
      </c>
      <c r="E938" s="584" t="str">
        <f>VLOOKUP(D:D,'Material code'!A:B,2,FALSE)</f>
        <v>前玻</v>
      </c>
      <c r="F938" s="505" t="str">
        <f>VLOOKUP(D:D,'Material code'!C:D,2,FALSE)</f>
        <v>福莱特，超白压花双镀膜半钢化，2272*1128*2mm</v>
      </c>
      <c r="G938" s="577">
        <v>1430</v>
      </c>
      <c r="H938" s="577" t="s">
        <v>172</v>
      </c>
      <c r="I938" s="504" t="str">
        <f>AL938</f>
        <v>EGLV143581003382</v>
      </c>
      <c r="J938" s="577">
        <v>1</v>
      </c>
      <c r="K938" s="504" t="str">
        <f>AN938</f>
        <v>TRHU1178064</v>
      </c>
      <c r="L938" s="504" t="str">
        <f>AM938</f>
        <v>NBQC25030421</v>
      </c>
      <c r="M938" s="504" t="str">
        <f>AO938</f>
        <v>NINGBO,CHINA</v>
      </c>
      <c r="N938" s="506">
        <f>AQ938</f>
        <v>45731</v>
      </c>
      <c r="O938" s="504" t="str">
        <f>AR938</f>
        <v>SAVANNAH,GA</v>
      </c>
      <c r="P938" s="506">
        <f>AT938</f>
        <v>45760</v>
      </c>
      <c r="Q938" s="506">
        <f>AX938</f>
        <v>45764</v>
      </c>
      <c r="R938" s="504" t="s">
        <v>79</v>
      </c>
      <c r="S938" s="504">
        <v>20</v>
      </c>
      <c r="T938" s="577"/>
      <c r="U938" s="577"/>
      <c r="V938" s="670"/>
      <c r="W938" s="670"/>
      <c r="X938" s="300"/>
      <c r="Y938" s="300"/>
      <c r="Z938" s="300"/>
      <c r="AA938" s="573"/>
      <c r="AB938" s="573"/>
      <c r="AC938" s="577"/>
      <c r="AD938" s="577"/>
      <c r="AE938" s="577"/>
      <c r="AF938" s="577"/>
      <c r="AG938" s="577"/>
      <c r="AH938" s="300"/>
      <c r="AI938" s="300"/>
      <c r="AJ938" s="577"/>
      <c r="AK938" s="577"/>
      <c r="AL938" s="504" t="s">
        <v>1365</v>
      </c>
      <c r="AM938" s="504" t="s">
        <v>1366</v>
      </c>
      <c r="AN938" s="504" t="s">
        <v>1380</v>
      </c>
      <c r="AO938" s="504" t="s">
        <v>1033</v>
      </c>
      <c r="AP938" s="300">
        <v>45726</v>
      </c>
      <c r="AQ938" s="506">
        <v>45731</v>
      </c>
      <c r="AR938" s="504" t="s">
        <v>117</v>
      </c>
      <c r="AS938" s="506">
        <v>45765</v>
      </c>
      <c r="AT938" s="571">
        <v>45760</v>
      </c>
      <c r="AU938" s="504" t="str">
        <f>AR938</f>
        <v>SAVANNAH,GA</v>
      </c>
      <c r="AV938" s="571">
        <f>AT938</f>
        <v>45760</v>
      </c>
      <c r="AW938" s="505">
        <f>VLOOKUP(AR:AR,Database!A:B,2,)</f>
        <v>4</v>
      </c>
      <c r="AX938" s="506">
        <f>AV938+AW938</f>
        <v>45764</v>
      </c>
      <c r="AY938" s="577">
        <v>0</v>
      </c>
      <c r="AZ938" s="300"/>
      <c r="BA938" s="300"/>
      <c r="BB938" s="300"/>
      <c r="BC938" s="300"/>
      <c r="BD938" s="300"/>
      <c r="BE938" s="577"/>
      <c r="BF938" s="577" t="s">
        <v>1368</v>
      </c>
      <c r="BG938" s="504" t="str">
        <f>AN938</f>
        <v>TRHU1178064</v>
      </c>
      <c r="BH938" s="300">
        <v>45726</v>
      </c>
      <c r="BI938" s="300">
        <v>45735</v>
      </c>
      <c r="BJ938" s="300"/>
      <c r="BK938" s="300"/>
      <c r="BL938" s="300"/>
      <c r="BM938" s="300"/>
      <c r="BN938" s="577"/>
      <c r="BO938" s="300"/>
      <c r="BP938" s="670"/>
      <c r="BQ938" s="670"/>
      <c r="BR938" s="577"/>
      <c r="BS938" s="512"/>
      <c r="BT938" s="577"/>
      <c r="BU938" s="577"/>
      <c r="BV938" s="577"/>
      <c r="BW938" s="577">
        <v>0</v>
      </c>
      <c r="BX938" s="577">
        <v>0</v>
      </c>
      <c r="BY938" s="577">
        <v>0</v>
      </c>
      <c r="BZ938" s="577">
        <v>0</v>
      </c>
      <c r="CA938" s="577"/>
      <c r="CB938" s="670"/>
      <c r="CC938" s="577"/>
      <c r="CD938" s="670"/>
      <c r="CE938" s="670"/>
      <c r="CF938" s="577">
        <v>0</v>
      </c>
      <c r="CG938" s="670">
        <v>0</v>
      </c>
      <c r="CH938" s="672">
        <v>1</v>
      </c>
    </row>
    <row r="939" spans="1:86" s="513" customFormat="1" ht="15.75" customHeight="1">
      <c r="A939" s="748">
        <v>110</v>
      </c>
      <c r="B939" s="749" t="s">
        <v>168</v>
      </c>
      <c r="C939" s="750">
        <v>4100009588</v>
      </c>
      <c r="D939" s="577" t="s">
        <v>199</v>
      </c>
      <c r="E939" s="584" t="str">
        <f>VLOOKUP(D:D,'Material code'!A:B,2,FALSE)</f>
        <v>前玻</v>
      </c>
      <c r="F939" s="505" t="str">
        <f>VLOOKUP(D:D,'Material code'!C:D,2,FALSE)</f>
        <v>福莱特，超白压花双镀膜半钢化，2272*1128*2mm</v>
      </c>
      <c r="G939" s="577">
        <v>1430</v>
      </c>
      <c r="H939" s="577" t="s">
        <v>172</v>
      </c>
      <c r="I939" s="504" t="str">
        <f>AL939</f>
        <v>EGLV143581003382</v>
      </c>
      <c r="J939" s="577">
        <v>1</v>
      </c>
      <c r="K939" s="504" t="str">
        <f>AN939</f>
        <v>EGHU3790241</v>
      </c>
      <c r="L939" s="504" t="str">
        <f>AM939</f>
        <v>NBQC25030421</v>
      </c>
      <c r="M939" s="504" t="str">
        <f>AO939</f>
        <v>NINGBO,CHINA</v>
      </c>
      <c r="N939" s="506">
        <f>AQ939</f>
        <v>45731</v>
      </c>
      <c r="O939" s="504" t="str">
        <f>AR939</f>
        <v>SAVANNAH,GA</v>
      </c>
      <c r="P939" s="506">
        <f>AT939</f>
        <v>45760</v>
      </c>
      <c r="Q939" s="506">
        <f>AX939</f>
        <v>45764</v>
      </c>
      <c r="R939" s="504" t="s">
        <v>79</v>
      </c>
      <c r="S939" s="504">
        <v>20</v>
      </c>
      <c r="T939" s="577"/>
      <c r="U939" s="577"/>
      <c r="V939" s="670"/>
      <c r="W939" s="670"/>
      <c r="X939" s="300"/>
      <c r="Y939" s="300"/>
      <c r="Z939" s="300"/>
      <c r="AA939" s="573"/>
      <c r="AB939" s="573"/>
      <c r="AC939" s="577"/>
      <c r="AD939" s="577"/>
      <c r="AE939" s="577"/>
      <c r="AF939" s="577"/>
      <c r="AG939" s="577"/>
      <c r="AH939" s="300"/>
      <c r="AI939" s="300"/>
      <c r="AJ939" s="577"/>
      <c r="AK939" s="577"/>
      <c r="AL939" s="504" t="s">
        <v>1365</v>
      </c>
      <c r="AM939" s="504" t="s">
        <v>1366</v>
      </c>
      <c r="AN939" s="504" t="s">
        <v>1381</v>
      </c>
      <c r="AO939" s="504" t="s">
        <v>1033</v>
      </c>
      <c r="AP939" s="300">
        <v>45726</v>
      </c>
      <c r="AQ939" s="506">
        <v>45731</v>
      </c>
      <c r="AR939" s="504" t="s">
        <v>117</v>
      </c>
      <c r="AS939" s="506">
        <v>45765</v>
      </c>
      <c r="AT939" s="571">
        <v>45760</v>
      </c>
      <c r="AU939" s="504" t="str">
        <f>AR939</f>
        <v>SAVANNAH,GA</v>
      </c>
      <c r="AV939" s="571">
        <f>AT939</f>
        <v>45760</v>
      </c>
      <c r="AW939" s="505">
        <f>VLOOKUP(AR:AR,Database!A:B,2,)</f>
        <v>4</v>
      </c>
      <c r="AX939" s="506">
        <f>AV939+AW939</f>
        <v>45764</v>
      </c>
      <c r="AY939" s="577">
        <v>0</v>
      </c>
      <c r="AZ939" s="300"/>
      <c r="BA939" s="300"/>
      <c r="BB939" s="300"/>
      <c r="BC939" s="300"/>
      <c r="BD939" s="300"/>
      <c r="BE939" s="577"/>
      <c r="BF939" s="577" t="s">
        <v>1368</v>
      </c>
      <c r="BG939" s="504" t="str">
        <f>AN939</f>
        <v>EGHU3790241</v>
      </c>
      <c r="BH939" s="300">
        <v>45726</v>
      </c>
      <c r="BI939" s="300">
        <v>45735</v>
      </c>
      <c r="BJ939" s="300"/>
      <c r="BK939" s="300"/>
      <c r="BL939" s="300"/>
      <c r="BM939" s="300"/>
      <c r="BN939" s="577"/>
      <c r="BO939" s="300"/>
      <c r="BP939" s="670"/>
      <c r="BQ939" s="670"/>
      <c r="BR939" s="577"/>
      <c r="BS939" s="512"/>
      <c r="BT939" s="577"/>
      <c r="BU939" s="577"/>
      <c r="BV939" s="577"/>
      <c r="BW939" s="577">
        <v>0</v>
      </c>
      <c r="BX939" s="577">
        <v>0</v>
      </c>
      <c r="BY939" s="577">
        <v>0</v>
      </c>
      <c r="BZ939" s="577">
        <v>0</v>
      </c>
      <c r="CA939" s="577"/>
      <c r="CB939" s="670"/>
      <c r="CC939" s="577"/>
      <c r="CD939" s="670"/>
      <c r="CE939" s="670"/>
      <c r="CF939" s="577">
        <v>0</v>
      </c>
      <c r="CG939" s="670">
        <v>0</v>
      </c>
      <c r="CH939" s="672">
        <v>1</v>
      </c>
    </row>
    <row r="940" spans="1:86" s="513" customFormat="1" ht="15.75" customHeight="1">
      <c r="A940" s="748">
        <v>110</v>
      </c>
      <c r="B940" s="749" t="s">
        <v>168</v>
      </c>
      <c r="C940" s="750">
        <v>4100009588</v>
      </c>
      <c r="D940" s="577" t="s">
        <v>169</v>
      </c>
      <c r="E940" s="584" t="str">
        <f>VLOOKUP(D:D,'Material code'!A:B,2,FALSE)</f>
        <v>后玻</v>
      </c>
      <c r="F940" s="505" t="str">
        <f>VLOOKUP(D:D,'Material code'!C:D,2,FALSE)</f>
        <v>福莱特，压花半钢化白色全涂釉3孔，2272*1128*2mm，GL-16</v>
      </c>
      <c r="G940" s="577">
        <v>1430</v>
      </c>
      <c r="H940" s="577" t="s">
        <v>172</v>
      </c>
      <c r="I940" s="504" t="str">
        <f>AL940</f>
        <v>EGLV143581003382</v>
      </c>
      <c r="J940" s="577">
        <v>1</v>
      </c>
      <c r="K940" s="504" t="str">
        <f>AN940</f>
        <v>EGHU3354470</v>
      </c>
      <c r="L940" s="504" t="str">
        <f>AM940</f>
        <v>NBQC25030421</v>
      </c>
      <c r="M940" s="504" t="str">
        <f>AO940</f>
        <v>NINGBO,CHINA</v>
      </c>
      <c r="N940" s="506">
        <f>AQ940</f>
        <v>45731</v>
      </c>
      <c r="O940" s="504" t="str">
        <f>AR940</f>
        <v>SAVANNAH,GA</v>
      </c>
      <c r="P940" s="506">
        <f>AT940</f>
        <v>45760</v>
      </c>
      <c r="Q940" s="506">
        <f>AX940</f>
        <v>45764</v>
      </c>
      <c r="R940" s="504" t="s">
        <v>79</v>
      </c>
      <c r="S940" s="504">
        <v>20</v>
      </c>
      <c r="T940" s="577"/>
      <c r="U940" s="577"/>
      <c r="V940" s="670"/>
      <c r="W940" s="670"/>
      <c r="X940" s="300"/>
      <c r="Y940" s="300"/>
      <c r="Z940" s="300"/>
      <c r="AA940" s="573"/>
      <c r="AB940" s="573"/>
      <c r="AC940" s="577"/>
      <c r="AD940" s="577"/>
      <c r="AE940" s="577"/>
      <c r="AF940" s="577"/>
      <c r="AG940" s="577"/>
      <c r="AH940" s="300"/>
      <c r="AI940" s="300"/>
      <c r="AJ940" s="577"/>
      <c r="AK940" s="577"/>
      <c r="AL940" s="504" t="s">
        <v>1365</v>
      </c>
      <c r="AM940" s="504" t="s">
        <v>1366</v>
      </c>
      <c r="AN940" s="504" t="s">
        <v>1382</v>
      </c>
      <c r="AO940" s="504" t="s">
        <v>1033</v>
      </c>
      <c r="AP940" s="300">
        <v>45726</v>
      </c>
      <c r="AQ940" s="506">
        <v>45731</v>
      </c>
      <c r="AR940" s="504" t="s">
        <v>117</v>
      </c>
      <c r="AS940" s="506">
        <v>45765</v>
      </c>
      <c r="AT940" s="571">
        <v>45760</v>
      </c>
      <c r="AU940" s="504" t="str">
        <f>AR940</f>
        <v>SAVANNAH,GA</v>
      </c>
      <c r="AV940" s="571">
        <f>AT940</f>
        <v>45760</v>
      </c>
      <c r="AW940" s="505">
        <f>VLOOKUP(AR:AR,Database!A:B,2,)</f>
        <v>4</v>
      </c>
      <c r="AX940" s="506">
        <f>AV940+AW940</f>
        <v>45764</v>
      </c>
      <c r="AY940" s="577">
        <v>0</v>
      </c>
      <c r="AZ940" s="300"/>
      <c r="BA940" s="300"/>
      <c r="BB940" s="300"/>
      <c r="BC940" s="300"/>
      <c r="BD940" s="300"/>
      <c r="BE940" s="577"/>
      <c r="BF940" s="577" t="s">
        <v>1368</v>
      </c>
      <c r="BG940" s="504" t="str">
        <f>AN940</f>
        <v>EGHU3354470</v>
      </c>
      <c r="BH940" s="300">
        <v>45726</v>
      </c>
      <c r="BI940" s="300">
        <v>45735</v>
      </c>
      <c r="BJ940" s="300"/>
      <c r="BK940" s="300"/>
      <c r="BL940" s="300"/>
      <c r="BM940" s="300"/>
      <c r="BN940" s="577"/>
      <c r="BO940" s="300"/>
      <c r="BP940" s="670"/>
      <c r="BQ940" s="670"/>
      <c r="BR940" s="577"/>
      <c r="BS940" s="512"/>
      <c r="BT940" s="577"/>
      <c r="BU940" s="577"/>
      <c r="BV940" s="577"/>
      <c r="BW940" s="577">
        <v>0</v>
      </c>
      <c r="BX940" s="577">
        <v>0</v>
      </c>
      <c r="BY940" s="577">
        <v>0</v>
      </c>
      <c r="BZ940" s="577">
        <v>0</v>
      </c>
      <c r="CA940" s="577"/>
      <c r="CB940" s="670"/>
      <c r="CC940" s="577"/>
      <c r="CD940" s="670"/>
      <c r="CE940" s="670"/>
      <c r="CF940" s="577">
        <v>0</v>
      </c>
      <c r="CG940" s="670">
        <v>0</v>
      </c>
      <c r="CH940" s="672">
        <v>1</v>
      </c>
    </row>
    <row r="941" spans="1:86" s="513" customFormat="1" ht="15.75" customHeight="1">
      <c r="A941" s="748">
        <v>110</v>
      </c>
      <c r="B941" s="749" t="s">
        <v>168</v>
      </c>
      <c r="C941" s="750">
        <v>4100009588</v>
      </c>
      <c r="D941" s="577" t="s">
        <v>169</v>
      </c>
      <c r="E941" s="584" t="str">
        <f>VLOOKUP(D:D,'Material code'!A:B,2,FALSE)</f>
        <v>后玻</v>
      </c>
      <c r="F941" s="505" t="str">
        <f>VLOOKUP(D:D,'Material code'!C:D,2,FALSE)</f>
        <v>福莱特，压花半钢化白色全涂釉3孔，2272*1128*2mm，GL-16</v>
      </c>
      <c r="G941" s="577">
        <v>1430</v>
      </c>
      <c r="H941" s="577" t="s">
        <v>172</v>
      </c>
      <c r="I941" s="504" t="str">
        <f>AL941</f>
        <v>EGLV143581003382</v>
      </c>
      <c r="J941" s="577">
        <v>1</v>
      </c>
      <c r="K941" s="504" t="str">
        <f>AN941</f>
        <v>EGHU3387766</v>
      </c>
      <c r="L941" s="504" t="str">
        <f>AM941</f>
        <v>NBQC25030421</v>
      </c>
      <c r="M941" s="504" t="str">
        <f>AO941</f>
        <v>NINGBO,CHINA</v>
      </c>
      <c r="N941" s="506">
        <f>AQ941</f>
        <v>45731</v>
      </c>
      <c r="O941" s="504" t="str">
        <f>AR941</f>
        <v>SAVANNAH,GA</v>
      </c>
      <c r="P941" s="506">
        <f>AT941</f>
        <v>45760</v>
      </c>
      <c r="Q941" s="506">
        <f>AX941</f>
        <v>45764</v>
      </c>
      <c r="R941" s="504" t="s">
        <v>79</v>
      </c>
      <c r="S941" s="504">
        <v>20</v>
      </c>
      <c r="T941" s="577"/>
      <c r="U941" s="577"/>
      <c r="V941" s="670"/>
      <c r="W941" s="670"/>
      <c r="X941" s="300"/>
      <c r="Y941" s="300"/>
      <c r="Z941" s="300"/>
      <c r="AA941" s="573"/>
      <c r="AB941" s="573"/>
      <c r="AC941" s="577"/>
      <c r="AD941" s="577"/>
      <c r="AE941" s="577"/>
      <c r="AF941" s="577"/>
      <c r="AG941" s="577"/>
      <c r="AH941" s="300"/>
      <c r="AI941" s="300"/>
      <c r="AJ941" s="577"/>
      <c r="AK941" s="577"/>
      <c r="AL941" s="504" t="s">
        <v>1365</v>
      </c>
      <c r="AM941" s="504" t="s">
        <v>1366</v>
      </c>
      <c r="AN941" s="504" t="s">
        <v>1383</v>
      </c>
      <c r="AO941" s="504" t="s">
        <v>1033</v>
      </c>
      <c r="AP941" s="300">
        <v>45726</v>
      </c>
      <c r="AQ941" s="506">
        <v>45731</v>
      </c>
      <c r="AR941" s="504" t="s">
        <v>117</v>
      </c>
      <c r="AS941" s="506">
        <v>45765</v>
      </c>
      <c r="AT941" s="571">
        <v>45760</v>
      </c>
      <c r="AU941" s="504" t="str">
        <f>AR941</f>
        <v>SAVANNAH,GA</v>
      </c>
      <c r="AV941" s="571">
        <f>AT941</f>
        <v>45760</v>
      </c>
      <c r="AW941" s="505">
        <f>VLOOKUP(AR:AR,Database!A:B,2,)</f>
        <v>4</v>
      </c>
      <c r="AX941" s="506">
        <f>AV941+AW941</f>
        <v>45764</v>
      </c>
      <c r="AY941" s="577">
        <v>0</v>
      </c>
      <c r="AZ941" s="300"/>
      <c r="BA941" s="300"/>
      <c r="BB941" s="300"/>
      <c r="BC941" s="300"/>
      <c r="BD941" s="300"/>
      <c r="BE941" s="577"/>
      <c r="BF941" s="577" t="s">
        <v>1368</v>
      </c>
      <c r="BG941" s="504" t="str">
        <f>AN941</f>
        <v>EGHU3387766</v>
      </c>
      <c r="BH941" s="300">
        <v>45726</v>
      </c>
      <c r="BI941" s="300">
        <v>45735</v>
      </c>
      <c r="BJ941" s="300"/>
      <c r="BK941" s="300"/>
      <c r="BL941" s="300"/>
      <c r="BM941" s="300"/>
      <c r="BN941" s="577"/>
      <c r="BO941" s="300"/>
      <c r="BP941" s="670"/>
      <c r="BQ941" s="670"/>
      <c r="BR941" s="577"/>
      <c r="BS941" s="512"/>
      <c r="BT941" s="577"/>
      <c r="BU941" s="577"/>
      <c r="BV941" s="577"/>
      <c r="BW941" s="577">
        <v>0</v>
      </c>
      <c r="BX941" s="577">
        <v>0</v>
      </c>
      <c r="BY941" s="577">
        <v>0</v>
      </c>
      <c r="BZ941" s="577">
        <v>0</v>
      </c>
      <c r="CA941" s="577"/>
      <c r="CB941" s="670"/>
      <c r="CC941" s="577"/>
      <c r="CD941" s="670"/>
      <c r="CE941" s="670"/>
      <c r="CF941" s="577">
        <v>0</v>
      </c>
      <c r="CG941" s="670">
        <v>0</v>
      </c>
      <c r="CH941" s="672">
        <v>1</v>
      </c>
    </row>
    <row r="942" spans="1:86" s="513" customFormat="1" ht="15.75" customHeight="1">
      <c r="A942" s="748">
        <v>110</v>
      </c>
      <c r="B942" s="749" t="s">
        <v>168</v>
      </c>
      <c r="C942" s="750">
        <v>4100009588</v>
      </c>
      <c r="D942" s="577" t="s">
        <v>169</v>
      </c>
      <c r="E942" s="584" t="str">
        <f>VLOOKUP(D:D,'Material code'!A:B,2,FALSE)</f>
        <v>后玻</v>
      </c>
      <c r="F942" s="505" t="str">
        <f>VLOOKUP(D:D,'Material code'!C:D,2,FALSE)</f>
        <v>福莱特，压花半钢化白色全涂釉3孔，2272*1128*2mm，GL-16</v>
      </c>
      <c r="G942" s="577">
        <v>1430</v>
      </c>
      <c r="H942" s="577" t="s">
        <v>172</v>
      </c>
      <c r="I942" s="504" t="str">
        <f>AL942</f>
        <v>EGLV143581003382</v>
      </c>
      <c r="J942" s="577">
        <v>1</v>
      </c>
      <c r="K942" s="504" t="str">
        <f>AN942</f>
        <v>EGHU3531847</v>
      </c>
      <c r="L942" s="504" t="str">
        <f>AM942</f>
        <v>NBQC25030421</v>
      </c>
      <c r="M942" s="504" t="str">
        <f>AO942</f>
        <v>NINGBO,CHINA</v>
      </c>
      <c r="N942" s="506">
        <f>AQ942</f>
        <v>45731</v>
      </c>
      <c r="O942" s="504" t="str">
        <f>AR942</f>
        <v>SAVANNAH,GA</v>
      </c>
      <c r="P942" s="506">
        <f>AT942</f>
        <v>45760</v>
      </c>
      <c r="Q942" s="506">
        <f>AX942</f>
        <v>45764</v>
      </c>
      <c r="R942" s="504" t="s">
        <v>79</v>
      </c>
      <c r="S942" s="504">
        <v>20</v>
      </c>
      <c r="T942" s="577"/>
      <c r="U942" s="577"/>
      <c r="V942" s="670"/>
      <c r="W942" s="670"/>
      <c r="X942" s="300"/>
      <c r="Y942" s="300"/>
      <c r="Z942" s="300"/>
      <c r="AA942" s="573"/>
      <c r="AB942" s="573"/>
      <c r="AC942" s="577"/>
      <c r="AD942" s="577"/>
      <c r="AE942" s="577"/>
      <c r="AF942" s="577"/>
      <c r="AG942" s="577"/>
      <c r="AH942" s="300"/>
      <c r="AI942" s="300"/>
      <c r="AJ942" s="577"/>
      <c r="AK942" s="577"/>
      <c r="AL942" s="504" t="s">
        <v>1365</v>
      </c>
      <c r="AM942" s="504" t="s">
        <v>1366</v>
      </c>
      <c r="AN942" s="504" t="s">
        <v>1384</v>
      </c>
      <c r="AO942" s="504" t="s">
        <v>1033</v>
      </c>
      <c r="AP942" s="300">
        <v>45726</v>
      </c>
      <c r="AQ942" s="506">
        <v>45731</v>
      </c>
      <c r="AR942" s="504" t="s">
        <v>117</v>
      </c>
      <c r="AS942" s="506">
        <v>45765</v>
      </c>
      <c r="AT942" s="571">
        <v>45760</v>
      </c>
      <c r="AU942" s="504" t="str">
        <f>AR942</f>
        <v>SAVANNAH,GA</v>
      </c>
      <c r="AV942" s="571">
        <f>AT942</f>
        <v>45760</v>
      </c>
      <c r="AW942" s="505">
        <f>VLOOKUP(AR:AR,Database!A:B,2,)</f>
        <v>4</v>
      </c>
      <c r="AX942" s="506">
        <f>AV942+AW942</f>
        <v>45764</v>
      </c>
      <c r="AY942" s="577">
        <v>0</v>
      </c>
      <c r="AZ942" s="300"/>
      <c r="BA942" s="300"/>
      <c r="BB942" s="300"/>
      <c r="BC942" s="300"/>
      <c r="BD942" s="300"/>
      <c r="BE942" s="577"/>
      <c r="BF942" s="577" t="s">
        <v>1368</v>
      </c>
      <c r="BG942" s="504" t="str">
        <f>AN942</f>
        <v>EGHU3531847</v>
      </c>
      <c r="BH942" s="300">
        <v>45726</v>
      </c>
      <c r="BI942" s="300">
        <v>45735</v>
      </c>
      <c r="BJ942" s="300"/>
      <c r="BK942" s="300"/>
      <c r="BL942" s="300"/>
      <c r="BM942" s="300"/>
      <c r="BN942" s="577"/>
      <c r="BO942" s="300"/>
      <c r="BP942" s="670"/>
      <c r="BQ942" s="670"/>
      <c r="BR942" s="577"/>
      <c r="BS942" s="512"/>
      <c r="BT942" s="577"/>
      <c r="BU942" s="577"/>
      <c r="BV942" s="577"/>
      <c r="BW942" s="577">
        <v>0</v>
      </c>
      <c r="BX942" s="577">
        <v>0</v>
      </c>
      <c r="BY942" s="577">
        <v>0</v>
      </c>
      <c r="BZ942" s="577">
        <v>0</v>
      </c>
      <c r="CA942" s="577"/>
      <c r="CB942" s="670"/>
      <c r="CC942" s="577"/>
      <c r="CD942" s="670"/>
      <c r="CE942" s="670"/>
      <c r="CF942" s="577">
        <v>0</v>
      </c>
      <c r="CG942" s="670">
        <v>0</v>
      </c>
      <c r="CH942" s="672">
        <v>1</v>
      </c>
    </row>
    <row r="943" spans="1:86" s="513" customFormat="1" ht="15.75" customHeight="1">
      <c r="A943" s="748">
        <v>110</v>
      </c>
      <c r="B943" s="749" t="s">
        <v>168</v>
      </c>
      <c r="C943" s="750">
        <v>4100009588</v>
      </c>
      <c r="D943" s="577" t="s">
        <v>169</v>
      </c>
      <c r="E943" s="584" t="str">
        <f>VLOOKUP(D:D,'Material code'!A:B,2,FALSE)</f>
        <v>后玻</v>
      </c>
      <c r="F943" s="505" t="str">
        <f>VLOOKUP(D:D,'Material code'!C:D,2,FALSE)</f>
        <v>福莱特，压花半钢化白色全涂釉3孔，2272*1128*2mm，GL-16</v>
      </c>
      <c r="G943" s="577">
        <v>1430</v>
      </c>
      <c r="H943" s="577" t="s">
        <v>172</v>
      </c>
      <c r="I943" s="504" t="str">
        <f>AL943</f>
        <v>EGLV143581003382</v>
      </c>
      <c r="J943" s="577">
        <v>1</v>
      </c>
      <c r="K943" s="504" t="str">
        <f>AN943</f>
        <v>EGHU3714386</v>
      </c>
      <c r="L943" s="504" t="str">
        <f>AM943</f>
        <v>NBQC25030421</v>
      </c>
      <c r="M943" s="504" t="str">
        <f>AO943</f>
        <v>NINGBO,CHINA</v>
      </c>
      <c r="N943" s="506">
        <f>AQ943</f>
        <v>45731</v>
      </c>
      <c r="O943" s="504" t="str">
        <f>AR943</f>
        <v>SAVANNAH,GA</v>
      </c>
      <c r="P943" s="506">
        <f>AT943</f>
        <v>45760</v>
      </c>
      <c r="Q943" s="506">
        <f>AX943</f>
        <v>45764</v>
      </c>
      <c r="R943" s="504" t="s">
        <v>79</v>
      </c>
      <c r="S943" s="504">
        <v>20</v>
      </c>
      <c r="T943" s="577"/>
      <c r="U943" s="577"/>
      <c r="V943" s="670"/>
      <c r="W943" s="670"/>
      <c r="X943" s="300"/>
      <c r="Y943" s="300"/>
      <c r="Z943" s="300"/>
      <c r="AA943" s="573"/>
      <c r="AB943" s="573"/>
      <c r="AC943" s="577"/>
      <c r="AD943" s="577"/>
      <c r="AE943" s="577"/>
      <c r="AF943" s="577"/>
      <c r="AG943" s="577"/>
      <c r="AH943" s="300"/>
      <c r="AI943" s="300"/>
      <c r="AJ943" s="577"/>
      <c r="AK943" s="577"/>
      <c r="AL943" s="504" t="s">
        <v>1365</v>
      </c>
      <c r="AM943" s="504" t="s">
        <v>1366</v>
      </c>
      <c r="AN943" s="504" t="s">
        <v>1385</v>
      </c>
      <c r="AO943" s="504" t="s">
        <v>1033</v>
      </c>
      <c r="AP943" s="300">
        <v>45726</v>
      </c>
      <c r="AQ943" s="506">
        <v>45731</v>
      </c>
      <c r="AR943" s="504" t="s">
        <v>117</v>
      </c>
      <c r="AS943" s="506">
        <v>45765</v>
      </c>
      <c r="AT943" s="571">
        <v>45760</v>
      </c>
      <c r="AU943" s="504" t="str">
        <f>AR943</f>
        <v>SAVANNAH,GA</v>
      </c>
      <c r="AV943" s="571">
        <f>AT943</f>
        <v>45760</v>
      </c>
      <c r="AW943" s="505">
        <f>VLOOKUP(AR:AR,Database!A:B,2,)</f>
        <v>4</v>
      </c>
      <c r="AX943" s="506">
        <f>AV943+AW943</f>
        <v>45764</v>
      </c>
      <c r="AY943" s="577">
        <v>0</v>
      </c>
      <c r="AZ943" s="300"/>
      <c r="BA943" s="300"/>
      <c r="BB943" s="300"/>
      <c r="BC943" s="300"/>
      <c r="BD943" s="300"/>
      <c r="BE943" s="577"/>
      <c r="BF943" s="577" t="s">
        <v>1368</v>
      </c>
      <c r="BG943" s="504" t="str">
        <f>AN943</f>
        <v>EGHU3714386</v>
      </c>
      <c r="BH943" s="300">
        <v>45726</v>
      </c>
      <c r="BI943" s="300">
        <v>45735</v>
      </c>
      <c r="BJ943" s="300"/>
      <c r="BK943" s="300"/>
      <c r="BL943" s="300"/>
      <c r="BM943" s="300"/>
      <c r="BN943" s="577"/>
      <c r="BO943" s="300"/>
      <c r="BP943" s="670"/>
      <c r="BQ943" s="670"/>
      <c r="BR943" s="577"/>
      <c r="BS943" s="512"/>
      <c r="BT943" s="577"/>
      <c r="BU943" s="577"/>
      <c r="BV943" s="577"/>
      <c r="BW943" s="577">
        <v>0</v>
      </c>
      <c r="BX943" s="577">
        <v>0</v>
      </c>
      <c r="BY943" s="577">
        <v>0</v>
      </c>
      <c r="BZ943" s="577">
        <v>0</v>
      </c>
      <c r="CA943" s="577"/>
      <c r="CB943" s="670"/>
      <c r="CC943" s="577"/>
      <c r="CD943" s="670"/>
      <c r="CE943" s="670"/>
      <c r="CF943" s="577">
        <v>0</v>
      </c>
      <c r="CG943" s="670">
        <v>0</v>
      </c>
      <c r="CH943" s="672">
        <v>1</v>
      </c>
    </row>
    <row r="944" spans="1:86" s="513" customFormat="1" ht="15.75" customHeight="1">
      <c r="A944" s="748">
        <v>110</v>
      </c>
      <c r="B944" s="749" t="s">
        <v>168</v>
      </c>
      <c r="C944" s="750">
        <v>4100009588</v>
      </c>
      <c r="D944" s="577" t="s">
        <v>169</v>
      </c>
      <c r="E944" s="584" t="str">
        <f>VLOOKUP(D:D,'Material code'!A:B,2,FALSE)</f>
        <v>后玻</v>
      </c>
      <c r="F944" s="505" t="str">
        <f>VLOOKUP(D:D,'Material code'!C:D,2,FALSE)</f>
        <v>福莱特，压花半钢化白色全涂釉3孔，2272*1128*2mm，GL-16</v>
      </c>
      <c r="G944" s="577">
        <v>1430</v>
      </c>
      <c r="H944" s="577" t="s">
        <v>172</v>
      </c>
      <c r="I944" s="504" t="str">
        <f>AL944</f>
        <v>EGLV143581003382</v>
      </c>
      <c r="J944" s="577">
        <v>1</v>
      </c>
      <c r="K944" s="504" t="str">
        <f>AN944</f>
        <v>EGHU3779330</v>
      </c>
      <c r="L944" s="504" t="str">
        <f>AM944</f>
        <v>NBQC25030421</v>
      </c>
      <c r="M944" s="504" t="str">
        <f>AO944</f>
        <v>NINGBO,CHINA</v>
      </c>
      <c r="N944" s="506">
        <f>AQ944</f>
        <v>45731</v>
      </c>
      <c r="O944" s="504" t="str">
        <f>AR944</f>
        <v>SAVANNAH,GA</v>
      </c>
      <c r="P944" s="506">
        <f>AT944</f>
        <v>45760</v>
      </c>
      <c r="Q944" s="506">
        <f>AX944</f>
        <v>45764</v>
      </c>
      <c r="R944" s="504" t="s">
        <v>79</v>
      </c>
      <c r="S944" s="504">
        <v>20</v>
      </c>
      <c r="T944" s="577"/>
      <c r="U944" s="577"/>
      <c r="V944" s="670"/>
      <c r="W944" s="670"/>
      <c r="X944" s="300"/>
      <c r="Y944" s="300"/>
      <c r="Z944" s="300"/>
      <c r="AA944" s="573"/>
      <c r="AB944" s="573"/>
      <c r="AC944" s="577"/>
      <c r="AD944" s="577"/>
      <c r="AE944" s="577"/>
      <c r="AF944" s="577"/>
      <c r="AG944" s="577"/>
      <c r="AH944" s="300"/>
      <c r="AI944" s="300"/>
      <c r="AJ944" s="577"/>
      <c r="AK944" s="577"/>
      <c r="AL944" s="504" t="s">
        <v>1365</v>
      </c>
      <c r="AM944" s="504" t="s">
        <v>1366</v>
      </c>
      <c r="AN944" s="504" t="s">
        <v>1386</v>
      </c>
      <c r="AO944" s="504" t="s">
        <v>1033</v>
      </c>
      <c r="AP944" s="300">
        <v>45726</v>
      </c>
      <c r="AQ944" s="506">
        <v>45731</v>
      </c>
      <c r="AR944" s="504" t="s">
        <v>117</v>
      </c>
      <c r="AS944" s="506">
        <v>45765</v>
      </c>
      <c r="AT944" s="571">
        <v>45760</v>
      </c>
      <c r="AU944" s="504" t="str">
        <f>AR944</f>
        <v>SAVANNAH,GA</v>
      </c>
      <c r="AV944" s="571">
        <f>AT944</f>
        <v>45760</v>
      </c>
      <c r="AW944" s="505">
        <f>VLOOKUP(AR:AR,Database!A:B,2,)</f>
        <v>4</v>
      </c>
      <c r="AX944" s="506">
        <f>AV944+AW944</f>
        <v>45764</v>
      </c>
      <c r="AY944" s="577">
        <v>0</v>
      </c>
      <c r="AZ944" s="300"/>
      <c r="BA944" s="300"/>
      <c r="BB944" s="300"/>
      <c r="BC944" s="300"/>
      <c r="BD944" s="300"/>
      <c r="BE944" s="577"/>
      <c r="BF944" s="577" t="s">
        <v>1368</v>
      </c>
      <c r="BG944" s="504" t="str">
        <f>AN944</f>
        <v>EGHU3779330</v>
      </c>
      <c r="BH944" s="300">
        <v>45726</v>
      </c>
      <c r="BI944" s="300">
        <v>45735</v>
      </c>
      <c r="BJ944" s="300"/>
      <c r="BK944" s="300"/>
      <c r="BL944" s="300"/>
      <c r="BM944" s="300"/>
      <c r="BN944" s="577"/>
      <c r="BO944" s="300"/>
      <c r="BP944" s="670"/>
      <c r="BQ944" s="670"/>
      <c r="BR944" s="577"/>
      <c r="BS944" s="512"/>
      <c r="BT944" s="577"/>
      <c r="BU944" s="577"/>
      <c r="BV944" s="577"/>
      <c r="BW944" s="577">
        <v>0</v>
      </c>
      <c r="BX944" s="577">
        <v>0</v>
      </c>
      <c r="BY944" s="577">
        <v>0</v>
      </c>
      <c r="BZ944" s="577">
        <v>0</v>
      </c>
      <c r="CA944" s="577"/>
      <c r="CB944" s="670"/>
      <c r="CC944" s="577"/>
      <c r="CD944" s="670"/>
      <c r="CE944" s="670"/>
      <c r="CF944" s="577">
        <v>0</v>
      </c>
      <c r="CG944" s="670">
        <v>0</v>
      </c>
      <c r="CH944" s="672">
        <v>1</v>
      </c>
    </row>
    <row r="945" spans="1:86" s="513" customFormat="1" ht="15.75" customHeight="1">
      <c r="A945" s="748">
        <v>110</v>
      </c>
      <c r="B945" s="749" t="s">
        <v>168</v>
      </c>
      <c r="C945" s="750">
        <v>4100009588</v>
      </c>
      <c r="D945" s="577" t="s">
        <v>169</v>
      </c>
      <c r="E945" s="584" t="str">
        <f>VLOOKUP(D:D,'Material code'!A:B,2,FALSE)</f>
        <v>后玻</v>
      </c>
      <c r="F945" s="505" t="str">
        <f>VLOOKUP(D:D,'Material code'!C:D,2,FALSE)</f>
        <v>福莱特，压花半钢化白色全涂釉3孔，2272*1128*2mm，GL-16</v>
      </c>
      <c r="G945" s="577">
        <v>1430</v>
      </c>
      <c r="H945" s="577" t="s">
        <v>172</v>
      </c>
      <c r="I945" s="504" t="str">
        <f>AL945</f>
        <v>EGLV143581003382</v>
      </c>
      <c r="J945" s="577">
        <v>1</v>
      </c>
      <c r="K945" s="504" t="str">
        <f>AN945</f>
        <v>EGHU3865130</v>
      </c>
      <c r="L945" s="504" t="str">
        <f>AM945</f>
        <v>NBQC25030421</v>
      </c>
      <c r="M945" s="504" t="str">
        <f>AO945</f>
        <v>NINGBO,CHINA</v>
      </c>
      <c r="N945" s="506">
        <f>AQ945</f>
        <v>45731</v>
      </c>
      <c r="O945" s="504" t="str">
        <f>AR945</f>
        <v>SAVANNAH,GA</v>
      </c>
      <c r="P945" s="506">
        <f>AT945</f>
        <v>45760</v>
      </c>
      <c r="Q945" s="506">
        <f>AX945</f>
        <v>45764</v>
      </c>
      <c r="R945" s="504" t="s">
        <v>79</v>
      </c>
      <c r="S945" s="504">
        <v>20</v>
      </c>
      <c r="T945" s="577"/>
      <c r="U945" s="577"/>
      <c r="V945" s="670"/>
      <c r="W945" s="670"/>
      <c r="X945" s="300"/>
      <c r="Y945" s="300"/>
      <c r="Z945" s="300"/>
      <c r="AA945" s="573"/>
      <c r="AB945" s="573"/>
      <c r="AC945" s="577"/>
      <c r="AD945" s="577"/>
      <c r="AE945" s="577"/>
      <c r="AF945" s="577"/>
      <c r="AG945" s="577"/>
      <c r="AH945" s="300"/>
      <c r="AI945" s="300"/>
      <c r="AJ945" s="577"/>
      <c r="AK945" s="577"/>
      <c r="AL945" s="504" t="s">
        <v>1365</v>
      </c>
      <c r="AM945" s="504" t="s">
        <v>1366</v>
      </c>
      <c r="AN945" s="504" t="s">
        <v>1387</v>
      </c>
      <c r="AO945" s="504" t="s">
        <v>1033</v>
      </c>
      <c r="AP945" s="300">
        <v>45726</v>
      </c>
      <c r="AQ945" s="506">
        <v>45731</v>
      </c>
      <c r="AR945" s="504" t="s">
        <v>117</v>
      </c>
      <c r="AS945" s="506">
        <v>45765</v>
      </c>
      <c r="AT945" s="571">
        <v>45760</v>
      </c>
      <c r="AU945" s="504" t="str">
        <f>AR945</f>
        <v>SAVANNAH,GA</v>
      </c>
      <c r="AV945" s="571">
        <f>AT945</f>
        <v>45760</v>
      </c>
      <c r="AW945" s="505">
        <f>VLOOKUP(AR:AR,Database!A:B,2,)</f>
        <v>4</v>
      </c>
      <c r="AX945" s="506">
        <f>AV945+AW945</f>
        <v>45764</v>
      </c>
      <c r="AY945" s="577">
        <v>0</v>
      </c>
      <c r="AZ945" s="300"/>
      <c r="BA945" s="300"/>
      <c r="BB945" s="300"/>
      <c r="BC945" s="300"/>
      <c r="BD945" s="300"/>
      <c r="BE945" s="577"/>
      <c r="BF945" s="577" t="s">
        <v>1368</v>
      </c>
      <c r="BG945" s="504" t="str">
        <f>AN945</f>
        <v>EGHU3865130</v>
      </c>
      <c r="BH945" s="300">
        <v>45726</v>
      </c>
      <c r="BI945" s="300">
        <v>45735</v>
      </c>
      <c r="BJ945" s="300"/>
      <c r="BK945" s="300"/>
      <c r="BL945" s="300"/>
      <c r="BM945" s="300"/>
      <c r="BN945" s="577"/>
      <c r="BO945" s="300"/>
      <c r="BP945" s="670"/>
      <c r="BQ945" s="670"/>
      <c r="BR945" s="577"/>
      <c r="BS945" s="512"/>
      <c r="BT945" s="577"/>
      <c r="BU945" s="577"/>
      <c r="BV945" s="577"/>
      <c r="BW945" s="577">
        <v>0</v>
      </c>
      <c r="BX945" s="577">
        <v>0</v>
      </c>
      <c r="BY945" s="577">
        <v>0</v>
      </c>
      <c r="BZ945" s="577">
        <v>0</v>
      </c>
      <c r="CA945" s="577"/>
      <c r="CB945" s="670"/>
      <c r="CC945" s="577"/>
      <c r="CD945" s="670"/>
      <c r="CE945" s="670"/>
      <c r="CF945" s="577">
        <v>0</v>
      </c>
      <c r="CG945" s="670">
        <v>0</v>
      </c>
      <c r="CH945" s="672">
        <v>1</v>
      </c>
    </row>
    <row r="946" spans="1:86" s="513" customFormat="1" ht="15.75" customHeight="1">
      <c r="A946" s="748">
        <v>110</v>
      </c>
      <c r="B946" s="749" t="s">
        <v>168</v>
      </c>
      <c r="C946" s="750">
        <v>4100009588</v>
      </c>
      <c r="D946" s="577" t="s">
        <v>169</v>
      </c>
      <c r="E946" s="584" t="str">
        <f>VLOOKUP(D:D,'Material code'!A:B,2,FALSE)</f>
        <v>后玻</v>
      </c>
      <c r="F946" s="505" t="str">
        <f>VLOOKUP(D:D,'Material code'!C:D,2,FALSE)</f>
        <v>福莱特，压花半钢化白色全涂釉3孔，2272*1128*2mm，GL-16</v>
      </c>
      <c r="G946" s="577">
        <v>1430</v>
      </c>
      <c r="H946" s="577" t="s">
        <v>172</v>
      </c>
      <c r="I946" s="504" t="str">
        <f>AL946</f>
        <v>EGLV143581003382</v>
      </c>
      <c r="J946" s="577">
        <v>1</v>
      </c>
      <c r="K946" s="504" t="str">
        <f>AN946</f>
        <v>EGHU3897395</v>
      </c>
      <c r="L946" s="504" t="str">
        <f>AM946</f>
        <v>NBQC25030421</v>
      </c>
      <c r="M946" s="504" t="str">
        <f>AO946</f>
        <v>NINGBO,CHINA</v>
      </c>
      <c r="N946" s="506">
        <f>AQ946</f>
        <v>45731</v>
      </c>
      <c r="O946" s="504" t="str">
        <f>AR946</f>
        <v>SAVANNAH,GA</v>
      </c>
      <c r="P946" s="506">
        <f>AT946</f>
        <v>45760</v>
      </c>
      <c r="Q946" s="506">
        <f>AX946</f>
        <v>45764</v>
      </c>
      <c r="R946" s="504" t="s">
        <v>79</v>
      </c>
      <c r="S946" s="504">
        <v>20</v>
      </c>
      <c r="T946" s="577"/>
      <c r="U946" s="577"/>
      <c r="V946" s="670"/>
      <c r="W946" s="670"/>
      <c r="X946" s="300"/>
      <c r="Y946" s="300"/>
      <c r="Z946" s="300"/>
      <c r="AA946" s="573"/>
      <c r="AB946" s="573"/>
      <c r="AC946" s="577"/>
      <c r="AD946" s="577"/>
      <c r="AE946" s="577"/>
      <c r="AF946" s="577"/>
      <c r="AG946" s="577"/>
      <c r="AH946" s="300"/>
      <c r="AI946" s="300"/>
      <c r="AJ946" s="577"/>
      <c r="AK946" s="577"/>
      <c r="AL946" s="504" t="s">
        <v>1365</v>
      </c>
      <c r="AM946" s="504" t="s">
        <v>1366</v>
      </c>
      <c r="AN946" s="504" t="s">
        <v>1388</v>
      </c>
      <c r="AO946" s="504" t="s">
        <v>1033</v>
      </c>
      <c r="AP946" s="300">
        <v>45726</v>
      </c>
      <c r="AQ946" s="506">
        <v>45731</v>
      </c>
      <c r="AR946" s="504" t="s">
        <v>117</v>
      </c>
      <c r="AS946" s="506">
        <v>45765</v>
      </c>
      <c r="AT946" s="571">
        <v>45760</v>
      </c>
      <c r="AU946" s="504" t="str">
        <f>AR946</f>
        <v>SAVANNAH,GA</v>
      </c>
      <c r="AV946" s="571">
        <f>AT946</f>
        <v>45760</v>
      </c>
      <c r="AW946" s="505">
        <f>VLOOKUP(AR:AR,Database!A:B,2,)</f>
        <v>4</v>
      </c>
      <c r="AX946" s="506">
        <f>AV946+AW946</f>
        <v>45764</v>
      </c>
      <c r="AY946" s="577">
        <v>0</v>
      </c>
      <c r="AZ946" s="300"/>
      <c r="BA946" s="300"/>
      <c r="BB946" s="300"/>
      <c r="BC946" s="300"/>
      <c r="BD946" s="300"/>
      <c r="BE946" s="577"/>
      <c r="BF946" s="577" t="s">
        <v>1368</v>
      </c>
      <c r="BG946" s="504" t="str">
        <f>AN946</f>
        <v>EGHU3897395</v>
      </c>
      <c r="BH946" s="300">
        <v>45726</v>
      </c>
      <c r="BI946" s="300">
        <v>45735</v>
      </c>
      <c r="BJ946" s="300"/>
      <c r="BK946" s="300"/>
      <c r="BL946" s="300"/>
      <c r="BM946" s="300"/>
      <c r="BN946" s="577"/>
      <c r="BO946" s="300"/>
      <c r="BP946" s="670"/>
      <c r="BQ946" s="670"/>
      <c r="BR946" s="577"/>
      <c r="BS946" s="512"/>
      <c r="BT946" s="577"/>
      <c r="BU946" s="577"/>
      <c r="BV946" s="577"/>
      <c r="BW946" s="577">
        <v>0</v>
      </c>
      <c r="BX946" s="577">
        <v>0</v>
      </c>
      <c r="BY946" s="577">
        <v>0</v>
      </c>
      <c r="BZ946" s="577">
        <v>0</v>
      </c>
      <c r="CA946" s="577"/>
      <c r="CB946" s="670"/>
      <c r="CC946" s="577"/>
      <c r="CD946" s="670"/>
      <c r="CE946" s="670"/>
      <c r="CF946" s="577">
        <v>0</v>
      </c>
      <c r="CG946" s="670">
        <v>0</v>
      </c>
      <c r="CH946" s="672">
        <v>1</v>
      </c>
    </row>
    <row r="947" spans="1:86" s="513" customFormat="1" ht="15.75" customHeight="1">
      <c r="A947" s="748">
        <v>110</v>
      </c>
      <c r="B947" s="749" t="s">
        <v>168</v>
      </c>
      <c r="C947" s="750">
        <v>4100009588</v>
      </c>
      <c r="D947" s="577" t="s">
        <v>169</v>
      </c>
      <c r="E947" s="584" t="str">
        <f>VLOOKUP(D:D,'Material code'!A:B,2,FALSE)</f>
        <v>后玻</v>
      </c>
      <c r="F947" s="505" t="str">
        <f>VLOOKUP(D:D,'Material code'!C:D,2,FALSE)</f>
        <v>福莱特，压花半钢化白色全涂釉3孔，2272*1128*2mm，GL-16</v>
      </c>
      <c r="G947" s="577">
        <v>1430</v>
      </c>
      <c r="H947" s="577" t="s">
        <v>172</v>
      </c>
      <c r="I947" s="504" t="str">
        <f>AL947</f>
        <v>EGLV143581003382</v>
      </c>
      <c r="J947" s="577">
        <v>1</v>
      </c>
      <c r="K947" s="504" t="str">
        <f>AN947</f>
        <v>EGHU3937522</v>
      </c>
      <c r="L947" s="504" t="str">
        <f>AM947</f>
        <v>NBQC25030421</v>
      </c>
      <c r="M947" s="504" t="str">
        <f>AO947</f>
        <v>NINGBO,CHINA</v>
      </c>
      <c r="N947" s="506">
        <f>AQ947</f>
        <v>45731</v>
      </c>
      <c r="O947" s="504" t="str">
        <f>AR947</f>
        <v>SAVANNAH,GA</v>
      </c>
      <c r="P947" s="506">
        <f>AT947</f>
        <v>45760</v>
      </c>
      <c r="Q947" s="506">
        <f>AX947</f>
        <v>45764</v>
      </c>
      <c r="R947" s="504" t="s">
        <v>79</v>
      </c>
      <c r="S947" s="504">
        <v>20</v>
      </c>
      <c r="T947" s="577"/>
      <c r="U947" s="577"/>
      <c r="V947" s="670"/>
      <c r="W947" s="670"/>
      <c r="X947" s="300"/>
      <c r="Y947" s="300"/>
      <c r="Z947" s="300"/>
      <c r="AA947" s="573"/>
      <c r="AB947" s="573"/>
      <c r="AC947" s="577"/>
      <c r="AD947" s="577"/>
      <c r="AE947" s="577"/>
      <c r="AF947" s="577"/>
      <c r="AG947" s="577"/>
      <c r="AH947" s="300"/>
      <c r="AI947" s="300"/>
      <c r="AJ947" s="577"/>
      <c r="AK947" s="577"/>
      <c r="AL947" s="504" t="s">
        <v>1365</v>
      </c>
      <c r="AM947" s="504" t="s">
        <v>1366</v>
      </c>
      <c r="AN947" s="504" t="s">
        <v>1389</v>
      </c>
      <c r="AO947" s="504" t="s">
        <v>1033</v>
      </c>
      <c r="AP947" s="300">
        <v>45726</v>
      </c>
      <c r="AQ947" s="506">
        <v>45731</v>
      </c>
      <c r="AR947" s="504" t="s">
        <v>117</v>
      </c>
      <c r="AS947" s="506">
        <v>45765</v>
      </c>
      <c r="AT947" s="571">
        <v>45760</v>
      </c>
      <c r="AU947" s="504" t="str">
        <f>AR947</f>
        <v>SAVANNAH,GA</v>
      </c>
      <c r="AV947" s="571">
        <f>AT947</f>
        <v>45760</v>
      </c>
      <c r="AW947" s="505">
        <f>VLOOKUP(AR:AR,Database!A:B,2,)</f>
        <v>4</v>
      </c>
      <c r="AX947" s="506">
        <f>AV947+AW947</f>
        <v>45764</v>
      </c>
      <c r="AY947" s="577">
        <v>0</v>
      </c>
      <c r="AZ947" s="300"/>
      <c r="BA947" s="300"/>
      <c r="BB947" s="300"/>
      <c r="BC947" s="300"/>
      <c r="BD947" s="300"/>
      <c r="BE947" s="577"/>
      <c r="BF947" s="577" t="s">
        <v>1368</v>
      </c>
      <c r="BG947" s="504" t="str">
        <f>AN947</f>
        <v>EGHU3937522</v>
      </c>
      <c r="BH947" s="300">
        <v>45726</v>
      </c>
      <c r="BI947" s="300">
        <v>45735</v>
      </c>
      <c r="BJ947" s="300"/>
      <c r="BK947" s="300"/>
      <c r="BL947" s="300"/>
      <c r="BM947" s="300"/>
      <c r="BN947" s="577"/>
      <c r="BO947" s="300"/>
      <c r="BP947" s="670"/>
      <c r="BQ947" s="670"/>
      <c r="BR947" s="577"/>
      <c r="BS947" s="512"/>
      <c r="BT947" s="577"/>
      <c r="BU947" s="577"/>
      <c r="BV947" s="577"/>
      <c r="BW947" s="577">
        <v>0</v>
      </c>
      <c r="BX947" s="577">
        <v>0</v>
      </c>
      <c r="BY947" s="577">
        <v>0</v>
      </c>
      <c r="BZ947" s="577">
        <v>0</v>
      </c>
      <c r="CA947" s="577"/>
      <c r="CB947" s="670"/>
      <c r="CC947" s="577"/>
      <c r="CD947" s="670"/>
      <c r="CE947" s="670"/>
      <c r="CF947" s="577">
        <v>0</v>
      </c>
      <c r="CG947" s="670">
        <v>0</v>
      </c>
      <c r="CH947" s="672">
        <v>1</v>
      </c>
    </row>
    <row r="948" spans="1:86" s="513" customFormat="1" ht="15.75" customHeight="1">
      <c r="A948" s="748">
        <v>110</v>
      </c>
      <c r="B948" s="749" t="s">
        <v>168</v>
      </c>
      <c r="C948" s="750">
        <v>4100009588</v>
      </c>
      <c r="D948" s="577" t="s">
        <v>169</v>
      </c>
      <c r="E948" s="584" t="str">
        <f>VLOOKUP(D:D,'Material code'!A:B,2,FALSE)</f>
        <v>后玻</v>
      </c>
      <c r="F948" s="505" t="str">
        <f>VLOOKUP(D:D,'Material code'!C:D,2,FALSE)</f>
        <v>福莱特，压花半钢化白色全涂釉3孔，2272*1128*2mm，GL-16</v>
      </c>
      <c r="G948" s="577">
        <v>1430</v>
      </c>
      <c r="H948" s="577" t="s">
        <v>172</v>
      </c>
      <c r="I948" s="504" t="str">
        <f>AL948</f>
        <v>EGLV143581003382</v>
      </c>
      <c r="J948" s="577">
        <v>1</v>
      </c>
      <c r="K948" s="504" t="str">
        <f>AN948</f>
        <v>EITU0259417</v>
      </c>
      <c r="L948" s="504" t="str">
        <f>AM948</f>
        <v>NBQC25030421</v>
      </c>
      <c r="M948" s="504" t="str">
        <f>AO948</f>
        <v>NINGBO,CHINA</v>
      </c>
      <c r="N948" s="506">
        <f>AQ948</f>
        <v>45731</v>
      </c>
      <c r="O948" s="504" t="str">
        <f>AR948</f>
        <v>SAVANNAH,GA</v>
      </c>
      <c r="P948" s="506">
        <f>AT948</f>
        <v>45760</v>
      </c>
      <c r="Q948" s="506">
        <f>AX948</f>
        <v>45764</v>
      </c>
      <c r="R948" s="504" t="s">
        <v>79</v>
      </c>
      <c r="S948" s="504">
        <v>20</v>
      </c>
      <c r="T948" s="577"/>
      <c r="U948" s="577"/>
      <c r="V948" s="670"/>
      <c r="W948" s="670"/>
      <c r="X948" s="300"/>
      <c r="Y948" s="300"/>
      <c r="Z948" s="300"/>
      <c r="AA948" s="573"/>
      <c r="AB948" s="573"/>
      <c r="AC948" s="577"/>
      <c r="AD948" s="577"/>
      <c r="AE948" s="577"/>
      <c r="AF948" s="577"/>
      <c r="AG948" s="577"/>
      <c r="AH948" s="300"/>
      <c r="AI948" s="300"/>
      <c r="AJ948" s="577"/>
      <c r="AK948" s="577"/>
      <c r="AL948" s="504" t="s">
        <v>1365</v>
      </c>
      <c r="AM948" s="504" t="s">
        <v>1366</v>
      </c>
      <c r="AN948" s="504" t="s">
        <v>1390</v>
      </c>
      <c r="AO948" s="504" t="s">
        <v>1033</v>
      </c>
      <c r="AP948" s="300">
        <v>45726</v>
      </c>
      <c r="AQ948" s="506">
        <v>45731</v>
      </c>
      <c r="AR948" s="504" t="s">
        <v>117</v>
      </c>
      <c r="AS948" s="506">
        <v>45765</v>
      </c>
      <c r="AT948" s="571">
        <v>45760</v>
      </c>
      <c r="AU948" s="504" t="str">
        <f>AR948</f>
        <v>SAVANNAH,GA</v>
      </c>
      <c r="AV948" s="571">
        <f>AT948</f>
        <v>45760</v>
      </c>
      <c r="AW948" s="505">
        <f>VLOOKUP(AR:AR,Database!A:B,2,)</f>
        <v>4</v>
      </c>
      <c r="AX948" s="506">
        <f>AV948+AW948</f>
        <v>45764</v>
      </c>
      <c r="AY948" s="577">
        <v>0</v>
      </c>
      <c r="AZ948" s="300"/>
      <c r="BA948" s="300"/>
      <c r="BB948" s="300"/>
      <c r="BC948" s="300"/>
      <c r="BD948" s="300"/>
      <c r="BE948" s="577"/>
      <c r="BF948" s="577" t="s">
        <v>1368</v>
      </c>
      <c r="BG948" s="504" t="str">
        <f>AN948</f>
        <v>EITU0259417</v>
      </c>
      <c r="BH948" s="300">
        <v>45726</v>
      </c>
      <c r="BI948" s="300">
        <v>45735</v>
      </c>
      <c r="BJ948" s="300"/>
      <c r="BK948" s="300"/>
      <c r="BL948" s="300"/>
      <c r="BM948" s="300"/>
      <c r="BN948" s="577"/>
      <c r="BO948" s="300"/>
      <c r="BP948" s="670"/>
      <c r="BQ948" s="670"/>
      <c r="BR948" s="577"/>
      <c r="BS948" s="512"/>
      <c r="BT948" s="577"/>
      <c r="BU948" s="577"/>
      <c r="BV948" s="577"/>
      <c r="BW948" s="577">
        <v>0</v>
      </c>
      <c r="BX948" s="577">
        <v>0</v>
      </c>
      <c r="BY948" s="577">
        <v>0</v>
      </c>
      <c r="BZ948" s="577">
        <v>0</v>
      </c>
      <c r="CA948" s="577"/>
      <c r="CB948" s="670"/>
      <c r="CC948" s="577"/>
      <c r="CD948" s="670"/>
      <c r="CE948" s="670"/>
      <c r="CF948" s="577">
        <v>0</v>
      </c>
      <c r="CG948" s="670">
        <v>0</v>
      </c>
      <c r="CH948" s="672">
        <v>1</v>
      </c>
    </row>
    <row r="949" spans="1:86" s="513" customFormat="1" ht="15.75" customHeight="1">
      <c r="A949" s="748">
        <v>110</v>
      </c>
      <c r="B949" s="749" t="s">
        <v>168</v>
      </c>
      <c r="C949" s="750">
        <v>4100009588</v>
      </c>
      <c r="D949" s="577" t="s">
        <v>169</v>
      </c>
      <c r="E949" s="584" t="str">
        <f>VLOOKUP(D:D,'Material code'!A:B,2,FALSE)</f>
        <v>后玻</v>
      </c>
      <c r="F949" s="505" t="str">
        <f>VLOOKUP(D:D,'Material code'!C:D,2,FALSE)</f>
        <v>福莱特，压花半钢化白色全涂釉3孔，2272*1128*2mm，GL-16</v>
      </c>
      <c r="G949" s="577">
        <v>1430</v>
      </c>
      <c r="H949" s="577" t="s">
        <v>172</v>
      </c>
      <c r="I949" s="504" t="str">
        <f>AL949</f>
        <v>EGLV143581003382</v>
      </c>
      <c r="J949" s="577">
        <v>1</v>
      </c>
      <c r="K949" s="504" t="str">
        <f>AN949</f>
        <v>EITU0610990</v>
      </c>
      <c r="L949" s="504" t="str">
        <f>AM949</f>
        <v>NBQC25030421</v>
      </c>
      <c r="M949" s="504" t="str">
        <f>AO949</f>
        <v>NINGBO,CHINA</v>
      </c>
      <c r="N949" s="506">
        <f>AQ949</f>
        <v>45731</v>
      </c>
      <c r="O949" s="504" t="str">
        <f>AR949</f>
        <v>SAVANNAH,GA</v>
      </c>
      <c r="P949" s="506">
        <f>AT949</f>
        <v>45760</v>
      </c>
      <c r="Q949" s="506">
        <f>AX949</f>
        <v>45764</v>
      </c>
      <c r="R949" s="504" t="s">
        <v>79</v>
      </c>
      <c r="S949" s="504">
        <v>20</v>
      </c>
      <c r="T949" s="577"/>
      <c r="U949" s="577"/>
      <c r="V949" s="670"/>
      <c r="W949" s="670"/>
      <c r="X949" s="300"/>
      <c r="Y949" s="300"/>
      <c r="Z949" s="300"/>
      <c r="AA949" s="573"/>
      <c r="AB949" s="573"/>
      <c r="AC949" s="577"/>
      <c r="AD949" s="577"/>
      <c r="AE949" s="577"/>
      <c r="AF949" s="577"/>
      <c r="AG949" s="577"/>
      <c r="AH949" s="300"/>
      <c r="AI949" s="300"/>
      <c r="AJ949" s="577"/>
      <c r="AK949" s="577"/>
      <c r="AL949" s="504" t="s">
        <v>1365</v>
      </c>
      <c r="AM949" s="504" t="s">
        <v>1366</v>
      </c>
      <c r="AN949" s="504" t="s">
        <v>1391</v>
      </c>
      <c r="AO949" s="504" t="s">
        <v>1033</v>
      </c>
      <c r="AP949" s="300">
        <v>45726</v>
      </c>
      <c r="AQ949" s="506">
        <v>45731</v>
      </c>
      <c r="AR949" s="504" t="s">
        <v>117</v>
      </c>
      <c r="AS949" s="506">
        <v>45765</v>
      </c>
      <c r="AT949" s="571">
        <v>45760</v>
      </c>
      <c r="AU949" s="504" t="str">
        <f>AR949</f>
        <v>SAVANNAH,GA</v>
      </c>
      <c r="AV949" s="571">
        <f>AT949</f>
        <v>45760</v>
      </c>
      <c r="AW949" s="505">
        <f>VLOOKUP(AR:AR,Database!A:B,2,)</f>
        <v>4</v>
      </c>
      <c r="AX949" s="506">
        <f>AV949+AW949</f>
        <v>45764</v>
      </c>
      <c r="AY949" s="577">
        <v>0</v>
      </c>
      <c r="AZ949" s="300"/>
      <c r="BA949" s="300"/>
      <c r="BB949" s="300"/>
      <c r="BC949" s="300"/>
      <c r="BD949" s="300"/>
      <c r="BE949" s="577"/>
      <c r="BF949" s="577" t="s">
        <v>1368</v>
      </c>
      <c r="BG949" s="504" t="str">
        <f>AN949</f>
        <v>EITU0610990</v>
      </c>
      <c r="BH949" s="300">
        <v>45726</v>
      </c>
      <c r="BI949" s="300">
        <v>45735</v>
      </c>
      <c r="BJ949" s="300"/>
      <c r="BK949" s="300"/>
      <c r="BL949" s="300"/>
      <c r="BM949" s="300"/>
      <c r="BN949" s="577"/>
      <c r="BO949" s="300"/>
      <c r="BP949" s="670"/>
      <c r="BQ949" s="670"/>
      <c r="BR949" s="577"/>
      <c r="BS949" s="512"/>
      <c r="BT949" s="577"/>
      <c r="BU949" s="577"/>
      <c r="BV949" s="577"/>
      <c r="BW949" s="577">
        <v>0</v>
      </c>
      <c r="BX949" s="577">
        <v>0</v>
      </c>
      <c r="BY949" s="577">
        <v>0</v>
      </c>
      <c r="BZ949" s="577">
        <v>0</v>
      </c>
      <c r="CA949" s="577"/>
      <c r="CB949" s="670"/>
      <c r="CC949" s="577"/>
      <c r="CD949" s="670"/>
      <c r="CE949" s="670"/>
      <c r="CF949" s="577">
        <v>0</v>
      </c>
      <c r="CG949" s="670">
        <v>0</v>
      </c>
      <c r="CH949" s="672">
        <v>1</v>
      </c>
    </row>
    <row r="950" spans="1:86" s="513" customFormat="1" ht="15.75" customHeight="1">
      <c r="A950" s="748">
        <v>110</v>
      </c>
      <c r="B950" s="749" t="s">
        <v>168</v>
      </c>
      <c r="C950" s="750">
        <v>4100009588</v>
      </c>
      <c r="D950" s="577" t="s">
        <v>169</v>
      </c>
      <c r="E950" s="584" t="str">
        <f>VLOOKUP(D:D,'Material code'!A:B,2,FALSE)</f>
        <v>后玻</v>
      </c>
      <c r="F950" s="505" t="str">
        <f>VLOOKUP(D:D,'Material code'!C:D,2,FALSE)</f>
        <v>福莱特，压花半钢化白色全涂釉3孔，2272*1128*2mm，GL-16</v>
      </c>
      <c r="G950" s="577">
        <v>1430</v>
      </c>
      <c r="H950" s="577" t="s">
        <v>172</v>
      </c>
      <c r="I950" s="504" t="str">
        <f>AL950</f>
        <v>EGLV143581003382</v>
      </c>
      <c r="J950" s="577">
        <v>1</v>
      </c>
      <c r="K950" s="504" t="str">
        <f>AN950</f>
        <v>EMCU3961117</v>
      </c>
      <c r="L950" s="504" t="str">
        <f>AM950</f>
        <v>NBQC25030421</v>
      </c>
      <c r="M950" s="504" t="str">
        <f>AO950</f>
        <v>NINGBO,CHINA</v>
      </c>
      <c r="N950" s="506">
        <f>AQ950</f>
        <v>45731</v>
      </c>
      <c r="O950" s="504" t="str">
        <f>AR950</f>
        <v>SAVANNAH,GA</v>
      </c>
      <c r="P950" s="506">
        <f>AT950</f>
        <v>45760</v>
      </c>
      <c r="Q950" s="506">
        <f>AX950</f>
        <v>45764</v>
      </c>
      <c r="R950" s="504" t="s">
        <v>79</v>
      </c>
      <c r="S950" s="504">
        <v>20</v>
      </c>
      <c r="T950" s="577"/>
      <c r="U950" s="577"/>
      <c r="V950" s="670"/>
      <c r="W950" s="670"/>
      <c r="X950" s="300"/>
      <c r="Y950" s="300"/>
      <c r="Z950" s="300"/>
      <c r="AA950" s="573"/>
      <c r="AB950" s="573"/>
      <c r="AC950" s="577"/>
      <c r="AD950" s="577"/>
      <c r="AE950" s="577"/>
      <c r="AF950" s="577"/>
      <c r="AG950" s="577"/>
      <c r="AH950" s="300"/>
      <c r="AI950" s="300"/>
      <c r="AJ950" s="577"/>
      <c r="AK950" s="577"/>
      <c r="AL950" s="504" t="s">
        <v>1365</v>
      </c>
      <c r="AM950" s="504" t="s">
        <v>1366</v>
      </c>
      <c r="AN950" s="504" t="s">
        <v>1392</v>
      </c>
      <c r="AO950" s="504" t="s">
        <v>1033</v>
      </c>
      <c r="AP950" s="300">
        <v>45726</v>
      </c>
      <c r="AQ950" s="506">
        <v>45731</v>
      </c>
      <c r="AR950" s="504" t="s">
        <v>117</v>
      </c>
      <c r="AS950" s="506">
        <v>45765</v>
      </c>
      <c r="AT950" s="571">
        <v>45760</v>
      </c>
      <c r="AU950" s="504" t="str">
        <f>AR950</f>
        <v>SAVANNAH,GA</v>
      </c>
      <c r="AV950" s="571">
        <f>AT950</f>
        <v>45760</v>
      </c>
      <c r="AW950" s="505">
        <f>VLOOKUP(AR:AR,Database!A:B,2,)</f>
        <v>4</v>
      </c>
      <c r="AX950" s="506">
        <f>AV950+AW950</f>
        <v>45764</v>
      </c>
      <c r="AY950" s="246">
        <v>0</v>
      </c>
      <c r="AZ950" s="518"/>
      <c r="BA950" s="518"/>
      <c r="BB950" s="518"/>
      <c r="BC950" s="518"/>
      <c r="BD950" s="518"/>
      <c r="BE950" s="246"/>
      <c r="BF950" s="246" t="s">
        <v>1368</v>
      </c>
      <c r="BG950" s="504" t="str">
        <f>AN950</f>
        <v>EMCU3961117</v>
      </c>
      <c r="BH950" s="518">
        <v>45726</v>
      </c>
      <c r="BI950" s="300">
        <v>45735</v>
      </c>
      <c r="BJ950" s="518"/>
      <c r="BK950" s="518"/>
      <c r="BL950" s="518"/>
      <c r="BM950" s="300"/>
      <c r="BN950" s="577"/>
      <c r="BO950" s="300"/>
      <c r="BP950" s="670"/>
      <c r="BQ950" s="670"/>
      <c r="BR950" s="577"/>
      <c r="BS950" s="512"/>
      <c r="BT950" s="577"/>
      <c r="BU950" s="577"/>
      <c r="BV950" s="577"/>
      <c r="BW950" s="577">
        <v>0</v>
      </c>
      <c r="BX950" s="577">
        <v>0</v>
      </c>
      <c r="BY950" s="577">
        <v>0</v>
      </c>
      <c r="BZ950" s="577">
        <v>0</v>
      </c>
      <c r="CA950" s="577"/>
      <c r="CB950" s="670"/>
      <c r="CC950" s="577"/>
      <c r="CD950" s="670"/>
      <c r="CE950" s="670"/>
      <c r="CF950" s="577">
        <v>0</v>
      </c>
      <c r="CG950" s="670">
        <v>0</v>
      </c>
      <c r="CH950" s="672">
        <v>1</v>
      </c>
    </row>
    <row r="951" spans="1:86" ht="15.75" customHeight="1">
      <c r="A951" s="748">
        <v>110</v>
      </c>
      <c r="B951" s="749" t="s">
        <v>168</v>
      </c>
      <c r="C951" s="750">
        <v>4100009588</v>
      </c>
      <c r="D951" s="577" t="s">
        <v>169</v>
      </c>
      <c r="E951" s="584" t="str">
        <f>VLOOKUP(D:D,'Material code'!A:B,2,FALSE)</f>
        <v>后玻</v>
      </c>
      <c r="F951" s="505" t="str">
        <f>VLOOKUP(D:D,'Material code'!C:D,2,FALSE)</f>
        <v>福莱特，压花半钢化白色全涂釉3孔，2272*1128*2mm，GL-16</v>
      </c>
      <c r="G951" s="577">
        <v>1430</v>
      </c>
      <c r="H951" s="577" t="s">
        <v>172</v>
      </c>
      <c r="I951" s="504" t="str">
        <f>AL951</f>
        <v>EGLV143581003382</v>
      </c>
      <c r="J951" s="577">
        <v>1</v>
      </c>
      <c r="K951" s="504" t="str">
        <f>AN951</f>
        <v>EITU0462126</v>
      </c>
      <c r="L951" s="504" t="str">
        <f>AM951</f>
        <v>NBQC25030421</v>
      </c>
      <c r="M951" s="504" t="str">
        <f>AO951</f>
        <v>NINGBO,CHINA</v>
      </c>
      <c r="N951" s="506">
        <f>AQ951</f>
        <v>45731</v>
      </c>
      <c r="O951" s="504" t="str">
        <f>AR951</f>
        <v>SAVANNAH,GA</v>
      </c>
      <c r="P951" s="506">
        <f>AT951</f>
        <v>45760</v>
      </c>
      <c r="Q951" s="506">
        <f>AX951</f>
        <v>45764</v>
      </c>
      <c r="R951" s="504" t="s">
        <v>79</v>
      </c>
      <c r="S951" s="504">
        <v>20</v>
      </c>
      <c r="AL951" s="504" t="s">
        <v>1365</v>
      </c>
      <c r="AM951" s="504" t="s">
        <v>1366</v>
      </c>
      <c r="AN951" s="504" t="s">
        <v>1393</v>
      </c>
      <c r="AO951" s="504" t="s">
        <v>1033</v>
      </c>
      <c r="AP951" s="518">
        <v>45726</v>
      </c>
      <c r="AQ951" s="506">
        <v>45731</v>
      </c>
      <c r="AR951" s="504" t="s">
        <v>117</v>
      </c>
      <c r="AS951" s="506">
        <v>45765</v>
      </c>
      <c r="AT951" s="571">
        <v>45760</v>
      </c>
      <c r="AU951" s="504" t="str">
        <f>AR951</f>
        <v>SAVANNAH,GA</v>
      </c>
      <c r="AV951" s="571">
        <f>AT951</f>
        <v>45760</v>
      </c>
      <c r="AW951" s="505">
        <f>VLOOKUP(AR:AR,Database!A:B,2,)</f>
        <v>4</v>
      </c>
      <c r="AX951" s="506">
        <f>AV951+AW951</f>
        <v>45764</v>
      </c>
      <c r="AY951" s="577">
        <v>0</v>
      </c>
      <c r="AZ951" s="300"/>
      <c r="BA951" s="300"/>
      <c r="BB951" s="300"/>
      <c r="BC951" s="300"/>
      <c r="BD951" s="300"/>
      <c r="BE951" s="577"/>
      <c r="BF951" s="577" t="s">
        <v>1368</v>
      </c>
      <c r="BG951" s="504" t="str">
        <f>AN951</f>
        <v>EITU0462126</v>
      </c>
      <c r="BH951" s="300">
        <v>45726</v>
      </c>
      <c r="BI951" s="300">
        <v>45735</v>
      </c>
      <c r="BJ951" s="300"/>
      <c r="BK951" s="300"/>
      <c r="BL951" s="300"/>
      <c r="BS951" s="675"/>
      <c r="BW951" s="246">
        <v>0</v>
      </c>
      <c r="BX951" s="246">
        <v>0</v>
      </c>
      <c r="BY951" s="246">
        <v>0</v>
      </c>
      <c r="BZ951" s="246">
        <v>0</v>
      </c>
      <c r="CF951" s="246">
        <v>0</v>
      </c>
      <c r="CG951" s="522">
        <v>0</v>
      </c>
      <c r="CH951" s="521">
        <v>1</v>
      </c>
    </row>
    <row r="952" spans="1:86" ht="15.75" customHeight="1">
      <c r="A952" s="748">
        <v>110</v>
      </c>
      <c r="B952" s="749" t="s">
        <v>168</v>
      </c>
      <c r="C952" s="750">
        <v>4100009588</v>
      </c>
      <c r="D952" s="577" t="s">
        <v>169</v>
      </c>
      <c r="E952" s="584" t="str">
        <f>VLOOKUP(D:D,'Material code'!A:B,2,FALSE)</f>
        <v>后玻</v>
      </c>
      <c r="F952" s="505" t="str">
        <f>VLOOKUP(D:D,'Material code'!C:D,2,FALSE)</f>
        <v>福莱特，压花半钢化白色全涂釉3孔，2272*1128*2mm，GL-16</v>
      </c>
      <c r="G952" s="577">
        <v>1430</v>
      </c>
      <c r="H952" s="577" t="s">
        <v>172</v>
      </c>
      <c r="I952" s="504" t="str">
        <f>AL952</f>
        <v>EGLV143581003382</v>
      </c>
      <c r="J952" s="577">
        <v>1</v>
      </c>
      <c r="K952" s="504" t="str">
        <f>AN952</f>
        <v>EITU3020576</v>
      </c>
      <c r="L952" s="504" t="str">
        <f>AM952</f>
        <v>NBQC25030421</v>
      </c>
      <c r="M952" s="504" t="str">
        <f>AO952</f>
        <v>NINGBO,CHINA</v>
      </c>
      <c r="N952" s="506">
        <f>AQ952</f>
        <v>45731</v>
      </c>
      <c r="O952" s="504" t="str">
        <f>AR952</f>
        <v>SAVANNAH,GA</v>
      </c>
      <c r="P952" s="506">
        <f>AT952</f>
        <v>45760</v>
      </c>
      <c r="Q952" s="506">
        <f>AX952</f>
        <v>45764</v>
      </c>
      <c r="R952" s="504" t="s">
        <v>79</v>
      </c>
      <c r="S952" s="504">
        <v>20</v>
      </c>
      <c r="AL952" s="504" t="s">
        <v>1365</v>
      </c>
      <c r="AM952" s="504" t="s">
        <v>1366</v>
      </c>
      <c r="AN952" s="504" t="s">
        <v>1394</v>
      </c>
      <c r="AO952" s="504" t="s">
        <v>1033</v>
      </c>
      <c r="AP952" s="518">
        <v>45726</v>
      </c>
      <c r="AQ952" s="506">
        <v>45731</v>
      </c>
      <c r="AR952" s="504" t="s">
        <v>117</v>
      </c>
      <c r="AS952" s="506">
        <v>45765</v>
      </c>
      <c r="AT952" s="571">
        <v>45760</v>
      </c>
      <c r="AU952" s="504" t="str">
        <f>AR952</f>
        <v>SAVANNAH,GA</v>
      </c>
      <c r="AV952" s="571">
        <f>AT952</f>
        <v>45760</v>
      </c>
      <c r="AW952" s="505">
        <f>VLOOKUP(AR:AR,Database!A:B,2,)</f>
        <v>4</v>
      </c>
      <c r="AX952" s="506">
        <f>AV952+AW952</f>
        <v>45764</v>
      </c>
      <c r="AY952" s="577">
        <v>0</v>
      </c>
      <c r="AZ952" s="300"/>
      <c r="BA952" s="300"/>
      <c r="BB952" s="300"/>
      <c r="BC952" s="300"/>
      <c r="BD952" s="300"/>
      <c r="BE952" s="577"/>
      <c r="BF952" s="577" t="s">
        <v>1368</v>
      </c>
      <c r="BG952" s="504" t="str">
        <f>AN952</f>
        <v>EITU3020576</v>
      </c>
      <c r="BH952" s="300">
        <v>45726</v>
      </c>
      <c r="BI952" s="300">
        <v>45735</v>
      </c>
      <c r="BJ952" s="300"/>
      <c r="BK952" s="300"/>
      <c r="BL952" s="300"/>
      <c r="BS952" s="675"/>
      <c r="BW952" s="246">
        <v>0</v>
      </c>
      <c r="BX952" s="246">
        <v>0</v>
      </c>
      <c r="BY952" s="246">
        <v>0</v>
      </c>
      <c r="BZ952" s="246">
        <v>0</v>
      </c>
      <c r="CF952" s="246">
        <v>0</v>
      </c>
      <c r="CG952" s="522">
        <v>0</v>
      </c>
      <c r="CH952" s="521">
        <v>1</v>
      </c>
    </row>
    <row r="953" spans="1:86" ht="15.75" customHeight="1">
      <c r="A953" s="748">
        <v>110</v>
      </c>
      <c r="B953" s="749" t="s">
        <v>168</v>
      </c>
      <c r="C953" s="750">
        <v>4100009588</v>
      </c>
      <c r="D953" s="577" t="s">
        <v>169</v>
      </c>
      <c r="E953" s="584" t="str">
        <f>VLOOKUP(D:D,'Material code'!A:B,2,FALSE)</f>
        <v>后玻</v>
      </c>
      <c r="F953" s="505" t="str">
        <f>VLOOKUP(D:D,'Material code'!C:D,2,FALSE)</f>
        <v>福莱特，压花半钢化白色全涂釉3孔，2272*1128*2mm，GL-16</v>
      </c>
      <c r="G953" s="577">
        <v>1430</v>
      </c>
      <c r="H953" s="577" t="s">
        <v>172</v>
      </c>
      <c r="I953" s="504" t="str">
        <f>AL953</f>
        <v>EGLV143581003382</v>
      </c>
      <c r="J953" s="577">
        <v>1</v>
      </c>
      <c r="K953" s="504" t="str">
        <f>AN953</f>
        <v>EMCU6104885</v>
      </c>
      <c r="L953" s="504" t="str">
        <f>AM953</f>
        <v>NBQC25030421</v>
      </c>
      <c r="M953" s="504" t="str">
        <f>AO953</f>
        <v>NINGBO,CHINA</v>
      </c>
      <c r="N953" s="506">
        <f>AQ953</f>
        <v>45731</v>
      </c>
      <c r="O953" s="504" t="str">
        <f>AR953</f>
        <v>SAVANNAH,GA</v>
      </c>
      <c r="P953" s="506">
        <f>AT953</f>
        <v>45760</v>
      </c>
      <c r="Q953" s="506">
        <f>AX953</f>
        <v>45764</v>
      </c>
      <c r="R953" s="504" t="s">
        <v>79</v>
      </c>
      <c r="S953" s="504">
        <v>20</v>
      </c>
      <c r="AL953" s="504" t="s">
        <v>1365</v>
      </c>
      <c r="AM953" s="504" t="s">
        <v>1366</v>
      </c>
      <c r="AN953" s="504" t="s">
        <v>1395</v>
      </c>
      <c r="AO953" s="504" t="s">
        <v>1033</v>
      </c>
      <c r="AP953" s="518">
        <v>45726</v>
      </c>
      <c r="AQ953" s="506">
        <v>45731</v>
      </c>
      <c r="AR953" s="504" t="s">
        <v>117</v>
      </c>
      <c r="AS953" s="506">
        <v>45765</v>
      </c>
      <c r="AT953" s="571">
        <v>45760</v>
      </c>
      <c r="AU953" s="504" t="str">
        <f>AR953</f>
        <v>SAVANNAH,GA</v>
      </c>
      <c r="AV953" s="571">
        <f>AT953</f>
        <v>45760</v>
      </c>
      <c r="AW953" s="505">
        <f>VLOOKUP(AR:AR,Database!A:B,2,)</f>
        <v>4</v>
      </c>
      <c r="AX953" s="506">
        <f>AV953+AW953</f>
        <v>45764</v>
      </c>
      <c r="AY953" s="577">
        <v>0</v>
      </c>
      <c r="AZ953" s="300"/>
      <c r="BA953" s="300"/>
      <c r="BB953" s="300"/>
      <c r="BC953" s="300"/>
      <c r="BD953" s="300"/>
      <c r="BE953" s="577"/>
      <c r="BF953" s="577" t="s">
        <v>1368</v>
      </c>
      <c r="BG953" s="504" t="str">
        <f>AN953</f>
        <v>EMCU6104885</v>
      </c>
      <c r="BH953" s="300">
        <v>45726</v>
      </c>
      <c r="BI953" s="300">
        <v>45735</v>
      </c>
      <c r="BJ953" s="300"/>
      <c r="BK953" s="300"/>
      <c r="BL953" s="300"/>
      <c r="BS953" s="675"/>
      <c r="BW953" s="246">
        <v>0</v>
      </c>
      <c r="BX953" s="246">
        <v>0</v>
      </c>
      <c r="BY953" s="246">
        <v>0</v>
      </c>
      <c r="BZ953" s="246">
        <v>0</v>
      </c>
      <c r="CF953" s="246">
        <v>0</v>
      </c>
      <c r="CG953" s="522">
        <v>0</v>
      </c>
      <c r="CH953" s="521">
        <v>1</v>
      </c>
    </row>
    <row r="954" spans="1:86" ht="15.75" customHeight="1">
      <c r="A954" s="661">
        <v>103</v>
      </c>
      <c r="B954" s="644" t="s">
        <v>76</v>
      </c>
      <c r="C954" s="741">
        <v>4100010063</v>
      </c>
      <c r="D954" s="596"/>
      <c r="E954" s="584" t="e">
        <f>VLOOKUP(D:D,'Material code'!A:B,2,FALSE)</f>
        <v>#N/A</v>
      </c>
      <c r="F954" s="721" t="s">
        <v>144</v>
      </c>
      <c r="G954" s="504">
        <v>15660</v>
      </c>
      <c r="H954" s="504" t="s">
        <v>490</v>
      </c>
      <c r="I954" s="504" t="str">
        <f>AL954</f>
        <v>ONEYSHAF11874300</v>
      </c>
      <c r="J954" s="504">
        <v>1</v>
      </c>
      <c r="K954" s="504" t="str">
        <f>AN954</f>
        <v>TRHU6625801</v>
      </c>
      <c r="L954" s="504">
        <f>AM954</f>
        <v>0</v>
      </c>
      <c r="M954" s="504" t="str">
        <f>AO954</f>
        <v>SHANGHAI, CHINA</v>
      </c>
      <c r="N954" s="506">
        <f>AQ954</f>
        <v>45728</v>
      </c>
      <c r="O954" s="504" t="str">
        <f>AR954</f>
        <v>SAVANNAH,GA</v>
      </c>
      <c r="P954" s="506">
        <f>AT954</f>
        <v>45761</v>
      </c>
      <c r="Q954" s="506">
        <f>AX954</f>
        <v>45765</v>
      </c>
      <c r="R954" s="504" t="s">
        <v>79</v>
      </c>
      <c r="S954" s="504">
        <v>40</v>
      </c>
      <c r="T954" s="647"/>
      <c r="U954" s="647"/>
      <c r="V954" s="724"/>
      <c r="W954" s="724"/>
      <c r="X954" s="580"/>
      <c r="Y954" s="580"/>
      <c r="Z954" s="647"/>
      <c r="AA954" s="760"/>
      <c r="AB954" s="646"/>
      <c r="AC954" s="647"/>
      <c r="AD954" s="559"/>
      <c r="AE954" s="647"/>
      <c r="AF954" s="647"/>
      <c r="AG954" s="647"/>
      <c r="AH954" s="762"/>
      <c r="AI954" s="763"/>
      <c r="AJ954" s="559"/>
      <c r="AK954" s="725"/>
      <c r="AL954" s="504" t="s">
        <v>1396</v>
      </c>
      <c r="AM954" s="504"/>
      <c r="AN954" s="504" t="s">
        <v>1397</v>
      </c>
      <c r="AO954" s="504" t="s">
        <v>112</v>
      </c>
      <c r="AP954" s="580"/>
      <c r="AQ954" s="506">
        <v>45728</v>
      </c>
      <c r="AR954" s="504" t="s">
        <v>117</v>
      </c>
      <c r="AS954" s="506">
        <v>45761</v>
      </c>
      <c r="AT954" s="508">
        <f>AS954</f>
        <v>45761</v>
      </c>
      <c r="AU954" s="504" t="str">
        <f>AR954</f>
        <v>SAVANNAH,GA</v>
      </c>
      <c r="AV954" s="571">
        <f>AT954</f>
        <v>45761</v>
      </c>
      <c r="AW954" s="505">
        <f>VLOOKUP(AR:AR,Database!A:B,2,)</f>
        <v>4</v>
      </c>
      <c r="AX954" s="506">
        <f>AV954+AW954</f>
        <v>45765</v>
      </c>
      <c r="AY954" s="504">
        <f>Z954</f>
        <v>0</v>
      </c>
      <c r="AZ954" s="565"/>
      <c r="BA954" s="506"/>
      <c r="BB954" s="506"/>
      <c r="BC954" s="506"/>
      <c r="BD954" s="506"/>
      <c r="BE954" s="504"/>
      <c r="BF954" s="504" t="str">
        <f>AL954</f>
        <v>ONEYSHAF11874300</v>
      </c>
      <c r="BG954" s="504" t="str">
        <f>AN954</f>
        <v>TRHU6625801</v>
      </c>
      <c r="BH954" s="506">
        <v>45727</v>
      </c>
      <c r="BI954" s="506">
        <v>45722</v>
      </c>
      <c r="BJ954" s="506"/>
      <c r="BK954" s="506"/>
      <c r="BL954" s="506"/>
      <c r="BM954" s="676"/>
      <c r="BN954" s="647"/>
      <c r="BO954" s="580"/>
      <c r="BP954" s="724"/>
      <c r="BQ954" s="724"/>
      <c r="BR954" s="647"/>
      <c r="BS954" s="771"/>
      <c r="BT954" s="559"/>
      <c r="BU954" s="559"/>
      <c r="BV954" s="559"/>
      <c r="BW954" s="559">
        <f>U954</f>
        <v>0</v>
      </c>
      <c r="BX954" s="724">
        <f>V954</f>
        <v>0</v>
      </c>
      <c r="BY954" s="724">
        <f>W954</f>
        <v>0</v>
      </c>
      <c r="BZ954" s="724">
        <f>BX954+BY954</f>
        <v>0</v>
      </c>
      <c r="CA954" s="559"/>
      <c r="CB954" s="724"/>
      <c r="CC954" s="559"/>
      <c r="CD954" s="724"/>
      <c r="CE954" s="724"/>
      <c r="CF954" s="724">
        <f>CB954+CD954+CE954</f>
        <v>0</v>
      </c>
      <c r="CG954" s="726">
        <f>CF954-BZ954</f>
        <v>0</v>
      </c>
      <c r="CH954" s="727">
        <f>_xlfn.DAYS(BU954,BT954)+1</f>
        <v>1</v>
      </c>
    </row>
    <row r="955" spans="1:86" ht="15.75" customHeight="1">
      <c r="A955" s="661">
        <v>103</v>
      </c>
      <c r="B955" s="644" t="s">
        <v>76</v>
      </c>
      <c r="C955" s="741">
        <v>4100010063</v>
      </c>
      <c r="D955" s="596"/>
      <c r="E955" s="584" t="e">
        <f>VLOOKUP(D:D,'Material code'!A:B,2,FALSE)</f>
        <v>#N/A</v>
      </c>
      <c r="F955" s="721" t="s">
        <v>151</v>
      </c>
      <c r="G955" s="504">
        <v>50</v>
      </c>
      <c r="H955" s="504" t="s">
        <v>172</v>
      </c>
      <c r="I955" s="504" t="str">
        <f>AL955</f>
        <v>ONEYSHAF11874300</v>
      </c>
      <c r="J955" s="504">
        <v>1</v>
      </c>
      <c r="K955" s="504" t="str">
        <f>AN955</f>
        <v>TRHU6625801</v>
      </c>
      <c r="L955" s="504">
        <f>AM955</f>
        <v>0</v>
      </c>
      <c r="M955" s="504" t="str">
        <f>AO955</f>
        <v>SHANGHAI, CHINA</v>
      </c>
      <c r="N955" s="506">
        <f>AQ955</f>
        <v>45728</v>
      </c>
      <c r="O955" s="504" t="str">
        <f>AR955</f>
        <v>SAVANNAH,GA</v>
      </c>
      <c r="P955" s="506">
        <f>AT955</f>
        <v>45761</v>
      </c>
      <c r="Q955" s="506">
        <f>AX955</f>
        <v>45765</v>
      </c>
      <c r="R955" s="504" t="s">
        <v>79</v>
      </c>
      <c r="S955" s="504">
        <v>40</v>
      </c>
      <c r="T955" s="647"/>
      <c r="U955" s="647"/>
      <c r="V955" s="724"/>
      <c r="W955" s="724"/>
      <c r="X955" s="580"/>
      <c r="Y955" s="580"/>
      <c r="Z955" s="647"/>
      <c r="AA955" s="760"/>
      <c r="AB955" s="646"/>
      <c r="AC955" s="647"/>
      <c r="AD955" s="559"/>
      <c r="AE955" s="647"/>
      <c r="AF955" s="647"/>
      <c r="AG955" s="647"/>
      <c r="AH955" s="762"/>
      <c r="AI955" s="763"/>
      <c r="AJ955" s="559"/>
      <c r="AK955" s="725"/>
      <c r="AL955" s="504" t="s">
        <v>1396</v>
      </c>
      <c r="AM955" s="504"/>
      <c r="AN955" s="504" t="s">
        <v>1397</v>
      </c>
      <c r="AO955" s="504" t="s">
        <v>112</v>
      </c>
      <c r="AP955" s="580"/>
      <c r="AQ955" s="506">
        <v>45728</v>
      </c>
      <c r="AR955" s="504" t="s">
        <v>117</v>
      </c>
      <c r="AS955" s="506">
        <v>45761</v>
      </c>
      <c r="AT955" s="508">
        <f>AS955</f>
        <v>45761</v>
      </c>
      <c r="AU955" s="504" t="str">
        <f>AR955</f>
        <v>SAVANNAH,GA</v>
      </c>
      <c r="AV955" s="571">
        <f>AT955</f>
        <v>45761</v>
      </c>
      <c r="AW955" s="505">
        <f>VLOOKUP(AR:AR,Database!A:B,2,)</f>
        <v>4</v>
      </c>
      <c r="AX955" s="506">
        <f>AV955+AW955</f>
        <v>45765</v>
      </c>
      <c r="AY955" s="504">
        <f>Z955</f>
        <v>0</v>
      </c>
      <c r="AZ955" s="565"/>
      <c r="BA955" s="506"/>
      <c r="BB955" s="506"/>
      <c r="BC955" s="506"/>
      <c r="BD955" s="506"/>
      <c r="BE955" s="504"/>
      <c r="BF955" s="504" t="str">
        <f>AL955</f>
        <v>ONEYSHAF11874300</v>
      </c>
      <c r="BG955" s="504" t="str">
        <f>AN955</f>
        <v>TRHU6625801</v>
      </c>
      <c r="BH955" s="506">
        <v>45727</v>
      </c>
      <c r="BI955" s="506">
        <v>45722</v>
      </c>
      <c r="BJ955" s="506"/>
      <c r="BK955" s="506"/>
      <c r="BL955" s="506"/>
      <c r="BM955" s="676"/>
      <c r="BN955" s="647"/>
      <c r="BO955" s="580"/>
      <c r="BP955" s="724"/>
      <c r="BQ955" s="724"/>
      <c r="BR955" s="647"/>
      <c r="BS955" s="771"/>
      <c r="BT955" s="559"/>
      <c r="BU955" s="559"/>
      <c r="BV955" s="559"/>
      <c r="BW955" s="559">
        <f>U955</f>
        <v>0</v>
      </c>
      <c r="BX955" s="724">
        <f>V955</f>
        <v>0</v>
      </c>
      <c r="BY955" s="724">
        <f>W955</f>
        <v>0</v>
      </c>
      <c r="BZ955" s="724">
        <f>BX955+BY955</f>
        <v>0</v>
      </c>
      <c r="CA955" s="559"/>
      <c r="CB955" s="724"/>
      <c r="CC955" s="559"/>
      <c r="CD955" s="724"/>
      <c r="CE955" s="724"/>
      <c r="CF955" s="724">
        <f>CB955+CD955+CE955</f>
        <v>0</v>
      </c>
      <c r="CG955" s="726">
        <f>CF955-BZ955</f>
        <v>0</v>
      </c>
      <c r="CH955" s="727">
        <f>_xlfn.DAYS(BU955,BT955)+1</f>
        <v>1</v>
      </c>
    </row>
    <row r="956" spans="1:86" ht="15.75" customHeight="1">
      <c r="A956" s="661">
        <v>103</v>
      </c>
      <c r="B956" s="644" t="s">
        <v>76</v>
      </c>
      <c r="C956" s="741">
        <v>4100010063</v>
      </c>
      <c r="D956" s="596"/>
      <c r="E956" s="584" t="e">
        <f>VLOOKUP(D:D,'Material code'!A:B,2,FALSE)</f>
        <v>#N/A</v>
      </c>
      <c r="F956" s="721" t="s">
        <v>1398</v>
      </c>
      <c r="G956" s="504">
        <v>1200</v>
      </c>
      <c r="H956" s="504" t="s">
        <v>490</v>
      </c>
      <c r="I956" s="504" t="str">
        <f>AL956</f>
        <v>ONEYSHAF11874300</v>
      </c>
      <c r="J956" s="504">
        <v>1</v>
      </c>
      <c r="K956" s="504" t="str">
        <f>AN956</f>
        <v>TRHU6625801</v>
      </c>
      <c r="L956" s="504">
        <f>AM956</f>
        <v>0</v>
      </c>
      <c r="M956" s="504" t="str">
        <f>AO956</f>
        <v>SHANGHAI, CHINA</v>
      </c>
      <c r="N956" s="506">
        <f>AQ956</f>
        <v>45728</v>
      </c>
      <c r="O956" s="504" t="str">
        <f>AR956</f>
        <v>SAVANNAH,GA</v>
      </c>
      <c r="P956" s="506">
        <f>AT956</f>
        <v>45761</v>
      </c>
      <c r="Q956" s="506">
        <f>AX956</f>
        <v>45765</v>
      </c>
      <c r="R956" s="504" t="s">
        <v>79</v>
      </c>
      <c r="S956" s="504">
        <v>40</v>
      </c>
      <c r="T956" s="647"/>
      <c r="U956" s="647"/>
      <c r="V956" s="724"/>
      <c r="W956" s="724"/>
      <c r="X956" s="580"/>
      <c r="Y956" s="580"/>
      <c r="Z956" s="647"/>
      <c r="AA956" s="760"/>
      <c r="AB956" s="646"/>
      <c r="AC956" s="647"/>
      <c r="AD956" s="559"/>
      <c r="AE956" s="647"/>
      <c r="AF956" s="647"/>
      <c r="AG956" s="647"/>
      <c r="AH956" s="762"/>
      <c r="AI956" s="763"/>
      <c r="AJ956" s="559"/>
      <c r="AK956" s="725"/>
      <c r="AL956" s="504" t="s">
        <v>1396</v>
      </c>
      <c r="AM956" s="504"/>
      <c r="AN956" s="504" t="s">
        <v>1397</v>
      </c>
      <c r="AO956" s="504" t="s">
        <v>112</v>
      </c>
      <c r="AP956" s="580"/>
      <c r="AQ956" s="506">
        <v>45728</v>
      </c>
      <c r="AR956" s="504" t="s">
        <v>117</v>
      </c>
      <c r="AS956" s="506">
        <v>45761</v>
      </c>
      <c r="AT956" s="508">
        <f>AS956</f>
        <v>45761</v>
      </c>
      <c r="AU956" s="504" t="str">
        <f>AR956</f>
        <v>SAVANNAH,GA</v>
      </c>
      <c r="AV956" s="571">
        <f>AT956</f>
        <v>45761</v>
      </c>
      <c r="AW956" s="505">
        <f>VLOOKUP(AR:AR,Database!A:B,2,)</f>
        <v>4</v>
      </c>
      <c r="AX956" s="506">
        <f>AV956+AW956</f>
        <v>45765</v>
      </c>
      <c r="AY956" s="504">
        <f>Z956</f>
        <v>0</v>
      </c>
      <c r="AZ956" s="565"/>
      <c r="BA956" s="506"/>
      <c r="BB956" s="506"/>
      <c r="BC956" s="506"/>
      <c r="BD956" s="506"/>
      <c r="BE956" s="504"/>
      <c r="BF956" s="504" t="str">
        <f>AL956</f>
        <v>ONEYSHAF11874300</v>
      </c>
      <c r="BG956" s="504" t="str">
        <f>AN956</f>
        <v>TRHU6625801</v>
      </c>
      <c r="BH956" s="506">
        <v>45727</v>
      </c>
      <c r="BI956" s="506">
        <v>45722</v>
      </c>
      <c r="BJ956" s="506"/>
      <c r="BK956" s="506"/>
      <c r="BL956" s="506"/>
      <c r="BM956" s="676"/>
      <c r="BN956" s="647"/>
      <c r="BO956" s="580"/>
      <c r="BP956" s="724"/>
      <c r="BQ956" s="724"/>
      <c r="BR956" s="647"/>
      <c r="BS956" s="771"/>
      <c r="BT956" s="559"/>
      <c r="BU956" s="559"/>
      <c r="BV956" s="559"/>
      <c r="BW956" s="559">
        <f>U956</f>
        <v>0</v>
      </c>
      <c r="BX956" s="724">
        <f>V956</f>
        <v>0</v>
      </c>
      <c r="BY956" s="724">
        <f>W956</f>
        <v>0</v>
      </c>
      <c r="BZ956" s="724">
        <f>BX956+BY956</f>
        <v>0</v>
      </c>
      <c r="CA956" s="559"/>
      <c r="CB956" s="724"/>
      <c r="CC956" s="559"/>
      <c r="CD956" s="724"/>
      <c r="CE956" s="724"/>
      <c r="CF956" s="724">
        <f>CB956+CD956+CE956</f>
        <v>0</v>
      </c>
      <c r="CG956" s="726">
        <f>CF956-BZ956</f>
        <v>0</v>
      </c>
      <c r="CH956" s="727">
        <f>_xlfn.DAYS(BU956,BT956)+1</f>
        <v>1</v>
      </c>
    </row>
    <row r="957" spans="1:86" ht="15.75" customHeight="1">
      <c r="A957" s="661">
        <v>103</v>
      </c>
      <c r="B957" s="644" t="s">
        <v>76</v>
      </c>
      <c r="C957" s="741">
        <v>4100010063</v>
      </c>
      <c r="D957" s="596"/>
      <c r="E957" s="584" t="e">
        <f>VLOOKUP(D:D,'Material code'!A:B,2,FALSE)</f>
        <v>#N/A</v>
      </c>
      <c r="F957" s="721" t="s">
        <v>1399</v>
      </c>
      <c r="G957" s="504">
        <v>270</v>
      </c>
      <c r="H957" s="504" t="s">
        <v>490</v>
      </c>
      <c r="I957" s="504" t="str">
        <f>AL957</f>
        <v>ONEYSHAF11874300</v>
      </c>
      <c r="J957" s="504">
        <v>1</v>
      </c>
      <c r="K957" s="504" t="str">
        <f>AN957</f>
        <v>TRHU6625801</v>
      </c>
      <c r="L957" s="504">
        <f>AM957</f>
        <v>0</v>
      </c>
      <c r="M957" s="504" t="str">
        <f>AO957</f>
        <v>SHANGHAI, CHINA</v>
      </c>
      <c r="N957" s="506">
        <f>AQ957</f>
        <v>45728</v>
      </c>
      <c r="O957" s="504" t="str">
        <f>AR957</f>
        <v>SAVANNAH,GA</v>
      </c>
      <c r="P957" s="506">
        <f>AT957</f>
        <v>45761</v>
      </c>
      <c r="Q957" s="506">
        <f>AX957</f>
        <v>45765</v>
      </c>
      <c r="R957" s="504" t="s">
        <v>79</v>
      </c>
      <c r="S957" s="504">
        <v>40</v>
      </c>
      <c r="T957" s="647"/>
      <c r="U957" s="647"/>
      <c r="V957" s="724"/>
      <c r="W957" s="724"/>
      <c r="X957" s="580"/>
      <c r="Y957" s="580"/>
      <c r="Z957" s="647"/>
      <c r="AA957" s="760"/>
      <c r="AB957" s="646"/>
      <c r="AC957" s="647"/>
      <c r="AD957" s="559"/>
      <c r="AE957" s="647"/>
      <c r="AF957" s="647"/>
      <c r="AG957" s="647"/>
      <c r="AH957" s="762"/>
      <c r="AI957" s="763"/>
      <c r="AJ957" s="559"/>
      <c r="AK957" s="725"/>
      <c r="AL957" s="504" t="s">
        <v>1396</v>
      </c>
      <c r="AM957" s="504"/>
      <c r="AN957" s="504" t="s">
        <v>1397</v>
      </c>
      <c r="AO957" s="504" t="s">
        <v>112</v>
      </c>
      <c r="AP957" s="580"/>
      <c r="AQ957" s="506">
        <v>45728</v>
      </c>
      <c r="AR957" s="504" t="s">
        <v>117</v>
      </c>
      <c r="AS957" s="506">
        <v>45761</v>
      </c>
      <c r="AT957" s="508">
        <f>AS957</f>
        <v>45761</v>
      </c>
      <c r="AU957" s="504" t="str">
        <f>AR957</f>
        <v>SAVANNAH,GA</v>
      </c>
      <c r="AV957" s="571">
        <f>AT957</f>
        <v>45761</v>
      </c>
      <c r="AW957" s="505">
        <f>VLOOKUP(AR:AR,Database!A:B,2,)</f>
        <v>4</v>
      </c>
      <c r="AX957" s="506">
        <f>AV957+AW957</f>
        <v>45765</v>
      </c>
      <c r="AY957" s="504">
        <f>Z957</f>
        <v>0</v>
      </c>
      <c r="AZ957" s="565"/>
      <c r="BA957" s="506"/>
      <c r="BB957" s="506"/>
      <c r="BC957" s="506"/>
      <c r="BD957" s="506"/>
      <c r="BE957" s="504"/>
      <c r="BF957" s="504" t="str">
        <f>AL957</f>
        <v>ONEYSHAF11874300</v>
      </c>
      <c r="BG957" s="504" t="str">
        <f>AN957</f>
        <v>TRHU6625801</v>
      </c>
      <c r="BH957" s="506">
        <v>45727</v>
      </c>
      <c r="BI957" s="506">
        <v>45722</v>
      </c>
      <c r="BJ957" s="506"/>
      <c r="BK957" s="506"/>
      <c r="BL957" s="506"/>
      <c r="BM957" s="676"/>
      <c r="BN957" s="647"/>
      <c r="BO957" s="580"/>
      <c r="BP957" s="724"/>
      <c r="BQ957" s="724"/>
      <c r="BR957" s="647"/>
      <c r="BS957" s="771"/>
      <c r="BT957" s="559"/>
      <c r="BU957" s="559"/>
      <c r="BV957" s="559"/>
      <c r="BW957" s="559">
        <f>U957</f>
        <v>0</v>
      </c>
      <c r="BX957" s="724">
        <f>V957</f>
        <v>0</v>
      </c>
      <c r="BY957" s="724">
        <f>W957</f>
        <v>0</v>
      </c>
      <c r="BZ957" s="724">
        <f>BX957+BY957</f>
        <v>0</v>
      </c>
      <c r="CA957" s="559"/>
      <c r="CB957" s="724"/>
      <c r="CC957" s="559"/>
      <c r="CD957" s="724"/>
      <c r="CE957" s="724"/>
      <c r="CF957" s="724">
        <f>CB957+CD957+CE957</f>
        <v>0</v>
      </c>
      <c r="CG957" s="726">
        <f>CF957-BZ957</f>
        <v>0</v>
      </c>
      <c r="CH957" s="727">
        <f>_xlfn.DAYS(BU957,BT957)+1</f>
        <v>1</v>
      </c>
    </row>
    <row r="958" spans="1:86" ht="15.75" customHeight="1">
      <c r="A958" s="112">
        <v>58</v>
      </c>
      <c r="B958" s="575" t="s">
        <v>161</v>
      </c>
      <c r="C958" s="755" t="s">
        <v>1400</v>
      </c>
      <c r="D958" s="505" t="s">
        <v>790</v>
      </c>
      <c r="E958" s="584" t="str">
        <f>VLOOKUP(D:D,'Material code'!A:B,2,FALSE)</f>
        <v>打包带</v>
      </c>
      <c r="F958" s="505" t="str">
        <f>VLOOKUP(D:D,'Material code'!C:D,2,FALSE)</f>
        <v>打包带，PET 16mm*1.0mm 20KG/卷</v>
      </c>
      <c r="G958" s="504">
        <v>12320</v>
      </c>
      <c r="H958" s="504" t="s">
        <v>490</v>
      </c>
      <c r="I958" s="504" t="str">
        <f>AL958</f>
        <v>OOLU2756180430</v>
      </c>
      <c r="J958" s="504">
        <v>1</v>
      </c>
      <c r="K958" s="504" t="str">
        <f>AN958</f>
        <v>CBHU6462841</v>
      </c>
      <c r="L958" s="504" t="str">
        <f>AM958</f>
        <v>ESBK15020028</v>
      </c>
      <c r="M958" s="504" t="str">
        <f>AO958</f>
        <v>LAEM CHABANG, THAILAND</v>
      </c>
      <c r="N958" s="506">
        <f>AQ958</f>
        <v>45716</v>
      </c>
      <c r="O958" s="504" t="str">
        <f>AR958</f>
        <v>SAVANNAH,GA</v>
      </c>
      <c r="P958" s="506">
        <f>AT958</f>
        <v>45762</v>
      </c>
      <c r="Q958" s="506">
        <f>AX958</f>
        <v>45766</v>
      </c>
      <c r="R958" s="504" t="s">
        <v>86</v>
      </c>
      <c r="S958" s="504">
        <v>40</v>
      </c>
      <c r="T958" s="559">
        <v>20250218002</v>
      </c>
      <c r="U958" s="559" t="s">
        <v>596</v>
      </c>
      <c r="V958" s="724"/>
      <c r="W958" s="724"/>
      <c r="X958" s="580">
        <v>45715</v>
      </c>
      <c r="Y958" s="580"/>
      <c r="Z958" s="580"/>
      <c r="AA958" s="646"/>
      <c r="AB958" s="646"/>
      <c r="AC958" s="647"/>
      <c r="AD958" s="559"/>
      <c r="AE958" s="559"/>
      <c r="AF958" s="559"/>
      <c r="AG958" s="559"/>
      <c r="AH958" s="580">
        <v>45716</v>
      </c>
      <c r="AI958" s="580">
        <v>45760</v>
      </c>
      <c r="AJ958" s="559"/>
      <c r="AK958" s="559"/>
      <c r="AL958" s="504" t="s">
        <v>1401</v>
      </c>
      <c r="AM958" s="504" t="s">
        <v>1402</v>
      </c>
      <c r="AN958" s="504" t="s">
        <v>1403</v>
      </c>
      <c r="AO958" s="504" t="s">
        <v>387</v>
      </c>
      <c r="AP958" s="580">
        <v>45712</v>
      </c>
      <c r="AQ958" s="506">
        <f>AH958</f>
        <v>45716</v>
      </c>
      <c r="AR958" s="504" t="s">
        <v>117</v>
      </c>
      <c r="AS958" s="506">
        <f>AI958</f>
        <v>45760</v>
      </c>
      <c r="AT958" s="636">
        <v>45762</v>
      </c>
      <c r="AU958" s="504" t="str">
        <f>AR958</f>
        <v>SAVANNAH,GA</v>
      </c>
      <c r="AV958" s="509">
        <f>AT958</f>
        <v>45762</v>
      </c>
      <c r="AW958" s="505">
        <f>VLOOKUP(AR:AR,Database!A:B,2,)</f>
        <v>4</v>
      </c>
      <c r="AX958" s="506">
        <f>AV958+AW958</f>
        <v>45766</v>
      </c>
      <c r="AY958" s="504" t="s">
        <v>389</v>
      </c>
      <c r="AZ958" s="506"/>
      <c r="BA958" s="506"/>
      <c r="BB958" s="506"/>
      <c r="BC958" s="506"/>
      <c r="BD958" s="506"/>
      <c r="BE958" s="504"/>
      <c r="BF958" s="504" t="str">
        <f>AL958</f>
        <v>OOLU2756180430</v>
      </c>
      <c r="BG958" s="504" t="str">
        <f>AN958</f>
        <v>CBHU6462841</v>
      </c>
      <c r="BH958" s="506">
        <v>45715</v>
      </c>
      <c r="BI958" s="506">
        <v>45720</v>
      </c>
      <c r="BJ958" s="506"/>
      <c r="BK958" s="506"/>
      <c r="BL958" s="506"/>
      <c r="BM958" s="580"/>
      <c r="BN958" s="559"/>
      <c r="BO958" s="580"/>
      <c r="BP958" s="724"/>
      <c r="BQ958" s="724"/>
      <c r="BR958" s="559"/>
      <c r="BS958" s="771"/>
      <c r="BT958" s="559"/>
      <c r="BU958" s="559"/>
      <c r="BV958" s="559"/>
      <c r="BW958" s="559" t="str">
        <f>U958</f>
        <v>US2501004</v>
      </c>
      <c r="BX958" s="724">
        <f>V958</f>
        <v>0</v>
      </c>
      <c r="BY958" s="724">
        <f>W958</f>
        <v>0</v>
      </c>
      <c r="BZ958" s="724">
        <f>BX958+BY958</f>
        <v>0</v>
      </c>
      <c r="CA958" s="559"/>
      <c r="CB958" s="724"/>
      <c r="CC958" s="559"/>
      <c r="CD958" s="724"/>
      <c r="CE958" s="724"/>
      <c r="CF958" s="724">
        <f>CB958+CD958+CE958</f>
        <v>0</v>
      </c>
      <c r="CG958" s="726">
        <f>CF958-BZ958</f>
        <v>0</v>
      </c>
      <c r="CH958" s="727">
        <f>_xlfn.DAYS(BD958,BC958)+1</f>
        <v>1</v>
      </c>
    </row>
    <row r="959" spans="1:86" ht="15.75" customHeight="1">
      <c r="A959" s="112">
        <v>58</v>
      </c>
      <c r="B959" s="575" t="s">
        <v>161</v>
      </c>
      <c r="C959" s="755" t="s">
        <v>1400</v>
      </c>
      <c r="D959" s="505" t="s">
        <v>792</v>
      </c>
      <c r="E959" s="584" t="str">
        <f>VLOOKUP(D:D,'Material code'!A:B,2,FALSE)</f>
        <v>缠绕膜</v>
      </c>
      <c r="F959" s="505" t="str">
        <f>VLOOKUP(D:D,'Material code'!C:D,2,FALSE)</f>
        <v>缠绕膜，5KG/卷，500mm*0.02mm</v>
      </c>
      <c r="G959" s="504">
        <v>8640</v>
      </c>
      <c r="H959" s="504" t="s">
        <v>490</v>
      </c>
      <c r="I959" s="504" t="str">
        <f>AL959</f>
        <v>OOLU2756180430</v>
      </c>
      <c r="J959" s="504">
        <v>1</v>
      </c>
      <c r="K959" s="504" t="str">
        <f>AN959</f>
        <v>CBHU6462841</v>
      </c>
      <c r="L959" s="504" t="str">
        <f>AM959</f>
        <v>ESBK15020028</v>
      </c>
      <c r="M959" s="504" t="str">
        <f>AO959</f>
        <v>LAEM CHABANG, THAILAND</v>
      </c>
      <c r="N959" s="506">
        <f>AQ959</f>
        <v>45716</v>
      </c>
      <c r="O959" s="504" t="str">
        <f>AR959</f>
        <v>SAVANNAH,GA</v>
      </c>
      <c r="P959" s="506">
        <f>AT959</f>
        <v>45762</v>
      </c>
      <c r="Q959" s="506">
        <f>AX959</f>
        <v>45766</v>
      </c>
      <c r="R959" s="504" t="s">
        <v>86</v>
      </c>
      <c r="S959" s="504">
        <v>40</v>
      </c>
      <c r="T959" s="559">
        <v>20250218002</v>
      </c>
      <c r="U959" s="559" t="s">
        <v>596</v>
      </c>
      <c r="V959" s="724"/>
      <c r="W959" s="724"/>
      <c r="X959" s="580">
        <v>45719</v>
      </c>
      <c r="Y959" s="580"/>
      <c r="Z959" s="580"/>
      <c r="AA959" s="646"/>
      <c r="AB959" s="646"/>
      <c r="AC959" s="647"/>
      <c r="AD959" s="559"/>
      <c r="AE959" s="559"/>
      <c r="AF959" s="559"/>
      <c r="AG959" s="559"/>
      <c r="AH959" s="580">
        <v>45716</v>
      </c>
      <c r="AI959" s="580">
        <v>45760</v>
      </c>
      <c r="AJ959" s="559"/>
      <c r="AK959" s="559"/>
      <c r="AL959" s="504" t="s">
        <v>1401</v>
      </c>
      <c r="AM959" s="504" t="s">
        <v>1402</v>
      </c>
      <c r="AN959" s="504" t="s">
        <v>1403</v>
      </c>
      <c r="AO959" s="504" t="s">
        <v>387</v>
      </c>
      <c r="AP959" s="580">
        <v>45712</v>
      </c>
      <c r="AQ959" s="506">
        <f>AH959</f>
        <v>45716</v>
      </c>
      <c r="AR959" s="504" t="s">
        <v>117</v>
      </c>
      <c r="AS959" s="506">
        <f>AI959</f>
        <v>45760</v>
      </c>
      <c r="AT959" s="636">
        <v>45762</v>
      </c>
      <c r="AU959" s="504" t="str">
        <f>AR959</f>
        <v>SAVANNAH,GA</v>
      </c>
      <c r="AV959" s="509">
        <f>AT959</f>
        <v>45762</v>
      </c>
      <c r="AW959" s="505">
        <f>VLOOKUP(AR:AR,Database!A:B,2,)</f>
        <v>4</v>
      </c>
      <c r="AX959" s="506">
        <f>AV959+AW959</f>
        <v>45766</v>
      </c>
      <c r="AY959" s="504" t="s">
        <v>389</v>
      </c>
      <c r="AZ959" s="506"/>
      <c r="BA959" s="506"/>
      <c r="BB959" s="506"/>
      <c r="BC959" s="506"/>
      <c r="BD959" s="506"/>
      <c r="BE959" s="504"/>
      <c r="BF959" s="504" t="str">
        <f>AL959</f>
        <v>OOLU2756180430</v>
      </c>
      <c r="BG959" s="504" t="str">
        <f>AN959</f>
        <v>CBHU6462841</v>
      </c>
      <c r="BH959" s="506">
        <v>45715</v>
      </c>
      <c r="BI959" s="506">
        <v>45720</v>
      </c>
      <c r="BJ959" s="506"/>
      <c r="BK959" s="506"/>
      <c r="BL959" s="506"/>
      <c r="BM959" s="580"/>
      <c r="BN959" s="559"/>
      <c r="BO959" s="580"/>
      <c r="BP959" s="724"/>
      <c r="BQ959" s="724"/>
      <c r="BR959" s="559"/>
      <c r="BS959" s="771"/>
      <c r="BT959" s="559"/>
      <c r="BU959" s="559"/>
      <c r="BV959" s="559"/>
      <c r="BW959" s="559" t="str">
        <f>U959</f>
        <v>US2501004</v>
      </c>
      <c r="BX959" s="724">
        <f>V959</f>
        <v>0</v>
      </c>
      <c r="BY959" s="724">
        <f>W959</f>
        <v>0</v>
      </c>
      <c r="BZ959" s="724">
        <f>BX959+BY959</f>
        <v>0</v>
      </c>
      <c r="CA959" s="559"/>
      <c r="CB959" s="724"/>
      <c r="CC959" s="559"/>
      <c r="CD959" s="724"/>
      <c r="CE959" s="724"/>
      <c r="CF959" s="724">
        <f>CB959+CD959+CE959</f>
        <v>0</v>
      </c>
      <c r="CG959" s="726">
        <f>CF959-BZ959</f>
        <v>0</v>
      </c>
      <c r="CH959" s="727">
        <f>_xlfn.DAYS(BD959,BC959)+1</f>
        <v>1</v>
      </c>
    </row>
    <row r="960" spans="1:86" ht="15.75" customHeight="1">
      <c r="A960" s="112">
        <v>58</v>
      </c>
      <c r="B960" s="575" t="s">
        <v>161</v>
      </c>
      <c r="C960" s="755" t="s">
        <v>1400</v>
      </c>
      <c r="D960" s="505" t="s">
        <v>786</v>
      </c>
      <c r="E960" s="584" t="str">
        <f>VLOOKUP(D:D,'Material code'!A:B,2,FALSE)</f>
        <v>PE薄膜</v>
      </c>
      <c r="F960" s="505" t="str">
        <f>VLOOKUP(D:D,'Material code'!C:D,2,FALSE)</f>
        <v>PE薄膜，2715*1530*0.05mm</v>
      </c>
      <c r="G960" s="504">
        <v>15037.299000000001</v>
      </c>
      <c r="H960" s="504" t="s">
        <v>243</v>
      </c>
      <c r="I960" s="504" t="str">
        <f>AL960</f>
        <v>OOLU2756180430</v>
      </c>
      <c r="J960" s="504">
        <v>1</v>
      </c>
      <c r="K960" s="504" t="str">
        <f>AN960</f>
        <v>CBHU6462841</v>
      </c>
      <c r="L960" s="504" t="str">
        <f>AM960</f>
        <v>ESBK15020028</v>
      </c>
      <c r="M960" s="504" t="str">
        <f>AO960</f>
        <v>LAEM CHABANG, THAILAND</v>
      </c>
      <c r="N960" s="506">
        <f>AQ960</f>
        <v>45716</v>
      </c>
      <c r="O960" s="504" t="str">
        <f>AR960</f>
        <v>SAVANNAH,GA</v>
      </c>
      <c r="P960" s="506">
        <f>AT960</f>
        <v>45762</v>
      </c>
      <c r="Q960" s="506">
        <f>AX960</f>
        <v>45766</v>
      </c>
      <c r="R960" s="504" t="s">
        <v>86</v>
      </c>
      <c r="S960" s="504">
        <v>40</v>
      </c>
      <c r="T960" s="559">
        <v>20250218002</v>
      </c>
      <c r="U960" s="559" t="s">
        <v>596</v>
      </c>
      <c r="V960" s="724"/>
      <c r="W960" s="724"/>
      <c r="X960" s="580">
        <v>45719</v>
      </c>
      <c r="Y960" s="580"/>
      <c r="Z960" s="580"/>
      <c r="AA960" s="646"/>
      <c r="AB960" s="646"/>
      <c r="AC960" s="647"/>
      <c r="AD960" s="559"/>
      <c r="AE960" s="559"/>
      <c r="AF960" s="559"/>
      <c r="AG960" s="559"/>
      <c r="AH960" s="580">
        <v>45716</v>
      </c>
      <c r="AI960" s="580">
        <v>45760</v>
      </c>
      <c r="AJ960" s="559"/>
      <c r="AK960" s="559"/>
      <c r="AL960" s="504" t="s">
        <v>1401</v>
      </c>
      <c r="AM960" s="504" t="s">
        <v>1402</v>
      </c>
      <c r="AN960" s="504" t="s">
        <v>1403</v>
      </c>
      <c r="AO960" s="504" t="s">
        <v>387</v>
      </c>
      <c r="AP960" s="580">
        <v>45712</v>
      </c>
      <c r="AQ960" s="506">
        <f>AH960</f>
        <v>45716</v>
      </c>
      <c r="AR960" s="504" t="s">
        <v>117</v>
      </c>
      <c r="AS960" s="506">
        <f>AI960</f>
        <v>45760</v>
      </c>
      <c r="AT960" s="636">
        <v>45762</v>
      </c>
      <c r="AU960" s="504" t="str">
        <f>AR960</f>
        <v>SAVANNAH,GA</v>
      </c>
      <c r="AV960" s="509">
        <f>AT960</f>
        <v>45762</v>
      </c>
      <c r="AW960" s="505">
        <f>VLOOKUP(AR:AR,Database!A:B,2,)</f>
        <v>4</v>
      </c>
      <c r="AX960" s="506">
        <f>AV960+AW960</f>
        <v>45766</v>
      </c>
      <c r="AY960" s="504" t="s">
        <v>389</v>
      </c>
      <c r="AZ960" s="506"/>
      <c r="BA960" s="506"/>
      <c r="BB960" s="506"/>
      <c r="BC960" s="506"/>
      <c r="BD960" s="506"/>
      <c r="BE960" s="504"/>
      <c r="BF960" s="504" t="str">
        <f>AL960</f>
        <v>OOLU2756180430</v>
      </c>
      <c r="BG960" s="504" t="str">
        <f>AN960</f>
        <v>CBHU6462841</v>
      </c>
      <c r="BH960" s="506">
        <v>45715</v>
      </c>
      <c r="BI960" s="506">
        <v>45720</v>
      </c>
      <c r="BJ960" s="506"/>
      <c r="BK960" s="506"/>
      <c r="BL960" s="506"/>
      <c r="BM960" s="580"/>
      <c r="BN960" s="559"/>
      <c r="BO960" s="580"/>
      <c r="BP960" s="724"/>
      <c r="BQ960" s="724"/>
      <c r="BR960" s="559"/>
      <c r="BS960" s="771"/>
      <c r="BT960" s="559"/>
      <c r="BU960" s="559"/>
      <c r="BV960" s="559"/>
      <c r="BW960" s="559" t="str">
        <f>U960</f>
        <v>US2501004</v>
      </c>
      <c r="BX960" s="724">
        <f>V960</f>
        <v>0</v>
      </c>
      <c r="BY960" s="724">
        <f>W960</f>
        <v>0</v>
      </c>
      <c r="BZ960" s="724">
        <f>BX960+BY960</f>
        <v>0</v>
      </c>
      <c r="CA960" s="559"/>
      <c r="CB960" s="724"/>
      <c r="CC960" s="559"/>
      <c r="CD960" s="724"/>
      <c r="CE960" s="724"/>
      <c r="CF960" s="724">
        <f>CB960+CD960+CE960</f>
        <v>0</v>
      </c>
      <c r="CG960" s="726">
        <f>CF960-BZ960</f>
        <v>0</v>
      </c>
      <c r="CH960" s="727">
        <f>_xlfn.DAYS(BD960,BC960)+1</f>
        <v>1</v>
      </c>
    </row>
    <row r="961" spans="1:86" ht="15.75" customHeight="1">
      <c r="A961" s="112">
        <v>58</v>
      </c>
      <c r="B961" s="575" t="s">
        <v>161</v>
      </c>
      <c r="C961" s="755" t="s">
        <v>1400</v>
      </c>
      <c r="D961" s="505" t="s">
        <v>162</v>
      </c>
      <c r="E961" s="584" t="str">
        <f>VLOOKUP(D:D,'Material code'!A:B,2,FALSE)</f>
        <v>自封袋</v>
      </c>
      <c r="F961" s="505" t="str">
        <f>VLOOKUP(D:D,'Material code'!C:D,2,FALSE)</f>
        <v>自封袋，350*250*0.05mm（自带双面胶带）</v>
      </c>
      <c r="G961" s="504">
        <v>5000</v>
      </c>
      <c r="H961" s="504" t="s">
        <v>141</v>
      </c>
      <c r="I961" s="504" t="str">
        <f>AL961</f>
        <v>OOLU2756180430</v>
      </c>
      <c r="J961" s="504">
        <v>1</v>
      </c>
      <c r="K961" s="504" t="str">
        <f>AN961</f>
        <v>CBHU6462841</v>
      </c>
      <c r="L961" s="504" t="str">
        <f>AM961</f>
        <v>ESBK15020028</v>
      </c>
      <c r="M961" s="504" t="str">
        <f>AO961</f>
        <v>LAEM CHABANG, THAILAND</v>
      </c>
      <c r="N961" s="506">
        <f>AQ961</f>
        <v>45716</v>
      </c>
      <c r="O961" s="504" t="str">
        <f>AR961</f>
        <v>SAVANNAH,GA</v>
      </c>
      <c r="P961" s="506">
        <f>AT961</f>
        <v>45762</v>
      </c>
      <c r="Q961" s="506">
        <f>AX961</f>
        <v>45766</v>
      </c>
      <c r="R961" s="504" t="s">
        <v>86</v>
      </c>
      <c r="S961" s="504">
        <v>40</v>
      </c>
      <c r="T961" s="559">
        <v>20250218002</v>
      </c>
      <c r="U961" s="559" t="s">
        <v>596</v>
      </c>
      <c r="V961" s="724"/>
      <c r="W961" s="724"/>
      <c r="X961" s="580">
        <v>45719</v>
      </c>
      <c r="Y961" s="580"/>
      <c r="Z961" s="580"/>
      <c r="AA961" s="646"/>
      <c r="AB961" s="646"/>
      <c r="AC961" s="647"/>
      <c r="AD961" s="559"/>
      <c r="AE961" s="559"/>
      <c r="AF961" s="559"/>
      <c r="AG961" s="559"/>
      <c r="AH961" s="580">
        <v>45716</v>
      </c>
      <c r="AI961" s="580">
        <v>45760</v>
      </c>
      <c r="AJ961" s="559"/>
      <c r="AK961" s="559"/>
      <c r="AL961" s="504" t="s">
        <v>1401</v>
      </c>
      <c r="AM961" s="504" t="s">
        <v>1402</v>
      </c>
      <c r="AN961" s="504" t="s">
        <v>1403</v>
      </c>
      <c r="AO961" s="504" t="s">
        <v>387</v>
      </c>
      <c r="AP961" s="580">
        <v>45712</v>
      </c>
      <c r="AQ961" s="506">
        <f>AH961</f>
        <v>45716</v>
      </c>
      <c r="AR961" s="504" t="s">
        <v>117</v>
      </c>
      <c r="AS961" s="506">
        <f>AI961</f>
        <v>45760</v>
      </c>
      <c r="AT961" s="636">
        <v>45762</v>
      </c>
      <c r="AU961" s="504" t="str">
        <f>AR961</f>
        <v>SAVANNAH,GA</v>
      </c>
      <c r="AV961" s="509">
        <f>AT961</f>
        <v>45762</v>
      </c>
      <c r="AW961" s="505">
        <f>VLOOKUP(AR:AR,Database!A:B,2,)</f>
        <v>4</v>
      </c>
      <c r="AX961" s="506">
        <f>AV961+AW961</f>
        <v>45766</v>
      </c>
      <c r="AY961" s="504" t="s">
        <v>389</v>
      </c>
      <c r="AZ961" s="506"/>
      <c r="BA961" s="506"/>
      <c r="BB961" s="506"/>
      <c r="BC961" s="506"/>
      <c r="BD961" s="506"/>
      <c r="BE961" s="504"/>
      <c r="BF961" s="504" t="str">
        <f>AL961</f>
        <v>OOLU2756180430</v>
      </c>
      <c r="BG961" s="504" t="str">
        <f>AN961</f>
        <v>CBHU6462841</v>
      </c>
      <c r="BH961" s="506">
        <v>45715</v>
      </c>
      <c r="BI961" s="506">
        <v>45720</v>
      </c>
      <c r="BJ961" s="506"/>
      <c r="BK961" s="506"/>
      <c r="BL961" s="506"/>
      <c r="BM961" s="580"/>
      <c r="BN961" s="559"/>
      <c r="BO961" s="580"/>
      <c r="BP961" s="724"/>
      <c r="BQ961" s="724"/>
      <c r="BR961" s="559"/>
      <c r="BS961" s="771"/>
      <c r="BT961" s="559"/>
      <c r="BU961" s="559"/>
      <c r="BV961" s="559"/>
      <c r="BW961" s="559" t="str">
        <f>U961</f>
        <v>US2501004</v>
      </c>
      <c r="BX961" s="724">
        <f>V961</f>
        <v>0</v>
      </c>
      <c r="BY961" s="724">
        <f>W961</f>
        <v>0</v>
      </c>
      <c r="BZ961" s="724">
        <f>BX961+BY961</f>
        <v>0</v>
      </c>
      <c r="CA961" s="559"/>
      <c r="CB961" s="724"/>
      <c r="CC961" s="559"/>
      <c r="CD961" s="724"/>
      <c r="CE961" s="724"/>
      <c r="CF961" s="724">
        <f>CB961+CD961+CE961</f>
        <v>0</v>
      </c>
      <c r="CG961" s="726">
        <f>CF961-BZ961</f>
        <v>0</v>
      </c>
      <c r="CH961" s="727">
        <f>_xlfn.DAYS(BD961,BC961)+1</f>
        <v>1</v>
      </c>
    </row>
    <row r="962" spans="1:86" ht="15.75" customHeight="1">
      <c r="A962" s="112">
        <v>81</v>
      </c>
      <c r="B962" s="575" t="s">
        <v>1404</v>
      </c>
      <c r="C962" s="755" t="s">
        <v>1405</v>
      </c>
      <c r="D962" s="505"/>
      <c r="E962" s="584" t="e">
        <f>VLOOKUP(D:D,'Material code'!A:B,2,FALSE)</f>
        <v>#N/A</v>
      </c>
      <c r="F962" s="505" t="e">
        <f>VLOOKUP(D:D,'Material code'!C:D,2,FALSE)</f>
        <v>#N/A</v>
      </c>
      <c r="G962" s="504">
        <f>AC962</f>
        <v>0</v>
      </c>
      <c r="H962" s="504">
        <f>AD962</f>
        <v>0</v>
      </c>
      <c r="I962" s="504" t="str">
        <f>AL962</f>
        <v>MAEU251392822</v>
      </c>
      <c r="J962" s="504">
        <v>1</v>
      </c>
      <c r="K962" s="504" t="str">
        <f>AN962</f>
        <v>MRSU0181800</v>
      </c>
      <c r="L962" s="504" t="str">
        <f>AM962</f>
        <v>PSGN15030018</v>
      </c>
      <c r="M962" s="504" t="str">
        <f>AO962</f>
        <v>HAIPHONG, VIETNAM</v>
      </c>
      <c r="N962" s="506">
        <f>AQ962</f>
        <v>45739</v>
      </c>
      <c r="O962" s="504" t="str">
        <f>AR962</f>
        <v>LOS ANGELES, CA</v>
      </c>
      <c r="P962" s="506">
        <f>AT962</f>
        <v>45762</v>
      </c>
      <c r="Q962" s="506">
        <f>AX962</f>
        <v>45768</v>
      </c>
      <c r="R962" s="504" t="s">
        <v>86</v>
      </c>
      <c r="S962" s="504">
        <v>20</v>
      </c>
      <c r="T962" s="647">
        <v>20250128003</v>
      </c>
      <c r="U962" s="647"/>
      <c r="V962" s="724"/>
      <c r="W962" s="724"/>
      <c r="X962" s="580">
        <v>45726</v>
      </c>
      <c r="Y962" s="580"/>
      <c r="Z962" s="580"/>
      <c r="AA962" s="760" t="s">
        <v>1406</v>
      </c>
      <c r="AB962" s="646"/>
      <c r="AC962" s="647"/>
      <c r="AD962" s="559"/>
      <c r="AE962" s="559"/>
      <c r="AF962" s="559"/>
      <c r="AG962" s="559"/>
      <c r="AH962" s="580"/>
      <c r="AI962" s="580"/>
      <c r="AJ962" s="559" t="s">
        <v>97</v>
      </c>
      <c r="AK962" s="559" t="s">
        <v>117</v>
      </c>
      <c r="AL962" s="504" t="s">
        <v>1407</v>
      </c>
      <c r="AM962" s="504" t="s">
        <v>1408</v>
      </c>
      <c r="AN962" s="504" t="s">
        <v>1409</v>
      </c>
      <c r="AO962" s="504" t="str">
        <f>AJ962</f>
        <v>HAIPHONG, VIETNAM</v>
      </c>
      <c r="AP962" s="580">
        <v>45734</v>
      </c>
      <c r="AQ962" s="506">
        <v>45739</v>
      </c>
      <c r="AR962" s="504" t="s">
        <v>174</v>
      </c>
      <c r="AS962" s="506">
        <v>45762</v>
      </c>
      <c r="AT962" s="508">
        <f>AS962</f>
        <v>45762</v>
      </c>
      <c r="AU962" s="504" t="str">
        <f>AR962</f>
        <v>LOS ANGELES, CA</v>
      </c>
      <c r="AV962" s="509">
        <f>AT962</f>
        <v>45762</v>
      </c>
      <c r="AW962" s="505">
        <f>VLOOKUP(AR:AR,Database!A:B,2,)</f>
        <v>6</v>
      </c>
      <c r="AX962" s="506">
        <f>AV962+AW962</f>
        <v>45768</v>
      </c>
      <c r="AY962" s="514" t="s">
        <v>386</v>
      </c>
      <c r="AZ962" s="506"/>
      <c r="BA962" s="506"/>
      <c r="BB962" s="506"/>
      <c r="BC962" s="506"/>
      <c r="BD962" s="506"/>
      <c r="BE962" s="504"/>
      <c r="BF962" s="504" t="str">
        <f>AL962</f>
        <v>MAEU251392822</v>
      </c>
      <c r="BG962" s="504" t="str">
        <f>AN962</f>
        <v>MRSU0181800</v>
      </c>
      <c r="BH962" s="506"/>
      <c r="BI962" s="506"/>
      <c r="BJ962" s="506"/>
      <c r="BK962" s="506"/>
      <c r="BL962" s="506"/>
      <c r="BM962" s="580"/>
      <c r="BN962" s="647"/>
      <c r="BO962" s="580"/>
      <c r="BP962" s="724"/>
      <c r="BQ962" s="724"/>
      <c r="BR962" s="647"/>
      <c r="BS962" s="771"/>
      <c r="BT962" s="559"/>
      <c r="BU962" s="559"/>
      <c r="BV962" s="559"/>
      <c r="BW962" s="559">
        <f>U962</f>
        <v>0</v>
      </c>
      <c r="BX962" s="724">
        <f>V962</f>
        <v>0</v>
      </c>
      <c r="BY962" s="724">
        <f>W962</f>
        <v>0</v>
      </c>
      <c r="BZ962" s="724">
        <f>BX962+BY962</f>
        <v>0</v>
      </c>
      <c r="CA962" s="559"/>
      <c r="CB962" s="724"/>
      <c r="CC962" s="559"/>
      <c r="CD962" s="724"/>
      <c r="CE962" s="724"/>
      <c r="CF962" s="724">
        <f>CB962+CD962+CE962</f>
        <v>0</v>
      </c>
      <c r="CG962" s="726">
        <f>CF962-BZ962</f>
        <v>0</v>
      </c>
      <c r="CH962" s="727">
        <f>_xlfn.DAYS(BD962,BC962)+1</f>
        <v>1</v>
      </c>
    </row>
    <row r="963" spans="1:86" ht="15.75" customHeight="1">
      <c r="A963" s="255">
        <v>92</v>
      </c>
      <c r="B963" s="599" t="s">
        <v>168</v>
      </c>
      <c r="C963" s="707">
        <v>4100009588</v>
      </c>
      <c r="D963" s="596" t="s">
        <v>199</v>
      </c>
      <c r="E963" s="584" t="str">
        <f>VLOOKUP(D:D,'Material code'!A:B,2,FALSE)</f>
        <v>前玻</v>
      </c>
      <c r="F963" s="505" t="str">
        <f>VLOOKUP(D:D,'Material code'!C:D,2,FALSE)</f>
        <v>福莱特，超白压花双镀膜半钢化，2272*1128*2mm</v>
      </c>
      <c r="G963" s="504">
        <v>1430</v>
      </c>
      <c r="H963" s="504" t="s">
        <v>172</v>
      </c>
      <c r="I963" s="504" t="str">
        <f>AL963</f>
        <v>EGLV143581003072</v>
      </c>
      <c r="J963" s="504">
        <v>1</v>
      </c>
      <c r="K963" s="504" t="str">
        <f>AN963</f>
        <v>CAIU6060586</v>
      </c>
      <c r="L963" s="504" t="str">
        <f>AM963</f>
        <v>NBQC25030104</v>
      </c>
      <c r="M963" s="504" t="str">
        <f>AO963</f>
        <v>NINGBO,CHINA</v>
      </c>
      <c r="N963" s="506">
        <f>AQ963</f>
        <v>45723</v>
      </c>
      <c r="O963" s="504" t="str">
        <f>AR963</f>
        <v>SAVANNAH,GA</v>
      </c>
      <c r="P963" s="506">
        <f>AT963</f>
        <v>45764</v>
      </c>
      <c r="Q963" s="506">
        <f>AX963</f>
        <v>45768</v>
      </c>
      <c r="R963" s="504" t="s">
        <v>79</v>
      </c>
      <c r="S963" s="504" t="s">
        <v>1039</v>
      </c>
      <c r="T963" s="647">
        <v>20250305006</v>
      </c>
      <c r="U963" s="647"/>
      <c r="V963" s="724"/>
      <c r="W963" s="724"/>
      <c r="X963" s="580"/>
      <c r="Y963" s="580"/>
      <c r="Z963" s="647"/>
      <c r="AA963" s="760"/>
      <c r="AB963" s="646"/>
      <c r="AC963" s="647"/>
      <c r="AD963" s="559"/>
      <c r="AE963" s="647"/>
      <c r="AF963" s="647"/>
      <c r="AG963" s="647"/>
      <c r="AH963" s="762"/>
      <c r="AI963" s="763"/>
      <c r="AJ963" s="559"/>
      <c r="AK963" s="725"/>
      <c r="AL963" s="504" t="s">
        <v>1410</v>
      </c>
      <c r="AM963" s="504" t="s">
        <v>1411</v>
      </c>
      <c r="AN963" s="504" t="s">
        <v>1412</v>
      </c>
      <c r="AO963" s="504" t="s">
        <v>1033</v>
      </c>
      <c r="AP963" s="580">
        <v>45716</v>
      </c>
      <c r="AQ963" s="506">
        <v>45723</v>
      </c>
      <c r="AR963" s="504" t="s">
        <v>117</v>
      </c>
      <c r="AS963" s="506">
        <v>45757</v>
      </c>
      <c r="AT963" s="508">
        <v>45764</v>
      </c>
      <c r="AU963" s="504" t="str">
        <f>AR963</f>
        <v>SAVANNAH,GA</v>
      </c>
      <c r="AV963" s="571">
        <f>AT963</f>
        <v>45764</v>
      </c>
      <c r="AW963" s="505">
        <f>VLOOKUP(AR:AR,Database!A:B,2,)</f>
        <v>4</v>
      </c>
      <c r="AX963" s="506">
        <f>AV963+AW963</f>
        <v>45768</v>
      </c>
      <c r="AY963" s="504">
        <f>Z963</f>
        <v>0</v>
      </c>
      <c r="AZ963" s="565"/>
      <c r="BA963" s="506"/>
      <c r="BB963" s="506"/>
      <c r="BC963" s="506"/>
      <c r="BD963" s="506"/>
      <c r="BE963" s="504"/>
      <c r="BF963" s="504" t="str">
        <f>AL963</f>
        <v>EGLV143581003072</v>
      </c>
      <c r="BG963" s="504" t="str">
        <f>AN963</f>
        <v>CAIU6060586</v>
      </c>
      <c r="BH963" s="506">
        <v>45716</v>
      </c>
      <c r="BI963" s="506">
        <v>45729</v>
      </c>
      <c r="BJ963" s="506"/>
      <c r="BK963" s="506"/>
      <c r="BL963" s="506"/>
      <c r="BM963" s="676"/>
      <c r="BN963" s="647"/>
      <c r="BO963" s="580"/>
      <c r="BP963" s="724"/>
      <c r="BQ963" s="724"/>
      <c r="BR963" s="647"/>
      <c r="BS963" s="771"/>
      <c r="BT963" s="559"/>
      <c r="BU963" s="559"/>
      <c r="BV963" s="559"/>
      <c r="BW963" s="559">
        <f>U963</f>
        <v>0</v>
      </c>
      <c r="BX963" s="724">
        <f>V963</f>
        <v>0</v>
      </c>
      <c r="BY963" s="724">
        <f>W963</f>
        <v>0</v>
      </c>
      <c r="BZ963" s="724">
        <f>BX963+BY963</f>
        <v>0</v>
      </c>
      <c r="CA963" s="559"/>
      <c r="CB963" s="724"/>
      <c r="CC963" s="559"/>
      <c r="CD963" s="724"/>
      <c r="CE963" s="724"/>
      <c r="CF963" s="724">
        <f>CB963+CD963+CE963</f>
        <v>0</v>
      </c>
      <c r="CG963" s="726">
        <f>CF963-BZ963</f>
        <v>0</v>
      </c>
      <c r="CH963" s="727">
        <f>_xlfn.DAYS(BU963,BT963)+1</f>
        <v>1</v>
      </c>
    </row>
    <row r="964" spans="1:86" ht="15.75" customHeight="1">
      <c r="A964" s="255">
        <v>92</v>
      </c>
      <c r="B964" s="599" t="s">
        <v>168</v>
      </c>
      <c r="C964" s="707">
        <v>4100009588</v>
      </c>
      <c r="D964" s="596" t="s">
        <v>199</v>
      </c>
      <c r="E964" s="584" t="str">
        <f>VLOOKUP(D:D,'Material code'!A:B,2,FALSE)</f>
        <v>前玻</v>
      </c>
      <c r="F964" s="505" t="str">
        <f>VLOOKUP(D:D,'Material code'!C:D,2,FALSE)</f>
        <v>福莱特，超白压花双镀膜半钢化，2272*1128*2mm</v>
      </c>
      <c r="G964" s="504">
        <v>1430</v>
      </c>
      <c r="H964" s="504" t="s">
        <v>172</v>
      </c>
      <c r="I964" s="504" t="str">
        <f>AL964</f>
        <v>EGLV143581003072</v>
      </c>
      <c r="J964" s="504">
        <v>1</v>
      </c>
      <c r="K964" s="504" t="str">
        <f>AN964</f>
        <v>EITU3047134</v>
      </c>
      <c r="L964" s="504" t="str">
        <f>AM964</f>
        <v>NBQC25030104</v>
      </c>
      <c r="M964" s="504" t="str">
        <f>AO964</f>
        <v>NINGBO,CHINA</v>
      </c>
      <c r="N964" s="506">
        <f>AQ964</f>
        <v>45723</v>
      </c>
      <c r="O964" s="504" t="str">
        <f>AR964</f>
        <v>SAVANNAH,GA</v>
      </c>
      <c r="P964" s="506">
        <f>AT964</f>
        <v>45764</v>
      </c>
      <c r="Q964" s="506">
        <f>AX964</f>
        <v>45768</v>
      </c>
      <c r="R964" s="504" t="s">
        <v>79</v>
      </c>
      <c r="S964" s="504" t="s">
        <v>1039</v>
      </c>
      <c r="T964" s="647">
        <v>20250305006</v>
      </c>
      <c r="U964" s="647"/>
      <c r="V964" s="724"/>
      <c r="W964" s="724"/>
      <c r="X964" s="580"/>
      <c r="Y964" s="580"/>
      <c r="Z964" s="647"/>
      <c r="AA964" s="760"/>
      <c r="AB964" s="646"/>
      <c r="AC964" s="647"/>
      <c r="AD964" s="559"/>
      <c r="AE964" s="647"/>
      <c r="AF964" s="647"/>
      <c r="AG964" s="647"/>
      <c r="AH964" s="762"/>
      <c r="AI964" s="763"/>
      <c r="AJ964" s="559"/>
      <c r="AK964" s="725"/>
      <c r="AL964" s="504" t="s">
        <v>1410</v>
      </c>
      <c r="AM964" s="504" t="s">
        <v>1411</v>
      </c>
      <c r="AN964" s="504" t="s">
        <v>1413</v>
      </c>
      <c r="AO964" s="504" t="s">
        <v>1033</v>
      </c>
      <c r="AP964" s="580">
        <v>45716</v>
      </c>
      <c r="AQ964" s="506">
        <v>45723</v>
      </c>
      <c r="AR964" s="504" t="s">
        <v>117</v>
      </c>
      <c r="AS964" s="506">
        <v>45757</v>
      </c>
      <c r="AT964" s="508">
        <v>45764</v>
      </c>
      <c r="AU964" s="504" t="str">
        <f>AR964</f>
        <v>SAVANNAH,GA</v>
      </c>
      <c r="AV964" s="571">
        <f>AT964</f>
        <v>45764</v>
      </c>
      <c r="AW964" s="505">
        <f>VLOOKUP(AR:AR,Database!A:B,2,)</f>
        <v>4</v>
      </c>
      <c r="AX964" s="506">
        <f>AV964+AW964</f>
        <v>45768</v>
      </c>
      <c r="AY964" s="504">
        <f>Z964</f>
        <v>0</v>
      </c>
      <c r="AZ964" s="565"/>
      <c r="BA964" s="506"/>
      <c r="BB964" s="506"/>
      <c r="BC964" s="506"/>
      <c r="BD964" s="506"/>
      <c r="BE964" s="504"/>
      <c r="BF964" s="504" t="str">
        <f>AL964</f>
        <v>EGLV143581003072</v>
      </c>
      <c r="BG964" s="504" t="str">
        <f>AN964</f>
        <v>EITU3047134</v>
      </c>
      <c r="BH964" s="506">
        <v>45716</v>
      </c>
      <c r="BI964" s="506">
        <v>45729</v>
      </c>
      <c r="BJ964" s="506"/>
      <c r="BK964" s="506"/>
      <c r="BL964" s="506"/>
      <c r="BM964" s="676"/>
      <c r="BN964" s="647"/>
      <c r="BO964" s="580"/>
      <c r="BP964" s="724"/>
      <c r="BQ964" s="724"/>
      <c r="BR964" s="647"/>
      <c r="BS964" s="771"/>
      <c r="BT964" s="559"/>
      <c r="BU964" s="559"/>
      <c r="BV964" s="559"/>
      <c r="BW964" s="559">
        <f>U964</f>
        <v>0</v>
      </c>
      <c r="BX964" s="724">
        <f>V964</f>
        <v>0</v>
      </c>
      <c r="BY964" s="724">
        <f>W964</f>
        <v>0</v>
      </c>
      <c r="BZ964" s="724">
        <f>BX964+BY964</f>
        <v>0</v>
      </c>
      <c r="CA964" s="559"/>
      <c r="CB964" s="724"/>
      <c r="CC964" s="559"/>
      <c r="CD964" s="724"/>
      <c r="CE964" s="724"/>
      <c r="CF964" s="724">
        <f>CB964+CD964+CE964</f>
        <v>0</v>
      </c>
      <c r="CG964" s="726">
        <f>CF964-BZ964</f>
        <v>0</v>
      </c>
      <c r="CH964" s="727">
        <f>_xlfn.DAYS(BU964,BT964)+1</f>
        <v>1</v>
      </c>
    </row>
    <row r="965" spans="1:86" ht="15.75" customHeight="1">
      <c r="A965" s="255">
        <v>92</v>
      </c>
      <c r="B965" s="599" t="s">
        <v>168</v>
      </c>
      <c r="C965" s="707">
        <v>4100009588</v>
      </c>
      <c r="D965" s="596" t="s">
        <v>199</v>
      </c>
      <c r="E965" s="584" t="str">
        <f>VLOOKUP(D:D,'Material code'!A:B,2,FALSE)</f>
        <v>前玻</v>
      </c>
      <c r="F965" s="505" t="str">
        <f>VLOOKUP(D:D,'Material code'!C:D,2,FALSE)</f>
        <v>福莱特，超白压花双镀膜半钢化，2272*1128*2mm</v>
      </c>
      <c r="G965" s="504">
        <v>1430</v>
      </c>
      <c r="H965" s="504" t="s">
        <v>172</v>
      </c>
      <c r="I965" s="504" t="str">
        <f>AL965</f>
        <v>EGLV143581003072</v>
      </c>
      <c r="J965" s="504">
        <v>1</v>
      </c>
      <c r="K965" s="504" t="str">
        <f>AN965</f>
        <v>EMCU6289372</v>
      </c>
      <c r="L965" s="504" t="str">
        <f>AM965</f>
        <v>NBQC25030104</v>
      </c>
      <c r="M965" s="504" t="str">
        <f>AO965</f>
        <v>NINGBO,CHINA</v>
      </c>
      <c r="N965" s="506">
        <f>AQ965</f>
        <v>45723</v>
      </c>
      <c r="O965" s="504" t="str">
        <f>AR965</f>
        <v>SAVANNAH,GA</v>
      </c>
      <c r="P965" s="506">
        <f>AT965</f>
        <v>45764</v>
      </c>
      <c r="Q965" s="506">
        <f>AX965</f>
        <v>45768</v>
      </c>
      <c r="R965" s="504" t="s">
        <v>79</v>
      </c>
      <c r="S965" s="504" t="s">
        <v>1039</v>
      </c>
      <c r="T965" s="647">
        <v>20250305006</v>
      </c>
      <c r="U965" s="647"/>
      <c r="V965" s="724"/>
      <c r="W965" s="724"/>
      <c r="X965" s="580"/>
      <c r="Y965" s="580"/>
      <c r="Z965" s="647"/>
      <c r="AA965" s="760"/>
      <c r="AB965" s="646"/>
      <c r="AC965" s="647"/>
      <c r="AD965" s="559"/>
      <c r="AE965" s="647"/>
      <c r="AF965" s="647"/>
      <c r="AG965" s="647"/>
      <c r="AH965" s="762"/>
      <c r="AI965" s="763"/>
      <c r="AJ965" s="559"/>
      <c r="AK965" s="725"/>
      <c r="AL965" s="504" t="s">
        <v>1410</v>
      </c>
      <c r="AM965" s="504" t="s">
        <v>1411</v>
      </c>
      <c r="AN965" s="504" t="s">
        <v>1414</v>
      </c>
      <c r="AO965" s="504" t="s">
        <v>1033</v>
      </c>
      <c r="AP965" s="580">
        <v>45716</v>
      </c>
      <c r="AQ965" s="506">
        <v>45723</v>
      </c>
      <c r="AR965" s="504" t="s">
        <v>117</v>
      </c>
      <c r="AS965" s="506">
        <v>45757</v>
      </c>
      <c r="AT965" s="508">
        <v>45764</v>
      </c>
      <c r="AU965" s="504" t="str">
        <f>AR965</f>
        <v>SAVANNAH,GA</v>
      </c>
      <c r="AV965" s="571">
        <f>AT965</f>
        <v>45764</v>
      </c>
      <c r="AW965" s="505">
        <f>VLOOKUP(AR:AR,Database!A:B,2,)</f>
        <v>4</v>
      </c>
      <c r="AX965" s="506">
        <f>AV965+AW965</f>
        <v>45768</v>
      </c>
      <c r="AY965" s="504">
        <f>Z965</f>
        <v>0</v>
      </c>
      <c r="AZ965" s="565"/>
      <c r="BA965" s="506"/>
      <c r="BB965" s="506"/>
      <c r="BC965" s="506"/>
      <c r="BD965" s="506"/>
      <c r="BE965" s="504"/>
      <c r="BF965" s="504" t="str">
        <f>AL965</f>
        <v>EGLV143581003072</v>
      </c>
      <c r="BG965" s="504" t="str">
        <f>AN965</f>
        <v>EMCU6289372</v>
      </c>
      <c r="BH965" s="506">
        <v>45716</v>
      </c>
      <c r="BI965" s="506">
        <v>45729</v>
      </c>
      <c r="BJ965" s="506"/>
      <c r="BK965" s="506"/>
      <c r="BL965" s="506"/>
      <c r="BM965" s="676"/>
      <c r="BN965" s="647"/>
      <c r="BO965" s="580"/>
      <c r="BP965" s="724"/>
      <c r="BQ965" s="724"/>
      <c r="BR965" s="647"/>
      <c r="BS965" s="771"/>
      <c r="BT965" s="559"/>
      <c r="BU965" s="559"/>
      <c r="BV965" s="559"/>
      <c r="BW965" s="559">
        <f>U965</f>
        <v>0</v>
      </c>
      <c r="BX965" s="724">
        <f>V965</f>
        <v>0</v>
      </c>
      <c r="BY965" s="724">
        <f>W965</f>
        <v>0</v>
      </c>
      <c r="BZ965" s="724">
        <f>BX965+BY965</f>
        <v>0</v>
      </c>
      <c r="CA965" s="559"/>
      <c r="CB965" s="724"/>
      <c r="CC965" s="559"/>
      <c r="CD965" s="724"/>
      <c r="CE965" s="724"/>
      <c r="CF965" s="724">
        <f>CB965+CD965+CE965</f>
        <v>0</v>
      </c>
      <c r="CG965" s="726">
        <f>CF965-BZ965</f>
        <v>0</v>
      </c>
      <c r="CH965" s="727">
        <f>_xlfn.DAYS(BU965,BT965)+1</f>
        <v>1</v>
      </c>
    </row>
    <row r="966" spans="1:86" ht="15.75" customHeight="1">
      <c r="A966" s="255">
        <v>92</v>
      </c>
      <c r="B966" s="599" t="s">
        <v>168</v>
      </c>
      <c r="C966" s="707">
        <v>4100009588</v>
      </c>
      <c r="D966" s="596" t="s">
        <v>199</v>
      </c>
      <c r="E966" s="584" t="str">
        <f>VLOOKUP(D:D,'Material code'!A:B,2,FALSE)</f>
        <v>前玻</v>
      </c>
      <c r="F966" s="505" t="str">
        <f>VLOOKUP(D:D,'Material code'!C:D,2,FALSE)</f>
        <v>福莱特，超白压花双镀膜半钢化，2272*1128*2mm</v>
      </c>
      <c r="G966" s="504">
        <v>1430</v>
      </c>
      <c r="H966" s="504" t="s">
        <v>172</v>
      </c>
      <c r="I966" s="504" t="str">
        <f>AL966</f>
        <v>EGLV143581003072</v>
      </c>
      <c r="J966" s="504">
        <v>1</v>
      </c>
      <c r="K966" s="504" t="str">
        <f>AN966</f>
        <v>DFSU1059202</v>
      </c>
      <c r="L966" s="504" t="str">
        <f>AM966</f>
        <v>NBQC25030104</v>
      </c>
      <c r="M966" s="504" t="str">
        <f>AO966</f>
        <v>NINGBO,CHINA</v>
      </c>
      <c r="N966" s="506">
        <f>AQ966</f>
        <v>45723</v>
      </c>
      <c r="O966" s="504" t="str">
        <f>AR966</f>
        <v>SAVANNAH,GA</v>
      </c>
      <c r="P966" s="506">
        <f>AT966</f>
        <v>45764</v>
      </c>
      <c r="Q966" s="506">
        <f>AX966</f>
        <v>45768</v>
      </c>
      <c r="R966" s="504" t="s">
        <v>79</v>
      </c>
      <c r="S966" s="504" t="s">
        <v>1039</v>
      </c>
      <c r="T966" s="647">
        <v>20250305006</v>
      </c>
      <c r="U966" s="647"/>
      <c r="V966" s="724"/>
      <c r="W966" s="724"/>
      <c r="X966" s="580"/>
      <c r="Y966" s="580"/>
      <c r="Z966" s="647"/>
      <c r="AA966" s="760"/>
      <c r="AB966" s="646"/>
      <c r="AC966" s="647"/>
      <c r="AD966" s="559"/>
      <c r="AE966" s="647"/>
      <c r="AF966" s="647"/>
      <c r="AG966" s="647"/>
      <c r="AH966" s="762"/>
      <c r="AI966" s="763"/>
      <c r="AJ966" s="559"/>
      <c r="AK966" s="725"/>
      <c r="AL966" s="504" t="s">
        <v>1410</v>
      </c>
      <c r="AM966" s="504" t="s">
        <v>1411</v>
      </c>
      <c r="AN966" s="504" t="s">
        <v>1415</v>
      </c>
      <c r="AO966" s="504" t="s">
        <v>1033</v>
      </c>
      <c r="AP966" s="580">
        <v>45716</v>
      </c>
      <c r="AQ966" s="506">
        <v>45723</v>
      </c>
      <c r="AR966" s="504" t="s">
        <v>117</v>
      </c>
      <c r="AS966" s="506">
        <v>45757</v>
      </c>
      <c r="AT966" s="508">
        <v>45764</v>
      </c>
      <c r="AU966" s="504" t="str">
        <f>AR966</f>
        <v>SAVANNAH,GA</v>
      </c>
      <c r="AV966" s="571">
        <f>AT966</f>
        <v>45764</v>
      </c>
      <c r="AW966" s="505">
        <f>VLOOKUP(AR:AR,Database!A:B,2,)</f>
        <v>4</v>
      </c>
      <c r="AX966" s="506">
        <f>AV966+AW966</f>
        <v>45768</v>
      </c>
      <c r="AY966" s="504">
        <f>Z966</f>
        <v>0</v>
      </c>
      <c r="AZ966" s="565"/>
      <c r="BA966" s="506"/>
      <c r="BB966" s="506"/>
      <c r="BC966" s="506"/>
      <c r="BD966" s="506"/>
      <c r="BE966" s="504"/>
      <c r="BF966" s="504" t="str">
        <f>AL966</f>
        <v>EGLV143581003072</v>
      </c>
      <c r="BG966" s="504" t="str">
        <f>AN966</f>
        <v>DFSU1059202</v>
      </c>
      <c r="BH966" s="506">
        <v>45716</v>
      </c>
      <c r="BI966" s="506">
        <v>45729</v>
      </c>
      <c r="BJ966" s="506"/>
      <c r="BK966" s="506"/>
      <c r="BL966" s="506"/>
      <c r="BM966" s="676"/>
      <c r="BN966" s="647"/>
      <c r="BO966" s="580"/>
      <c r="BP966" s="724"/>
      <c r="BQ966" s="724"/>
      <c r="BR966" s="647"/>
      <c r="BS966" s="771"/>
      <c r="BT966" s="559"/>
      <c r="BU966" s="559"/>
      <c r="BV966" s="559"/>
      <c r="BW966" s="559">
        <f>U966</f>
        <v>0</v>
      </c>
      <c r="BX966" s="724">
        <f>V966</f>
        <v>0</v>
      </c>
      <c r="BY966" s="724">
        <f>W966</f>
        <v>0</v>
      </c>
      <c r="BZ966" s="724">
        <f>BX966+BY966</f>
        <v>0</v>
      </c>
      <c r="CA966" s="559"/>
      <c r="CB966" s="724"/>
      <c r="CC966" s="559"/>
      <c r="CD966" s="724"/>
      <c r="CE966" s="724"/>
      <c r="CF966" s="724">
        <f>CB966+CD966+CE966</f>
        <v>0</v>
      </c>
      <c r="CG966" s="726">
        <f>CF966-BZ966</f>
        <v>0</v>
      </c>
      <c r="CH966" s="727">
        <f>_xlfn.DAYS(BU966,BT966)+1</f>
        <v>1</v>
      </c>
    </row>
    <row r="967" spans="1:86" ht="15.75" customHeight="1">
      <c r="A967" s="255">
        <v>92</v>
      </c>
      <c r="B967" s="599" t="s">
        <v>168</v>
      </c>
      <c r="C967" s="707">
        <v>4100009588</v>
      </c>
      <c r="D967" s="596" t="s">
        <v>199</v>
      </c>
      <c r="E967" s="584" t="str">
        <f>VLOOKUP(D:D,'Material code'!A:B,2,FALSE)</f>
        <v>前玻</v>
      </c>
      <c r="F967" s="505" t="str">
        <f>VLOOKUP(D:D,'Material code'!C:D,2,FALSE)</f>
        <v>福莱特，超白压花双镀膜半钢化，2272*1128*2mm</v>
      </c>
      <c r="G967" s="504">
        <v>1430</v>
      </c>
      <c r="H967" s="504" t="s">
        <v>172</v>
      </c>
      <c r="I967" s="504" t="str">
        <f>AL967</f>
        <v>EGLV143581003072</v>
      </c>
      <c r="J967" s="504">
        <v>1</v>
      </c>
      <c r="K967" s="504" t="str">
        <f>AN967</f>
        <v>EGHU3657429</v>
      </c>
      <c r="L967" s="504" t="str">
        <f>AM967</f>
        <v>NBQC25030104</v>
      </c>
      <c r="M967" s="504" t="str">
        <f>AO967</f>
        <v>NINGBO,CHINA</v>
      </c>
      <c r="N967" s="506">
        <f>AQ967</f>
        <v>45723</v>
      </c>
      <c r="O967" s="504" t="str">
        <f>AR967</f>
        <v>SAVANNAH,GA</v>
      </c>
      <c r="P967" s="506">
        <f>AT967</f>
        <v>45764</v>
      </c>
      <c r="Q967" s="506">
        <f>AX967</f>
        <v>45768</v>
      </c>
      <c r="R967" s="504" t="s">
        <v>79</v>
      </c>
      <c r="S967" s="504" t="s">
        <v>1039</v>
      </c>
      <c r="T967" s="647">
        <v>20250305006</v>
      </c>
      <c r="U967" s="647"/>
      <c r="V967" s="724"/>
      <c r="W967" s="724"/>
      <c r="X967" s="580"/>
      <c r="Y967" s="580"/>
      <c r="Z967" s="647"/>
      <c r="AA967" s="760"/>
      <c r="AB967" s="646"/>
      <c r="AC967" s="647"/>
      <c r="AD967" s="559"/>
      <c r="AE967" s="647"/>
      <c r="AF967" s="647"/>
      <c r="AG967" s="647"/>
      <c r="AH967" s="762"/>
      <c r="AI967" s="763"/>
      <c r="AJ967" s="559"/>
      <c r="AK967" s="725"/>
      <c r="AL967" s="504" t="s">
        <v>1410</v>
      </c>
      <c r="AM967" s="504" t="s">
        <v>1411</v>
      </c>
      <c r="AN967" s="504" t="s">
        <v>1416</v>
      </c>
      <c r="AO967" s="504" t="s">
        <v>1033</v>
      </c>
      <c r="AP967" s="580">
        <v>45716</v>
      </c>
      <c r="AQ967" s="506">
        <v>45723</v>
      </c>
      <c r="AR967" s="504" t="s">
        <v>117</v>
      </c>
      <c r="AS967" s="506">
        <v>45757</v>
      </c>
      <c r="AT967" s="508">
        <v>45764</v>
      </c>
      <c r="AU967" s="504" t="str">
        <f>AR967</f>
        <v>SAVANNAH,GA</v>
      </c>
      <c r="AV967" s="571">
        <f>AT967</f>
        <v>45764</v>
      </c>
      <c r="AW967" s="505">
        <f>VLOOKUP(AR:AR,Database!A:B,2,)</f>
        <v>4</v>
      </c>
      <c r="AX967" s="506">
        <f>AV967+AW967</f>
        <v>45768</v>
      </c>
      <c r="AY967" s="504">
        <f>Z967</f>
        <v>0</v>
      </c>
      <c r="AZ967" s="565"/>
      <c r="BA967" s="506"/>
      <c r="BB967" s="506"/>
      <c r="BC967" s="506"/>
      <c r="BD967" s="506"/>
      <c r="BE967" s="504"/>
      <c r="BF967" s="504" t="str">
        <f>AL967</f>
        <v>EGLV143581003072</v>
      </c>
      <c r="BG967" s="504" t="str">
        <f>AN967</f>
        <v>EGHU3657429</v>
      </c>
      <c r="BH967" s="506">
        <v>45716</v>
      </c>
      <c r="BI967" s="506">
        <v>45729</v>
      </c>
      <c r="BJ967" s="506"/>
      <c r="BK967" s="506"/>
      <c r="BL967" s="506"/>
      <c r="BM967" s="676"/>
      <c r="BN967" s="647"/>
      <c r="BO967" s="580"/>
      <c r="BP967" s="724"/>
      <c r="BQ967" s="724"/>
      <c r="BR967" s="647"/>
      <c r="BS967" s="771"/>
      <c r="BT967" s="559"/>
      <c r="BU967" s="559"/>
      <c r="BV967" s="559"/>
      <c r="BW967" s="559">
        <f>U967</f>
        <v>0</v>
      </c>
      <c r="BX967" s="724">
        <f>V967</f>
        <v>0</v>
      </c>
      <c r="BY967" s="724">
        <f>W967</f>
        <v>0</v>
      </c>
      <c r="BZ967" s="724">
        <f>BX967+BY967</f>
        <v>0</v>
      </c>
      <c r="CA967" s="559"/>
      <c r="CB967" s="724"/>
      <c r="CC967" s="559"/>
      <c r="CD967" s="724"/>
      <c r="CE967" s="724"/>
      <c r="CF967" s="724">
        <f>CB967+CD967+CE967</f>
        <v>0</v>
      </c>
      <c r="CG967" s="726">
        <f>CF967-BZ967</f>
        <v>0</v>
      </c>
      <c r="CH967" s="727">
        <f>_xlfn.DAYS(BU967,BT967)+1</f>
        <v>1</v>
      </c>
    </row>
    <row r="968" spans="1:86" ht="15.75" customHeight="1">
      <c r="A968" s="255">
        <v>92</v>
      </c>
      <c r="B968" s="599" t="s">
        <v>168</v>
      </c>
      <c r="C968" s="707">
        <v>4100009588</v>
      </c>
      <c r="D968" s="596" t="s">
        <v>199</v>
      </c>
      <c r="E968" s="584" t="str">
        <f>VLOOKUP(D:D,'Material code'!A:B,2,FALSE)</f>
        <v>前玻</v>
      </c>
      <c r="F968" s="505" t="str">
        <f>VLOOKUP(D:D,'Material code'!C:D,2,FALSE)</f>
        <v>福莱特，超白压花双镀膜半钢化，2272*1128*2mm</v>
      </c>
      <c r="G968" s="504">
        <v>1430</v>
      </c>
      <c r="H968" s="504" t="s">
        <v>172</v>
      </c>
      <c r="I968" s="504" t="str">
        <f>AL968</f>
        <v>EGLV143581003072</v>
      </c>
      <c r="J968" s="504">
        <v>1</v>
      </c>
      <c r="K968" s="504" t="str">
        <f>AN968</f>
        <v>EITU0158279</v>
      </c>
      <c r="L968" s="504" t="str">
        <f>AM968</f>
        <v>NBQC25030104</v>
      </c>
      <c r="M968" s="504" t="str">
        <f>AO968</f>
        <v>NINGBO,CHINA</v>
      </c>
      <c r="N968" s="506">
        <f>AQ968</f>
        <v>45723</v>
      </c>
      <c r="O968" s="504" t="str">
        <f>AR968</f>
        <v>SAVANNAH,GA</v>
      </c>
      <c r="P968" s="506">
        <f>AT968</f>
        <v>45764</v>
      </c>
      <c r="Q968" s="506">
        <f>AX968</f>
        <v>45768</v>
      </c>
      <c r="R968" s="504" t="s">
        <v>79</v>
      </c>
      <c r="S968" s="504" t="s">
        <v>1039</v>
      </c>
      <c r="T968" s="647">
        <v>20250305006</v>
      </c>
      <c r="U968" s="647"/>
      <c r="V968" s="724"/>
      <c r="W968" s="724"/>
      <c r="X968" s="580"/>
      <c r="Y968" s="580"/>
      <c r="Z968" s="647"/>
      <c r="AA968" s="760"/>
      <c r="AB968" s="646"/>
      <c r="AC968" s="647"/>
      <c r="AD968" s="559"/>
      <c r="AE968" s="647"/>
      <c r="AF968" s="647"/>
      <c r="AG968" s="647"/>
      <c r="AH968" s="762"/>
      <c r="AI968" s="763"/>
      <c r="AJ968" s="559"/>
      <c r="AK968" s="725"/>
      <c r="AL968" s="504" t="s">
        <v>1410</v>
      </c>
      <c r="AM968" s="504" t="s">
        <v>1411</v>
      </c>
      <c r="AN968" s="504" t="s">
        <v>1417</v>
      </c>
      <c r="AO968" s="504" t="s">
        <v>1033</v>
      </c>
      <c r="AP968" s="580">
        <v>45716</v>
      </c>
      <c r="AQ968" s="506">
        <v>45723</v>
      </c>
      <c r="AR968" s="504" t="s">
        <v>117</v>
      </c>
      <c r="AS968" s="506">
        <v>45757</v>
      </c>
      <c r="AT968" s="508">
        <v>45764</v>
      </c>
      <c r="AU968" s="504" t="str">
        <f>AR968</f>
        <v>SAVANNAH,GA</v>
      </c>
      <c r="AV968" s="571">
        <f>AT968</f>
        <v>45764</v>
      </c>
      <c r="AW968" s="505">
        <f>VLOOKUP(AR:AR,Database!A:B,2,)</f>
        <v>4</v>
      </c>
      <c r="AX968" s="506">
        <f>AV968+AW968</f>
        <v>45768</v>
      </c>
      <c r="AY968" s="504">
        <f>Z968</f>
        <v>0</v>
      </c>
      <c r="AZ968" s="565"/>
      <c r="BA968" s="506"/>
      <c r="BB968" s="506"/>
      <c r="BC968" s="506"/>
      <c r="BD968" s="506"/>
      <c r="BE968" s="504"/>
      <c r="BF968" s="504" t="str">
        <f>AL968</f>
        <v>EGLV143581003072</v>
      </c>
      <c r="BG968" s="504" t="str">
        <f>AN968</f>
        <v>EITU0158279</v>
      </c>
      <c r="BH968" s="506">
        <v>45716</v>
      </c>
      <c r="BI968" s="506">
        <v>45729</v>
      </c>
      <c r="BJ968" s="506"/>
      <c r="BK968" s="506"/>
      <c r="BL968" s="506"/>
      <c r="BM968" s="676"/>
      <c r="BN968" s="647"/>
      <c r="BO968" s="580"/>
      <c r="BP968" s="724"/>
      <c r="BQ968" s="724"/>
      <c r="BR968" s="647"/>
      <c r="BS968" s="771"/>
      <c r="BT968" s="559"/>
      <c r="BU968" s="559"/>
      <c r="BV968" s="559"/>
      <c r="BW968" s="559">
        <f>U968</f>
        <v>0</v>
      </c>
      <c r="BX968" s="724">
        <f>V968</f>
        <v>0</v>
      </c>
      <c r="BY968" s="724">
        <f>W968</f>
        <v>0</v>
      </c>
      <c r="BZ968" s="724">
        <f>BX968+BY968</f>
        <v>0</v>
      </c>
      <c r="CA968" s="559"/>
      <c r="CB968" s="724"/>
      <c r="CC968" s="559"/>
      <c r="CD968" s="724"/>
      <c r="CE968" s="724"/>
      <c r="CF968" s="724">
        <f>CB968+CD968+CE968</f>
        <v>0</v>
      </c>
      <c r="CG968" s="726">
        <f>CF968-BZ968</f>
        <v>0</v>
      </c>
      <c r="CH968" s="727">
        <f>_xlfn.DAYS(BU968,BT968)+1</f>
        <v>1</v>
      </c>
    </row>
    <row r="969" spans="1:86" ht="15.75" customHeight="1">
      <c r="A969" s="255">
        <v>92</v>
      </c>
      <c r="B969" s="599" t="s">
        <v>168</v>
      </c>
      <c r="C969" s="707">
        <v>4100009588</v>
      </c>
      <c r="D969" s="596" t="s">
        <v>199</v>
      </c>
      <c r="E969" s="584" t="str">
        <f>VLOOKUP(D:D,'Material code'!A:B,2,FALSE)</f>
        <v>前玻</v>
      </c>
      <c r="F969" s="505" t="str">
        <f>VLOOKUP(D:D,'Material code'!C:D,2,FALSE)</f>
        <v>福莱特，超白压花双镀膜半钢化，2272*1128*2mm</v>
      </c>
      <c r="G969" s="504">
        <v>1430</v>
      </c>
      <c r="H969" s="504" t="s">
        <v>172</v>
      </c>
      <c r="I969" s="504" t="str">
        <f>AL969</f>
        <v>EGLV143581003072</v>
      </c>
      <c r="J969" s="504">
        <v>1</v>
      </c>
      <c r="K969" s="504" t="str">
        <f>AN969</f>
        <v>EITU0389004</v>
      </c>
      <c r="L969" s="504" t="str">
        <f>AM969</f>
        <v>NBQC25030104</v>
      </c>
      <c r="M969" s="504" t="str">
        <f>AO969</f>
        <v>NINGBO,CHINA</v>
      </c>
      <c r="N969" s="506">
        <f>AQ969</f>
        <v>45723</v>
      </c>
      <c r="O969" s="504" t="str">
        <f>AR969</f>
        <v>SAVANNAH,GA</v>
      </c>
      <c r="P969" s="506">
        <f>AT969</f>
        <v>45764</v>
      </c>
      <c r="Q969" s="506">
        <f>AX969</f>
        <v>45768</v>
      </c>
      <c r="R969" s="504" t="s">
        <v>79</v>
      </c>
      <c r="S969" s="504" t="s">
        <v>1039</v>
      </c>
      <c r="T969" s="647">
        <v>20250305006</v>
      </c>
      <c r="U969" s="647"/>
      <c r="V969" s="724"/>
      <c r="W969" s="724"/>
      <c r="X969" s="580"/>
      <c r="Y969" s="580"/>
      <c r="Z969" s="647"/>
      <c r="AA969" s="760"/>
      <c r="AB969" s="646"/>
      <c r="AC969" s="647"/>
      <c r="AD969" s="559"/>
      <c r="AE969" s="647"/>
      <c r="AF969" s="647"/>
      <c r="AG969" s="647"/>
      <c r="AH969" s="762"/>
      <c r="AI969" s="763"/>
      <c r="AJ969" s="559"/>
      <c r="AK969" s="725"/>
      <c r="AL969" s="504" t="s">
        <v>1410</v>
      </c>
      <c r="AM969" s="504" t="s">
        <v>1411</v>
      </c>
      <c r="AN969" s="504" t="s">
        <v>1418</v>
      </c>
      <c r="AO969" s="504" t="s">
        <v>1033</v>
      </c>
      <c r="AP969" s="580">
        <v>45716</v>
      </c>
      <c r="AQ969" s="506">
        <v>45723</v>
      </c>
      <c r="AR969" s="504" t="s">
        <v>117</v>
      </c>
      <c r="AS969" s="506">
        <v>45757</v>
      </c>
      <c r="AT969" s="508">
        <v>45764</v>
      </c>
      <c r="AU969" s="504" t="str">
        <f>AR969</f>
        <v>SAVANNAH,GA</v>
      </c>
      <c r="AV969" s="571">
        <f>AT969</f>
        <v>45764</v>
      </c>
      <c r="AW969" s="505">
        <f>VLOOKUP(AR:AR,Database!A:B,2,)</f>
        <v>4</v>
      </c>
      <c r="AX969" s="506">
        <f>AV969+AW969</f>
        <v>45768</v>
      </c>
      <c r="AY969" s="504">
        <f>Z969</f>
        <v>0</v>
      </c>
      <c r="AZ969" s="565"/>
      <c r="BA969" s="506"/>
      <c r="BB969" s="506"/>
      <c r="BC969" s="506"/>
      <c r="BD969" s="506"/>
      <c r="BE969" s="504"/>
      <c r="BF969" s="504" t="str">
        <f>AL969</f>
        <v>EGLV143581003072</v>
      </c>
      <c r="BG969" s="504" t="str">
        <f>AN969</f>
        <v>EITU0389004</v>
      </c>
      <c r="BH969" s="506">
        <v>45716</v>
      </c>
      <c r="BI969" s="506">
        <v>45729</v>
      </c>
      <c r="BJ969" s="506"/>
      <c r="BK969" s="506"/>
      <c r="BL969" s="506"/>
      <c r="BM969" s="676"/>
      <c r="BN969" s="647"/>
      <c r="BO969" s="580"/>
      <c r="BP969" s="724"/>
      <c r="BQ969" s="724"/>
      <c r="BR969" s="647"/>
      <c r="BS969" s="771"/>
      <c r="BT969" s="559"/>
      <c r="BU969" s="559"/>
      <c r="BV969" s="559"/>
      <c r="BW969" s="559">
        <f>U969</f>
        <v>0</v>
      </c>
      <c r="BX969" s="724">
        <f>V969</f>
        <v>0</v>
      </c>
      <c r="BY969" s="724">
        <f>W969</f>
        <v>0</v>
      </c>
      <c r="BZ969" s="724">
        <f>BX969+BY969</f>
        <v>0</v>
      </c>
      <c r="CA969" s="559"/>
      <c r="CB969" s="724"/>
      <c r="CC969" s="559"/>
      <c r="CD969" s="724"/>
      <c r="CE969" s="724"/>
      <c r="CF969" s="724">
        <f>CB969+CD969+CE969</f>
        <v>0</v>
      </c>
      <c r="CG969" s="726">
        <f>CF969-BZ969</f>
        <v>0</v>
      </c>
      <c r="CH969" s="727">
        <f>_xlfn.DAYS(BU969,BT969)+1</f>
        <v>1</v>
      </c>
    </row>
    <row r="970" spans="1:86" ht="15.75" customHeight="1">
      <c r="A970" s="255">
        <v>92</v>
      </c>
      <c r="B970" s="599" t="s">
        <v>168</v>
      </c>
      <c r="C970" s="707">
        <v>4100009588</v>
      </c>
      <c r="D970" s="596" t="s">
        <v>199</v>
      </c>
      <c r="E970" s="584" t="str">
        <f>VLOOKUP(D:D,'Material code'!A:B,2,FALSE)</f>
        <v>前玻</v>
      </c>
      <c r="F970" s="505" t="str">
        <f>VLOOKUP(D:D,'Material code'!C:D,2,FALSE)</f>
        <v>福莱特，超白压花双镀膜半钢化，2272*1128*2mm</v>
      </c>
      <c r="G970" s="504">
        <v>1430</v>
      </c>
      <c r="H970" s="504" t="s">
        <v>172</v>
      </c>
      <c r="I970" s="504" t="str">
        <f>AL970</f>
        <v>EGLV143581003072</v>
      </c>
      <c r="J970" s="504">
        <v>1</v>
      </c>
      <c r="K970" s="504" t="str">
        <f>AN970</f>
        <v>TEMU4066640</v>
      </c>
      <c r="L970" s="504" t="str">
        <f>AM970</f>
        <v>NBQC25030104</v>
      </c>
      <c r="M970" s="504" t="str">
        <f>AO970</f>
        <v>NINGBO,CHINA</v>
      </c>
      <c r="N970" s="506">
        <f>AQ970</f>
        <v>45723</v>
      </c>
      <c r="O970" s="504" t="str">
        <f>AR970</f>
        <v>SAVANNAH,GA</v>
      </c>
      <c r="P970" s="506">
        <f>AT970</f>
        <v>45764</v>
      </c>
      <c r="Q970" s="506">
        <f>AX970</f>
        <v>45768</v>
      </c>
      <c r="R970" s="504" t="s">
        <v>79</v>
      </c>
      <c r="S970" s="504" t="s">
        <v>1039</v>
      </c>
      <c r="T970" s="647">
        <v>20250305006</v>
      </c>
      <c r="U970" s="647"/>
      <c r="V970" s="724"/>
      <c r="W970" s="724"/>
      <c r="X970" s="580"/>
      <c r="Y970" s="580"/>
      <c r="Z970" s="647"/>
      <c r="AA970" s="760"/>
      <c r="AB970" s="646"/>
      <c r="AC970" s="647"/>
      <c r="AD970" s="559"/>
      <c r="AE970" s="647"/>
      <c r="AF970" s="647"/>
      <c r="AG970" s="647"/>
      <c r="AH970" s="762"/>
      <c r="AI970" s="763"/>
      <c r="AJ970" s="559"/>
      <c r="AK970" s="725"/>
      <c r="AL970" s="504" t="s">
        <v>1410</v>
      </c>
      <c r="AM970" s="504" t="s">
        <v>1411</v>
      </c>
      <c r="AN970" s="504" t="s">
        <v>1419</v>
      </c>
      <c r="AO970" s="504" t="s">
        <v>1033</v>
      </c>
      <c r="AP970" s="580">
        <v>45716</v>
      </c>
      <c r="AQ970" s="506">
        <v>45723</v>
      </c>
      <c r="AR970" s="504" t="s">
        <v>117</v>
      </c>
      <c r="AS970" s="506">
        <v>45757</v>
      </c>
      <c r="AT970" s="508">
        <v>45764</v>
      </c>
      <c r="AU970" s="504" t="str">
        <f>AR970</f>
        <v>SAVANNAH,GA</v>
      </c>
      <c r="AV970" s="571">
        <f>AT970</f>
        <v>45764</v>
      </c>
      <c r="AW970" s="505">
        <f>VLOOKUP(AR:AR,Database!A:B,2,)</f>
        <v>4</v>
      </c>
      <c r="AX970" s="506">
        <f>AV970+AW970</f>
        <v>45768</v>
      </c>
      <c r="AY970" s="504">
        <f>Z970</f>
        <v>0</v>
      </c>
      <c r="AZ970" s="565"/>
      <c r="BA970" s="506"/>
      <c r="BB970" s="506"/>
      <c r="BC970" s="506"/>
      <c r="BD970" s="506"/>
      <c r="BE970" s="504"/>
      <c r="BF970" s="504" t="str">
        <f>AL970</f>
        <v>EGLV143581003072</v>
      </c>
      <c r="BG970" s="504" t="str">
        <f>AN970</f>
        <v>TEMU4066640</v>
      </c>
      <c r="BH970" s="506">
        <v>45716</v>
      </c>
      <c r="BI970" s="506">
        <v>45729</v>
      </c>
      <c r="BJ970" s="506"/>
      <c r="BK970" s="506"/>
      <c r="BL970" s="506"/>
      <c r="BM970" s="676"/>
      <c r="BN970" s="647"/>
      <c r="BO970" s="580"/>
      <c r="BP970" s="724"/>
      <c r="BQ970" s="724"/>
      <c r="BR970" s="647"/>
      <c r="BS970" s="771"/>
      <c r="BT970" s="559"/>
      <c r="BU970" s="559"/>
      <c r="BV970" s="559"/>
      <c r="BW970" s="559">
        <f>U970</f>
        <v>0</v>
      </c>
      <c r="BX970" s="724">
        <f>V970</f>
        <v>0</v>
      </c>
      <c r="BY970" s="724">
        <f>W970</f>
        <v>0</v>
      </c>
      <c r="BZ970" s="724">
        <f>BX970+BY970</f>
        <v>0</v>
      </c>
      <c r="CA970" s="559"/>
      <c r="CB970" s="724"/>
      <c r="CC970" s="559"/>
      <c r="CD970" s="724"/>
      <c r="CE970" s="724"/>
      <c r="CF970" s="724">
        <f>CB970+CD970+CE970</f>
        <v>0</v>
      </c>
      <c r="CG970" s="726">
        <f>CF970-BZ970</f>
        <v>0</v>
      </c>
      <c r="CH970" s="727">
        <f>_xlfn.DAYS(BU970,BT970)+1</f>
        <v>1</v>
      </c>
    </row>
    <row r="971" spans="1:86" ht="15.75" customHeight="1">
      <c r="A971" s="255">
        <v>92</v>
      </c>
      <c r="B971" s="599" t="s">
        <v>168</v>
      </c>
      <c r="C971" s="707">
        <v>4100009588</v>
      </c>
      <c r="D971" s="596" t="s">
        <v>199</v>
      </c>
      <c r="E971" s="584" t="str">
        <f>VLOOKUP(D:D,'Material code'!A:B,2,FALSE)</f>
        <v>前玻</v>
      </c>
      <c r="F971" s="505" t="str">
        <f>VLOOKUP(D:D,'Material code'!C:D,2,FALSE)</f>
        <v>福莱特，超白压花双镀膜半钢化，2272*1128*2mm</v>
      </c>
      <c r="G971" s="504">
        <v>1430</v>
      </c>
      <c r="H971" s="504" t="s">
        <v>172</v>
      </c>
      <c r="I971" s="504" t="str">
        <f>AL971</f>
        <v>EGLV143581003072</v>
      </c>
      <c r="J971" s="504">
        <v>1</v>
      </c>
      <c r="K971" s="504" t="str">
        <f>AN971</f>
        <v>CAIU6098299</v>
      </c>
      <c r="L971" s="504" t="str">
        <f>AM971</f>
        <v>NBQC25030104</v>
      </c>
      <c r="M971" s="504" t="str">
        <f>AO971</f>
        <v>NINGBO,CHINA</v>
      </c>
      <c r="N971" s="506">
        <f>AQ971</f>
        <v>45723</v>
      </c>
      <c r="O971" s="504" t="str">
        <f>AR971</f>
        <v>SAVANNAH,GA</v>
      </c>
      <c r="P971" s="506">
        <f>AT971</f>
        <v>45764</v>
      </c>
      <c r="Q971" s="506">
        <f>AX971</f>
        <v>45768</v>
      </c>
      <c r="R971" s="504" t="s">
        <v>79</v>
      </c>
      <c r="S971" s="504" t="s">
        <v>1039</v>
      </c>
      <c r="T971" s="647">
        <v>20250305006</v>
      </c>
      <c r="U971" s="647"/>
      <c r="V971" s="724"/>
      <c r="W971" s="724"/>
      <c r="X971" s="580"/>
      <c r="Y971" s="580"/>
      <c r="Z971" s="647"/>
      <c r="AA971" s="760"/>
      <c r="AB971" s="646"/>
      <c r="AC971" s="647"/>
      <c r="AD971" s="559"/>
      <c r="AE971" s="647"/>
      <c r="AF971" s="647"/>
      <c r="AG971" s="647"/>
      <c r="AH971" s="762"/>
      <c r="AI971" s="763"/>
      <c r="AJ971" s="559"/>
      <c r="AK971" s="725"/>
      <c r="AL971" s="504" t="s">
        <v>1410</v>
      </c>
      <c r="AM971" s="504" t="s">
        <v>1411</v>
      </c>
      <c r="AN971" s="504" t="s">
        <v>1420</v>
      </c>
      <c r="AO971" s="504" t="s">
        <v>1033</v>
      </c>
      <c r="AP971" s="580">
        <v>45716</v>
      </c>
      <c r="AQ971" s="506">
        <v>45723</v>
      </c>
      <c r="AR971" s="504" t="s">
        <v>117</v>
      </c>
      <c r="AS971" s="506">
        <v>45757</v>
      </c>
      <c r="AT971" s="508">
        <v>45764</v>
      </c>
      <c r="AU971" s="504" t="str">
        <f>AR971</f>
        <v>SAVANNAH,GA</v>
      </c>
      <c r="AV971" s="571">
        <f>AT971</f>
        <v>45764</v>
      </c>
      <c r="AW971" s="505">
        <f>VLOOKUP(AR:AR,Database!A:B,2,)</f>
        <v>4</v>
      </c>
      <c r="AX971" s="506">
        <f>AV971+AW971</f>
        <v>45768</v>
      </c>
      <c r="AY971" s="504">
        <f>Z971</f>
        <v>0</v>
      </c>
      <c r="AZ971" s="565"/>
      <c r="BA971" s="506"/>
      <c r="BB971" s="506"/>
      <c r="BC971" s="506"/>
      <c r="BD971" s="506"/>
      <c r="BE971" s="504"/>
      <c r="BF971" s="504" t="str">
        <f>AL971</f>
        <v>EGLV143581003072</v>
      </c>
      <c r="BG971" s="504" t="str">
        <f>AN971</f>
        <v>CAIU6098299</v>
      </c>
      <c r="BH971" s="506">
        <v>45716</v>
      </c>
      <c r="BI971" s="506">
        <v>45729</v>
      </c>
      <c r="BJ971" s="506"/>
      <c r="BK971" s="506"/>
      <c r="BL971" s="506"/>
      <c r="BM971" s="676"/>
      <c r="BN971" s="647"/>
      <c r="BO971" s="580"/>
      <c r="BP971" s="724"/>
      <c r="BQ971" s="724"/>
      <c r="BR971" s="647"/>
      <c r="BS971" s="771"/>
      <c r="BT971" s="559"/>
      <c r="BU971" s="559"/>
      <c r="BV971" s="559"/>
      <c r="BW971" s="559">
        <f>U971</f>
        <v>0</v>
      </c>
      <c r="BX971" s="724">
        <f>V971</f>
        <v>0</v>
      </c>
      <c r="BY971" s="724">
        <f>W971</f>
        <v>0</v>
      </c>
      <c r="BZ971" s="724">
        <f>BX971+BY971</f>
        <v>0</v>
      </c>
      <c r="CA971" s="559"/>
      <c r="CB971" s="724"/>
      <c r="CC971" s="559"/>
      <c r="CD971" s="724"/>
      <c r="CE971" s="724"/>
      <c r="CF971" s="724">
        <f>CB971+CD971+CE971</f>
        <v>0</v>
      </c>
      <c r="CG971" s="726">
        <f>CF971-BZ971</f>
        <v>0</v>
      </c>
      <c r="CH971" s="727">
        <f>_xlfn.DAYS(BU971,BT971)+1</f>
        <v>1</v>
      </c>
    </row>
    <row r="972" spans="1:86" ht="15.75" customHeight="1">
      <c r="A972" s="255">
        <v>92</v>
      </c>
      <c r="B972" s="599" t="s">
        <v>168</v>
      </c>
      <c r="C972" s="707">
        <v>4100009588</v>
      </c>
      <c r="D972" s="596" t="s">
        <v>199</v>
      </c>
      <c r="E972" s="584" t="str">
        <f>VLOOKUP(D:D,'Material code'!A:B,2,FALSE)</f>
        <v>前玻</v>
      </c>
      <c r="F972" s="505" t="str">
        <f>VLOOKUP(D:D,'Material code'!C:D,2,FALSE)</f>
        <v>福莱特，超白压花双镀膜半钢化，2272*1128*2mm</v>
      </c>
      <c r="G972" s="504">
        <v>1430</v>
      </c>
      <c r="H972" s="504" t="s">
        <v>172</v>
      </c>
      <c r="I972" s="504" t="str">
        <f>AL972</f>
        <v>EGLV143581003072</v>
      </c>
      <c r="J972" s="504">
        <v>1</v>
      </c>
      <c r="K972" s="504" t="str">
        <f>AN972</f>
        <v>EGHU3403888</v>
      </c>
      <c r="L972" s="504" t="str">
        <f>AM972</f>
        <v>NBQC25030104</v>
      </c>
      <c r="M972" s="504" t="str">
        <f>AO972</f>
        <v>NINGBO,CHINA</v>
      </c>
      <c r="N972" s="506">
        <f>AQ972</f>
        <v>45723</v>
      </c>
      <c r="O972" s="504" t="str">
        <f>AR972</f>
        <v>SAVANNAH,GA</v>
      </c>
      <c r="P972" s="506">
        <f>AT972</f>
        <v>45764</v>
      </c>
      <c r="Q972" s="506">
        <f>AX972</f>
        <v>45768</v>
      </c>
      <c r="R972" s="504" t="s">
        <v>79</v>
      </c>
      <c r="S972" s="504" t="s">
        <v>1039</v>
      </c>
      <c r="T972" s="647">
        <v>20250305006</v>
      </c>
      <c r="U972" s="647"/>
      <c r="V972" s="724"/>
      <c r="W972" s="724"/>
      <c r="X972" s="580"/>
      <c r="Y972" s="580"/>
      <c r="Z972" s="647"/>
      <c r="AA972" s="760"/>
      <c r="AB972" s="646"/>
      <c r="AC972" s="647"/>
      <c r="AD972" s="559"/>
      <c r="AE972" s="647"/>
      <c r="AF972" s="647"/>
      <c r="AG972" s="647"/>
      <c r="AH972" s="762"/>
      <c r="AI972" s="763"/>
      <c r="AJ972" s="559"/>
      <c r="AK972" s="725"/>
      <c r="AL972" s="504" t="s">
        <v>1410</v>
      </c>
      <c r="AM972" s="504" t="s">
        <v>1411</v>
      </c>
      <c r="AN972" s="504" t="s">
        <v>1421</v>
      </c>
      <c r="AO972" s="504" t="s">
        <v>1033</v>
      </c>
      <c r="AP972" s="580">
        <v>45716</v>
      </c>
      <c r="AQ972" s="506">
        <v>45723</v>
      </c>
      <c r="AR972" s="504" t="s">
        <v>117</v>
      </c>
      <c r="AS972" s="506">
        <v>45757</v>
      </c>
      <c r="AT972" s="508">
        <v>45764</v>
      </c>
      <c r="AU972" s="504" t="str">
        <f>AR972</f>
        <v>SAVANNAH,GA</v>
      </c>
      <c r="AV972" s="571">
        <f>AT972</f>
        <v>45764</v>
      </c>
      <c r="AW972" s="505">
        <f>VLOOKUP(AR:AR,Database!A:B,2,)</f>
        <v>4</v>
      </c>
      <c r="AX972" s="506">
        <f>AV972+AW972</f>
        <v>45768</v>
      </c>
      <c r="AY972" s="504">
        <f>Z972</f>
        <v>0</v>
      </c>
      <c r="AZ972" s="565"/>
      <c r="BA972" s="506"/>
      <c r="BB972" s="506"/>
      <c r="BC972" s="506"/>
      <c r="BD972" s="506"/>
      <c r="BE972" s="504"/>
      <c r="BF972" s="504" t="str">
        <f>AL972</f>
        <v>EGLV143581003072</v>
      </c>
      <c r="BG972" s="504" t="str">
        <f>AN972</f>
        <v>EGHU3403888</v>
      </c>
      <c r="BH972" s="506">
        <v>45716</v>
      </c>
      <c r="BI972" s="506">
        <v>45729</v>
      </c>
      <c r="BJ972" s="506"/>
      <c r="BK972" s="506"/>
      <c r="BL972" s="506"/>
      <c r="BM972" s="676"/>
      <c r="BN972" s="647"/>
      <c r="BO972" s="580"/>
      <c r="BP972" s="724"/>
      <c r="BQ972" s="724"/>
      <c r="BR972" s="647"/>
      <c r="BS972" s="771"/>
      <c r="BT972" s="559"/>
      <c r="BU972" s="559"/>
      <c r="BV972" s="559"/>
      <c r="BW972" s="559">
        <f>U972</f>
        <v>0</v>
      </c>
      <c r="BX972" s="724">
        <f>V972</f>
        <v>0</v>
      </c>
      <c r="BY972" s="724">
        <f>W972</f>
        <v>0</v>
      </c>
      <c r="BZ972" s="724">
        <f>BX972+BY972</f>
        <v>0</v>
      </c>
      <c r="CA972" s="559"/>
      <c r="CB972" s="724"/>
      <c r="CC972" s="559"/>
      <c r="CD972" s="724"/>
      <c r="CE972" s="724"/>
      <c r="CF972" s="724">
        <f>CB972+CD972+CE972</f>
        <v>0</v>
      </c>
      <c r="CG972" s="726">
        <f>CF972-BZ972</f>
        <v>0</v>
      </c>
      <c r="CH972" s="727">
        <f>_xlfn.DAYS(BU972,BT972)+1</f>
        <v>1</v>
      </c>
    </row>
    <row r="973" spans="1:86" ht="15.75" customHeight="1">
      <c r="A973" s="255">
        <v>92</v>
      </c>
      <c r="B973" s="599" t="s">
        <v>168</v>
      </c>
      <c r="C973" s="707">
        <v>4100009588</v>
      </c>
      <c r="D973" s="596" t="s">
        <v>199</v>
      </c>
      <c r="E973" s="584" t="str">
        <f>VLOOKUP(D:D,'Material code'!A:B,2,FALSE)</f>
        <v>前玻</v>
      </c>
      <c r="F973" s="505" t="str">
        <f>VLOOKUP(D:D,'Material code'!C:D,2,FALSE)</f>
        <v>福莱特，超白压花双镀膜半钢化，2272*1128*2mm</v>
      </c>
      <c r="G973" s="504">
        <v>1430</v>
      </c>
      <c r="H973" s="504" t="s">
        <v>172</v>
      </c>
      <c r="I973" s="504" t="str">
        <f>AL973</f>
        <v>EGLV143581003072</v>
      </c>
      <c r="J973" s="504">
        <v>1</v>
      </c>
      <c r="K973" s="504" t="str">
        <f>AN973</f>
        <v>EITU0068792</v>
      </c>
      <c r="L973" s="504" t="str">
        <f>AM973</f>
        <v>NBQC25030104</v>
      </c>
      <c r="M973" s="504" t="str">
        <f>AO973</f>
        <v>NINGBO,CHINA</v>
      </c>
      <c r="N973" s="506">
        <f>AQ973</f>
        <v>45723</v>
      </c>
      <c r="O973" s="504" t="str">
        <f>AR973</f>
        <v>SAVANNAH,GA</v>
      </c>
      <c r="P973" s="506">
        <f>AT973</f>
        <v>45764</v>
      </c>
      <c r="Q973" s="506">
        <f>AX973</f>
        <v>45768</v>
      </c>
      <c r="R973" s="504" t="s">
        <v>79</v>
      </c>
      <c r="S973" s="504" t="s">
        <v>1039</v>
      </c>
      <c r="T973" s="647">
        <v>20250305006</v>
      </c>
      <c r="U973" s="647"/>
      <c r="V973" s="724"/>
      <c r="W973" s="724"/>
      <c r="X973" s="580"/>
      <c r="Y973" s="580"/>
      <c r="Z973" s="647"/>
      <c r="AA973" s="760"/>
      <c r="AB973" s="646"/>
      <c r="AC973" s="647"/>
      <c r="AD973" s="559"/>
      <c r="AE973" s="647"/>
      <c r="AF973" s="647"/>
      <c r="AG973" s="647"/>
      <c r="AH973" s="762"/>
      <c r="AI973" s="763"/>
      <c r="AJ973" s="559"/>
      <c r="AK973" s="725"/>
      <c r="AL973" s="504" t="s">
        <v>1410</v>
      </c>
      <c r="AM973" s="504" t="s">
        <v>1411</v>
      </c>
      <c r="AN973" s="504" t="s">
        <v>1422</v>
      </c>
      <c r="AO973" s="504" t="s">
        <v>1033</v>
      </c>
      <c r="AP973" s="580">
        <v>45716</v>
      </c>
      <c r="AQ973" s="506">
        <v>45723</v>
      </c>
      <c r="AR973" s="504" t="s">
        <v>117</v>
      </c>
      <c r="AS973" s="506">
        <v>45757</v>
      </c>
      <c r="AT973" s="508">
        <v>45764</v>
      </c>
      <c r="AU973" s="504" t="str">
        <f>AR973</f>
        <v>SAVANNAH,GA</v>
      </c>
      <c r="AV973" s="571">
        <f>AT973</f>
        <v>45764</v>
      </c>
      <c r="AW973" s="505">
        <f>VLOOKUP(AR:AR,Database!A:B,2,)</f>
        <v>4</v>
      </c>
      <c r="AX973" s="506">
        <f>AV973+AW973</f>
        <v>45768</v>
      </c>
      <c r="AY973" s="504">
        <f>Z973</f>
        <v>0</v>
      </c>
      <c r="AZ973" s="565"/>
      <c r="BA973" s="506"/>
      <c r="BB973" s="506"/>
      <c r="BC973" s="506"/>
      <c r="BD973" s="506"/>
      <c r="BE973" s="504"/>
      <c r="BF973" s="504" t="str">
        <f>AL973</f>
        <v>EGLV143581003072</v>
      </c>
      <c r="BG973" s="504" t="str">
        <f>AN973</f>
        <v>EITU0068792</v>
      </c>
      <c r="BH973" s="506">
        <v>45716</v>
      </c>
      <c r="BI973" s="506">
        <v>45729</v>
      </c>
      <c r="BJ973" s="506"/>
      <c r="BK973" s="506"/>
      <c r="BL973" s="506"/>
      <c r="BM973" s="676"/>
      <c r="BN973" s="647"/>
      <c r="BO973" s="580"/>
      <c r="BP973" s="724"/>
      <c r="BQ973" s="724"/>
      <c r="BR973" s="647"/>
      <c r="BS973" s="771"/>
      <c r="BT973" s="559"/>
      <c r="BU973" s="559"/>
      <c r="BV973" s="559"/>
      <c r="BW973" s="559">
        <f>U973</f>
        <v>0</v>
      </c>
      <c r="BX973" s="724">
        <f>V973</f>
        <v>0</v>
      </c>
      <c r="BY973" s="724">
        <f>W973</f>
        <v>0</v>
      </c>
      <c r="BZ973" s="724">
        <f>BX973+BY973</f>
        <v>0</v>
      </c>
      <c r="CA973" s="559"/>
      <c r="CB973" s="724"/>
      <c r="CC973" s="559"/>
      <c r="CD973" s="724"/>
      <c r="CE973" s="724"/>
      <c r="CF973" s="724">
        <f>CB973+CD973+CE973</f>
        <v>0</v>
      </c>
      <c r="CG973" s="726">
        <f>CF973-BZ973</f>
        <v>0</v>
      </c>
      <c r="CH973" s="727">
        <f>_xlfn.DAYS(BU973,BT973)+1</f>
        <v>1</v>
      </c>
    </row>
    <row r="974" spans="1:86" ht="15.75" customHeight="1">
      <c r="A974" s="255">
        <v>92</v>
      </c>
      <c r="B974" s="599" t="s">
        <v>168</v>
      </c>
      <c r="C974" s="707">
        <v>4100009588</v>
      </c>
      <c r="D974" s="596" t="s">
        <v>199</v>
      </c>
      <c r="E974" s="584" t="str">
        <f>VLOOKUP(D:D,'Material code'!A:B,2,FALSE)</f>
        <v>前玻</v>
      </c>
      <c r="F974" s="505" t="str">
        <f>VLOOKUP(D:D,'Material code'!C:D,2,FALSE)</f>
        <v>福莱特，超白压花双镀膜半钢化，2272*1128*2mm</v>
      </c>
      <c r="G974" s="504">
        <v>1430</v>
      </c>
      <c r="H974" s="504" t="s">
        <v>172</v>
      </c>
      <c r="I974" s="504" t="str">
        <f>AL974</f>
        <v>EGLV143581003072</v>
      </c>
      <c r="J974" s="504">
        <v>1</v>
      </c>
      <c r="K974" s="504" t="str">
        <f>AN974</f>
        <v>EITU3126059</v>
      </c>
      <c r="L974" s="504" t="str">
        <f>AM974</f>
        <v>NBQC25030104</v>
      </c>
      <c r="M974" s="504" t="str">
        <f>AO974</f>
        <v>NINGBO,CHINA</v>
      </c>
      <c r="N974" s="506">
        <f>AQ974</f>
        <v>45723</v>
      </c>
      <c r="O974" s="504" t="str">
        <f>AR974</f>
        <v>SAVANNAH,GA</v>
      </c>
      <c r="P974" s="506">
        <f>AT974</f>
        <v>45764</v>
      </c>
      <c r="Q974" s="506">
        <f>AX974</f>
        <v>45768</v>
      </c>
      <c r="R974" s="504" t="s">
        <v>79</v>
      </c>
      <c r="S974" s="504" t="s">
        <v>1039</v>
      </c>
      <c r="T974" s="647">
        <v>20250305006</v>
      </c>
      <c r="U974" s="647"/>
      <c r="V974" s="724"/>
      <c r="W974" s="724"/>
      <c r="X974" s="580"/>
      <c r="Y974" s="580"/>
      <c r="Z974" s="647"/>
      <c r="AA974" s="760"/>
      <c r="AB974" s="646"/>
      <c r="AC974" s="647"/>
      <c r="AD974" s="559"/>
      <c r="AE974" s="647"/>
      <c r="AF974" s="647"/>
      <c r="AG974" s="647"/>
      <c r="AH974" s="762"/>
      <c r="AI974" s="763"/>
      <c r="AJ974" s="559"/>
      <c r="AK974" s="725"/>
      <c r="AL974" s="504" t="s">
        <v>1410</v>
      </c>
      <c r="AM974" s="504" t="s">
        <v>1411</v>
      </c>
      <c r="AN974" s="504" t="s">
        <v>1423</v>
      </c>
      <c r="AO974" s="504" t="s">
        <v>1033</v>
      </c>
      <c r="AP974" s="580">
        <v>45716</v>
      </c>
      <c r="AQ974" s="506">
        <v>45723</v>
      </c>
      <c r="AR974" s="504" t="s">
        <v>117</v>
      </c>
      <c r="AS974" s="506">
        <v>45757</v>
      </c>
      <c r="AT974" s="508">
        <v>45764</v>
      </c>
      <c r="AU974" s="504" t="str">
        <f>AR974</f>
        <v>SAVANNAH,GA</v>
      </c>
      <c r="AV974" s="571">
        <f>AT974</f>
        <v>45764</v>
      </c>
      <c r="AW974" s="505">
        <f>VLOOKUP(AR:AR,Database!A:B,2,)</f>
        <v>4</v>
      </c>
      <c r="AX974" s="506">
        <f>AV974+AW974</f>
        <v>45768</v>
      </c>
      <c r="AY974" s="504">
        <f>Z974</f>
        <v>0</v>
      </c>
      <c r="AZ974" s="565"/>
      <c r="BA974" s="506"/>
      <c r="BB974" s="506"/>
      <c r="BC974" s="506"/>
      <c r="BD974" s="506"/>
      <c r="BE974" s="504"/>
      <c r="BF974" s="504" t="str">
        <f>AL974</f>
        <v>EGLV143581003072</v>
      </c>
      <c r="BG974" s="504" t="str">
        <f>AN974</f>
        <v>EITU3126059</v>
      </c>
      <c r="BH974" s="506">
        <v>45716</v>
      </c>
      <c r="BI974" s="506">
        <v>45729</v>
      </c>
      <c r="BJ974" s="506"/>
      <c r="BK974" s="506"/>
      <c r="BL974" s="506"/>
      <c r="BM974" s="676"/>
      <c r="BN974" s="647"/>
      <c r="BO974" s="580"/>
      <c r="BP974" s="724"/>
      <c r="BQ974" s="724"/>
      <c r="BR974" s="647"/>
      <c r="BS974" s="771"/>
      <c r="BT974" s="559"/>
      <c r="BU974" s="559"/>
      <c r="BV974" s="559"/>
      <c r="BW974" s="559">
        <f>U974</f>
        <v>0</v>
      </c>
      <c r="BX974" s="724">
        <f>V974</f>
        <v>0</v>
      </c>
      <c r="BY974" s="724">
        <f>W974</f>
        <v>0</v>
      </c>
      <c r="BZ974" s="724">
        <f>BX974+BY974</f>
        <v>0</v>
      </c>
      <c r="CA974" s="559"/>
      <c r="CB974" s="724"/>
      <c r="CC974" s="559"/>
      <c r="CD974" s="724"/>
      <c r="CE974" s="724"/>
      <c r="CF974" s="724">
        <f>CB974+CD974+CE974</f>
        <v>0</v>
      </c>
      <c r="CG974" s="726">
        <f>CF974-BZ974</f>
        <v>0</v>
      </c>
      <c r="CH974" s="727">
        <f>_xlfn.DAYS(BU974,BT974)+1</f>
        <v>1</v>
      </c>
    </row>
    <row r="975" spans="1:86" ht="15.75" customHeight="1">
      <c r="A975" s="255">
        <v>92</v>
      </c>
      <c r="B975" s="599" t="s">
        <v>168</v>
      </c>
      <c r="C975" s="707">
        <v>4100009588</v>
      </c>
      <c r="D975" s="596" t="s">
        <v>199</v>
      </c>
      <c r="E975" s="584" t="str">
        <f>VLOOKUP(D:D,'Material code'!A:B,2,FALSE)</f>
        <v>前玻</v>
      </c>
      <c r="F975" s="505" t="str">
        <f>VLOOKUP(D:D,'Material code'!C:D,2,FALSE)</f>
        <v>福莱特，超白压花双镀膜半钢化，2272*1128*2mm</v>
      </c>
      <c r="G975" s="504">
        <v>1430</v>
      </c>
      <c r="H975" s="504" t="s">
        <v>172</v>
      </c>
      <c r="I975" s="504" t="str">
        <f>AL975</f>
        <v>EGLV143581003072</v>
      </c>
      <c r="J975" s="504">
        <v>1</v>
      </c>
      <c r="K975" s="504" t="str">
        <f>AN975</f>
        <v>EMCU6133728</v>
      </c>
      <c r="L975" s="504" t="str">
        <f>AM975</f>
        <v>NBQC25030104</v>
      </c>
      <c r="M975" s="504" t="str">
        <f>AO975</f>
        <v>NINGBO,CHINA</v>
      </c>
      <c r="N975" s="506">
        <f>AQ975</f>
        <v>45723</v>
      </c>
      <c r="O975" s="504" t="str">
        <f>AR975</f>
        <v>SAVANNAH,GA</v>
      </c>
      <c r="P975" s="506">
        <f>AT975</f>
        <v>45764</v>
      </c>
      <c r="Q975" s="506">
        <f>AX975</f>
        <v>45768</v>
      </c>
      <c r="R975" s="504" t="s">
        <v>79</v>
      </c>
      <c r="S975" s="504" t="s">
        <v>1039</v>
      </c>
      <c r="T975" s="647">
        <v>20250305006</v>
      </c>
      <c r="U975" s="647"/>
      <c r="V975" s="724"/>
      <c r="W975" s="724"/>
      <c r="X975" s="580"/>
      <c r="Y975" s="580"/>
      <c r="Z975" s="647"/>
      <c r="AA975" s="760"/>
      <c r="AB975" s="646"/>
      <c r="AC975" s="647"/>
      <c r="AD975" s="559"/>
      <c r="AE975" s="647"/>
      <c r="AF975" s="647"/>
      <c r="AG975" s="647"/>
      <c r="AH975" s="762"/>
      <c r="AI975" s="763"/>
      <c r="AJ975" s="559"/>
      <c r="AK975" s="725"/>
      <c r="AL975" s="504" t="s">
        <v>1410</v>
      </c>
      <c r="AM975" s="504" t="s">
        <v>1411</v>
      </c>
      <c r="AN975" s="504" t="s">
        <v>1424</v>
      </c>
      <c r="AO975" s="504" t="s">
        <v>1033</v>
      </c>
      <c r="AP975" s="580">
        <v>45716</v>
      </c>
      <c r="AQ975" s="506">
        <v>45723</v>
      </c>
      <c r="AR975" s="504" t="s">
        <v>117</v>
      </c>
      <c r="AS975" s="506">
        <v>45757</v>
      </c>
      <c r="AT975" s="508">
        <v>45764</v>
      </c>
      <c r="AU975" s="504" t="str">
        <f>AR975</f>
        <v>SAVANNAH,GA</v>
      </c>
      <c r="AV975" s="571">
        <f>AT975</f>
        <v>45764</v>
      </c>
      <c r="AW975" s="505">
        <f>VLOOKUP(AR:AR,Database!A:B,2,)</f>
        <v>4</v>
      </c>
      <c r="AX975" s="506">
        <f>AV975+AW975</f>
        <v>45768</v>
      </c>
      <c r="AY975" s="504">
        <f>Z975</f>
        <v>0</v>
      </c>
      <c r="AZ975" s="565"/>
      <c r="BA975" s="506"/>
      <c r="BB975" s="506"/>
      <c r="BC975" s="506"/>
      <c r="BD975" s="506"/>
      <c r="BE975" s="504"/>
      <c r="BF975" s="504" t="str">
        <f>AL975</f>
        <v>EGLV143581003072</v>
      </c>
      <c r="BG975" s="504" t="str">
        <f>AN975</f>
        <v>EMCU6133728</v>
      </c>
      <c r="BH975" s="506">
        <v>45716</v>
      </c>
      <c r="BI975" s="506">
        <v>45729</v>
      </c>
      <c r="BJ975" s="506"/>
      <c r="BK975" s="506"/>
      <c r="BL975" s="506"/>
      <c r="BM975" s="676"/>
      <c r="BN975" s="647"/>
      <c r="BO975" s="580"/>
      <c r="BP975" s="724"/>
      <c r="BQ975" s="724"/>
      <c r="BR975" s="647"/>
      <c r="BS975" s="771"/>
      <c r="BT975" s="559"/>
      <c r="BU975" s="559"/>
      <c r="BV975" s="559"/>
      <c r="BW975" s="559">
        <f>U975</f>
        <v>0</v>
      </c>
      <c r="BX975" s="724">
        <f>V975</f>
        <v>0</v>
      </c>
      <c r="BY975" s="724">
        <f>W975</f>
        <v>0</v>
      </c>
      <c r="BZ975" s="724">
        <f>BX975+BY975</f>
        <v>0</v>
      </c>
      <c r="CA975" s="559"/>
      <c r="CB975" s="724"/>
      <c r="CC975" s="559"/>
      <c r="CD975" s="724"/>
      <c r="CE975" s="724"/>
      <c r="CF975" s="724">
        <f>CB975+CD975+CE975</f>
        <v>0</v>
      </c>
      <c r="CG975" s="726">
        <f>CF975-BZ975</f>
        <v>0</v>
      </c>
      <c r="CH975" s="727">
        <f>_xlfn.DAYS(BU975,BT975)+1</f>
        <v>1</v>
      </c>
    </row>
    <row r="976" spans="1:86" ht="15.75" customHeight="1">
      <c r="A976" s="255">
        <v>92</v>
      </c>
      <c r="B976" s="599" t="s">
        <v>168</v>
      </c>
      <c r="C976" s="707">
        <v>4100009588</v>
      </c>
      <c r="D976" s="596" t="s">
        <v>199</v>
      </c>
      <c r="E976" s="584" t="str">
        <f>VLOOKUP(D:D,'Material code'!A:B,2,FALSE)</f>
        <v>前玻</v>
      </c>
      <c r="F976" s="505" t="str">
        <f>VLOOKUP(D:D,'Material code'!C:D,2,FALSE)</f>
        <v>福莱特，超白压花双镀膜半钢化，2272*1128*2mm</v>
      </c>
      <c r="G976" s="504">
        <v>1430</v>
      </c>
      <c r="H976" s="504" t="s">
        <v>172</v>
      </c>
      <c r="I976" s="504" t="str">
        <f>AL976</f>
        <v>EGLV143581003072</v>
      </c>
      <c r="J976" s="504">
        <v>1</v>
      </c>
      <c r="K976" s="504" t="str">
        <f>AN976</f>
        <v>EGHU3916643</v>
      </c>
      <c r="L976" s="504" t="str">
        <f>AM976</f>
        <v>NBQC25030104</v>
      </c>
      <c r="M976" s="504" t="str">
        <f>AO976</f>
        <v>NINGBO,CHINA</v>
      </c>
      <c r="N976" s="506">
        <f>AQ976</f>
        <v>45723</v>
      </c>
      <c r="O976" s="504" t="str">
        <f>AR976</f>
        <v>SAVANNAH,GA</v>
      </c>
      <c r="P976" s="506">
        <f>AT976</f>
        <v>45764</v>
      </c>
      <c r="Q976" s="506">
        <f>AX976</f>
        <v>45768</v>
      </c>
      <c r="R976" s="504" t="s">
        <v>79</v>
      </c>
      <c r="S976" s="504" t="s">
        <v>1039</v>
      </c>
      <c r="T976" s="647">
        <v>20250305006</v>
      </c>
      <c r="U976" s="647"/>
      <c r="V976" s="724"/>
      <c r="W976" s="724"/>
      <c r="X976" s="580"/>
      <c r="Y976" s="580"/>
      <c r="Z976" s="647"/>
      <c r="AA976" s="760"/>
      <c r="AB976" s="646"/>
      <c r="AC976" s="647"/>
      <c r="AD976" s="559"/>
      <c r="AE976" s="647"/>
      <c r="AF976" s="647"/>
      <c r="AG976" s="647"/>
      <c r="AH976" s="762"/>
      <c r="AI976" s="763"/>
      <c r="AJ976" s="559"/>
      <c r="AK976" s="725"/>
      <c r="AL976" s="504" t="s">
        <v>1410</v>
      </c>
      <c r="AM976" s="504" t="s">
        <v>1411</v>
      </c>
      <c r="AN976" s="504" t="s">
        <v>1425</v>
      </c>
      <c r="AO976" s="504" t="s">
        <v>1033</v>
      </c>
      <c r="AP976" s="506">
        <v>45716</v>
      </c>
      <c r="AQ976" s="506">
        <v>45723</v>
      </c>
      <c r="AR976" s="504" t="s">
        <v>117</v>
      </c>
      <c r="AS976" s="506">
        <v>45757</v>
      </c>
      <c r="AT976" s="508">
        <v>45764</v>
      </c>
      <c r="AU976" s="504" t="str">
        <f>AR976</f>
        <v>SAVANNAH,GA</v>
      </c>
      <c r="AV976" s="571">
        <f>AT976</f>
        <v>45764</v>
      </c>
      <c r="AW976" s="505">
        <f>VLOOKUP(AR:AR,Database!A:B,2,)</f>
        <v>4</v>
      </c>
      <c r="AX976" s="506">
        <f>AV976+AW976</f>
        <v>45768</v>
      </c>
      <c r="AY976" s="504">
        <f>Z976</f>
        <v>0</v>
      </c>
      <c r="AZ976" s="565"/>
      <c r="BA976" s="506"/>
      <c r="BB976" s="506"/>
      <c r="BC976" s="506"/>
      <c r="BD976" s="506"/>
      <c r="BE976" s="504"/>
      <c r="BF976" s="504" t="str">
        <f>AL976</f>
        <v>EGLV143581003072</v>
      </c>
      <c r="BG976" s="504" t="str">
        <f>AN976</f>
        <v>EGHU3916643</v>
      </c>
      <c r="BH976" s="506">
        <v>45716</v>
      </c>
      <c r="BI976" s="506">
        <v>45729</v>
      </c>
      <c r="BJ976" s="506"/>
      <c r="BK976" s="506"/>
      <c r="BL976" s="506"/>
      <c r="BM976" s="676"/>
      <c r="BN976" s="647"/>
      <c r="BO976" s="580"/>
      <c r="BP976" s="724"/>
      <c r="BQ976" s="724"/>
      <c r="BR976" s="647"/>
      <c r="BS976" s="771"/>
      <c r="BT976" s="559"/>
      <c r="BU976" s="559"/>
      <c r="BV976" s="559"/>
      <c r="BW976" s="559">
        <f>U976</f>
        <v>0</v>
      </c>
      <c r="BX976" s="724">
        <f>V976</f>
        <v>0</v>
      </c>
      <c r="BY976" s="724">
        <f>W976</f>
        <v>0</v>
      </c>
      <c r="BZ976" s="724">
        <f>BX976+BY976</f>
        <v>0</v>
      </c>
      <c r="CA976" s="559"/>
      <c r="CB976" s="724"/>
      <c r="CC976" s="559"/>
      <c r="CD976" s="724"/>
      <c r="CE976" s="724"/>
      <c r="CF976" s="724">
        <f>CB976+CD976+CE976</f>
        <v>0</v>
      </c>
      <c r="CG976" s="726">
        <f>CF976-BZ976</f>
        <v>0</v>
      </c>
      <c r="CH976" s="727">
        <f>_xlfn.DAYS(BU976,BT976)+1</f>
        <v>1</v>
      </c>
    </row>
    <row r="977" spans="1:87" ht="15.75" customHeight="1">
      <c r="A977" s="255">
        <v>92</v>
      </c>
      <c r="B977" s="599" t="s">
        <v>168</v>
      </c>
      <c r="C977" s="707">
        <v>4100009588</v>
      </c>
      <c r="D977" s="596" t="s">
        <v>169</v>
      </c>
      <c r="E977" s="584" t="str">
        <f>VLOOKUP(D:D,'Material code'!A:B,2,FALSE)</f>
        <v>后玻</v>
      </c>
      <c r="F977" s="505" t="str">
        <f>VLOOKUP(D:D,'Material code'!C:D,2,FALSE)</f>
        <v>福莱特，压花半钢化白色全涂釉3孔，2272*1128*2mm，GL-16</v>
      </c>
      <c r="G977" s="504">
        <v>1430</v>
      </c>
      <c r="H977" s="504" t="s">
        <v>172</v>
      </c>
      <c r="I977" s="504" t="str">
        <f>AL977</f>
        <v>EGLV143581003072</v>
      </c>
      <c r="J977" s="504">
        <v>1</v>
      </c>
      <c r="K977" s="504" t="str">
        <f>AN977</f>
        <v>EISU2291190</v>
      </c>
      <c r="L977" s="504" t="str">
        <f>AM977</f>
        <v>NBQC25030104</v>
      </c>
      <c r="M977" s="504" t="str">
        <f>AO977</f>
        <v>NINGBO,CHINA</v>
      </c>
      <c r="N977" s="506">
        <f>AQ977</f>
        <v>45723</v>
      </c>
      <c r="O977" s="504" t="str">
        <f>AR977</f>
        <v>SAVANNAH,GA</v>
      </c>
      <c r="P977" s="506">
        <f>AT977</f>
        <v>45764</v>
      </c>
      <c r="Q977" s="506">
        <f>AX977</f>
        <v>45768</v>
      </c>
      <c r="R977" s="504" t="s">
        <v>79</v>
      </c>
      <c r="S977" s="504" t="s">
        <v>1039</v>
      </c>
      <c r="T977" s="647">
        <v>20250305006</v>
      </c>
      <c r="U977" s="647"/>
      <c r="V977" s="724"/>
      <c r="W977" s="724"/>
      <c r="X977" s="580"/>
      <c r="Y977" s="580"/>
      <c r="Z977" s="647"/>
      <c r="AA977" s="760"/>
      <c r="AB977" s="646"/>
      <c r="AC977" s="647"/>
      <c r="AD977" s="559"/>
      <c r="AE977" s="647"/>
      <c r="AF977" s="647"/>
      <c r="AG977" s="647"/>
      <c r="AH977" s="762"/>
      <c r="AI977" s="763"/>
      <c r="AJ977" s="559"/>
      <c r="AK977" s="725"/>
      <c r="AL977" s="504" t="s">
        <v>1410</v>
      </c>
      <c r="AM977" s="504" t="s">
        <v>1411</v>
      </c>
      <c r="AN977" s="504" t="s">
        <v>1426</v>
      </c>
      <c r="AO977" s="504" t="s">
        <v>1033</v>
      </c>
      <c r="AP977" s="580">
        <v>45716</v>
      </c>
      <c r="AQ977" s="506">
        <v>45723</v>
      </c>
      <c r="AR977" s="504" t="s">
        <v>117</v>
      </c>
      <c r="AS977" s="506">
        <v>45757</v>
      </c>
      <c r="AT977" s="508">
        <v>45764</v>
      </c>
      <c r="AU977" s="504" t="str">
        <f>AR977</f>
        <v>SAVANNAH,GA</v>
      </c>
      <c r="AV977" s="571">
        <f>AT977</f>
        <v>45764</v>
      </c>
      <c r="AW977" s="505">
        <f>VLOOKUP(AR:AR,Database!A:B,2,)</f>
        <v>4</v>
      </c>
      <c r="AX977" s="506">
        <f>AV977+AW977</f>
        <v>45768</v>
      </c>
      <c r="AY977" s="504">
        <f>Z977</f>
        <v>0</v>
      </c>
      <c r="AZ977" s="565"/>
      <c r="BA977" s="506"/>
      <c r="BB977" s="506"/>
      <c r="BC977" s="506"/>
      <c r="BD977" s="506"/>
      <c r="BE977" s="504"/>
      <c r="BF977" s="504" t="str">
        <f>AL977</f>
        <v>EGLV143581003072</v>
      </c>
      <c r="BG977" s="504" t="str">
        <f>AN977</f>
        <v>EISU2291190</v>
      </c>
      <c r="BH977" s="506">
        <v>45716</v>
      </c>
      <c r="BI977" s="506">
        <v>45729</v>
      </c>
      <c r="BJ977" s="506"/>
      <c r="BK977" s="506"/>
      <c r="BL977" s="506"/>
      <c r="BM977" s="676"/>
      <c r="BN977" s="647"/>
      <c r="BO977" s="580"/>
      <c r="BP977" s="724"/>
      <c r="BQ977" s="724"/>
      <c r="BR977" s="647"/>
      <c r="BS977" s="771"/>
      <c r="BT977" s="559"/>
      <c r="BU977" s="559"/>
      <c r="BV977" s="559"/>
      <c r="BW977" s="559">
        <f>U977</f>
        <v>0</v>
      </c>
      <c r="BX977" s="724">
        <f>V977</f>
        <v>0</v>
      </c>
      <c r="BY977" s="724">
        <f>W977</f>
        <v>0</v>
      </c>
      <c r="BZ977" s="724">
        <f>BX977+BY977</f>
        <v>0</v>
      </c>
      <c r="CA977" s="559"/>
      <c r="CB977" s="724"/>
      <c r="CC977" s="559"/>
      <c r="CD977" s="724"/>
      <c r="CE977" s="724"/>
      <c r="CF977" s="724">
        <f>CB977+CD977+CE977</f>
        <v>0</v>
      </c>
      <c r="CG977" s="726">
        <f>CF977-BZ977</f>
        <v>0</v>
      </c>
      <c r="CH977" s="727">
        <f>_xlfn.DAYS(BU977,BT977)+1</f>
        <v>1</v>
      </c>
    </row>
    <row r="978" spans="1:87" ht="15.75" customHeight="1">
      <c r="A978" s="255">
        <v>92</v>
      </c>
      <c r="B978" s="599" t="s">
        <v>168</v>
      </c>
      <c r="C978" s="707">
        <v>4100009588</v>
      </c>
      <c r="D978" s="596" t="s">
        <v>169</v>
      </c>
      <c r="E978" s="584" t="str">
        <f>VLOOKUP(D:D,'Material code'!A:B,2,FALSE)</f>
        <v>后玻</v>
      </c>
      <c r="F978" s="505" t="str">
        <f>VLOOKUP(D:D,'Material code'!C:D,2,FALSE)</f>
        <v>福莱特，压花半钢化白色全涂釉3孔，2272*1128*2mm，GL-16</v>
      </c>
      <c r="G978" s="504">
        <v>1430</v>
      </c>
      <c r="H978" s="504" t="s">
        <v>172</v>
      </c>
      <c r="I978" s="504" t="str">
        <f>AL978</f>
        <v>EGLV143581003072</v>
      </c>
      <c r="J978" s="504">
        <v>1</v>
      </c>
      <c r="K978" s="504" t="str">
        <f>AN978</f>
        <v>EITU0607533</v>
      </c>
      <c r="L978" s="504" t="str">
        <f>AM978</f>
        <v>NBQC25030104</v>
      </c>
      <c r="M978" s="504" t="str">
        <f>AO978</f>
        <v>NINGBO,CHINA</v>
      </c>
      <c r="N978" s="506">
        <f>AQ978</f>
        <v>45723</v>
      </c>
      <c r="O978" s="504" t="str">
        <f>AR978</f>
        <v>SAVANNAH,GA</v>
      </c>
      <c r="P978" s="506">
        <f>AT978</f>
        <v>45764</v>
      </c>
      <c r="Q978" s="506">
        <f>AX978</f>
        <v>45768</v>
      </c>
      <c r="R978" s="504" t="s">
        <v>79</v>
      </c>
      <c r="S978" s="504" t="s">
        <v>1039</v>
      </c>
      <c r="T978" s="647">
        <v>20250305006</v>
      </c>
      <c r="U978" s="647"/>
      <c r="V978" s="724"/>
      <c r="W978" s="724"/>
      <c r="X978" s="580"/>
      <c r="Y978" s="580"/>
      <c r="Z978" s="647"/>
      <c r="AA978" s="760"/>
      <c r="AB978" s="646"/>
      <c r="AC978" s="647"/>
      <c r="AD978" s="559"/>
      <c r="AE978" s="647"/>
      <c r="AF978" s="647"/>
      <c r="AG978" s="647"/>
      <c r="AH978" s="762"/>
      <c r="AI978" s="763"/>
      <c r="AJ978" s="559"/>
      <c r="AK978" s="725"/>
      <c r="AL978" s="504" t="s">
        <v>1410</v>
      </c>
      <c r="AM978" s="504" t="s">
        <v>1411</v>
      </c>
      <c r="AN978" s="504" t="s">
        <v>1427</v>
      </c>
      <c r="AO978" s="504" t="s">
        <v>1033</v>
      </c>
      <c r="AP978" s="580">
        <v>45716</v>
      </c>
      <c r="AQ978" s="506">
        <v>45723</v>
      </c>
      <c r="AR978" s="504" t="s">
        <v>117</v>
      </c>
      <c r="AS978" s="506">
        <v>45757</v>
      </c>
      <c r="AT978" s="508">
        <v>45764</v>
      </c>
      <c r="AU978" s="504" t="str">
        <f>AR978</f>
        <v>SAVANNAH,GA</v>
      </c>
      <c r="AV978" s="571">
        <f>AT978</f>
        <v>45764</v>
      </c>
      <c r="AW978" s="505">
        <f>VLOOKUP(AR:AR,Database!A:B,2,)</f>
        <v>4</v>
      </c>
      <c r="AX978" s="506">
        <f>AV978+AW978</f>
        <v>45768</v>
      </c>
      <c r="AY978" s="504">
        <f>Z978</f>
        <v>0</v>
      </c>
      <c r="AZ978" s="565"/>
      <c r="BA978" s="506"/>
      <c r="BB978" s="506"/>
      <c r="BC978" s="506"/>
      <c r="BD978" s="506"/>
      <c r="BE978" s="504"/>
      <c r="BF978" s="504" t="str">
        <f>AL978</f>
        <v>EGLV143581003072</v>
      </c>
      <c r="BG978" s="559" t="str">
        <f>AN978</f>
        <v>EITU0607533</v>
      </c>
      <c r="BH978" s="506">
        <v>45716</v>
      </c>
      <c r="BI978" s="506">
        <v>45729</v>
      </c>
      <c r="BJ978" s="506"/>
      <c r="BK978" s="506"/>
      <c r="BL978" s="506"/>
      <c r="BM978" s="676"/>
      <c r="BN978" s="647"/>
      <c r="BO978" s="580"/>
      <c r="BP978" s="724"/>
      <c r="BQ978" s="724"/>
      <c r="BR978" s="647"/>
      <c r="BS978" s="771"/>
      <c r="BT978" s="559"/>
      <c r="BU978" s="559"/>
      <c r="BV978" s="559"/>
      <c r="BW978" s="559">
        <f>U978</f>
        <v>0</v>
      </c>
      <c r="BX978" s="724">
        <f>V978</f>
        <v>0</v>
      </c>
      <c r="BY978" s="724">
        <f>W978</f>
        <v>0</v>
      </c>
      <c r="BZ978" s="724">
        <f>BX978+BY978</f>
        <v>0</v>
      </c>
      <c r="CA978" s="559"/>
      <c r="CB978" s="724"/>
      <c r="CC978" s="559"/>
      <c r="CD978" s="724"/>
      <c r="CE978" s="724"/>
      <c r="CF978" s="724">
        <f>CB978+CD978+CE978</f>
        <v>0</v>
      </c>
      <c r="CG978" s="726">
        <f>CF978-BZ978</f>
        <v>0</v>
      </c>
      <c r="CH978" s="727">
        <f>_xlfn.DAYS(BU978,BT978)+1</f>
        <v>1</v>
      </c>
    </row>
    <row r="979" spans="1:87" ht="15.75" customHeight="1">
      <c r="A979" s="255">
        <v>92</v>
      </c>
      <c r="B979" s="599" t="s">
        <v>168</v>
      </c>
      <c r="C979" s="707">
        <v>4100009588</v>
      </c>
      <c r="D979" s="596" t="s">
        <v>169</v>
      </c>
      <c r="E979" s="584" t="str">
        <f>VLOOKUP(D:D,'Material code'!A:B,2,FALSE)</f>
        <v>后玻</v>
      </c>
      <c r="F979" s="505" t="str">
        <f>VLOOKUP(D:D,'Material code'!C:D,2,FALSE)</f>
        <v>福莱特，压花半钢化白色全涂釉3孔，2272*1128*2mm，GL-16</v>
      </c>
      <c r="G979" s="504">
        <v>1430</v>
      </c>
      <c r="H979" s="504" t="s">
        <v>172</v>
      </c>
      <c r="I979" s="504" t="str">
        <f>AL979</f>
        <v>EGLV143581003072</v>
      </c>
      <c r="J979" s="504">
        <v>1</v>
      </c>
      <c r="K979" s="504" t="str">
        <f>AN979</f>
        <v>EMCU6374480</v>
      </c>
      <c r="L979" s="504" t="str">
        <f>AM979</f>
        <v>NBQC25030104</v>
      </c>
      <c r="M979" s="504" t="str">
        <f>AO979</f>
        <v>NINGBO,CHINA</v>
      </c>
      <c r="N979" s="506">
        <f>AQ979</f>
        <v>45723</v>
      </c>
      <c r="O979" s="504" t="str">
        <f>AR979</f>
        <v>SAVANNAH,GA</v>
      </c>
      <c r="P979" s="506">
        <f>AT979</f>
        <v>45764</v>
      </c>
      <c r="Q979" s="506">
        <f>AX979</f>
        <v>45768</v>
      </c>
      <c r="R979" s="504" t="s">
        <v>79</v>
      </c>
      <c r="S979" s="504" t="s">
        <v>1039</v>
      </c>
      <c r="T979" s="647">
        <v>20250305006</v>
      </c>
      <c r="U979" s="647"/>
      <c r="V979" s="724"/>
      <c r="W979" s="724"/>
      <c r="X979" s="580"/>
      <c r="Y979" s="580"/>
      <c r="Z979" s="647"/>
      <c r="AA979" s="760"/>
      <c r="AB979" s="646"/>
      <c r="AC979" s="647"/>
      <c r="AD979" s="559"/>
      <c r="AE979" s="647"/>
      <c r="AF979" s="647"/>
      <c r="AG979" s="647"/>
      <c r="AH979" s="762"/>
      <c r="AI979" s="763"/>
      <c r="AJ979" s="559"/>
      <c r="AK979" s="725"/>
      <c r="AL979" s="504" t="s">
        <v>1410</v>
      </c>
      <c r="AM979" s="504" t="s">
        <v>1411</v>
      </c>
      <c r="AN979" s="504" t="s">
        <v>1428</v>
      </c>
      <c r="AO979" s="504" t="s">
        <v>1033</v>
      </c>
      <c r="AP979" s="580">
        <v>45716</v>
      </c>
      <c r="AQ979" s="506">
        <v>45723</v>
      </c>
      <c r="AR979" s="504" t="s">
        <v>117</v>
      </c>
      <c r="AS979" s="506">
        <v>45757</v>
      </c>
      <c r="AT979" s="508">
        <v>45764</v>
      </c>
      <c r="AU979" s="504" t="str">
        <f>AR979</f>
        <v>SAVANNAH,GA</v>
      </c>
      <c r="AV979" s="571">
        <f>AT979</f>
        <v>45764</v>
      </c>
      <c r="AW979" s="505">
        <f>VLOOKUP(AR:AR,Database!A:B,2,)</f>
        <v>4</v>
      </c>
      <c r="AX979" s="506">
        <f>AV979+AW979</f>
        <v>45768</v>
      </c>
      <c r="AY979" s="504">
        <f>Z979</f>
        <v>0</v>
      </c>
      <c r="AZ979" s="565"/>
      <c r="BA979" s="506"/>
      <c r="BB979" s="506"/>
      <c r="BC979" s="506"/>
      <c r="BD979" s="506"/>
      <c r="BE979" s="504"/>
      <c r="BF979" s="559" t="str">
        <f>AL979</f>
        <v>EGLV143581003072</v>
      </c>
      <c r="BG979" s="559" t="str">
        <f>AN979</f>
        <v>EMCU6374480</v>
      </c>
      <c r="BH979" s="506">
        <v>45716</v>
      </c>
      <c r="BI979" s="506">
        <v>45729</v>
      </c>
      <c r="BJ979" s="506"/>
      <c r="BK979" s="506"/>
      <c r="BL979" s="506"/>
      <c r="BM979" s="676"/>
      <c r="BN979" s="647"/>
      <c r="BO979" s="580"/>
      <c r="BP979" s="724"/>
      <c r="BQ979" s="724"/>
      <c r="BR979" s="647"/>
      <c r="BS979" s="771"/>
      <c r="BT979" s="559"/>
      <c r="BU979" s="559"/>
      <c r="BV979" s="559"/>
      <c r="BW979" s="559">
        <f>U979</f>
        <v>0</v>
      </c>
      <c r="BX979" s="724">
        <f>V979</f>
        <v>0</v>
      </c>
      <c r="BY979" s="724">
        <f>W979</f>
        <v>0</v>
      </c>
      <c r="BZ979" s="724">
        <f>BX979+BY979</f>
        <v>0</v>
      </c>
      <c r="CA979" s="559"/>
      <c r="CB979" s="724"/>
      <c r="CC979" s="559"/>
      <c r="CD979" s="724"/>
      <c r="CE979" s="724"/>
      <c r="CF979" s="724">
        <f>CB979+CD979+CE979</f>
        <v>0</v>
      </c>
      <c r="CG979" s="726">
        <f>CF979-BZ979</f>
        <v>0</v>
      </c>
      <c r="CH979" s="727">
        <f>_xlfn.DAYS(BU979,BT979)+1</f>
        <v>1</v>
      </c>
    </row>
    <row r="980" spans="1:87" s="668" customFormat="1" ht="15.75" customHeight="1">
      <c r="A980" s="255">
        <v>92</v>
      </c>
      <c r="B980" s="599" t="s">
        <v>168</v>
      </c>
      <c r="C980" s="707">
        <v>4100009588</v>
      </c>
      <c r="D980" s="596" t="s">
        <v>169</v>
      </c>
      <c r="E980" s="584" t="str">
        <f>VLOOKUP(D:D,'Material code'!A:B,2,FALSE)</f>
        <v>后玻</v>
      </c>
      <c r="F980" s="706" t="str">
        <f>VLOOKUP(D:D,'Material code'!C:D,2,FALSE)</f>
        <v>福莱特，压花半钢化白色全涂釉3孔，2272*1128*2mm，GL-16</v>
      </c>
      <c r="G980" s="504">
        <v>1430</v>
      </c>
      <c r="H980" s="504" t="s">
        <v>172</v>
      </c>
      <c r="I980" s="504" t="str">
        <f>AL980</f>
        <v>EGLV143581003072</v>
      </c>
      <c r="J980" s="504">
        <v>1</v>
      </c>
      <c r="K980" s="504" t="str">
        <f>AN980</f>
        <v>EMCU6412194</v>
      </c>
      <c r="L980" s="504" t="str">
        <f>AM980</f>
        <v>NBQC25030104</v>
      </c>
      <c r="M980" s="504" t="str">
        <f>AO980</f>
        <v>NINGBO,CHINA</v>
      </c>
      <c r="N980" s="506">
        <f>AQ980</f>
        <v>45723</v>
      </c>
      <c r="O980" s="504" t="str">
        <f>AR980</f>
        <v>SAVANNAH,GA</v>
      </c>
      <c r="P980" s="506">
        <f>AT980</f>
        <v>45764</v>
      </c>
      <c r="Q980" s="506">
        <f>AX980</f>
        <v>45768</v>
      </c>
      <c r="R980" s="504" t="s">
        <v>79</v>
      </c>
      <c r="S980" s="504" t="s">
        <v>1039</v>
      </c>
      <c r="T980" s="514">
        <v>20250305006</v>
      </c>
      <c r="U980" s="514"/>
      <c r="V980" s="511"/>
      <c r="W980" s="511"/>
      <c r="X980" s="506"/>
      <c r="Y980" s="506"/>
      <c r="Z980" s="514"/>
      <c r="AA980" s="567"/>
      <c r="AB980" s="507"/>
      <c r="AC980" s="514"/>
      <c r="AD980" s="504"/>
      <c r="AE980" s="514"/>
      <c r="AF980" s="514"/>
      <c r="AG980" s="514"/>
      <c r="AH980" s="569"/>
      <c r="AI980" s="579"/>
      <c r="AJ980" s="504"/>
      <c r="AK980" s="457"/>
      <c r="AL980" s="504" t="s">
        <v>1410</v>
      </c>
      <c r="AM980" s="504" t="s">
        <v>1411</v>
      </c>
      <c r="AN980" s="504" t="s">
        <v>1429</v>
      </c>
      <c r="AO980" s="504" t="s">
        <v>1033</v>
      </c>
      <c r="AP980" s="506">
        <v>45716</v>
      </c>
      <c r="AQ980" s="506">
        <v>45723</v>
      </c>
      <c r="AR980" s="504" t="s">
        <v>117</v>
      </c>
      <c r="AS980" s="506">
        <v>45757</v>
      </c>
      <c r="AT980" s="508">
        <v>45764</v>
      </c>
      <c r="AU980" s="504" t="str">
        <f>AR980</f>
        <v>SAVANNAH,GA</v>
      </c>
      <c r="AV980" s="571">
        <f>AT980</f>
        <v>45764</v>
      </c>
      <c r="AW980" s="505">
        <f>VLOOKUP(AR:AR,Database!A:B,2,)</f>
        <v>4</v>
      </c>
      <c r="AX980" s="506">
        <f>AV980+AW980</f>
        <v>45768</v>
      </c>
      <c r="AY980" s="504">
        <f>Z980</f>
        <v>0</v>
      </c>
      <c r="AZ980" s="565"/>
      <c r="BA980" s="506"/>
      <c r="BB980" s="506"/>
      <c r="BC980" s="506"/>
      <c r="BD980" s="506"/>
      <c r="BE980" s="504"/>
      <c r="BF980" s="504" t="str">
        <f>AL980</f>
        <v>EGLV143581003072</v>
      </c>
      <c r="BG980" s="504" t="str">
        <f>AN980</f>
        <v>EMCU6412194</v>
      </c>
      <c r="BH980" s="506">
        <v>45716</v>
      </c>
      <c r="BI980" s="506">
        <v>45729</v>
      </c>
      <c r="BJ980" s="506"/>
      <c r="BK980" s="506"/>
      <c r="BL980" s="506"/>
      <c r="BM980" s="572"/>
      <c r="BN980" s="514"/>
      <c r="BO980" s="506"/>
      <c r="BP980" s="511"/>
      <c r="BQ980" s="511"/>
      <c r="BR980" s="514"/>
      <c r="BS980" s="560"/>
      <c r="BT980" s="504"/>
      <c r="BU980" s="504"/>
      <c r="BV980" s="504"/>
      <c r="BW980" s="504">
        <f>U980</f>
        <v>0</v>
      </c>
      <c r="BX980" s="511">
        <f>V980</f>
        <v>0</v>
      </c>
      <c r="BY980" s="511">
        <f>W980</f>
        <v>0</v>
      </c>
      <c r="BZ980" s="511">
        <f>BX980+BY980</f>
        <v>0</v>
      </c>
      <c r="CA980" s="504"/>
      <c r="CB980" s="511"/>
      <c r="CC980" s="504"/>
      <c r="CD980" s="511"/>
      <c r="CE980" s="511"/>
      <c r="CF980" s="511">
        <f>CB980+CD980+CE980</f>
        <v>0</v>
      </c>
      <c r="CG980" s="528">
        <f>CF980-BZ980</f>
        <v>0</v>
      </c>
      <c r="CH980" s="510">
        <f>_xlfn.DAYS(BU980,BT980)+1</f>
        <v>1</v>
      </c>
      <c r="CI980" s="513"/>
    </row>
    <row r="981" spans="1:87" s="513" customFormat="1" ht="15.75" customHeight="1">
      <c r="A981" s="255">
        <v>92</v>
      </c>
      <c r="B981" s="599" t="s">
        <v>168</v>
      </c>
      <c r="C981" s="707">
        <v>4100009588</v>
      </c>
      <c r="D981" s="596" t="s">
        <v>169</v>
      </c>
      <c r="E981" s="584" t="str">
        <f>VLOOKUP(D:D,'Material code'!A:B,2,FALSE)</f>
        <v>后玻</v>
      </c>
      <c r="F981" s="706" t="str">
        <f>VLOOKUP(D:D,'Material code'!C:D,2,FALSE)</f>
        <v>福莱特，压花半钢化白色全涂釉3孔，2272*1128*2mm，GL-16</v>
      </c>
      <c r="G981" s="504">
        <v>1430</v>
      </c>
      <c r="H981" s="504" t="s">
        <v>172</v>
      </c>
      <c r="I981" s="504" t="str">
        <f>AL981</f>
        <v>EGLV143581003072</v>
      </c>
      <c r="J981" s="504">
        <v>1</v>
      </c>
      <c r="K981" s="504" t="str">
        <f>AN981</f>
        <v>GAOU2399441</v>
      </c>
      <c r="L981" s="504" t="str">
        <f>AM981</f>
        <v>NBQC25030104</v>
      </c>
      <c r="M981" s="504" t="str">
        <f>AO981</f>
        <v>NINGBO,CHINA</v>
      </c>
      <c r="N981" s="506">
        <f>AQ981</f>
        <v>45723</v>
      </c>
      <c r="O981" s="504" t="str">
        <f>AR981</f>
        <v>SAVANNAH,GA</v>
      </c>
      <c r="P981" s="506">
        <f>AT981</f>
        <v>45764</v>
      </c>
      <c r="Q981" s="506">
        <f>AX981</f>
        <v>45768</v>
      </c>
      <c r="R981" s="504" t="s">
        <v>79</v>
      </c>
      <c r="S981" s="504" t="s">
        <v>1039</v>
      </c>
      <c r="T981" s="514">
        <v>20250305006</v>
      </c>
      <c r="U981" s="514"/>
      <c r="V981" s="511"/>
      <c r="W981" s="511"/>
      <c r="X981" s="506"/>
      <c r="Y981" s="506"/>
      <c r="Z981" s="514"/>
      <c r="AA981" s="567"/>
      <c r="AB981" s="507"/>
      <c r="AC981" s="514"/>
      <c r="AD981" s="504"/>
      <c r="AE981" s="514"/>
      <c r="AF981" s="514"/>
      <c r="AG981" s="514"/>
      <c r="AH981" s="569"/>
      <c r="AI981" s="579"/>
      <c r="AJ981" s="504"/>
      <c r="AK981" s="457"/>
      <c r="AL981" s="504" t="s">
        <v>1410</v>
      </c>
      <c r="AM981" s="504" t="s">
        <v>1411</v>
      </c>
      <c r="AN981" s="504" t="s">
        <v>1430</v>
      </c>
      <c r="AO981" s="504" t="s">
        <v>1033</v>
      </c>
      <c r="AP981" s="506">
        <v>45716</v>
      </c>
      <c r="AQ981" s="506">
        <v>45723</v>
      </c>
      <c r="AR981" s="504" t="s">
        <v>117</v>
      </c>
      <c r="AS981" s="506">
        <v>45757</v>
      </c>
      <c r="AT981" s="508">
        <v>45764</v>
      </c>
      <c r="AU981" s="504" t="str">
        <f>AR981</f>
        <v>SAVANNAH,GA</v>
      </c>
      <c r="AV981" s="571">
        <f>AT981</f>
        <v>45764</v>
      </c>
      <c r="AW981" s="505">
        <f>VLOOKUP(AR:AR,Database!A:B,2,)</f>
        <v>4</v>
      </c>
      <c r="AX981" s="506">
        <f>AV981+AW981</f>
        <v>45768</v>
      </c>
      <c r="AY981" s="504">
        <f>Z981</f>
        <v>0</v>
      </c>
      <c r="AZ981" s="565"/>
      <c r="BA981" s="506"/>
      <c r="BB981" s="506"/>
      <c r="BC981" s="506"/>
      <c r="BD981" s="506"/>
      <c r="BE981" s="504"/>
      <c r="BF981" s="504" t="str">
        <f>AL981</f>
        <v>EGLV143581003072</v>
      </c>
      <c r="BG981" s="504" t="str">
        <f>AN981</f>
        <v>GAOU2399441</v>
      </c>
      <c r="BH981" s="506">
        <v>45716</v>
      </c>
      <c r="BI981" s="506">
        <v>45729</v>
      </c>
      <c r="BJ981" s="506"/>
      <c r="BK981" s="506"/>
      <c r="BL981" s="506"/>
      <c r="BM981" s="572"/>
      <c r="BN981" s="514"/>
      <c r="BO981" s="506"/>
      <c r="BP981" s="511"/>
      <c r="BQ981" s="511"/>
      <c r="BR981" s="514"/>
      <c r="BS981" s="560"/>
      <c r="BT981" s="504"/>
      <c r="BU981" s="504"/>
      <c r="BV981" s="504"/>
      <c r="BW981" s="504">
        <f>U981</f>
        <v>0</v>
      </c>
      <c r="BX981" s="511">
        <f>V981</f>
        <v>0</v>
      </c>
      <c r="BY981" s="511">
        <f>W981</f>
        <v>0</v>
      </c>
      <c r="BZ981" s="511">
        <f>BX981+BY981</f>
        <v>0</v>
      </c>
      <c r="CA981" s="504"/>
      <c r="CB981" s="511"/>
      <c r="CC981" s="504"/>
      <c r="CD981" s="511"/>
      <c r="CE981" s="511"/>
      <c r="CF981" s="511">
        <f>CB981+CD981+CE981</f>
        <v>0</v>
      </c>
      <c r="CG981" s="528">
        <f>CF981-BZ981</f>
        <v>0</v>
      </c>
      <c r="CH981" s="510">
        <f>_xlfn.DAYS(BU981,BT981)+1</f>
        <v>1</v>
      </c>
      <c r="CI981" s="559"/>
    </row>
    <row r="982" spans="1:87" s="513" customFormat="1" ht="15.75" customHeight="1">
      <c r="A982" s="255">
        <v>92</v>
      </c>
      <c r="B982" s="599" t="s">
        <v>168</v>
      </c>
      <c r="C982" s="707">
        <v>4100009588</v>
      </c>
      <c r="D982" s="596" t="s">
        <v>169</v>
      </c>
      <c r="E982" s="584" t="str">
        <f>VLOOKUP(D:D,'Material code'!A:B,2,FALSE)</f>
        <v>后玻</v>
      </c>
      <c r="F982" s="706" t="str">
        <f>VLOOKUP(D:D,'Material code'!C:D,2,FALSE)</f>
        <v>福莱特，压花半钢化白色全涂釉3孔，2272*1128*2mm，GL-16</v>
      </c>
      <c r="G982" s="504">
        <v>1430</v>
      </c>
      <c r="H982" s="504" t="s">
        <v>172</v>
      </c>
      <c r="I982" s="504" t="str">
        <f>AL982</f>
        <v>EGLV143581003072</v>
      </c>
      <c r="J982" s="504">
        <v>1</v>
      </c>
      <c r="K982" s="504" t="str">
        <f>AN982</f>
        <v>SEKU1020197</v>
      </c>
      <c r="L982" s="504" t="str">
        <f>AM982</f>
        <v>NBQC25030104</v>
      </c>
      <c r="M982" s="504" t="str">
        <f>AO982</f>
        <v>NINGBO,CHINA</v>
      </c>
      <c r="N982" s="506">
        <f>AQ982</f>
        <v>45723</v>
      </c>
      <c r="O982" s="504" t="str">
        <f>AR982</f>
        <v>SAVANNAH,GA</v>
      </c>
      <c r="P982" s="506">
        <f>AT982</f>
        <v>45764</v>
      </c>
      <c r="Q982" s="506">
        <f>AX982</f>
        <v>45768</v>
      </c>
      <c r="R982" s="504" t="s">
        <v>79</v>
      </c>
      <c r="S982" s="504" t="s">
        <v>1039</v>
      </c>
      <c r="T982" s="514">
        <v>20250305006</v>
      </c>
      <c r="U982" s="514"/>
      <c r="V982" s="511"/>
      <c r="W982" s="511"/>
      <c r="X982" s="506"/>
      <c r="Y982" s="506"/>
      <c r="Z982" s="514"/>
      <c r="AA982" s="567"/>
      <c r="AB982" s="507"/>
      <c r="AC982" s="514"/>
      <c r="AD982" s="504"/>
      <c r="AE982" s="514"/>
      <c r="AF982" s="514"/>
      <c r="AG982" s="514"/>
      <c r="AH982" s="569"/>
      <c r="AI982" s="579"/>
      <c r="AJ982" s="504"/>
      <c r="AK982" s="457"/>
      <c r="AL982" s="504" t="s">
        <v>1410</v>
      </c>
      <c r="AM982" s="504" t="s">
        <v>1411</v>
      </c>
      <c r="AN982" s="504" t="s">
        <v>1431</v>
      </c>
      <c r="AO982" s="504" t="s">
        <v>1033</v>
      </c>
      <c r="AP982" s="506">
        <v>45716</v>
      </c>
      <c r="AQ982" s="506">
        <v>45723</v>
      </c>
      <c r="AR982" s="504" t="s">
        <v>117</v>
      </c>
      <c r="AS982" s="506">
        <v>45757</v>
      </c>
      <c r="AT982" s="508">
        <v>45764</v>
      </c>
      <c r="AU982" s="504" t="str">
        <f>AR982</f>
        <v>SAVANNAH,GA</v>
      </c>
      <c r="AV982" s="571">
        <f>AT982</f>
        <v>45764</v>
      </c>
      <c r="AW982" s="505">
        <f>VLOOKUP(AR:AR,Database!A:B,2,)</f>
        <v>4</v>
      </c>
      <c r="AX982" s="506">
        <f>AV982+AW982</f>
        <v>45768</v>
      </c>
      <c r="AY982" s="504">
        <f>Z982</f>
        <v>0</v>
      </c>
      <c r="AZ982" s="565"/>
      <c r="BA982" s="506"/>
      <c r="BB982" s="506"/>
      <c r="BC982" s="506"/>
      <c r="BD982" s="506"/>
      <c r="BE982" s="504"/>
      <c r="BF982" s="504" t="str">
        <f>AL982</f>
        <v>EGLV143581003072</v>
      </c>
      <c r="BG982" s="504" t="str">
        <f>AN982</f>
        <v>SEKU1020197</v>
      </c>
      <c r="BH982" s="506">
        <v>45716</v>
      </c>
      <c r="BI982" s="506">
        <v>45729</v>
      </c>
      <c r="BJ982" s="506"/>
      <c r="BK982" s="506"/>
      <c r="BL982" s="506"/>
      <c r="BM982" s="572"/>
      <c r="BN982" s="514"/>
      <c r="BO982" s="506"/>
      <c r="BP982" s="511"/>
      <c r="BQ982" s="511"/>
      <c r="BR982" s="514"/>
      <c r="BS982" s="560"/>
      <c r="BT982" s="504"/>
      <c r="BU982" s="504"/>
      <c r="BV982" s="504"/>
      <c r="BW982" s="504">
        <f>U982</f>
        <v>0</v>
      </c>
      <c r="BX982" s="511">
        <f>V982</f>
        <v>0</v>
      </c>
      <c r="BY982" s="511">
        <f>W982</f>
        <v>0</v>
      </c>
      <c r="BZ982" s="511">
        <f>BX982+BY982</f>
        <v>0</v>
      </c>
      <c r="CA982" s="504"/>
      <c r="CB982" s="511"/>
      <c r="CC982" s="504"/>
      <c r="CD982" s="511"/>
      <c r="CE982" s="511"/>
      <c r="CF982" s="511">
        <f>CB982+CD982+CE982</f>
        <v>0</v>
      </c>
      <c r="CG982" s="528">
        <f>CF982-BZ982</f>
        <v>0</v>
      </c>
      <c r="CH982" s="510">
        <f>_xlfn.DAYS(BU982,BT982)+1</f>
        <v>1</v>
      </c>
      <c r="CI982" s="559"/>
    </row>
    <row r="983" spans="1:87" s="513" customFormat="1" ht="15.75" customHeight="1">
      <c r="A983" s="255">
        <v>92</v>
      </c>
      <c r="B983" s="599" t="s">
        <v>168</v>
      </c>
      <c r="C983" s="558">
        <v>4100009588</v>
      </c>
      <c r="D983" s="742" t="s">
        <v>169</v>
      </c>
      <c r="E983" s="505" t="str">
        <f>VLOOKUP(D:D,'Material code'!A:B,2,FALSE)</f>
        <v>后玻</v>
      </c>
      <c r="F983" s="706" t="str">
        <f>VLOOKUP(D:D,'Material code'!C:D,2,FALSE)</f>
        <v>福莱特，压花半钢化白色全涂釉3孔，2272*1128*2mm，GL-16</v>
      </c>
      <c r="G983" s="504">
        <v>1430</v>
      </c>
      <c r="H983" s="504" t="s">
        <v>172</v>
      </c>
      <c r="I983" s="504" t="str">
        <f>AL983</f>
        <v>EGLV143581003072</v>
      </c>
      <c r="J983" s="504">
        <v>1</v>
      </c>
      <c r="K983" s="504" t="str">
        <f>AN983</f>
        <v>DRYU2726675</v>
      </c>
      <c r="L983" s="504" t="str">
        <f>AM983</f>
        <v>NBQC25030104</v>
      </c>
      <c r="M983" s="504" t="str">
        <f>AO983</f>
        <v>NINGBO,CHINA</v>
      </c>
      <c r="N983" s="506">
        <f>AQ983</f>
        <v>45723</v>
      </c>
      <c r="O983" s="504" t="str">
        <f>AR983</f>
        <v>SAVANNAH,GA</v>
      </c>
      <c r="P983" s="506">
        <f>AT983</f>
        <v>45764</v>
      </c>
      <c r="Q983" s="506">
        <f>AX983</f>
        <v>45768</v>
      </c>
      <c r="R983" s="504" t="s">
        <v>79</v>
      </c>
      <c r="S983" s="504" t="s">
        <v>1039</v>
      </c>
      <c r="T983" s="514">
        <v>20250305006</v>
      </c>
      <c r="U983" s="514"/>
      <c r="V983" s="511"/>
      <c r="W983" s="511"/>
      <c r="X983" s="506"/>
      <c r="Y983" s="506"/>
      <c r="Z983" s="514"/>
      <c r="AA983" s="567"/>
      <c r="AB983" s="507"/>
      <c r="AC983" s="514"/>
      <c r="AD983" s="504"/>
      <c r="AE983" s="514"/>
      <c r="AF983" s="514"/>
      <c r="AG983" s="514"/>
      <c r="AH983" s="569"/>
      <c r="AI983" s="579"/>
      <c r="AJ983" s="504"/>
      <c r="AK983" s="457"/>
      <c r="AL983" s="504" t="s">
        <v>1410</v>
      </c>
      <c r="AM983" s="504" t="s">
        <v>1411</v>
      </c>
      <c r="AN983" s="504" t="s">
        <v>1432</v>
      </c>
      <c r="AO983" s="504" t="s">
        <v>1033</v>
      </c>
      <c r="AP983" s="506">
        <v>45716</v>
      </c>
      <c r="AQ983" s="506">
        <v>45723</v>
      </c>
      <c r="AR983" s="504" t="s">
        <v>117</v>
      </c>
      <c r="AS983" s="506">
        <v>45757</v>
      </c>
      <c r="AT983" s="508">
        <v>45764</v>
      </c>
      <c r="AU983" s="504" t="str">
        <f>AR983</f>
        <v>SAVANNAH,GA</v>
      </c>
      <c r="AV983" s="571">
        <f>AT983</f>
        <v>45764</v>
      </c>
      <c r="AW983" s="505">
        <f>VLOOKUP(AR:AR,Database!A:B,2,)</f>
        <v>4</v>
      </c>
      <c r="AX983" s="506">
        <f>AV983+AW983</f>
        <v>45768</v>
      </c>
      <c r="AY983" s="504">
        <f>Z983</f>
        <v>0</v>
      </c>
      <c r="AZ983" s="565"/>
      <c r="BA983" s="506"/>
      <c r="BB983" s="506"/>
      <c r="BC983" s="506"/>
      <c r="BD983" s="506"/>
      <c r="BE983" s="504"/>
      <c r="BF983" s="504" t="str">
        <f>AL983</f>
        <v>EGLV143581003072</v>
      </c>
      <c r="BG983" s="504" t="str">
        <f>AN983</f>
        <v>DRYU2726675</v>
      </c>
      <c r="BH983" s="506">
        <v>45716</v>
      </c>
      <c r="BI983" s="506">
        <v>45729</v>
      </c>
      <c r="BJ983" s="506"/>
      <c r="BK983" s="506"/>
      <c r="BL983" s="506"/>
      <c r="BM983" s="572"/>
      <c r="BN983" s="514"/>
      <c r="BO983" s="506"/>
      <c r="BP983" s="511"/>
      <c r="BQ983" s="511"/>
      <c r="BR983" s="514"/>
      <c r="BS983" s="560"/>
      <c r="BT983" s="504"/>
      <c r="BU983" s="504"/>
      <c r="BV983" s="504"/>
      <c r="BW983" s="504">
        <f>U983</f>
        <v>0</v>
      </c>
      <c r="BX983" s="511">
        <f>V983</f>
        <v>0</v>
      </c>
      <c r="BY983" s="511">
        <f>W983</f>
        <v>0</v>
      </c>
      <c r="BZ983" s="511">
        <f>BX983+BY983</f>
        <v>0</v>
      </c>
      <c r="CA983" s="504"/>
      <c r="CB983" s="511"/>
      <c r="CC983" s="504"/>
      <c r="CD983" s="511"/>
      <c r="CE983" s="511"/>
      <c r="CF983" s="511">
        <f>CB983+CD983+CE983</f>
        <v>0</v>
      </c>
      <c r="CG983" s="528">
        <f>CF983-BZ983</f>
        <v>0</v>
      </c>
      <c r="CH983" s="510">
        <f>_xlfn.DAYS(BU983,BT983)+1</f>
        <v>1</v>
      </c>
      <c r="CI983" s="559"/>
    </row>
    <row r="984" spans="1:87" s="513" customFormat="1" ht="15.75" customHeight="1">
      <c r="A984" s="255">
        <v>92</v>
      </c>
      <c r="B984" s="599" t="s">
        <v>168</v>
      </c>
      <c r="C984" s="558">
        <v>4100009588</v>
      </c>
      <c r="D984" s="596" t="s">
        <v>169</v>
      </c>
      <c r="E984" s="505" t="str">
        <f>VLOOKUP(D:D,'Material code'!A:B,2,FALSE)</f>
        <v>后玻</v>
      </c>
      <c r="F984" s="706" t="str">
        <f>VLOOKUP(D:D,'Material code'!C:D,2,FALSE)</f>
        <v>福莱特，压花半钢化白色全涂釉3孔，2272*1128*2mm，GL-16</v>
      </c>
      <c r="G984" s="504">
        <v>1430</v>
      </c>
      <c r="H984" s="504" t="s">
        <v>172</v>
      </c>
      <c r="I984" s="504" t="str">
        <f>AL984</f>
        <v>EGLV143581003072</v>
      </c>
      <c r="J984" s="504">
        <v>1</v>
      </c>
      <c r="K984" s="504" t="str">
        <f>AN984</f>
        <v>EGHU3394195</v>
      </c>
      <c r="L984" s="504" t="str">
        <f>AM984</f>
        <v>NBQC25030104</v>
      </c>
      <c r="M984" s="504" t="str">
        <f>AO984</f>
        <v>NINGBO,CHINA</v>
      </c>
      <c r="N984" s="506">
        <f>AQ984</f>
        <v>45723</v>
      </c>
      <c r="O984" s="504" t="str">
        <f>AR984</f>
        <v>SAVANNAH,GA</v>
      </c>
      <c r="P984" s="506">
        <f>AT984</f>
        <v>45764</v>
      </c>
      <c r="Q984" s="506">
        <f>AX984</f>
        <v>45768</v>
      </c>
      <c r="R984" s="504" t="s">
        <v>79</v>
      </c>
      <c r="S984" s="504" t="s">
        <v>1039</v>
      </c>
      <c r="T984" s="514">
        <v>20250305006</v>
      </c>
      <c r="U984" s="514"/>
      <c r="V984" s="511"/>
      <c r="W984" s="511"/>
      <c r="X984" s="506"/>
      <c r="Y984" s="506"/>
      <c r="Z984" s="514"/>
      <c r="AA984" s="567"/>
      <c r="AB984" s="507"/>
      <c r="AC984" s="514"/>
      <c r="AD984" s="504"/>
      <c r="AE984" s="514"/>
      <c r="AF984" s="514"/>
      <c r="AG984" s="514"/>
      <c r="AH984" s="569"/>
      <c r="AI984" s="579"/>
      <c r="AJ984" s="504"/>
      <c r="AK984" s="457"/>
      <c r="AL984" s="504" t="s">
        <v>1410</v>
      </c>
      <c r="AM984" s="504" t="s">
        <v>1411</v>
      </c>
      <c r="AN984" s="504" t="s">
        <v>1433</v>
      </c>
      <c r="AO984" s="504" t="s">
        <v>1033</v>
      </c>
      <c r="AP984" s="506">
        <v>45716</v>
      </c>
      <c r="AQ984" s="506">
        <v>45723</v>
      </c>
      <c r="AR984" s="504" t="s">
        <v>117</v>
      </c>
      <c r="AS984" s="506">
        <v>45757</v>
      </c>
      <c r="AT984" s="508">
        <v>45764</v>
      </c>
      <c r="AU984" s="504" t="str">
        <f>AR984</f>
        <v>SAVANNAH,GA</v>
      </c>
      <c r="AV984" s="571">
        <f>AT984</f>
        <v>45764</v>
      </c>
      <c r="AW984" s="505">
        <f>VLOOKUP(AR:AR,Database!A:B,2,)</f>
        <v>4</v>
      </c>
      <c r="AX984" s="506">
        <f>AV984+AW984</f>
        <v>45768</v>
      </c>
      <c r="AY984" s="504">
        <f>Z984</f>
        <v>0</v>
      </c>
      <c r="AZ984" s="565"/>
      <c r="BA984" s="506"/>
      <c r="BB984" s="506"/>
      <c r="BC984" s="506"/>
      <c r="BD984" s="506"/>
      <c r="BE984" s="504"/>
      <c r="BF984" s="504" t="str">
        <f>AL984</f>
        <v>EGLV143581003072</v>
      </c>
      <c r="BG984" s="504" t="str">
        <f>AN984</f>
        <v>EGHU3394195</v>
      </c>
      <c r="BH984" s="506">
        <v>45716</v>
      </c>
      <c r="BI984" s="506">
        <v>45729</v>
      </c>
      <c r="BJ984" s="506"/>
      <c r="BK984" s="506"/>
      <c r="BL984" s="506"/>
      <c r="BM984" s="572"/>
      <c r="BN984" s="514"/>
      <c r="BO984" s="506"/>
      <c r="BP984" s="511"/>
      <c r="BQ984" s="511"/>
      <c r="BR984" s="514"/>
      <c r="BS984" s="560"/>
      <c r="BT984" s="504"/>
      <c r="BU984" s="504"/>
      <c r="BV984" s="504"/>
      <c r="BW984" s="504">
        <f>U984</f>
        <v>0</v>
      </c>
      <c r="BX984" s="511">
        <f>V984</f>
        <v>0</v>
      </c>
      <c r="BY984" s="511">
        <f>W984</f>
        <v>0</v>
      </c>
      <c r="BZ984" s="511">
        <f>BX984+BY984</f>
        <v>0</v>
      </c>
      <c r="CA984" s="504"/>
      <c r="CB984" s="511"/>
      <c r="CC984" s="504"/>
      <c r="CD984" s="511"/>
      <c r="CE984" s="511"/>
      <c r="CF984" s="511">
        <f>CB984+CD984+CE984</f>
        <v>0</v>
      </c>
      <c r="CG984" s="528">
        <f>CF984-BZ984</f>
        <v>0</v>
      </c>
      <c r="CH984" s="510">
        <f>_xlfn.DAYS(BU984,BT984)+1</f>
        <v>1</v>
      </c>
      <c r="CI984" s="559"/>
    </row>
    <row r="985" spans="1:87" s="513" customFormat="1" ht="15.75" customHeight="1">
      <c r="A985" s="255">
        <v>92</v>
      </c>
      <c r="B985" s="599" t="s">
        <v>168</v>
      </c>
      <c r="C985" s="558">
        <v>4100009588</v>
      </c>
      <c r="D985" s="596" t="s">
        <v>169</v>
      </c>
      <c r="E985" s="505" t="str">
        <f>VLOOKUP(D:D,'Material code'!A:B,2,FALSE)</f>
        <v>后玻</v>
      </c>
      <c r="F985" s="706" t="str">
        <f>VLOOKUP(D:D,'Material code'!C:D,2,FALSE)</f>
        <v>福莱特，压花半钢化白色全涂釉3孔，2272*1128*2mm，GL-16</v>
      </c>
      <c r="G985" s="504">
        <v>1430</v>
      </c>
      <c r="H985" s="504" t="s">
        <v>172</v>
      </c>
      <c r="I985" s="504" t="str">
        <f>AL985</f>
        <v>EGLV143581003072</v>
      </c>
      <c r="J985" s="504">
        <v>1</v>
      </c>
      <c r="K985" s="504" t="str">
        <f>AN985</f>
        <v>EGHU3410233</v>
      </c>
      <c r="L985" s="504" t="str">
        <f>AM985</f>
        <v>NBQC25030104</v>
      </c>
      <c r="M985" s="504" t="str">
        <f>AO985</f>
        <v>NINGBO,CHINA</v>
      </c>
      <c r="N985" s="506">
        <f>AQ985</f>
        <v>45723</v>
      </c>
      <c r="O985" s="504" t="str">
        <f>AR985</f>
        <v>SAVANNAH,GA</v>
      </c>
      <c r="P985" s="506">
        <f>AT985</f>
        <v>45764</v>
      </c>
      <c r="Q985" s="506">
        <f>AX985</f>
        <v>45768</v>
      </c>
      <c r="R985" s="504" t="s">
        <v>79</v>
      </c>
      <c r="S985" s="504" t="s">
        <v>1039</v>
      </c>
      <c r="T985" s="514">
        <v>20250305006</v>
      </c>
      <c r="U985" s="514"/>
      <c r="V985" s="511"/>
      <c r="W985" s="511"/>
      <c r="X985" s="506"/>
      <c r="Y985" s="506"/>
      <c r="Z985" s="514"/>
      <c r="AA985" s="567"/>
      <c r="AB985" s="507"/>
      <c r="AC985" s="514"/>
      <c r="AD985" s="504"/>
      <c r="AE985" s="514"/>
      <c r="AF985" s="514"/>
      <c r="AG985" s="514"/>
      <c r="AH985" s="569"/>
      <c r="AI985" s="579"/>
      <c r="AJ985" s="504"/>
      <c r="AK985" s="457"/>
      <c r="AL985" s="504" t="s">
        <v>1410</v>
      </c>
      <c r="AM985" s="504" t="s">
        <v>1411</v>
      </c>
      <c r="AN985" s="504" t="s">
        <v>1434</v>
      </c>
      <c r="AO985" s="504" t="s">
        <v>1033</v>
      </c>
      <c r="AP985" s="506">
        <v>45716</v>
      </c>
      <c r="AQ985" s="506">
        <v>45723</v>
      </c>
      <c r="AR985" s="504" t="s">
        <v>117</v>
      </c>
      <c r="AS985" s="506">
        <v>45757</v>
      </c>
      <c r="AT985" s="508">
        <v>45764</v>
      </c>
      <c r="AU985" s="504" t="str">
        <f>AR985</f>
        <v>SAVANNAH,GA</v>
      </c>
      <c r="AV985" s="571">
        <f>AT985</f>
        <v>45764</v>
      </c>
      <c r="AW985" s="505">
        <f>VLOOKUP(AR:AR,Database!A:B,2,)</f>
        <v>4</v>
      </c>
      <c r="AX985" s="506">
        <f>AV985+AW985</f>
        <v>45768</v>
      </c>
      <c r="AY985" s="504">
        <f>Z985</f>
        <v>0</v>
      </c>
      <c r="AZ985" s="565"/>
      <c r="BA985" s="506"/>
      <c r="BB985" s="506"/>
      <c r="BC985" s="506"/>
      <c r="BD985" s="506"/>
      <c r="BE985" s="504"/>
      <c r="BF985" s="504" t="str">
        <f>AL985</f>
        <v>EGLV143581003072</v>
      </c>
      <c r="BG985" s="504" t="str">
        <f>AN985</f>
        <v>EGHU3410233</v>
      </c>
      <c r="BH985" s="506">
        <v>45716</v>
      </c>
      <c r="BI985" s="506">
        <v>45729</v>
      </c>
      <c r="BJ985" s="506"/>
      <c r="BK985" s="506"/>
      <c r="BL985" s="506"/>
      <c r="BM985" s="572"/>
      <c r="BN985" s="514"/>
      <c r="BO985" s="506"/>
      <c r="BP985" s="511"/>
      <c r="BQ985" s="511"/>
      <c r="BR985" s="514"/>
      <c r="BS985" s="560"/>
      <c r="BT985" s="504"/>
      <c r="BU985" s="504"/>
      <c r="BV985" s="504"/>
      <c r="BW985" s="504">
        <f>U985</f>
        <v>0</v>
      </c>
      <c r="BX985" s="511">
        <f>V985</f>
        <v>0</v>
      </c>
      <c r="BY985" s="511">
        <f>W985</f>
        <v>0</v>
      </c>
      <c r="BZ985" s="511">
        <f>BX985+BY985</f>
        <v>0</v>
      </c>
      <c r="CA985" s="504"/>
      <c r="CB985" s="511"/>
      <c r="CC985" s="504"/>
      <c r="CD985" s="511"/>
      <c r="CE985" s="511"/>
      <c r="CF985" s="511">
        <f>CB985+CD985+CE985</f>
        <v>0</v>
      </c>
      <c r="CG985" s="528">
        <f>CF985-BZ985</f>
        <v>0</v>
      </c>
      <c r="CH985" s="510">
        <f>_xlfn.DAYS(BU985,BT985)+1</f>
        <v>1</v>
      </c>
      <c r="CI985" s="559"/>
    </row>
    <row r="986" spans="1:87" s="513" customFormat="1" ht="15.75" customHeight="1">
      <c r="A986" s="255">
        <v>92</v>
      </c>
      <c r="B986" s="599" t="s">
        <v>168</v>
      </c>
      <c r="C986" s="558">
        <v>4100009588</v>
      </c>
      <c r="D986" s="596" t="s">
        <v>169</v>
      </c>
      <c r="E986" s="505" t="str">
        <f>VLOOKUP(D:D,'Material code'!A:B,2,FALSE)</f>
        <v>后玻</v>
      </c>
      <c r="F986" s="706" t="str">
        <f>VLOOKUP(D:D,'Material code'!C:D,2,FALSE)</f>
        <v>福莱特，压花半钢化白色全涂釉3孔，2272*1128*2mm，GL-16</v>
      </c>
      <c r="G986" s="504">
        <v>1430</v>
      </c>
      <c r="H986" s="504" t="s">
        <v>172</v>
      </c>
      <c r="I986" s="504" t="str">
        <f>AL986</f>
        <v>EGLV143581003072</v>
      </c>
      <c r="J986" s="504">
        <v>1</v>
      </c>
      <c r="K986" s="504" t="str">
        <f>AN986</f>
        <v>OCGU2083449</v>
      </c>
      <c r="L986" s="504" t="str">
        <f>AM986</f>
        <v>NBQC25030104</v>
      </c>
      <c r="M986" s="504" t="str">
        <f>AO986</f>
        <v>NINGBO,CHINA</v>
      </c>
      <c r="N986" s="506">
        <f>AQ986</f>
        <v>45723</v>
      </c>
      <c r="O986" s="504" t="str">
        <f>AR986</f>
        <v>SAVANNAH,GA</v>
      </c>
      <c r="P986" s="506">
        <f>AT986</f>
        <v>45764</v>
      </c>
      <c r="Q986" s="506">
        <f>AX986</f>
        <v>45768</v>
      </c>
      <c r="R986" s="504" t="s">
        <v>79</v>
      </c>
      <c r="S986" s="504" t="s">
        <v>1039</v>
      </c>
      <c r="T986" s="514">
        <v>20250305006</v>
      </c>
      <c r="U986" s="514"/>
      <c r="V986" s="511"/>
      <c r="W986" s="511"/>
      <c r="X986" s="506"/>
      <c r="Y986" s="506"/>
      <c r="Z986" s="514"/>
      <c r="AA986" s="567"/>
      <c r="AB986" s="507"/>
      <c r="AC986" s="514"/>
      <c r="AD986" s="504"/>
      <c r="AE986" s="514"/>
      <c r="AF986" s="514"/>
      <c r="AG986" s="514"/>
      <c r="AH986" s="569"/>
      <c r="AI986" s="579"/>
      <c r="AJ986" s="504"/>
      <c r="AK986" s="457"/>
      <c r="AL986" s="504" t="s">
        <v>1410</v>
      </c>
      <c r="AM986" s="504" t="s">
        <v>1411</v>
      </c>
      <c r="AN986" s="504" t="s">
        <v>1435</v>
      </c>
      <c r="AO986" s="504" t="s">
        <v>1033</v>
      </c>
      <c r="AP986" s="506">
        <v>45716</v>
      </c>
      <c r="AQ986" s="506">
        <v>45723</v>
      </c>
      <c r="AR986" s="504" t="s">
        <v>117</v>
      </c>
      <c r="AS986" s="506">
        <v>45757</v>
      </c>
      <c r="AT986" s="508">
        <v>45764</v>
      </c>
      <c r="AU986" s="504" t="str">
        <f>AR986</f>
        <v>SAVANNAH,GA</v>
      </c>
      <c r="AV986" s="571">
        <f>AT986</f>
        <v>45764</v>
      </c>
      <c r="AW986" s="505">
        <f>VLOOKUP(AR:AR,Database!A:B,2,)</f>
        <v>4</v>
      </c>
      <c r="AX986" s="506">
        <f>AV986+AW986</f>
        <v>45768</v>
      </c>
      <c r="AY986" s="504">
        <f>Z986</f>
        <v>0</v>
      </c>
      <c r="AZ986" s="565"/>
      <c r="BA986" s="506"/>
      <c r="BB986" s="506"/>
      <c r="BC986" s="506"/>
      <c r="BD986" s="506"/>
      <c r="BE986" s="504"/>
      <c r="BF986" s="504" t="str">
        <f>AL986</f>
        <v>EGLV143581003072</v>
      </c>
      <c r="BG986" s="504" t="str">
        <f>AN986</f>
        <v>OCGU2083449</v>
      </c>
      <c r="BH986" s="506">
        <v>45716</v>
      </c>
      <c r="BI986" s="506">
        <v>45729</v>
      </c>
      <c r="BJ986" s="506"/>
      <c r="BK986" s="506"/>
      <c r="BL986" s="506"/>
      <c r="BM986" s="572"/>
      <c r="BN986" s="514"/>
      <c r="BO986" s="506"/>
      <c r="BP986" s="511"/>
      <c r="BQ986" s="511"/>
      <c r="BR986" s="514"/>
      <c r="BS986" s="560"/>
      <c r="BT986" s="504"/>
      <c r="BU986" s="504"/>
      <c r="BV986" s="504"/>
      <c r="BW986" s="504">
        <f>U986</f>
        <v>0</v>
      </c>
      <c r="BX986" s="511">
        <f>V986</f>
        <v>0</v>
      </c>
      <c r="BY986" s="511">
        <f>W986</f>
        <v>0</v>
      </c>
      <c r="BZ986" s="511">
        <f>BX986+BY986</f>
        <v>0</v>
      </c>
      <c r="CA986" s="504"/>
      <c r="CB986" s="511"/>
      <c r="CC986" s="504"/>
      <c r="CD986" s="511"/>
      <c r="CE986" s="511"/>
      <c r="CF986" s="511">
        <f>CB986+CD986+CE986</f>
        <v>0</v>
      </c>
      <c r="CG986" s="528">
        <f>CF986-BZ986</f>
        <v>0</v>
      </c>
      <c r="CH986" s="510">
        <f>_xlfn.DAYS(BU986,BT986)+1</f>
        <v>1</v>
      </c>
      <c r="CI986" s="559"/>
    </row>
    <row r="987" spans="1:87" s="513" customFormat="1" ht="15.75" customHeight="1">
      <c r="A987" s="255">
        <v>92</v>
      </c>
      <c r="B987" s="599" t="s">
        <v>168</v>
      </c>
      <c r="C987" s="558">
        <v>4100009588</v>
      </c>
      <c r="D987" s="596" t="s">
        <v>169</v>
      </c>
      <c r="E987" s="505" t="str">
        <f>VLOOKUP(D:D,'Material code'!A:B,2,FALSE)</f>
        <v>后玻</v>
      </c>
      <c r="F987" s="706" t="str">
        <f>VLOOKUP(D:D,'Material code'!C:D,2,FALSE)</f>
        <v>福莱特，压花半钢化白色全涂釉3孔，2272*1128*2mm，GL-16</v>
      </c>
      <c r="G987" s="504">
        <v>1430</v>
      </c>
      <c r="H987" s="504" t="s">
        <v>172</v>
      </c>
      <c r="I987" s="504" t="str">
        <f>AL987</f>
        <v>EGLV143581003072</v>
      </c>
      <c r="J987" s="504">
        <v>1</v>
      </c>
      <c r="K987" s="504" t="str">
        <f>AN987</f>
        <v>EMCU6345856</v>
      </c>
      <c r="L987" s="504" t="str">
        <f>AM987</f>
        <v>NBQC25030104</v>
      </c>
      <c r="M987" s="504" t="str">
        <f>AO987</f>
        <v>NINGBO,CHINA</v>
      </c>
      <c r="N987" s="506">
        <f>AQ987</f>
        <v>45723</v>
      </c>
      <c r="O987" s="504" t="str">
        <f>AR987</f>
        <v>SAVANNAH,GA</v>
      </c>
      <c r="P987" s="506">
        <f>AT987</f>
        <v>45764</v>
      </c>
      <c r="Q987" s="506">
        <f>AX987</f>
        <v>45768</v>
      </c>
      <c r="R987" s="504" t="s">
        <v>79</v>
      </c>
      <c r="S987" s="504" t="s">
        <v>1039</v>
      </c>
      <c r="T987" s="514">
        <v>20250305006</v>
      </c>
      <c r="U987" s="514"/>
      <c r="V987" s="511"/>
      <c r="W987" s="511"/>
      <c r="X987" s="506"/>
      <c r="Y987" s="506"/>
      <c r="Z987" s="514"/>
      <c r="AA987" s="567"/>
      <c r="AB987" s="507"/>
      <c r="AC987" s="514"/>
      <c r="AD987" s="504"/>
      <c r="AE987" s="514"/>
      <c r="AF987" s="514"/>
      <c r="AG987" s="514"/>
      <c r="AH987" s="569"/>
      <c r="AI987" s="579"/>
      <c r="AJ987" s="504"/>
      <c r="AK987" s="457"/>
      <c r="AL987" s="504" t="s">
        <v>1410</v>
      </c>
      <c r="AM987" s="504" t="s">
        <v>1411</v>
      </c>
      <c r="AN987" s="504" t="s">
        <v>1436</v>
      </c>
      <c r="AO987" s="504" t="s">
        <v>1033</v>
      </c>
      <c r="AP987" s="506">
        <v>45716</v>
      </c>
      <c r="AQ987" s="506">
        <v>45723</v>
      </c>
      <c r="AR987" s="504" t="s">
        <v>117</v>
      </c>
      <c r="AS987" s="506">
        <v>45757</v>
      </c>
      <c r="AT987" s="508">
        <v>45764</v>
      </c>
      <c r="AU987" s="504" t="str">
        <f>AR987</f>
        <v>SAVANNAH,GA</v>
      </c>
      <c r="AV987" s="571">
        <f>AT987</f>
        <v>45764</v>
      </c>
      <c r="AW987" s="505">
        <f>VLOOKUP(AR:AR,Database!A:B,2,)</f>
        <v>4</v>
      </c>
      <c r="AX987" s="506">
        <f>AV987+AW987</f>
        <v>45768</v>
      </c>
      <c r="AY987" s="504">
        <f>Z987</f>
        <v>0</v>
      </c>
      <c r="AZ987" s="565"/>
      <c r="BA987" s="506"/>
      <c r="BB987" s="506"/>
      <c r="BC987" s="506"/>
      <c r="BD987" s="506"/>
      <c r="BE987" s="504"/>
      <c r="BF987" s="504" t="str">
        <f>AL987</f>
        <v>EGLV143581003072</v>
      </c>
      <c r="BG987" s="504" t="str">
        <f>AN987</f>
        <v>EMCU6345856</v>
      </c>
      <c r="BH987" s="506">
        <v>45716</v>
      </c>
      <c r="BI987" s="506">
        <v>45729</v>
      </c>
      <c r="BJ987" s="506"/>
      <c r="BK987" s="506"/>
      <c r="BL987" s="506"/>
      <c r="BM987" s="572"/>
      <c r="BN987" s="514"/>
      <c r="BO987" s="506"/>
      <c r="BP987" s="511"/>
      <c r="BQ987" s="511"/>
      <c r="BR987" s="514"/>
      <c r="BS987" s="560"/>
      <c r="BT987" s="504"/>
      <c r="BU987" s="504"/>
      <c r="BV987" s="504"/>
      <c r="BW987" s="504">
        <f>U987</f>
        <v>0</v>
      </c>
      <c r="BX987" s="511">
        <f>V987</f>
        <v>0</v>
      </c>
      <c r="BY987" s="511">
        <f>W987</f>
        <v>0</v>
      </c>
      <c r="BZ987" s="511">
        <f>BX987+BY987</f>
        <v>0</v>
      </c>
      <c r="CA987" s="504"/>
      <c r="CB987" s="511"/>
      <c r="CC987" s="504"/>
      <c r="CD987" s="511"/>
      <c r="CE987" s="511"/>
      <c r="CF987" s="511">
        <f>CB987+CD987+CE987</f>
        <v>0</v>
      </c>
      <c r="CG987" s="528">
        <f>CF987-BZ987</f>
        <v>0</v>
      </c>
      <c r="CH987" s="510">
        <f>_xlfn.DAYS(BU987,BT987)+1</f>
        <v>1</v>
      </c>
      <c r="CI987" s="559"/>
    </row>
    <row r="988" spans="1:87" s="513" customFormat="1" ht="15.75" customHeight="1">
      <c r="A988" s="255">
        <v>92</v>
      </c>
      <c r="B988" s="599" t="s">
        <v>168</v>
      </c>
      <c r="C988" s="558">
        <v>4100009588</v>
      </c>
      <c r="D988" s="596" t="s">
        <v>169</v>
      </c>
      <c r="E988" s="505" t="str">
        <f>VLOOKUP(D:D,'Material code'!A:B,2,FALSE)</f>
        <v>后玻</v>
      </c>
      <c r="F988" s="706" t="str">
        <f>VLOOKUP(D:D,'Material code'!C:D,2,FALSE)</f>
        <v>福莱特，压花半钢化白色全涂釉3孔，2272*1128*2mm，GL-16</v>
      </c>
      <c r="G988" s="504">
        <v>1430</v>
      </c>
      <c r="H988" s="504" t="s">
        <v>172</v>
      </c>
      <c r="I988" s="504" t="str">
        <f>AL988</f>
        <v>EGLV143581003072</v>
      </c>
      <c r="J988" s="504">
        <v>1</v>
      </c>
      <c r="K988" s="504" t="str">
        <f>AN988</f>
        <v>EGHU3346535</v>
      </c>
      <c r="L988" s="504" t="str">
        <f>AM988</f>
        <v>NBQC25030104</v>
      </c>
      <c r="M988" s="504" t="str">
        <f>AO988</f>
        <v>NINGBO,CHINA</v>
      </c>
      <c r="N988" s="506">
        <f>AQ988</f>
        <v>45723</v>
      </c>
      <c r="O988" s="504" t="str">
        <f>AR988</f>
        <v>SAVANNAH,GA</v>
      </c>
      <c r="P988" s="506">
        <f>AT988</f>
        <v>45764</v>
      </c>
      <c r="Q988" s="506">
        <f>AX988</f>
        <v>45768</v>
      </c>
      <c r="R988" s="504" t="s">
        <v>79</v>
      </c>
      <c r="S988" s="504" t="s">
        <v>1039</v>
      </c>
      <c r="T988" s="514">
        <v>20250305006</v>
      </c>
      <c r="U988" s="514"/>
      <c r="V988" s="511"/>
      <c r="W988" s="511"/>
      <c r="X988" s="506"/>
      <c r="Y988" s="506"/>
      <c r="Z988" s="514"/>
      <c r="AA988" s="567"/>
      <c r="AB988" s="507"/>
      <c r="AC988" s="514"/>
      <c r="AD988" s="504"/>
      <c r="AE988" s="514"/>
      <c r="AF988" s="514"/>
      <c r="AG988" s="514"/>
      <c r="AH988" s="569"/>
      <c r="AI988" s="579"/>
      <c r="AJ988" s="504"/>
      <c r="AK988" s="457"/>
      <c r="AL988" s="504" t="s">
        <v>1410</v>
      </c>
      <c r="AM988" s="504" t="s">
        <v>1411</v>
      </c>
      <c r="AN988" s="504" t="s">
        <v>1437</v>
      </c>
      <c r="AO988" s="504" t="s">
        <v>1033</v>
      </c>
      <c r="AP988" s="506">
        <v>45716</v>
      </c>
      <c r="AQ988" s="506">
        <v>45723</v>
      </c>
      <c r="AR988" s="504" t="s">
        <v>117</v>
      </c>
      <c r="AS988" s="506">
        <v>45757</v>
      </c>
      <c r="AT988" s="508">
        <v>45764</v>
      </c>
      <c r="AU988" s="504" t="str">
        <f>AR988</f>
        <v>SAVANNAH,GA</v>
      </c>
      <c r="AV988" s="571">
        <f>AT988</f>
        <v>45764</v>
      </c>
      <c r="AW988" s="505">
        <f>VLOOKUP(AR:AR,Database!A:B,2,)</f>
        <v>4</v>
      </c>
      <c r="AX988" s="506">
        <f>AV988+AW988</f>
        <v>45768</v>
      </c>
      <c r="AY988" s="504">
        <f>Z988</f>
        <v>0</v>
      </c>
      <c r="AZ988" s="565"/>
      <c r="BA988" s="506"/>
      <c r="BB988" s="506"/>
      <c r="BC988" s="506"/>
      <c r="BD988" s="506"/>
      <c r="BE988" s="504"/>
      <c r="BF988" s="504" t="str">
        <f>AL988</f>
        <v>EGLV143581003072</v>
      </c>
      <c r="BG988" s="504" t="str">
        <f>AN988</f>
        <v>EGHU3346535</v>
      </c>
      <c r="BH988" s="506">
        <v>45716</v>
      </c>
      <c r="BI988" s="506">
        <v>45729</v>
      </c>
      <c r="BJ988" s="506"/>
      <c r="BK988" s="506"/>
      <c r="BL988" s="506"/>
      <c r="BM988" s="572"/>
      <c r="BN988" s="514"/>
      <c r="BO988" s="506"/>
      <c r="BP988" s="511"/>
      <c r="BQ988" s="511"/>
      <c r="BR988" s="514"/>
      <c r="BS988" s="560"/>
      <c r="BT988" s="504"/>
      <c r="BU988" s="504"/>
      <c r="BV988" s="504"/>
      <c r="BW988" s="504">
        <f>U988</f>
        <v>0</v>
      </c>
      <c r="BX988" s="511">
        <f>V988</f>
        <v>0</v>
      </c>
      <c r="BY988" s="511">
        <f>W988</f>
        <v>0</v>
      </c>
      <c r="BZ988" s="511">
        <f>BX988+BY988</f>
        <v>0</v>
      </c>
      <c r="CA988" s="504"/>
      <c r="CB988" s="511"/>
      <c r="CC988" s="504"/>
      <c r="CD988" s="511"/>
      <c r="CE988" s="511"/>
      <c r="CF988" s="511">
        <f>CB988+CD988+CE988</f>
        <v>0</v>
      </c>
      <c r="CG988" s="528">
        <f>CF988-BZ988</f>
        <v>0</v>
      </c>
      <c r="CH988" s="510">
        <f>_xlfn.DAYS(BU988,BT988)+1</f>
        <v>1</v>
      </c>
      <c r="CI988" s="559"/>
    </row>
    <row r="989" spans="1:87" s="513" customFormat="1" ht="31.5" customHeight="1">
      <c r="A989" s="255">
        <v>92</v>
      </c>
      <c r="B989" s="599" t="s">
        <v>168</v>
      </c>
      <c r="C989" s="558">
        <v>4100009588</v>
      </c>
      <c r="D989" s="596" t="s">
        <v>169</v>
      </c>
      <c r="E989" s="505" t="str">
        <f>VLOOKUP(D:D,'Material code'!A:B,2,FALSE)</f>
        <v>后玻</v>
      </c>
      <c r="F989" s="706" t="str">
        <f>VLOOKUP(D:D,'Material code'!C:D,2,FALSE)</f>
        <v>福莱特，压花半钢化白色全涂釉3孔，2272*1128*2mm，GL-16</v>
      </c>
      <c r="G989" s="504">
        <v>1430</v>
      </c>
      <c r="H989" s="504" t="s">
        <v>172</v>
      </c>
      <c r="I989" s="504" t="str">
        <f>AL989</f>
        <v>EGLV143581003072</v>
      </c>
      <c r="J989" s="504">
        <v>1</v>
      </c>
      <c r="K989" s="504" t="str">
        <f>AN989</f>
        <v>EGSU3602883</v>
      </c>
      <c r="L989" s="504" t="str">
        <f>AM989</f>
        <v>NBQC25030104</v>
      </c>
      <c r="M989" s="504" t="str">
        <f>AO989</f>
        <v>NINGBO,CHINA</v>
      </c>
      <c r="N989" s="506">
        <f>AQ989</f>
        <v>45723</v>
      </c>
      <c r="O989" s="504" t="str">
        <f>AR989</f>
        <v>SAVANNAH,GA</v>
      </c>
      <c r="P989" s="506">
        <f>AT989</f>
        <v>45764</v>
      </c>
      <c r="Q989" s="506">
        <f>AX989</f>
        <v>45768</v>
      </c>
      <c r="R989" s="504" t="s">
        <v>79</v>
      </c>
      <c r="S989" s="504" t="s">
        <v>1039</v>
      </c>
      <c r="T989" s="514">
        <v>20250305006</v>
      </c>
      <c r="U989" s="514"/>
      <c r="V989" s="511"/>
      <c r="W989" s="511"/>
      <c r="X989" s="506"/>
      <c r="Y989" s="506"/>
      <c r="Z989" s="514"/>
      <c r="AA989" s="567"/>
      <c r="AB989" s="507"/>
      <c r="AC989" s="514"/>
      <c r="AD989" s="504"/>
      <c r="AE989" s="514"/>
      <c r="AF989" s="514"/>
      <c r="AG989" s="514"/>
      <c r="AH989" s="569"/>
      <c r="AI989" s="579"/>
      <c r="AJ989" s="504"/>
      <c r="AK989" s="457"/>
      <c r="AL989" s="504" t="s">
        <v>1410</v>
      </c>
      <c r="AM989" s="504" t="s">
        <v>1411</v>
      </c>
      <c r="AN989" s="504" t="s">
        <v>1438</v>
      </c>
      <c r="AO989" s="504" t="s">
        <v>1033</v>
      </c>
      <c r="AP989" s="506">
        <v>45716</v>
      </c>
      <c r="AQ989" s="506">
        <v>45723</v>
      </c>
      <c r="AR989" s="504" t="s">
        <v>117</v>
      </c>
      <c r="AS989" s="506">
        <v>45757</v>
      </c>
      <c r="AT989" s="508">
        <v>45764</v>
      </c>
      <c r="AU989" s="504" t="str">
        <f>AR989</f>
        <v>SAVANNAH,GA</v>
      </c>
      <c r="AV989" s="571">
        <f>AT989</f>
        <v>45764</v>
      </c>
      <c r="AW989" s="505">
        <f>VLOOKUP(AR:AR,Database!A:B,2,)</f>
        <v>4</v>
      </c>
      <c r="AX989" s="506">
        <f>AV989+AW989</f>
        <v>45768</v>
      </c>
      <c r="AY989" s="504">
        <f>Z989</f>
        <v>0</v>
      </c>
      <c r="AZ989" s="565"/>
      <c r="BA989" s="506"/>
      <c r="BB989" s="506"/>
      <c r="BC989" s="506"/>
      <c r="BD989" s="506"/>
      <c r="BE989" s="504"/>
      <c r="BF989" s="504" t="str">
        <f>AL989</f>
        <v>EGLV143581003072</v>
      </c>
      <c r="BG989" s="504" t="str">
        <f>AN989</f>
        <v>EGSU3602883</v>
      </c>
      <c r="BH989" s="506">
        <v>45716</v>
      </c>
      <c r="BI989" s="506">
        <v>45729</v>
      </c>
      <c r="BJ989" s="506"/>
      <c r="BK989" s="506"/>
      <c r="BL989" s="506"/>
      <c r="BM989" s="572"/>
      <c r="BN989" s="514"/>
      <c r="BO989" s="506"/>
      <c r="BP989" s="511"/>
      <c r="BQ989" s="511"/>
      <c r="BR989" s="514"/>
      <c r="BS989" s="560"/>
      <c r="BT989" s="504"/>
      <c r="BU989" s="504"/>
      <c r="BV989" s="504"/>
      <c r="BW989" s="504">
        <f>U989</f>
        <v>0</v>
      </c>
      <c r="BX989" s="511">
        <f>V989</f>
        <v>0</v>
      </c>
      <c r="BY989" s="511">
        <f>W989</f>
        <v>0</v>
      </c>
      <c r="BZ989" s="511">
        <f>BX989+BY989</f>
        <v>0</v>
      </c>
      <c r="CA989" s="504"/>
      <c r="CB989" s="511"/>
      <c r="CC989" s="504"/>
      <c r="CD989" s="511"/>
      <c r="CE989" s="511"/>
      <c r="CF989" s="511">
        <f>CB989+CD989+CE989</f>
        <v>0</v>
      </c>
      <c r="CG989" s="528">
        <f>CF989-BZ989</f>
        <v>0</v>
      </c>
      <c r="CH989" s="510">
        <f>_xlfn.DAYS(BU989,BT989)+1</f>
        <v>1</v>
      </c>
      <c r="CI989" s="559"/>
    </row>
    <row r="990" spans="1:87" s="513" customFormat="1" ht="15.75" customHeight="1">
      <c r="A990" s="255">
        <v>92</v>
      </c>
      <c r="B990" s="599" t="s">
        <v>168</v>
      </c>
      <c r="C990" s="558">
        <v>4100009588</v>
      </c>
      <c r="D990" s="596" t="s">
        <v>169</v>
      </c>
      <c r="E990" s="505" t="str">
        <f>VLOOKUP(D:D,'Material code'!A:B,2,FALSE)</f>
        <v>后玻</v>
      </c>
      <c r="F990" s="706" t="str">
        <f>VLOOKUP(D:D,'Material code'!C:D,2,FALSE)</f>
        <v>福莱特，压花半钢化白色全涂釉3孔，2272*1128*2mm，GL-16</v>
      </c>
      <c r="G990" s="504">
        <v>1430</v>
      </c>
      <c r="H990" s="504" t="s">
        <v>172</v>
      </c>
      <c r="I990" s="504" t="str">
        <f>AL990</f>
        <v>EGLV143581003072</v>
      </c>
      <c r="J990" s="504">
        <v>1</v>
      </c>
      <c r="K990" s="504" t="str">
        <f>AN990</f>
        <v>EMCU3981094</v>
      </c>
      <c r="L990" s="504" t="str">
        <f>AM990</f>
        <v>NBQC25030104</v>
      </c>
      <c r="M990" s="504" t="str">
        <f>AO990</f>
        <v>NINGBO,CHINA</v>
      </c>
      <c r="N990" s="506">
        <f>AQ990</f>
        <v>45723</v>
      </c>
      <c r="O990" s="504" t="str">
        <f>AR990</f>
        <v>SAVANNAH,GA</v>
      </c>
      <c r="P990" s="506">
        <f>AT990</f>
        <v>45764</v>
      </c>
      <c r="Q990" s="506">
        <f>AX990</f>
        <v>45768</v>
      </c>
      <c r="R990" s="504" t="s">
        <v>79</v>
      </c>
      <c r="S990" s="504" t="s">
        <v>1039</v>
      </c>
      <c r="T990" s="514">
        <v>20250305006</v>
      </c>
      <c r="U990" s="514"/>
      <c r="V990" s="511"/>
      <c r="W990" s="511"/>
      <c r="X990" s="506"/>
      <c r="Y990" s="506"/>
      <c r="Z990" s="514"/>
      <c r="AA990" s="567"/>
      <c r="AB990" s="507"/>
      <c r="AC990" s="514"/>
      <c r="AD990" s="504"/>
      <c r="AE990" s="514"/>
      <c r="AF990" s="514"/>
      <c r="AG990" s="514"/>
      <c r="AH990" s="569"/>
      <c r="AI990" s="579"/>
      <c r="AJ990" s="504"/>
      <c r="AK990" s="457"/>
      <c r="AL990" s="504" t="s">
        <v>1410</v>
      </c>
      <c r="AM990" s="504" t="s">
        <v>1411</v>
      </c>
      <c r="AN990" s="504" t="s">
        <v>1439</v>
      </c>
      <c r="AO990" s="504" t="s">
        <v>1033</v>
      </c>
      <c r="AP990" s="506">
        <v>45716</v>
      </c>
      <c r="AQ990" s="506">
        <v>45723</v>
      </c>
      <c r="AR990" s="504" t="s">
        <v>117</v>
      </c>
      <c r="AS990" s="506">
        <v>45757</v>
      </c>
      <c r="AT990" s="508">
        <v>45764</v>
      </c>
      <c r="AU990" s="504" t="str">
        <f>AR990</f>
        <v>SAVANNAH,GA</v>
      </c>
      <c r="AV990" s="571">
        <f>AT990</f>
        <v>45764</v>
      </c>
      <c r="AW990" s="505">
        <f>VLOOKUP(AR:AR,Database!A:B,2,)</f>
        <v>4</v>
      </c>
      <c r="AX990" s="506">
        <f>AV990+AW990</f>
        <v>45768</v>
      </c>
      <c r="AY990" s="504">
        <f>Z990</f>
        <v>0</v>
      </c>
      <c r="AZ990" s="565"/>
      <c r="BA990" s="506"/>
      <c r="BB990" s="506"/>
      <c r="BC990" s="506"/>
      <c r="BD990" s="506"/>
      <c r="BE990" s="504"/>
      <c r="BF990" s="504" t="str">
        <f>AL990</f>
        <v>EGLV143581003072</v>
      </c>
      <c r="BG990" s="504" t="str">
        <f>AN990</f>
        <v>EMCU3981094</v>
      </c>
      <c r="BH990" s="506">
        <v>45716</v>
      </c>
      <c r="BI990" s="506">
        <v>45729</v>
      </c>
      <c r="BJ990" s="506"/>
      <c r="BK990" s="506"/>
      <c r="BL990" s="506"/>
      <c r="BM990" s="572"/>
      <c r="BN990" s="514"/>
      <c r="BO990" s="506"/>
      <c r="BP990" s="511"/>
      <c r="BQ990" s="511"/>
      <c r="BR990" s="514"/>
      <c r="BS990" s="560"/>
      <c r="BT990" s="504"/>
      <c r="BU990" s="504"/>
      <c r="BV990" s="504"/>
      <c r="BW990" s="504">
        <f>U990</f>
        <v>0</v>
      </c>
      <c r="BX990" s="511">
        <f>V990</f>
        <v>0</v>
      </c>
      <c r="BY990" s="511">
        <f>W990</f>
        <v>0</v>
      </c>
      <c r="BZ990" s="511">
        <f>BX990+BY990</f>
        <v>0</v>
      </c>
      <c r="CA990" s="504"/>
      <c r="CB990" s="511"/>
      <c r="CC990" s="504"/>
      <c r="CD990" s="511"/>
      <c r="CE990" s="511"/>
      <c r="CF990" s="511">
        <f>CB990+CD990+CE990</f>
        <v>0</v>
      </c>
      <c r="CG990" s="528">
        <f>CF990-BZ990</f>
        <v>0</v>
      </c>
      <c r="CH990" s="510">
        <f>_xlfn.DAYS(BU990,BT990)+1</f>
        <v>1</v>
      </c>
      <c r="CI990" s="559"/>
    </row>
    <row r="991" spans="1:87" s="513" customFormat="1" ht="15.75" customHeight="1">
      <c r="A991" s="255">
        <v>103</v>
      </c>
      <c r="B991" s="599" t="s">
        <v>76</v>
      </c>
      <c r="C991" s="558">
        <v>4100010063</v>
      </c>
      <c r="D991" s="596"/>
      <c r="E991" s="505" t="e">
        <f>VLOOKUP(D:D,'Material code'!A:B,2,FALSE)</f>
        <v>#N/A</v>
      </c>
      <c r="F991" s="706" t="e">
        <f>VLOOKUP(D:D,'Material code'!C:D,2,FALSE)</f>
        <v>#N/A</v>
      </c>
      <c r="G991" s="504">
        <f>AC991</f>
        <v>0</v>
      </c>
      <c r="H991" s="504">
        <f>AD991</f>
        <v>0</v>
      </c>
      <c r="I991" s="504">
        <f>AL991</f>
        <v>0</v>
      </c>
      <c r="J991" s="504">
        <v>1</v>
      </c>
      <c r="K991" s="504">
        <f>AN991</f>
        <v>0</v>
      </c>
      <c r="L991" s="504">
        <f>AM991</f>
        <v>0</v>
      </c>
      <c r="M991" s="504">
        <f>AO991</f>
        <v>0</v>
      </c>
      <c r="N991" s="506">
        <f>AQ991</f>
        <v>45734</v>
      </c>
      <c r="O991" s="504">
        <f>AR991</f>
        <v>0</v>
      </c>
      <c r="P991" s="506">
        <f>AT991</f>
        <v>45766</v>
      </c>
      <c r="Q991" s="506" t="e">
        <f>AX991</f>
        <v>#N/A</v>
      </c>
      <c r="R991" s="504" t="s">
        <v>79</v>
      </c>
      <c r="S991" s="504">
        <v>40</v>
      </c>
      <c r="T991" s="514"/>
      <c r="U991" s="514"/>
      <c r="V991" s="511"/>
      <c r="W991" s="511"/>
      <c r="X991" s="506"/>
      <c r="Y991" s="506"/>
      <c r="Z991" s="514"/>
      <c r="AA991" s="567"/>
      <c r="AB991" s="507"/>
      <c r="AC991" s="514"/>
      <c r="AD991" s="504"/>
      <c r="AE991" s="514"/>
      <c r="AF991" s="514"/>
      <c r="AG991" s="514"/>
      <c r="AH991" s="569"/>
      <c r="AI991" s="579"/>
      <c r="AJ991" s="504"/>
      <c r="AK991" s="457"/>
      <c r="AL991" s="504"/>
      <c r="AM991" s="504"/>
      <c r="AN991" s="504"/>
      <c r="AO991" s="504">
        <f>AJ991</f>
        <v>0</v>
      </c>
      <c r="AP991" s="506"/>
      <c r="AQ991" s="506">
        <v>45734</v>
      </c>
      <c r="AR991" s="504">
        <f>AK991</f>
        <v>0</v>
      </c>
      <c r="AS991" s="506">
        <v>45766</v>
      </c>
      <c r="AT991" s="508">
        <f>AS991</f>
        <v>45766</v>
      </c>
      <c r="AU991" s="504">
        <f>AR991</f>
        <v>0</v>
      </c>
      <c r="AV991" s="571">
        <f>AT991</f>
        <v>45766</v>
      </c>
      <c r="AW991" s="505" t="e">
        <f>VLOOKUP(AR:AR,Database!A:B,2,)</f>
        <v>#N/A</v>
      </c>
      <c r="AX991" s="506" t="e">
        <f>AV991+AW991</f>
        <v>#N/A</v>
      </c>
      <c r="AY991" s="504">
        <f>Z991</f>
        <v>0</v>
      </c>
      <c r="AZ991" s="565"/>
      <c r="BA991" s="506"/>
      <c r="BB991" s="506"/>
      <c r="BC991" s="506"/>
      <c r="BD991" s="506"/>
      <c r="BE991" s="504"/>
      <c r="BF991" s="504">
        <f>AL991</f>
        <v>0</v>
      </c>
      <c r="BG991" s="504">
        <f>AN991</f>
        <v>0</v>
      </c>
      <c r="BH991" s="506"/>
      <c r="BI991" s="506"/>
      <c r="BJ991" s="506"/>
      <c r="BK991" s="506"/>
      <c r="BL991" s="506"/>
      <c r="BM991" s="572"/>
      <c r="BN991" s="514"/>
      <c r="BO991" s="506"/>
      <c r="BP991" s="511"/>
      <c r="BQ991" s="511"/>
      <c r="BR991" s="514"/>
      <c r="BS991" s="560"/>
      <c r="BT991" s="504"/>
      <c r="BU991" s="504"/>
      <c r="BV991" s="504"/>
      <c r="BW991" s="504">
        <f>U991</f>
        <v>0</v>
      </c>
      <c r="BX991" s="511">
        <f>V991</f>
        <v>0</v>
      </c>
      <c r="BY991" s="511">
        <f>W991</f>
        <v>0</v>
      </c>
      <c r="BZ991" s="511">
        <f>BX991+BY991</f>
        <v>0</v>
      </c>
      <c r="CA991" s="504"/>
      <c r="CB991" s="511"/>
      <c r="CC991" s="504"/>
      <c r="CD991" s="511"/>
      <c r="CE991" s="511"/>
      <c r="CF991" s="511">
        <f>CB991+CD991+CE991</f>
        <v>0</v>
      </c>
      <c r="CG991" s="528">
        <f>CF991-BZ991</f>
        <v>0</v>
      </c>
      <c r="CH991" s="510">
        <f>_xlfn.DAYS(BU991,BT991)+1</f>
        <v>1</v>
      </c>
      <c r="CI991" s="559"/>
    </row>
    <row r="992" spans="1:87" s="513" customFormat="1" ht="15.75" customHeight="1">
      <c r="A992" s="255">
        <v>118</v>
      </c>
      <c r="B992" s="599" t="s">
        <v>85</v>
      </c>
      <c r="C992" s="575" t="s">
        <v>1440</v>
      </c>
      <c r="D992" s="596"/>
      <c r="E992" s="516" t="e">
        <f>VLOOKUP(D:D,'Material code'!A:B,2)</f>
        <v>#N/A</v>
      </c>
      <c r="F992" s="706" t="e">
        <f>VLOOKUP(D:D,'Material code'!C:D,2)</f>
        <v>#N/A</v>
      </c>
      <c r="G992" s="504">
        <f>AC992</f>
        <v>0</v>
      </c>
      <c r="H992" s="504">
        <f>AD992</f>
        <v>0</v>
      </c>
      <c r="I992" s="504">
        <f>AL992</f>
        <v>0</v>
      </c>
      <c r="J992" s="504">
        <v>1</v>
      </c>
      <c r="K992" s="504">
        <f>AN992</f>
        <v>0</v>
      </c>
      <c r="L992" s="504">
        <f>AM992</f>
        <v>0</v>
      </c>
      <c r="M992" s="504" t="str">
        <f>AO992</f>
        <v>HAIPHONG, VIETNAM</v>
      </c>
      <c r="N992" s="506">
        <f>AQ992</f>
        <v>45740</v>
      </c>
      <c r="O992" s="504" t="str">
        <f>AR992</f>
        <v>LOS ANGELES, CA</v>
      </c>
      <c r="P992" s="506">
        <f>AT992</f>
        <v>45766</v>
      </c>
      <c r="Q992" s="506">
        <f>AX992</f>
        <v>45772</v>
      </c>
      <c r="R992" s="504" t="s">
        <v>86</v>
      </c>
      <c r="S992" s="504">
        <v>40</v>
      </c>
      <c r="T992" s="504"/>
      <c r="U992" s="504"/>
      <c r="V992" s="511"/>
      <c r="W992" s="511"/>
      <c r="X992" s="506"/>
      <c r="Y992" s="506"/>
      <c r="Z992" s="504"/>
      <c r="AA992" s="567"/>
      <c r="AB992" s="507"/>
      <c r="AC992" s="504"/>
      <c r="AD992" s="504"/>
      <c r="AE992" s="504"/>
      <c r="AF992" s="504"/>
      <c r="AG992" s="504"/>
      <c r="AH992" s="569"/>
      <c r="AI992" s="579"/>
      <c r="AJ992" s="504"/>
      <c r="AK992" s="457"/>
      <c r="AL992" s="504"/>
      <c r="AM992" s="504"/>
      <c r="AN992" s="504"/>
      <c r="AO992" s="504" t="s">
        <v>97</v>
      </c>
      <c r="AP992" s="506"/>
      <c r="AQ992" s="506">
        <v>45740</v>
      </c>
      <c r="AR992" s="504" t="s">
        <v>174</v>
      </c>
      <c r="AS992" s="506">
        <v>45766</v>
      </c>
      <c r="AT992" s="508">
        <f>AS992</f>
        <v>45766</v>
      </c>
      <c r="AU992" s="504" t="str">
        <f>AR992</f>
        <v>LOS ANGELES, CA</v>
      </c>
      <c r="AV992" s="571">
        <f>AT992</f>
        <v>45766</v>
      </c>
      <c r="AW992" s="505">
        <f>VLOOKUP(AR:AR,Database!A:B,2,)</f>
        <v>6</v>
      </c>
      <c r="AX992" s="506">
        <f>AV992+AW992</f>
        <v>45772</v>
      </c>
      <c r="AY992" s="504" t="s">
        <v>386</v>
      </c>
      <c r="AZ992" s="565"/>
      <c r="BA992" s="506"/>
      <c r="BB992" s="506"/>
      <c r="BC992" s="506"/>
      <c r="BD992" s="506"/>
      <c r="BE992" s="504"/>
      <c r="BF992" s="504">
        <f>AL992</f>
        <v>0</v>
      </c>
      <c r="BG992" s="504">
        <f>AN992</f>
        <v>0</v>
      </c>
      <c r="BH992" s="506"/>
      <c r="BI992" s="506"/>
      <c r="BJ992" s="506"/>
      <c r="BK992" s="506"/>
      <c r="BL992" s="506"/>
      <c r="BM992" s="572"/>
      <c r="BN992" s="504"/>
      <c r="BO992" s="506"/>
      <c r="BP992" s="511"/>
      <c r="BQ992" s="511"/>
      <c r="BR992" s="504"/>
      <c r="BS992" s="512"/>
      <c r="BT992" s="504"/>
      <c r="BU992" s="504"/>
      <c r="BV992" s="504"/>
      <c r="BW992" s="504">
        <f>U992</f>
        <v>0</v>
      </c>
      <c r="BX992" s="511">
        <f>V992</f>
        <v>0</v>
      </c>
      <c r="BY992" s="511">
        <f>W992</f>
        <v>0</v>
      </c>
      <c r="BZ992" s="511">
        <f>BX992+BY992</f>
        <v>0</v>
      </c>
      <c r="CA992" s="504"/>
      <c r="CB992" s="511"/>
      <c r="CC992" s="504"/>
      <c r="CD992" s="511"/>
      <c r="CE992" s="511"/>
      <c r="CF992" s="511">
        <f>CB992+CD992+CE992</f>
        <v>0</v>
      </c>
      <c r="CG992" s="528">
        <f>CF992-BZ992</f>
        <v>0</v>
      </c>
      <c r="CH992" s="510">
        <f>_xlfn.DAYS(BU992,BT992)+1</f>
        <v>1</v>
      </c>
      <c r="CI992" s="559"/>
    </row>
    <row r="993" spans="1:87" s="513" customFormat="1" ht="15.75" customHeight="1">
      <c r="A993" s="255">
        <v>118</v>
      </c>
      <c r="B993" s="599" t="s">
        <v>85</v>
      </c>
      <c r="C993" s="575" t="s">
        <v>1440</v>
      </c>
      <c r="D993" s="596"/>
      <c r="E993" s="516" t="e">
        <f>VLOOKUP(D:D,'Material code'!A:B,2)</f>
        <v>#N/A</v>
      </c>
      <c r="F993" s="505" t="e">
        <f>VLOOKUP(D:D,'Material code'!C:D,2)</f>
        <v>#N/A</v>
      </c>
      <c r="G993" s="504">
        <f>AC993</f>
        <v>0</v>
      </c>
      <c r="H993" s="504">
        <f>AD993</f>
        <v>0</v>
      </c>
      <c r="I993" s="504">
        <f>AL993</f>
        <v>0</v>
      </c>
      <c r="J993" s="504">
        <v>1</v>
      </c>
      <c r="K993" s="504">
        <f>AN993</f>
        <v>0</v>
      </c>
      <c r="L993" s="504">
        <f>AM993</f>
        <v>0</v>
      </c>
      <c r="M993" s="504" t="str">
        <f>AO993</f>
        <v>HAIPHONG, VIETNAM</v>
      </c>
      <c r="N993" s="506">
        <f>AQ993</f>
        <v>45740</v>
      </c>
      <c r="O993" s="504" t="str">
        <f>AR993</f>
        <v>LOS ANGELES, CA</v>
      </c>
      <c r="P993" s="506">
        <f>AT993</f>
        <v>45766</v>
      </c>
      <c r="Q993" s="506">
        <f>AX993</f>
        <v>45772</v>
      </c>
      <c r="R993" s="504" t="s">
        <v>86</v>
      </c>
      <c r="S993" s="504">
        <v>40</v>
      </c>
      <c r="T993" s="504"/>
      <c r="U993" s="504"/>
      <c r="V993" s="511"/>
      <c r="W993" s="511"/>
      <c r="X993" s="506"/>
      <c r="Y993" s="506"/>
      <c r="Z993" s="504"/>
      <c r="AA993" s="567"/>
      <c r="AB993" s="507"/>
      <c r="AC993" s="504"/>
      <c r="AD993" s="504"/>
      <c r="AE993" s="504"/>
      <c r="AF993" s="504"/>
      <c r="AG993" s="504"/>
      <c r="AH993" s="569"/>
      <c r="AI993" s="579"/>
      <c r="AJ993" s="504"/>
      <c r="AK993" s="457"/>
      <c r="AL993" s="504"/>
      <c r="AM993" s="504"/>
      <c r="AN993" s="504"/>
      <c r="AO993" s="504" t="s">
        <v>97</v>
      </c>
      <c r="AP993" s="506"/>
      <c r="AQ993" s="506">
        <v>45740</v>
      </c>
      <c r="AR993" s="504" t="s">
        <v>174</v>
      </c>
      <c r="AS993" s="506">
        <v>45766</v>
      </c>
      <c r="AT993" s="508">
        <f>AS993</f>
        <v>45766</v>
      </c>
      <c r="AU993" s="504" t="str">
        <f>AR993</f>
        <v>LOS ANGELES, CA</v>
      </c>
      <c r="AV993" s="571">
        <f>AT993</f>
        <v>45766</v>
      </c>
      <c r="AW993" s="505">
        <f>VLOOKUP(AR:AR,Database!A:B,2,)</f>
        <v>6</v>
      </c>
      <c r="AX993" s="506">
        <f>AV993+AW993</f>
        <v>45772</v>
      </c>
      <c r="AY993" s="504" t="s">
        <v>386</v>
      </c>
      <c r="AZ993" s="565"/>
      <c r="BA993" s="506"/>
      <c r="BB993" s="506"/>
      <c r="BC993" s="506"/>
      <c r="BD993" s="506"/>
      <c r="BE993" s="504"/>
      <c r="BF993" s="504">
        <f>AL993</f>
        <v>0</v>
      </c>
      <c r="BG993" s="504">
        <f>AN993</f>
        <v>0</v>
      </c>
      <c r="BH993" s="506"/>
      <c r="BI993" s="506"/>
      <c r="BJ993" s="506"/>
      <c r="BK993" s="506"/>
      <c r="BL993" s="506"/>
      <c r="BM993" s="572"/>
      <c r="BN993" s="504"/>
      <c r="BO993" s="506"/>
      <c r="BP993" s="511"/>
      <c r="BQ993" s="511"/>
      <c r="BR993" s="504"/>
      <c r="BS993" s="512"/>
      <c r="BT993" s="504"/>
      <c r="BU993" s="504"/>
      <c r="BV993" s="504"/>
      <c r="BW993" s="504">
        <f>U993</f>
        <v>0</v>
      </c>
      <c r="BX993" s="511">
        <f>V993</f>
        <v>0</v>
      </c>
      <c r="BY993" s="511">
        <f>W993</f>
        <v>0</v>
      </c>
      <c r="BZ993" s="511">
        <f>BX993+BY993</f>
        <v>0</v>
      </c>
      <c r="CA993" s="504"/>
      <c r="CB993" s="511"/>
      <c r="CC993" s="504"/>
      <c r="CD993" s="511"/>
      <c r="CE993" s="511"/>
      <c r="CF993" s="511">
        <f>CB993+CD993+CE993</f>
        <v>0</v>
      </c>
      <c r="CG993" s="528">
        <f>CF993-BZ993</f>
        <v>0</v>
      </c>
      <c r="CH993" s="510">
        <f>_xlfn.DAYS(BU993,BT993)+1</f>
        <v>1</v>
      </c>
      <c r="CI993" s="559"/>
    </row>
    <row r="994" spans="1:87" s="513" customFormat="1" ht="15.75" customHeight="1">
      <c r="A994" s="255">
        <v>118</v>
      </c>
      <c r="B994" s="599" t="s">
        <v>85</v>
      </c>
      <c r="C994" s="575" t="s">
        <v>1440</v>
      </c>
      <c r="D994" s="596"/>
      <c r="E994" s="516" t="e">
        <f>VLOOKUP(D:D,'Material code'!A:B,2)</f>
        <v>#N/A</v>
      </c>
      <c r="F994" s="505" t="e">
        <f>VLOOKUP(D:D,'Material code'!C:D,2)</f>
        <v>#N/A</v>
      </c>
      <c r="G994" s="504">
        <f>AC994</f>
        <v>0</v>
      </c>
      <c r="H994" s="504">
        <f>AD994</f>
        <v>0</v>
      </c>
      <c r="I994" s="504">
        <f>AL994</f>
        <v>0</v>
      </c>
      <c r="J994" s="504">
        <v>1</v>
      </c>
      <c r="K994" s="504">
        <f>AN994</f>
        <v>0</v>
      </c>
      <c r="L994" s="504">
        <f>AM994</f>
        <v>0</v>
      </c>
      <c r="M994" s="504" t="str">
        <f>AO994</f>
        <v>HAIPHONG, VIETNAM</v>
      </c>
      <c r="N994" s="506">
        <f>AQ994</f>
        <v>45740</v>
      </c>
      <c r="O994" s="504" t="str">
        <f>AR994</f>
        <v>LOS ANGELES, CA</v>
      </c>
      <c r="P994" s="506">
        <f>AT994</f>
        <v>45766</v>
      </c>
      <c r="Q994" s="506">
        <f>AX994</f>
        <v>45772</v>
      </c>
      <c r="R994" s="504" t="s">
        <v>86</v>
      </c>
      <c r="S994" s="504">
        <v>40</v>
      </c>
      <c r="T994" s="504"/>
      <c r="U994" s="504"/>
      <c r="V994" s="511"/>
      <c r="W994" s="511"/>
      <c r="X994" s="506"/>
      <c r="Y994" s="506"/>
      <c r="Z994" s="504"/>
      <c r="AA994" s="567"/>
      <c r="AB994" s="507"/>
      <c r="AC994" s="504"/>
      <c r="AD994" s="504"/>
      <c r="AE994" s="504"/>
      <c r="AF994" s="504"/>
      <c r="AG994" s="504"/>
      <c r="AH994" s="569"/>
      <c r="AI994" s="579"/>
      <c r="AJ994" s="504"/>
      <c r="AK994" s="457"/>
      <c r="AL994" s="504"/>
      <c r="AM994" s="504"/>
      <c r="AN994" s="504"/>
      <c r="AO994" s="504" t="s">
        <v>97</v>
      </c>
      <c r="AP994" s="506"/>
      <c r="AQ994" s="506">
        <v>45740</v>
      </c>
      <c r="AR994" s="504" t="s">
        <v>174</v>
      </c>
      <c r="AS994" s="506">
        <v>45766</v>
      </c>
      <c r="AT994" s="508">
        <f>AS994</f>
        <v>45766</v>
      </c>
      <c r="AU994" s="504" t="str">
        <f>AR994</f>
        <v>LOS ANGELES, CA</v>
      </c>
      <c r="AV994" s="571">
        <f>AT994</f>
        <v>45766</v>
      </c>
      <c r="AW994" s="505">
        <f>VLOOKUP(AR:AR,Database!A:B,2,)</f>
        <v>6</v>
      </c>
      <c r="AX994" s="506">
        <f>AV994+AW994</f>
        <v>45772</v>
      </c>
      <c r="AY994" s="504" t="s">
        <v>386</v>
      </c>
      <c r="AZ994" s="565"/>
      <c r="BA994" s="506"/>
      <c r="BB994" s="506"/>
      <c r="BC994" s="506"/>
      <c r="BD994" s="506"/>
      <c r="BE994" s="504"/>
      <c r="BF994" s="504">
        <f>AL994</f>
        <v>0</v>
      </c>
      <c r="BG994" s="504">
        <f>AN994</f>
        <v>0</v>
      </c>
      <c r="BH994" s="506"/>
      <c r="BI994" s="506"/>
      <c r="BJ994" s="506"/>
      <c r="BK994" s="506"/>
      <c r="BL994" s="506"/>
      <c r="BM994" s="572"/>
      <c r="BN994" s="504"/>
      <c r="BO994" s="506"/>
      <c r="BP994" s="511"/>
      <c r="BQ994" s="511"/>
      <c r="BR994" s="504"/>
      <c r="BS994" s="512"/>
      <c r="BT994" s="504"/>
      <c r="BU994" s="504"/>
      <c r="BV994" s="504"/>
      <c r="BW994" s="504">
        <f>U994</f>
        <v>0</v>
      </c>
      <c r="BX994" s="511">
        <f>V994</f>
        <v>0</v>
      </c>
      <c r="BY994" s="511">
        <f>W994</f>
        <v>0</v>
      </c>
      <c r="BZ994" s="511">
        <f>BX994+BY994</f>
        <v>0</v>
      </c>
      <c r="CA994" s="504"/>
      <c r="CB994" s="511"/>
      <c r="CC994" s="504"/>
      <c r="CD994" s="511"/>
      <c r="CE994" s="511"/>
      <c r="CF994" s="511">
        <f>CB994+CD994+CE994</f>
        <v>0</v>
      </c>
      <c r="CG994" s="528">
        <f>CF994-BZ994</f>
        <v>0</v>
      </c>
      <c r="CH994" s="510">
        <f>_xlfn.DAYS(BU994,BT994)+1</f>
        <v>1</v>
      </c>
      <c r="CI994" s="559"/>
    </row>
    <row r="995" spans="1:87" s="513" customFormat="1" ht="15.75" customHeight="1">
      <c r="A995" s="255">
        <v>118</v>
      </c>
      <c r="B995" s="599" t="s">
        <v>85</v>
      </c>
      <c r="C995" s="575" t="s">
        <v>1440</v>
      </c>
      <c r="D995" s="596"/>
      <c r="E995" s="516" t="e">
        <f>VLOOKUP(D:D,'Material code'!A:B,2)</f>
        <v>#N/A</v>
      </c>
      <c r="F995" s="505" t="e">
        <f>VLOOKUP(D:D,'Material code'!C:D,2)</f>
        <v>#N/A</v>
      </c>
      <c r="G995" s="504">
        <f>AC995</f>
        <v>0</v>
      </c>
      <c r="H995" s="504">
        <f>AD995</f>
        <v>0</v>
      </c>
      <c r="I995" s="504">
        <f>AL995</f>
        <v>0</v>
      </c>
      <c r="J995" s="504">
        <v>1</v>
      </c>
      <c r="K995" s="504">
        <f>AN995</f>
        <v>0</v>
      </c>
      <c r="L995" s="504">
        <f>AM995</f>
        <v>0</v>
      </c>
      <c r="M995" s="504" t="str">
        <f>AO995</f>
        <v>HAIPHONG, VIETNAM</v>
      </c>
      <c r="N995" s="506">
        <f>AQ995</f>
        <v>45740</v>
      </c>
      <c r="O995" s="504" t="str">
        <f>AR995</f>
        <v>LOS ANGELES, CA</v>
      </c>
      <c r="P995" s="506">
        <f>AT995</f>
        <v>45766</v>
      </c>
      <c r="Q995" s="506">
        <f>AX995</f>
        <v>45772</v>
      </c>
      <c r="R995" s="504" t="s">
        <v>86</v>
      </c>
      <c r="S995" s="504">
        <v>40</v>
      </c>
      <c r="T995" s="504"/>
      <c r="U995" s="504"/>
      <c r="V995" s="511"/>
      <c r="W995" s="511"/>
      <c r="X995" s="506"/>
      <c r="Y995" s="506"/>
      <c r="Z995" s="504"/>
      <c r="AA995" s="567"/>
      <c r="AB995" s="507"/>
      <c r="AC995" s="504"/>
      <c r="AD995" s="504"/>
      <c r="AE995" s="504"/>
      <c r="AF995" s="504"/>
      <c r="AG995" s="504"/>
      <c r="AH995" s="569"/>
      <c r="AI995" s="579"/>
      <c r="AJ995" s="504"/>
      <c r="AK995" s="457"/>
      <c r="AL995" s="504"/>
      <c r="AM995" s="504"/>
      <c r="AN995" s="504"/>
      <c r="AO995" s="504" t="s">
        <v>97</v>
      </c>
      <c r="AP995" s="506"/>
      <c r="AQ995" s="506">
        <v>45740</v>
      </c>
      <c r="AR995" s="504" t="s">
        <v>174</v>
      </c>
      <c r="AS995" s="506">
        <v>45766</v>
      </c>
      <c r="AT995" s="508">
        <f>AS995</f>
        <v>45766</v>
      </c>
      <c r="AU995" s="504" t="str">
        <f>AR995</f>
        <v>LOS ANGELES, CA</v>
      </c>
      <c r="AV995" s="571">
        <f>AT995</f>
        <v>45766</v>
      </c>
      <c r="AW995" s="505">
        <f>VLOOKUP(AR:AR,Database!A:B,2,)</f>
        <v>6</v>
      </c>
      <c r="AX995" s="506">
        <f>AV995+AW995</f>
        <v>45772</v>
      </c>
      <c r="AY995" s="504" t="s">
        <v>386</v>
      </c>
      <c r="AZ995" s="565"/>
      <c r="BA995" s="506"/>
      <c r="BB995" s="506"/>
      <c r="BC995" s="506"/>
      <c r="BD995" s="506"/>
      <c r="BE995" s="504"/>
      <c r="BF995" s="504">
        <f>AL995</f>
        <v>0</v>
      </c>
      <c r="BG995" s="504">
        <f>AN995</f>
        <v>0</v>
      </c>
      <c r="BH995" s="506"/>
      <c r="BI995" s="506"/>
      <c r="BJ995" s="506"/>
      <c r="BK995" s="506"/>
      <c r="BL995" s="506"/>
      <c r="BM995" s="572"/>
      <c r="BN995" s="504"/>
      <c r="BO995" s="506"/>
      <c r="BP995" s="511"/>
      <c r="BQ995" s="511"/>
      <c r="BR995" s="504"/>
      <c r="BS995" s="512"/>
      <c r="BT995" s="504"/>
      <c r="BU995" s="504"/>
      <c r="BV995" s="504"/>
      <c r="BW995" s="504">
        <f>U995</f>
        <v>0</v>
      </c>
      <c r="BX995" s="511">
        <f>V995</f>
        <v>0</v>
      </c>
      <c r="BY995" s="511">
        <f>W995</f>
        <v>0</v>
      </c>
      <c r="BZ995" s="511">
        <f>BX995+BY995</f>
        <v>0</v>
      </c>
      <c r="CA995" s="504"/>
      <c r="CB995" s="511"/>
      <c r="CC995" s="504"/>
      <c r="CD995" s="511"/>
      <c r="CE995" s="511"/>
      <c r="CF995" s="511">
        <f>CB995+CD995+CE995</f>
        <v>0</v>
      </c>
      <c r="CG995" s="528">
        <f>CF995-BZ995</f>
        <v>0</v>
      </c>
      <c r="CH995" s="510">
        <f>_xlfn.DAYS(BU995,BT995)+1</f>
        <v>1</v>
      </c>
      <c r="CI995" s="559"/>
    </row>
    <row r="996" spans="1:87" s="513" customFormat="1" ht="15.75" customHeight="1">
      <c r="A996" s="255">
        <v>118</v>
      </c>
      <c r="B996" s="599" t="s">
        <v>85</v>
      </c>
      <c r="C996" s="575" t="s">
        <v>1440</v>
      </c>
      <c r="D996" s="596"/>
      <c r="E996" s="516" t="e">
        <f>VLOOKUP(D:D,'Material code'!A:B,2)</f>
        <v>#N/A</v>
      </c>
      <c r="F996" s="505" t="e">
        <f>VLOOKUP(D:D,'Material code'!C:D,2)</f>
        <v>#N/A</v>
      </c>
      <c r="G996" s="504">
        <f>AC996</f>
        <v>0</v>
      </c>
      <c r="H996" s="504">
        <f>AD996</f>
        <v>0</v>
      </c>
      <c r="I996" s="504">
        <f>AL996</f>
        <v>0</v>
      </c>
      <c r="J996" s="504">
        <v>1</v>
      </c>
      <c r="K996" s="504">
        <f>AN996</f>
        <v>0</v>
      </c>
      <c r="L996" s="504">
        <f>AM996</f>
        <v>0</v>
      </c>
      <c r="M996" s="504" t="str">
        <f>AO996</f>
        <v>HAIPHONG, VIETNAM</v>
      </c>
      <c r="N996" s="506">
        <f>AQ996</f>
        <v>45740</v>
      </c>
      <c r="O996" s="504" t="str">
        <f>AR996</f>
        <v>LOS ANGELES, CA</v>
      </c>
      <c r="P996" s="506">
        <f>AT996</f>
        <v>45766</v>
      </c>
      <c r="Q996" s="506">
        <f>AX996</f>
        <v>45772</v>
      </c>
      <c r="R996" s="504" t="s">
        <v>86</v>
      </c>
      <c r="S996" s="504">
        <v>40</v>
      </c>
      <c r="T996" s="504"/>
      <c r="U996" s="504"/>
      <c r="V996" s="511"/>
      <c r="W996" s="511"/>
      <c r="X996" s="506"/>
      <c r="Y996" s="506"/>
      <c r="Z996" s="504"/>
      <c r="AA996" s="567"/>
      <c r="AB996" s="507"/>
      <c r="AC996" s="504"/>
      <c r="AD996" s="504"/>
      <c r="AE996" s="504"/>
      <c r="AF996" s="504"/>
      <c r="AG996" s="504"/>
      <c r="AH996" s="569"/>
      <c r="AI996" s="579"/>
      <c r="AJ996" s="504"/>
      <c r="AK996" s="457"/>
      <c r="AL996" s="504"/>
      <c r="AM996" s="504"/>
      <c r="AN996" s="504"/>
      <c r="AO996" s="504" t="s">
        <v>97</v>
      </c>
      <c r="AP996" s="506"/>
      <c r="AQ996" s="506">
        <v>45740</v>
      </c>
      <c r="AR996" s="504" t="s">
        <v>174</v>
      </c>
      <c r="AS996" s="506">
        <v>45766</v>
      </c>
      <c r="AT996" s="508">
        <f>AS996</f>
        <v>45766</v>
      </c>
      <c r="AU996" s="504" t="str">
        <f>AR996</f>
        <v>LOS ANGELES, CA</v>
      </c>
      <c r="AV996" s="571">
        <f>AT996</f>
        <v>45766</v>
      </c>
      <c r="AW996" s="505">
        <f>VLOOKUP(AR:AR,Database!A:B,2,)</f>
        <v>6</v>
      </c>
      <c r="AX996" s="506">
        <f>AV996+AW996</f>
        <v>45772</v>
      </c>
      <c r="AY996" s="504" t="s">
        <v>386</v>
      </c>
      <c r="AZ996" s="565"/>
      <c r="BA996" s="506"/>
      <c r="BB996" s="506"/>
      <c r="BC996" s="506"/>
      <c r="BD996" s="506"/>
      <c r="BE996" s="504"/>
      <c r="BF996" s="504">
        <f>AL996</f>
        <v>0</v>
      </c>
      <c r="BG996" s="504">
        <f>AN996</f>
        <v>0</v>
      </c>
      <c r="BH996" s="506"/>
      <c r="BI996" s="506"/>
      <c r="BJ996" s="506"/>
      <c r="BK996" s="506"/>
      <c r="BL996" s="506"/>
      <c r="BM996" s="572"/>
      <c r="BN996" s="504"/>
      <c r="BO996" s="506"/>
      <c r="BP996" s="511"/>
      <c r="BQ996" s="511"/>
      <c r="BR996" s="504"/>
      <c r="BS996" s="512"/>
      <c r="BT996" s="504"/>
      <c r="BU996" s="504"/>
      <c r="BV996" s="504"/>
      <c r="BW996" s="504">
        <f>U996</f>
        <v>0</v>
      </c>
      <c r="BX996" s="511">
        <f>V996</f>
        <v>0</v>
      </c>
      <c r="BY996" s="511">
        <f>W996</f>
        <v>0</v>
      </c>
      <c r="BZ996" s="511">
        <f>BX996+BY996</f>
        <v>0</v>
      </c>
      <c r="CA996" s="504"/>
      <c r="CB996" s="511"/>
      <c r="CC996" s="504"/>
      <c r="CD996" s="511"/>
      <c r="CE996" s="511"/>
      <c r="CF996" s="511">
        <f>CB996+CD996+CE996</f>
        <v>0</v>
      </c>
      <c r="CG996" s="528">
        <f>CF996-BZ996</f>
        <v>0</v>
      </c>
      <c r="CH996" s="510">
        <f>_xlfn.DAYS(BU996,BT996)+1</f>
        <v>1</v>
      </c>
      <c r="CI996" s="559"/>
    </row>
    <row r="997" spans="1:87" s="513" customFormat="1" ht="15.75" customHeight="1">
      <c r="A997" s="255">
        <v>118</v>
      </c>
      <c r="B997" s="599" t="s">
        <v>85</v>
      </c>
      <c r="C997" s="575" t="s">
        <v>1440</v>
      </c>
      <c r="D997" s="596"/>
      <c r="E997" s="516" t="e">
        <f>VLOOKUP(D:D,'Material code'!A:B,2)</f>
        <v>#N/A</v>
      </c>
      <c r="F997" s="505" t="e">
        <f>VLOOKUP(D:D,'Material code'!C:D,2)</f>
        <v>#N/A</v>
      </c>
      <c r="G997" s="504">
        <f>AC997</f>
        <v>0</v>
      </c>
      <c r="H997" s="504">
        <f>AD997</f>
        <v>0</v>
      </c>
      <c r="I997" s="504">
        <f>AL997</f>
        <v>0</v>
      </c>
      <c r="J997" s="504">
        <v>1</v>
      </c>
      <c r="K997" s="504">
        <f>AN997</f>
        <v>0</v>
      </c>
      <c r="L997" s="504">
        <f>AM997</f>
        <v>0</v>
      </c>
      <c r="M997" s="504" t="str">
        <f>AO997</f>
        <v>HAIPHONG, VIETNAM</v>
      </c>
      <c r="N997" s="506">
        <f>AQ997</f>
        <v>45740</v>
      </c>
      <c r="O997" s="504" t="str">
        <f>AR997</f>
        <v>LOS ANGELES, CA</v>
      </c>
      <c r="P997" s="506">
        <f>AT997</f>
        <v>45766</v>
      </c>
      <c r="Q997" s="506">
        <f>AX997</f>
        <v>45772</v>
      </c>
      <c r="R997" s="504" t="s">
        <v>86</v>
      </c>
      <c r="S997" s="504">
        <v>40</v>
      </c>
      <c r="T997" s="504"/>
      <c r="U997" s="504"/>
      <c r="V997" s="511"/>
      <c r="W997" s="511"/>
      <c r="X997" s="506"/>
      <c r="Y997" s="506"/>
      <c r="Z997" s="504"/>
      <c r="AA997" s="567"/>
      <c r="AB997" s="507"/>
      <c r="AC997" s="504"/>
      <c r="AD997" s="504"/>
      <c r="AE997" s="504"/>
      <c r="AF997" s="504"/>
      <c r="AG997" s="504"/>
      <c r="AH997" s="569"/>
      <c r="AI997" s="579"/>
      <c r="AJ997" s="504"/>
      <c r="AK997" s="457"/>
      <c r="AL997" s="504"/>
      <c r="AM997" s="504"/>
      <c r="AN997" s="504"/>
      <c r="AO997" s="504" t="s">
        <v>97</v>
      </c>
      <c r="AP997" s="506"/>
      <c r="AQ997" s="506">
        <v>45740</v>
      </c>
      <c r="AR997" s="504" t="s">
        <v>174</v>
      </c>
      <c r="AS997" s="506">
        <v>45766</v>
      </c>
      <c r="AT997" s="508">
        <f>AS997</f>
        <v>45766</v>
      </c>
      <c r="AU997" s="504" t="str">
        <f>AR997</f>
        <v>LOS ANGELES, CA</v>
      </c>
      <c r="AV997" s="571">
        <f>AT997</f>
        <v>45766</v>
      </c>
      <c r="AW997" s="505">
        <f>VLOOKUP(AR:AR,Database!A:B,2,)</f>
        <v>6</v>
      </c>
      <c r="AX997" s="506">
        <f>AV997+AW997</f>
        <v>45772</v>
      </c>
      <c r="AY997" s="504" t="s">
        <v>386</v>
      </c>
      <c r="AZ997" s="565"/>
      <c r="BA997" s="506"/>
      <c r="BB997" s="506"/>
      <c r="BC997" s="506"/>
      <c r="BD997" s="506"/>
      <c r="BE997" s="504"/>
      <c r="BF997" s="504">
        <f>AL997</f>
        <v>0</v>
      </c>
      <c r="BG997" s="504">
        <f>AN997</f>
        <v>0</v>
      </c>
      <c r="BH997" s="506"/>
      <c r="BI997" s="506"/>
      <c r="BJ997" s="506"/>
      <c r="BK997" s="506"/>
      <c r="BL997" s="506"/>
      <c r="BM997" s="572"/>
      <c r="BN997" s="504"/>
      <c r="BO997" s="506"/>
      <c r="BP997" s="511"/>
      <c r="BQ997" s="511"/>
      <c r="BR997" s="504"/>
      <c r="BS997" s="512"/>
      <c r="BT997" s="504"/>
      <c r="BU997" s="504"/>
      <c r="BV997" s="504"/>
      <c r="BW997" s="504">
        <f>U997</f>
        <v>0</v>
      </c>
      <c r="BX997" s="511">
        <f>V997</f>
        <v>0</v>
      </c>
      <c r="BY997" s="511">
        <f>W997</f>
        <v>0</v>
      </c>
      <c r="BZ997" s="511">
        <f>BX997+BY997</f>
        <v>0</v>
      </c>
      <c r="CA997" s="504"/>
      <c r="CB997" s="511"/>
      <c r="CC997" s="504"/>
      <c r="CD997" s="511"/>
      <c r="CE997" s="511"/>
      <c r="CF997" s="511">
        <f>CB997+CD997+CE997</f>
        <v>0</v>
      </c>
      <c r="CG997" s="528">
        <f>CF997-BZ997</f>
        <v>0</v>
      </c>
      <c r="CH997" s="510">
        <f>_xlfn.DAYS(BU997,BT997)+1</f>
        <v>1</v>
      </c>
      <c r="CI997" s="559"/>
    </row>
    <row r="998" spans="1:87" s="513" customFormat="1" ht="15.75" customHeight="1">
      <c r="A998" s="255">
        <v>118</v>
      </c>
      <c r="B998" s="599" t="s">
        <v>85</v>
      </c>
      <c r="C998" s="575" t="s">
        <v>1440</v>
      </c>
      <c r="D998" s="596"/>
      <c r="E998" s="516" t="e">
        <f>VLOOKUP(D:D,'Material code'!A:B,2)</f>
        <v>#N/A</v>
      </c>
      <c r="F998" s="505" t="e">
        <f>VLOOKUP(D:D,'Material code'!C:D,2)</f>
        <v>#N/A</v>
      </c>
      <c r="G998" s="504">
        <f>AC998</f>
        <v>0</v>
      </c>
      <c r="H998" s="504">
        <f>AD998</f>
        <v>0</v>
      </c>
      <c r="I998" s="504">
        <f>AL998</f>
        <v>0</v>
      </c>
      <c r="J998" s="504">
        <v>1</v>
      </c>
      <c r="K998" s="504">
        <f>AN998</f>
        <v>0</v>
      </c>
      <c r="L998" s="504">
        <f>AM998</f>
        <v>0</v>
      </c>
      <c r="M998" s="504" t="str">
        <f>AO998</f>
        <v>HAIPHONG, VIETNAM</v>
      </c>
      <c r="N998" s="506">
        <f>AQ998</f>
        <v>45740</v>
      </c>
      <c r="O998" s="504" t="str">
        <f>AR998</f>
        <v>LOS ANGELES, CA</v>
      </c>
      <c r="P998" s="506">
        <f>AT998</f>
        <v>45766</v>
      </c>
      <c r="Q998" s="506">
        <f>AX998</f>
        <v>45772</v>
      </c>
      <c r="R998" s="504" t="s">
        <v>86</v>
      </c>
      <c r="S998" s="504">
        <v>40</v>
      </c>
      <c r="T998" s="504"/>
      <c r="U998" s="504"/>
      <c r="V998" s="511"/>
      <c r="W998" s="511"/>
      <c r="X998" s="506"/>
      <c r="Y998" s="506"/>
      <c r="Z998" s="504"/>
      <c r="AA998" s="567"/>
      <c r="AB998" s="507"/>
      <c r="AC998" s="504"/>
      <c r="AD998" s="504"/>
      <c r="AE998" s="504"/>
      <c r="AF998" s="504"/>
      <c r="AG998" s="504"/>
      <c r="AH998" s="569"/>
      <c r="AI998" s="579"/>
      <c r="AJ998" s="504"/>
      <c r="AK998" s="457"/>
      <c r="AL998" s="504"/>
      <c r="AM998" s="504"/>
      <c r="AN998" s="504"/>
      <c r="AO998" s="504" t="s">
        <v>97</v>
      </c>
      <c r="AP998" s="506"/>
      <c r="AQ998" s="506">
        <v>45740</v>
      </c>
      <c r="AR998" s="504" t="s">
        <v>174</v>
      </c>
      <c r="AS998" s="506">
        <v>45766</v>
      </c>
      <c r="AT998" s="508">
        <f>AS998</f>
        <v>45766</v>
      </c>
      <c r="AU998" s="504" t="str">
        <f>AR998</f>
        <v>LOS ANGELES, CA</v>
      </c>
      <c r="AV998" s="571">
        <f>AT998</f>
        <v>45766</v>
      </c>
      <c r="AW998" s="505">
        <f>VLOOKUP(AR:AR,Database!A:B,2,)</f>
        <v>6</v>
      </c>
      <c r="AX998" s="506">
        <f>AV998+AW998</f>
        <v>45772</v>
      </c>
      <c r="AY998" s="504" t="s">
        <v>386</v>
      </c>
      <c r="AZ998" s="565"/>
      <c r="BA998" s="506"/>
      <c r="BB998" s="506"/>
      <c r="BC998" s="506"/>
      <c r="BD998" s="506"/>
      <c r="BE998" s="504"/>
      <c r="BF998" s="504">
        <f>AL998</f>
        <v>0</v>
      </c>
      <c r="BG998" s="504">
        <f>AN998</f>
        <v>0</v>
      </c>
      <c r="BH998" s="506"/>
      <c r="BI998" s="506"/>
      <c r="BJ998" s="506"/>
      <c r="BK998" s="506"/>
      <c r="BL998" s="506"/>
      <c r="BM998" s="572"/>
      <c r="BN998" s="504"/>
      <c r="BO998" s="506"/>
      <c r="BP998" s="511"/>
      <c r="BQ998" s="511"/>
      <c r="BR998" s="504"/>
      <c r="BS998" s="512"/>
      <c r="BT998" s="504"/>
      <c r="BU998" s="504"/>
      <c r="BV998" s="504"/>
      <c r="BW998" s="504">
        <f>U998</f>
        <v>0</v>
      </c>
      <c r="BX998" s="511">
        <f>V998</f>
        <v>0</v>
      </c>
      <c r="BY998" s="511">
        <f>W998</f>
        <v>0</v>
      </c>
      <c r="BZ998" s="511">
        <f>BX998+BY998</f>
        <v>0</v>
      </c>
      <c r="CA998" s="504"/>
      <c r="CB998" s="511"/>
      <c r="CC998" s="504"/>
      <c r="CD998" s="511"/>
      <c r="CE998" s="511"/>
      <c r="CF998" s="511">
        <f>CB998+CD998+CE998</f>
        <v>0</v>
      </c>
      <c r="CG998" s="528">
        <f>CF998-BZ998</f>
        <v>0</v>
      </c>
      <c r="CH998" s="510">
        <f>_xlfn.DAYS(BU998,BT998)+1</f>
        <v>1</v>
      </c>
      <c r="CI998" s="559"/>
    </row>
    <row r="999" spans="1:87" s="686" customFormat="1" ht="15.75" customHeight="1">
      <c r="A999" s="255">
        <v>118</v>
      </c>
      <c r="B999" s="599" t="s">
        <v>85</v>
      </c>
      <c r="C999" s="575" t="s">
        <v>1440</v>
      </c>
      <c r="D999" s="596"/>
      <c r="E999" s="516" t="e">
        <f>VLOOKUP(D:D,'Material code'!A:B,2)</f>
        <v>#N/A</v>
      </c>
      <c r="F999" s="505" t="e">
        <f>VLOOKUP(D:D,'Material code'!C:D,2)</f>
        <v>#N/A</v>
      </c>
      <c r="G999" s="504">
        <f>AC999</f>
        <v>0</v>
      </c>
      <c r="H999" s="504">
        <f>AD999</f>
        <v>0</v>
      </c>
      <c r="I999" s="504">
        <f>AL999</f>
        <v>0</v>
      </c>
      <c r="J999" s="504">
        <v>1</v>
      </c>
      <c r="K999" s="504">
        <f>AN999</f>
        <v>0</v>
      </c>
      <c r="L999" s="504">
        <f>AM999</f>
        <v>0</v>
      </c>
      <c r="M999" s="504" t="str">
        <f>AO999</f>
        <v>HAIPHONG, VIETNAM</v>
      </c>
      <c r="N999" s="506">
        <f>AQ999</f>
        <v>45740</v>
      </c>
      <c r="O999" s="504" t="str">
        <f>AR999</f>
        <v>LOS ANGELES, CA</v>
      </c>
      <c r="P999" s="506">
        <f>AT999</f>
        <v>45766</v>
      </c>
      <c r="Q999" s="506">
        <f>AX999</f>
        <v>45772</v>
      </c>
      <c r="R999" s="504" t="s">
        <v>86</v>
      </c>
      <c r="S999" s="504">
        <v>40</v>
      </c>
      <c r="T999" s="504"/>
      <c r="U999" s="504"/>
      <c r="V999" s="511"/>
      <c r="W999" s="511"/>
      <c r="X999" s="506"/>
      <c r="Y999" s="506"/>
      <c r="Z999" s="504"/>
      <c r="AA999" s="567"/>
      <c r="AB999" s="507"/>
      <c r="AC999" s="504"/>
      <c r="AD999" s="504"/>
      <c r="AE999" s="504"/>
      <c r="AF999" s="504"/>
      <c r="AG999" s="504"/>
      <c r="AH999" s="569"/>
      <c r="AI999" s="579"/>
      <c r="AJ999" s="504"/>
      <c r="AK999" s="457"/>
      <c r="AL999" s="504"/>
      <c r="AM999" s="504"/>
      <c r="AN999" s="504"/>
      <c r="AO999" s="504" t="s">
        <v>97</v>
      </c>
      <c r="AP999" s="506"/>
      <c r="AQ999" s="506">
        <v>45740</v>
      </c>
      <c r="AR999" s="504" t="s">
        <v>174</v>
      </c>
      <c r="AS999" s="506">
        <v>45766</v>
      </c>
      <c r="AT999" s="508">
        <f>AS999</f>
        <v>45766</v>
      </c>
      <c r="AU999" s="504" t="str">
        <f>AR999</f>
        <v>LOS ANGELES, CA</v>
      </c>
      <c r="AV999" s="571">
        <f>AT999</f>
        <v>45766</v>
      </c>
      <c r="AW999" s="505">
        <f>VLOOKUP(AR:AR,Database!A:B,2,)</f>
        <v>6</v>
      </c>
      <c r="AX999" s="506">
        <f>AV999+AW999</f>
        <v>45772</v>
      </c>
      <c r="AY999" s="504" t="s">
        <v>386</v>
      </c>
      <c r="AZ999" s="565"/>
      <c r="BA999" s="506"/>
      <c r="BB999" s="506"/>
      <c r="BC999" s="506"/>
      <c r="BD999" s="506"/>
      <c r="BE999" s="504"/>
      <c r="BF999" s="504">
        <f>AL999</f>
        <v>0</v>
      </c>
      <c r="BG999" s="504">
        <f>AN999</f>
        <v>0</v>
      </c>
      <c r="BH999" s="506"/>
      <c r="BI999" s="506"/>
      <c r="BJ999" s="506"/>
      <c r="BK999" s="506"/>
      <c r="BL999" s="506"/>
      <c r="BM999" s="572"/>
      <c r="BN999" s="504"/>
      <c r="BO999" s="506"/>
      <c r="BP999" s="511"/>
      <c r="BQ999" s="511"/>
      <c r="BR999" s="504"/>
      <c r="BS999" s="512"/>
      <c r="BT999" s="504"/>
      <c r="BU999" s="504"/>
      <c r="BV999" s="504"/>
      <c r="BW999" s="504">
        <f>U999</f>
        <v>0</v>
      </c>
      <c r="BX999" s="511">
        <f>V999</f>
        <v>0</v>
      </c>
      <c r="BY999" s="511">
        <f>W999</f>
        <v>0</v>
      </c>
      <c r="BZ999" s="511">
        <f>BX999+BY999</f>
        <v>0</v>
      </c>
      <c r="CA999" s="504"/>
      <c r="CB999" s="511"/>
      <c r="CC999" s="504"/>
      <c r="CD999" s="511"/>
      <c r="CE999" s="511"/>
      <c r="CF999" s="511">
        <f>CB999+CD999+CE999</f>
        <v>0</v>
      </c>
      <c r="CG999" s="528">
        <f>CF999-BZ999</f>
        <v>0</v>
      </c>
      <c r="CH999" s="510">
        <f>_xlfn.DAYS(BU999,BT999)+1</f>
        <v>1</v>
      </c>
      <c r="CI999" s="513"/>
    </row>
    <row r="1000" spans="1:87" s="686" customFormat="1" ht="15.75" customHeight="1">
      <c r="A1000" s="255">
        <v>118</v>
      </c>
      <c r="B1000" s="599" t="s">
        <v>85</v>
      </c>
      <c r="C1000" s="575" t="s">
        <v>1440</v>
      </c>
      <c r="D1000" s="596"/>
      <c r="E1000" s="516" t="e">
        <f>VLOOKUP(D:D,'Material code'!A:B,2)</f>
        <v>#N/A</v>
      </c>
      <c r="F1000" s="505" t="e">
        <f>VLOOKUP(D:D,'Material code'!C:D,2)</f>
        <v>#N/A</v>
      </c>
      <c r="G1000" s="504">
        <f>AC1000</f>
        <v>0</v>
      </c>
      <c r="H1000" s="504">
        <f>AD1000</f>
        <v>0</v>
      </c>
      <c r="I1000" s="504">
        <f>AL1000</f>
        <v>0</v>
      </c>
      <c r="J1000" s="504">
        <v>1</v>
      </c>
      <c r="K1000" s="504">
        <f>AN1000</f>
        <v>0</v>
      </c>
      <c r="L1000" s="504">
        <f>AM1000</f>
        <v>0</v>
      </c>
      <c r="M1000" s="504" t="str">
        <f>AO1000</f>
        <v>HAIPHONG, VIETNAM</v>
      </c>
      <c r="N1000" s="506">
        <f>AQ1000</f>
        <v>45740</v>
      </c>
      <c r="O1000" s="504" t="str">
        <f>AR1000</f>
        <v>LOS ANGELES, CA</v>
      </c>
      <c r="P1000" s="506">
        <f>AT1000</f>
        <v>45766</v>
      </c>
      <c r="Q1000" s="506">
        <f>AX1000</f>
        <v>45772</v>
      </c>
      <c r="R1000" s="504" t="s">
        <v>86</v>
      </c>
      <c r="S1000" s="504">
        <v>40</v>
      </c>
      <c r="T1000" s="504"/>
      <c r="U1000" s="504"/>
      <c r="V1000" s="511"/>
      <c r="W1000" s="511"/>
      <c r="X1000" s="506"/>
      <c r="Y1000" s="506"/>
      <c r="Z1000" s="504"/>
      <c r="AA1000" s="567"/>
      <c r="AB1000" s="507"/>
      <c r="AC1000" s="504"/>
      <c r="AD1000" s="504"/>
      <c r="AE1000" s="504"/>
      <c r="AF1000" s="504"/>
      <c r="AG1000" s="504"/>
      <c r="AH1000" s="569"/>
      <c r="AI1000" s="579"/>
      <c r="AJ1000" s="504"/>
      <c r="AK1000" s="457"/>
      <c r="AL1000" s="504"/>
      <c r="AM1000" s="504"/>
      <c r="AN1000" s="504"/>
      <c r="AO1000" s="504" t="s">
        <v>97</v>
      </c>
      <c r="AP1000" s="506"/>
      <c r="AQ1000" s="506">
        <v>45740</v>
      </c>
      <c r="AR1000" s="504" t="s">
        <v>174</v>
      </c>
      <c r="AS1000" s="506">
        <v>45766</v>
      </c>
      <c r="AT1000" s="508">
        <f>AS1000</f>
        <v>45766</v>
      </c>
      <c r="AU1000" s="504" t="str">
        <f>AR1000</f>
        <v>LOS ANGELES, CA</v>
      </c>
      <c r="AV1000" s="571">
        <f>AT1000</f>
        <v>45766</v>
      </c>
      <c r="AW1000" s="505">
        <f>VLOOKUP(AR:AR,Database!A:B,2,)</f>
        <v>6</v>
      </c>
      <c r="AX1000" s="506">
        <f>AV1000+AW1000</f>
        <v>45772</v>
      </c>
      <c r="AY1000" s="504" t="s">
        <v>386</v>
      </c>
      <c r="AZ1000" s="565"/>
      <c r="BA1000" s="506"/>
      <c r="BB1000" s="506"/>
      <c r="BC1000" s="506"/>
      <c r="BD1000" s="506"/>
      <c r="BE1000" s="504"/>
      <c r="BF1000" s="504">
        <f>AL1000</f>
        <v>0</v>
      </c>
      <c r="BG1000" s="504">
        <f>AN1000</f>
        <v>0</v>
      </c>
      <c r="BH1000" s="506"/>
      <c r="BI1000" s="506"/>
      <c r="BJ1000" s="506"/>
      <c r="BK1000" s="506"/>
      <c r="BL1000" s="506"/>
      <c r="BM1000" s="572"/>
      <c r="BN1000" s="504"/>
      <c r="BO1000" s="506"/>
      <c r="BP1000" s="511"/>
      <c r="BQ1000" s="511"/>
      <c r="BR1000" s="504"/>
      <c r="BS1000" s="512"/>
      <c r="BT1000" s="504"/>
      <c r="BU1000" s="504"/>
      <c r="BV1000" s="504"/>
      <c r="BW1000" s="504">
        <f>U1000</f>
        <v>0</v>
      </c>
      <c r="BX1000" s="511">
        <f>V1000</f>
        <v>0</v>
      </c>
      <c r="BY1000" s="511">
        <f>W1000</f>
        <v>0</v>
      </c>
      <c r="BZ1000" s="511">
        <f>BX1000+BY1000</f>
        <v>0</v>
      </c>
      <c r="CA1000" s="504"/>
      <c r="CB1000" s="511"/>
      <c r="CC1000" s="504"/>
      <c r="CD1000" s="511"/>
      <c r="CE1000" s="511"/>
      <c r="CF1000" s="511">
        <f>CB1000+CD1000+CE1000</f>
        <v>0</v>
      </c>
      <c r="CG1000" s="528">
        <f>CF1000-BZ1000</f>
        <v>0</v>
      </c>
      <c r="CH1000" s="510">
        <f>_xlfn.DAYS(BU1000,BT1000)+1</f>
        <v>1</v>
      </c>
      <c r="CI1000" s="513"/>
    </row>
    <row r="1001" spans="1:87" s="686" customFormat="1" ht="15.75" customHeight="1">
      <c r="A1001" s="112">
        <v>63</v>
      </c>
      <c r="B1001" s="575" t="s">
        <v>89</v>
      </c>
      <c r="C1001" s="531" t="s">
        <v>1441</v>
      </c>
      <c r="D1001" s="505"/>
      <c r="E1001" s="505" t="e">
        <f>VLOOKUP(D:D,'Material code'!A:B,2,FALSE)</f>
        <v>#N/A</v>
      </c>
      <c r="F1001" s="505" t="e">
        <f>VLOOKUP(D:D,'Material code'!C:D,2,FALSE)</f>
        <v>#N/A</v>
      </c>
      <c r="G1001" s="504">
        <f>AC1001</f>
        <v>0</v>
      </c>
      <c r="H1001" s="504">
        <f>AD1001</f>
        <v>0</v>
      </c>
      <c r="I1001" s="504" t="str">
        <f>AL1001</f>
        <v>EGLV142500601286</v>
      </c>
      <c r="J1001" s="504">
        <v>1</v>
      </c>
      <c r="K1001" s="504" t="str">
        <f>AN1001</f>
        <v>BSIU9409487</v>
      </c>
      <c r="L1001" s="504">
        <f>AM1001</f>
        <v>0</v>
      </c>
      <c r="M1001" s="504" t="str">
        <f>AO1001</f>
        <v>SHANGHAI, CHINA</v>
      </c>
      <c r="N1001" s="506">
        <f>AQ1001</f>
        <v>45736</v>
      </c>
      <c r="O1001" s="504" t="str">
        <f>AR1001</f>
        <v>SAVANNAH,GA</v>
      </c>
      <c r="P1001" s="506">
        <f>AT1001</f>
        <v>45767</v>
      </c>
      <c r="Q1001" s="506">
        <f>AX1001</f>
        <v>45771</v>
      </c>
      <c r="R1001" s="504" t="s">
        <v>79</v>
      </c>
      <c r="S1001" s="504">
        <v>40</v>
      </c>
      <c r="T1001" s="504">
        <v>20250213001</v>
      </c>
      <c r="U1001" s="504">
        <v>120588877</v>
      </c>
      <c r="V1001" s="511"/>
      <c r="W1001" s="511">
        <v>2300</v>
      </c>
      <c r="X1001" s="506"/>
      <c r="Y1001" s="506"/>
      <c r="Z1001" s="506" t="s">
        <v>118</v>
      </c>
      <c r="AA1001" s="507"/>
      <c r="AB1001" s="507"/>
      <c r="AC1001" s="514"/>
      <c r="AD1001" s="504"/>
      <c r="AE1001" s="504"/>
      <c r="AF1001" s="504"/>
      <c r="AG1001" s="504"/>
      <c r="AH1001" s="506">
        <v>45737</v>
      </c>
      <c r="AI1001" s="506">
        <v>45777</v>
      </c>
      <c r="AJ1001" s="504"/>
      <c r="AK1001" s="504"/>
      <c r="AL1001" s="504" t="s">
        <v>1442</v>
      </c>
      <c r="AM1001" s="504"/>
      <c r="AN1001" s="504" t="s">
        <v>1443</v>
      </c>
      <c r="AO1001" s="504" t="s">
        <v>112</v>
      </c>
      <c r="AP1001" s="506"/>
      <c r="AQ1001" s="506">
        <v>45736</v>
      </c>
      <c r="AR1001" s="504" t="s">
        <v>117</v>
      </c>
      <c r="AS1001" s="506">
        <v>45767</v>
      </c>
      <c r="AT1001" s="508">
        <f>AS1001</f>
        <v>45767</v>
      </c>
      <c r="AU1001" s="504" t="str">
        <f>AR1001</f>
        <v>SAVANNAH,GA</v>
      </c>
      <c r="AV1001" s="509">
        <f>AT1001</f>
        <v>45767</v>
      </c>
      <c r="AW1001" s="505">
        <f>VLOOKUP(AR:AR,Database!A:B,2,)</f>
        <v>4</v>
      </c>
      <c r="AX1001" s="506">
        <f>AV1001+AW1001</f>
        <v>45771</v>
      </c>
      <c r="AY1001" s="514" t="str">
        <f>Z1001</f>
        <v>FREEDOM</v>
      </c>
      <c r="AZ1001" s="506"/>
      <c r="BA1001" s="506"/>
      <c r="BB1001" s="506"/>
      <c r="BC1001" s="506"/>
      <c r="BD1001" s="506"/>
      <c r="BE1001" s="504"/>
      <c r="BF1001" s="504" t="str">
        <f>AL1001</f>
        <v>EGLV142500601286</v>
      </c>
      <c r="BG1001" s="504" t="str">
        <f>AN1001</f>
        <v>BSIU9409487</v>
      </c>
      <c r="BH1001" s="506">
        <v>45733</v>
      </c>
      <c r="BI1001" s="506"/>
      <c r="BJ1001" s="506"/>
      <c r="BK1001" s="506"/>
      <c r="BL1001" s="506"/>
      <c r="BM1001" s="506"/>
      <c r="BN1001" s="504"/>
      <c r="BO1001" s="506"/>
      <c r="BP1001" s="511"/>
      <c r="BQ1001" s="511"/>
      <c r="BR1001" s="504"/>
      <c r="BS1001" s="560"/>
      <c r="BT1001" s="504"/>
      <c r="BU1001" s="504"/>
      <c r="BV1001" s="504"/>
      <c r="BW1001" s="504">
        <f>U1001</f>
        <v>120588877</v>
      </c>
      <c r="BX1001" s="511">
        <f>V1001</f>
        <v>0</v>
      </c>
      <c r="BY1001" s="511">
        <f>W1001</f>
        <v>2300</v>
      </c>
      <c r="BZ1001" s="511">
        <f>BX1001+BY1001</f>
        <v>2300</v>
      </c>
      <c r="CA1001" s="504"/>
      <c r="CB1001" s="511"/>
      <c r="CC1001" s="504"/>
      <c r="CD1001" s="511"/>
      <c r="CE1001" s="511"/>
      <c r="CF1001" s="511">
        <f>CB1001+CD1001+CE1001</f>
        <v>0</v>
      </c>
      <c r="CG1001" s="528">
        <f>CF1001-BZ1001</f>
        <v>-2300</v>
      </c>
      <c r="CH1001" s="510">
        <f>_xlfn.DAYS(BD1001,BC1001)+1</f>
        <v>1</v>
      </c>
      <c r="CI1001" s="513"/>
    </row>
    <row r="1002" spans="1:87" s="686" customFormat="1" ht="15.75" customHeight="1">
      <c r="A1002" s="7">
        <v>79</v>
      </c>
      <c r="B1002" s="669" t="s">
        <v>106</v>
      </c>
      <c r="C1002" s="660" t="s">
        <v>1444</v>
      </c>
      <c r="D1002" s="578" t="s">
        <v>356</v>
      </c>
      <c r="E1002" s="505" t="str">
        <f>VLOOKUP(D:D,'Material code'!A:B,2,FALSE)</f>
        <v>互连条-A</v>
      </c>
      <c r="F1002" s="505" t="str">
        <f>VLOOKUP(D:D,'Material code'!C:D,2,FALSE)</f>
        <v>国投，φ0.26mm，Sn60Pb40</v>
      </c>
      <c r="G1002" s="524">
        <v>9000</v>
      </c>
      <c r="H1002" s="504" t="s">
        <v>145</v>
      </c>
      <c r="I1002" s="504" t="str">
        <f>AL1002</f>
        <v xml:space="preserve">CMDUTHD1328951 </v>
      </c>
      <c r="J1002" s="504">
        <v>1</v>
      </c>
      <c r="K1002" s="504" t="str">
        <f>AN1002</f>
        <v>GESU1448210</v>
      </c>
      <c r="L1002" s="504">
        <f>AM1002</f>
        <v>69930106394</v>
      </c>
      <c r="M1002" s="504" t="str">
        <f>AO1002</f>
        <v>LAEM CHABANG, THAILAND</v>
      </c>
      <c r="N1002" s="506">
        <f>AQ1002</f>
        <v>45723</v>
      </c>
      <c r="O1002" s="504" t="str">
        <f>AR1002</f>
        <v>SAVANNAH,GA</v>
      </c>
      <c r="P1002" s="506">
        <f>AT1002</f>
        <v>45767</v>
      </c>
      <c r="Q1002" s="506">
        <f>AX1002</f>
        <v>45771</v>
      </c>
      <c r="R1002" s="567" t="s">
        <v>79</v>
      </c>
      <c r="S1002" s="504">
        <v>20</v>
      </c>
      <c r="T1002" s="504">
        <v>20250306001</v>
      </c>
      <c r="U1002" s="504"/>
      <c r="V1002" s="511"/>
      <c r="W1002" s="511"/>
      <c r="X1002" s="506"/>
      <c r="Y1002" s="506"/>
      <c r="Z1002" s="506"/>
      <c r="AA1002" s="507"/>
      <c r="AB1002" s="507"/>
      <c r="AC1002" s="514"/>
      <c r="AD1002" s="504"/>
      <c r="AE1002" s="504"/>
      <c r="AF1002" s="504"/>
      <c r="AG1002" s="504"/>
      <c r="AH1002" s="506"/>
      <c r="AI1002" s="506"/>
      <c r="AJ1002" s="504"/>
      <c r="AK1002" s="504"/>
      <c r="AL1002" s="504" t="s">
        <v>1445</v>
      </c>
      <c r="AM1002" s="504">
        <v>69930106394</v>
      </c>
      <c r="AN1002" s="504" t="s">
        <v>1446</v>
      </c>
      <c r="AO1002" s="504" t="s">
        <v>387</v>
      </c>
      <c r="AP1002" s="506">
        <v>45721</v>
      </c>
      <c r="AQ1002" s="506">
        <v>45723</v>
      </c>
      <c r="AR1002" s="504" t="s">
        <v>117</v>
      </c>
      <c r="AS1002" s="506">
        <v>45767</v>
      </c>
      <c r="AT1002" s="508">
        <f>AS1002</f>
        <v>45767</v>
      </c>
      <c r="AU1002" s="504" t="str">
        <f>AR1002</f>
        <v>SAVANNAH,GA</v>
      </c>
      <c r="AV1002" s="509">
        <f>AT1002</f>
        <v>45767</v>
      </c>
      <c r="AW1002" s="505">
        <f>VLOOKUP(AR:AR,Database!A:B,2,)</f>
        <v>4</v>
      </c>
      <c r="AX1002" s="506">
        <f>AV1002+AW1002</f>
        <v>45771</v>
      </c>
      <c r="AY1002" s="514">
        <f>Z1002</f>
        <v>0</v>
      </c>
      <c r="AZ1002" s="506"/>
      <c r="BA1002" s="506"/>
      <c r="BB1002" s="506"/>
      <c r="BC1002" s="506"/>
      <c r="BD1002" s="506"/>
      <c r="BE1002" s="504"/>
      <c r="BF1002" s="504" t="str">
        <f>AL1002</f>
        <v xml:space="preserve">CMDUTHD1328951 </v>
      </c>
      <c r="BG1002" s="504" t="str">
        <f>AN1002</f>
        <v>GESU1448210</v>
      </c>
      <c r="BH1002" s="506">
        <v>45721</v>
      </c>
      <c r="BI1002" s="506">
        <v>45720</v>
      </c>
      <c r="BJ1002" s="506"/>
      <c r="BK1002" s="506"/>
      <c r="BL1002" s="506"/>
      <c r="BM1002" s="506"/>
      <c r="BN1002" s="504"/>
      <c r="BO1002" s="506"/>
      <c r="BP1002" s="511"/>
      <c r="BQ1002" s="511"/>
      <c r="BR1002" s="504"/>
      <c r="BS1002" s="560"/>
      <c r="BT1002" s="504"/>
      <c r="BU1002" s="504"/>
      <c r="BV1002" s="504"/>
      <c r="BW1002" s="504">
        <f>U1002</f>
        <v>0</v>
      </c>
      <c r="BX1002" s="511">
        <f>V1002</f>
        <v>0</v>
      </c>
      <c r="BY1002" s="511">
        <f>W1002</f>
        <v>0</v>
      </c>
      <c r="BZ1002" s="511">
        <f>BX1002+BY1002</f>
        <v>0</v>
      </c>
      <c r="CA1002" s="504"/>
      <c r="CB1002" s="511"/>
      <c r="CC1002" s="504"/>
      <c r="CD1002" s="511"/>
      <c r="CE1002" s="511"/>
      <c r="CF1002" s="511">
        <f>CB1002+CD1002+CE1002</f>
        <v>0</v>
      </c>
      <c r="CG1002" s="528">
        <f>CF1002-BZ1002</f>
        <v>0</v>
      </c>
      <c r="CH1002" s="510">
        <f>_xlfn.DAYS(BD1002,BC1002)+1</f>
        <v>1</v>
      </c>
      <c r="CI1002" s="513"/>
    </row>
    <row r="1003" spans="1:87" s="686" customFormat="1" ht="15.75" customHeight="1">
      <c r="A1003" s="7">
        <v>79</v>
      </c>
      <c r="B1003" s="669" t="s">
        <v>106</v>
      </c>
      <c r="C1003" s="660" t="s">
        <v>1444</v>
      </c>
      <c r="D1003" s="505" t="s">
        <v>1447</v>
      </c>
      <c r="E1003" s="505" t="str">
        <f>VLOOKUP(D:D,'Material code'!A:B,2,FALSE)</f>
        <v>汇流条-A</v>
      </c>
      <c r="F1003" s="505" t="str">
        <f>VLOOKUP(D:D,'Material code'!C:D,2,FALSE)</f>
        <v>九天，0.3*6mm，Sn60Pb40</v>
      </c>
      <c r="G1003" s="524">
        <v>1000</v>
      </c>
      <c r="H1003" s="504" t="s">
        <v>145</v>
      </c>
      <c r="I1003" s="504" t="str">
        <f>AL1003</f>
        <v xml:space="preserve">CMDUTHD1328951 </v>
      </c>
      <c r="J1003" s="504">
        <v>1</v>
      </c>
      <c r="K1003" s="504" t="str">
        <f>AN1003</f>
        <v>GESU1448210</v>
      </c>
      <c r="L1003" s="504">
        <f>AM1003</f>
        <v>69930106394</v>
      </c>
      <c r="M1003" s="504" t="str">
        <f>AO1003</f>
        <v>LAEM CHABANG, THAILAND</v>
      </c>
      <c r="N1003" s="506">
        <f>AQ1003</f>
        <v>45723</v>
      </c>
      <c r="O1003" s="504" t="str">
        <f>AR1003</f>
        <v>SAVANNAH,GA</v>
      </c>
      <c r="P1003" s="506">
        <f>AT1003</f>
        <v>45767</v>
      </c>
      <c r="Q1003" s="506">
        <f>AX1003</f>
        <v>45771</v>
      </c>
      <c r="R1003" s="567" t="s">
        <v>79</v>
      </c>
      <c r="S1003" s="504">
        <v>20</v>
      </c>
      <c r="T1003" s="504">
        <v>20250306001</v>
      </c>
      <c r="U1003" s="504"/>
      <c r="V1003" s="511"/>
      <c r="W1003" s="511"/>
      <c r="X1003" s="506"/>
      <c r="Y1003" s="506"/>
      <c r="Z1003" s="506"/>
      <c r="AA1003" s="507"/>
      <c r="AB1003" s="507"/>
      <c r="AC1003" s="514"/>
      <c r="AD1003" s="504"/>
      <c r="AE1003" s="504"/>
      <c r="AF1003" s="504"/>
      <c r="AG1003" s="504"/>
      <c r="AH1003" s="506"/>
      <c r="AI1003" s="506"/>
      <c r="AJ1003" s="504"/>
      <c r="AK1003" s="504"/>
      <c r="AL1003" s="504" t="s">
        <v>1445</v>
      </c>
      <c r="AM1003" s="504">
        <v>69930106394</v>
      </c>
      <c r="AN1003" s="504" t="s">
        <v>1446</v>
      </c>
      <c r="AO1003" s="504" t="s">
        <v>387</v>
      </c>
      <c r="AP1003" s="506">
        <v>45721</v>
      </c>
      <c r="AQ1003" s="506">
        <v>45723</v>
      </c>
      <c r="AR1003" s="504" t="s">
        <v>117</v>
      </c>
      <c r="AS1003" s="506">
        <v>45767</v>
      </c>
      <c r="AT1003" s="508">
        <f>AS1003</f>
        <v>45767</v>
      </c>
      <c r="AU1003" s="504" t="str">
        <f>AR1003</f>
        <v>SAVANNAH,GA</v>
      </c>
      <c r="AV1003" s="509">
        <f>AT1003</f>
        <v>45767</v>
      </c>
      <c r="AW1003" s="505">
        <f>VLOOKUP(AR:AR,Database!A:B,2,)</f>
        <v>4</v>
      </c>
      <c r="AX1003" s="506">
        <f>AV1003+AW1003</f>
        <v>45771</v>
      </c>
      <c r="AY1003" s="514">
        <f>Z1003</f>
        <v>0</v>
      </c>
      <c r="AZ1003" s="506"/>
      <c r="BA1003" s="506"/>
      <c r="BB1003" s="506"/>
      <c r="BC1003" s="506"/>
      <c r="BD1003" s="506"/>
      <c r="BE1003" s="504"/>
      <c r="BF1003" s="504" t="str">
        <f>AL1003</f>
        <v xml:space="preserve">CMDUTHD1328951 </v>
      </c>
      <c r="BG1003" s="504" t="str">
        <f>AN1003</f>
        <v>GESU1448210</v>
      </c>
      <c r="BH1003" s="506">
        <v>45721</v>
      </c>
      <c r="BI1003" s="506">
        <v>45720</v>
      </c>
      <c r="BJ1003" s="506"/>
      <c r="BK1003" s="506"/>
      <c r="BL1003" s="506"/>
      <c r="BM1003" s="506"/>
      <c r="BN1003" s="504"/>
      <c r="BO1003" s="506"/>
      <c r="BP1003" s="511"/>
      <c r="BQ1003" s="511"/>
      <c r="BR1003" s="504"/>
      <c r="BS1003" s="560"/>
      <c r="BT1003" s="504"/>
      <c r="BU1003" s="504"/>
      <c r="BV1003" s="504"/>
      <c r="BW1003" s="504">
        <f>U1003</f>
        <v>0</v>
      </c>
      <c r="BX1003" s="511">
        <f>V1003</f>
        <v>0</v>
      </c>
      <c r="BY1003" s="511">
        <f>W1003</f>
        <v>0</v>
      </c>
      <c r="BZ1003" s="511">
        <f>BX1003+BY1003</f>
        <v>0</v>
      </c>
      <c r="CA1003" s="504"/>
      <c r="CB1003" s="511"/>
      <c r="CC1003" s="504"/>
      <c r="CD1003" s="511"/>
      <c r="CE1003" s="511"/>
      <c r="CF1003" s="511">
        <f>CB1003+CD1003+CE1003</f>
        <v>0</v>
      </c>
      <c r="CG1003" s="528">
        <f>CF1003-BZ1003</f>
        <v>0</v>
      </c>
      <c r="CH1003" s="510">
        <f>_xlfn.DAYS(BD1003,BC1003)+1</f>
        <v>1</v>
      </c>
      <c r="CI1003" s="513"/>
    </row>
    <row r="1004" spans="1:87" s="686" customFormat="1" ht="15.75" customHeight="1">
      <c r="A1004" s="7">
        <v>79</v>
      </c>
      <c r="B1004" s="669" t="s">
        <v>106</v>
      </c>
      <c r="C1004" s="660" t="s">
        <v>1444</v>
      </c>
      <c r="D1004" s="505" t="s">
        <v>1448</v>
      </c>
      <c r="E1004" s="505" t="str">
        <f>VLOOKUP(D:D,'Material code'!A:B,2,FALSE)</f>
        <v>汇流条-A</v>
      </c>
      <c r="F1004" s="505" t="str">
        <f>VLOOKUP(D:D,'Material code'!C:D,2,FALSE)</f>
        <v>九天，0.3*4mm，Sn60Pb40</v>
      </c>
      <c r="G1004" s="524">
        <v>1400</v>
      </c>
      <c r="H1004" s="504" t="s">
        <v>145</v>
      </c>
      <c r="I1004" s="504" t="str">
        <f>AL1004</f>
        <v xml:space="preserve">CMDUTHD1328951 </v>
      </c>
      <c r="J1004" s="504">
        <v>1</v>
      </c>
      <c r="K1004" s="504" t="str">
        <f>AN1004</f>
        <v>GESU1448210</v>
      </c>
      <c r="L1004" s="504">
        <f>AM1004</f>
        <v>69930106394</v>
      </c>
      <c r="M1004" s="504" t="str">
        <f>AO1004</f>
        <v>LAEM CHABANG, THAILAND</v>
      </c>
      <c r="N1004" s="506">
        <f>AQ1004</f>
        <v>45723</v>
      </c>
      <c r="O1004" s="504" t="str">
        <f>AR1004</f>
        <v>SAVANNAH,GA</v>
      </c>
      <c r="P1004" s="506">
        <f>AT1004</f>
        <v>45767</v>
      </c>
      <c r="Q1004" s="506">
        <f>AX1004</f>
        <v>45771</v>
      </c>
      <c r="R1004" s="567" t="s">
        <v>79</v>
      </c>
      <c r="S1004" s="504">
        <v>20</v>
      </c>
      <c r="T1004" s="504">
        <v>20250306001</v>
      </c>
      <c r="U1004" s="504"/>
      <c r="V1004" s="511"/>
      <c r="W1004" s="511"/>
      <c r="X1004" s="506"/>
      <c r="Y1004" s="506"/>
      <c r="Z1004" s="506"/>
      <c r="AA1004" s="507"/>
      <c r="AB1004" s="507"/>
      <c r="AC1004" s="514"/>
      <c r="AD1004" s="504"/>
      <c r="AE1004" s="504"/>
      <c r="AF1004" s="504"/>
      <c r="AG1004" s="504"/>
      <c r="AH1004" s="506"/>
      <c r="AI1004" s="506"/>
      <c r="AJ1004" s="504"/>
      <c r="AK1004" s="504"/>
      <c r="AL1004" s="504" t="s">
        <v>1445</v>
      </c>
      <c r="AM1004" s="504">
        <v>69930106394</v>
      </c>
      <c r="AN1004" s="504" t="s">
        <v>1446</v>
      </c>
      <c r="AO1004" s="504" t="s">
        <v>387</v>
      </c>
      <c r="AP1004" s="506">
        <v>45721</v>
      </c>
      <c r="AQ1004" s="506">
        <v>45723</v>
      </c>
      <c r="AR1004" s="504" t="s">
        <v>117</v>
      </c>
      <c r="AS1004" s="506">
        <v>45767</v>
      </c>
      <c r="AT1004" s="508">
        <f>AS1004</f>
        <v>45767</v>
      </c>
      <c r="AU1004" s="504" t="str">
        <f>AR1004</f>
        <v>SAVANNAH,GA</v>
      </c>
      <c r="AV1004" s="509">
        <f>AT1004</f>
        <v>45767</v>
      </c>
      <c r="AW1004" s="505">
        <f>VLOOKUP(AR:AR,Database!A:B,2,)</f>
        <v>4</v>
      </c>
      <c r="AX1004" s="506">
        <f>AV1004+AW1004</f>
        <v>45771</v>
      </c>
      <c r="AY1004" s="514">
        <f>Z1004</f>
        <v>0</v>
      </c>
      <c r="AZ1004" s="506"/>
      <c r="BA1004" s="506"/>
      <c r="BB1004" s="506"/>
      <c r="BC1004" s="506"/>
      <c r="BD1004" s="506"/>
      <c r="BE1004" s="504"/>
      <c r="BF1004" s="504" t="str">
        <f>AL1004</f>
        <v xml:space="preserve">CMDUTHD1328951 </v>
      </c>
      <c r="BG1004" s="504" t="str">
        <f>AN1004</f>
        <v>GESU1448210</v>
      </c>
      <c r="BH1004" s="506">
        <v>45721</v>
      </c>
      <c r="BI1004" s="506">
        <v>45720</v>
      </c>
      <c r="BJ1004" s="506"/>
      <c r="BK1004" s="506"/>
      <c r="BL1004" s="506"/>
      <c r="BM1004" s="506"/>
      <c r="BN1004" s="504"/>
      <c r="BO1004" s="506"/>
      <c r="BP1004" s="511"/>
      <c r="BQ1004" s="511"/>
      <c r="BR1004" s="504"/>
      <c r="BS1004" s="560"/>
      <c r="BT1004" s="504"/>
      <c r="BU1004" s="504"/>
      <c r="BV1004" s="504"/>
      <c r="BW1004" s="504">
        <f>U1004</f>
        <v>0</v>
      </c>
      <c r="BX1004" s="511">
        <f>V1004</f>
        <v>0</v>
      </c>
      <c r="BY1004" s="511">
        <f>W1004</f>
        <v>0</v>
      </c>
      <c r="BZ1004" s="511">
        <f>BX1004+BY1004</f>
        <v>0</v>
      </c>
      <c r="CA1004" s="504"/>
      <c r="CB1004" s="511"/>
      <c r="CC1004" s="504"/>
      <c r="CD1004" s="511"/>
      <c r="CE1004" s="511"/>
      <c r="CF1004" s="511">
        <f>CB1004+CD1004+CE1004</f>
        <v>0</v>
      </c>
      <c r="CG1004" s="528">
        <f>CF1004-BZ1004</f>
        <v>0</v>
      </c>
      <c r="CH1004" s="510">
        <f>_xlfn.DAYS(BD1004,BC1004)+1</f>
        <v>1</v>
      </c>
      <c r="CI1004" s="513"/>
    </row>
    <row r="1005" spans="1:87" s="686" customFormat="1">
      <c r="A1005" s="7">
        <v>79</v>
      </c>
      <c r="B1005" s="669" t="s">
        <v>106</v>
      </c>
      <c r="C1005" s="660" t="s">
        <v>1444</v>
      </c>
      <c r="D1005" s="505" t="s">
        <v>356</v>
      </c>
      <c r="E1005" s="505" t="str">
        <f>VLOOKUP(D:D,'Material code'!A:B,2,FALSE)</f>
        <v>互连条-A</v>
      </c>
      <c r="F1005" s="505" t="str">
        <f>VLOOKUP(D:D,'Material code'!C:D,2,FALSE)</f>
        <v>国投，φ0.26mm，Sn60Pb40</v>
      </c>
      <c r="G1005" s="524">
        <v>13000</v>
      </c>
      <c r="H1005" s="504" t="s">
        <v>145</v>
      </c>
      <c r="I1005" s="504" t="str">
        <f>AL1005</f>
        <v xml:space="preserve">CMDUTHD1328951 </v>
      </c>
      <c r="J1005" s="504">
        <v>1</v>
      </c>
      <c r="K1005" s="504" t="str">
        <f>AN1005</f>
        <v>TGHU6392436</v>
      </c>
      <c r="L1005" s="504">
        <f>AM1005</f>
        <v>69930106394</v>
      </c>
      <c r="M1005" s="504" t="str">
        <f>AO1005</f>
        <v>LAEM CHABANG, THAILAND</v>
      </c>
      <c r="N1005" s="506">
        <f>AQ1005</f>
        <v>45723</v>
      </c>
      <c r="O1005" s="504" t="str">
        <f>AR1005</f>
        <v>SAVANNAH,GA</v>
      </c>
      <c r="P1005" s="506">
        <f>AT1005</f>
        <v>45767</v>
      </c>
      <c r="Q1005" s="506">
        <f>AX1005</f>
        <v>45771</v>
      </c>
      <c r="R1005" s="567" t="s">
        <v>79</v>
      </c>
      <c r="S1005" s="504">
        <v>40</v>
      </c>
      <c r="T1005" s="504">
        <v>20250306001</v>
      </c>
      <c r="U1005" s="504"/>
      <c r="V1005" s="511"/>
      <c r="W1005" s="511"/>
      <c r="X1005" s="506"/>
      <c r="Y1005" s="506"/>
      <c r="Z1005" s="506"/>
      <c r="AA1005" s="507"/>
      <c r="AB1005" s="507"/>
      <c r="AC1005" s="514"/>
      <c r="AD1005" s="504"/>
      <c r="AE1005" s="504"/>
      <c r="AF1005" s="504"/>
      <c r="AG1005" s="504"/>
      <c r="AH1005" s="506"/>
      <c r="AI1005" s="506"/>
      <c r="AJ1005" s="504"/>
      <c r="AK1005" s="504"/>
      <c r="AL1005" s="504" t="s">
        <v>1445</v>
      </c>
      <c r="AM1005" s="504">
        <v>69930106394</v>
      </c>
      <c r="AN1005" s="504" t="s">
        <v>1449</v>
      </c>
      <c r="AO1005" s="504" t="s">
        <v>387</v>
      </c>
      <c r="AP1005" s="506">
        <v>45721</v>
      </c>
      <c r="AQ1005" s="506">
        <v>45723</v>
      </c>
      <c r="AR1005" s="504" t="s">
        <v>117</v>
      </c>
      <c r="AS1005" s="506">
        <v>45767</v>
      </c>
      <c r="AT1005" s="508">
        <f>AS1005</f>
        <v>45767</v>
      </c>
      <c r="AU1005" s="504" t="str">
        <f>AR1005</f>
        <v>SAVANNAH,GA</v>
      </c>
      <c r="AV1005" s="509">
        <f>AT1005</f>
        <v>45767</v>
      </c>
      <c r="AW1005" s="505">
        <f>VLOOKUP(AR:AR,Database!A:B,2,)</f>
        <v>4</v>
      </c>
      <c r="AX1005" s="506">
        <f>AV1005+AW1005</f>
        <v>45771</v>
      </c>
      <c r="AY1005" s="514">
        <f>Z1005</f>
        <v>0</v>
      </c>
      <c r="AZ1005" s="506"/>
      <c r="BA1005" s="506"/>
      <c r="BB1005" s="506"/>
      <c r="BC1005" s="506"/>
      <c r="BD1005" s="506"/>
      <c r="BE1005" s="504"/>
      <c r="BF1005" s="504" t="str">
        <f>AL1005</f>
        <v xml:space="preserve">CMDUTHD1328951 </v>
      </c>
      <c r="BG1005" s="504" t="str">
        <f>AN1005</f>
        <v>TGHU6392436</v>
      </c>
      <c r="BH1005" s="506">
        <v>45721</v>
      </c>
      <c r="BI1005" s="506">
        <v>45720</v>
      </c>
      <c r="BJ1005" s="506"/>
      <c r="BK1005" s="506"/>
      <c r="BL1005" s="506"/>
      <c r="BM1005" s="506"/>
      <c r="BN1005" s="504"/>
      <c r="BO1005" s="506"/>
      <c r="BP1005" s="511"/>
      <c r="BQ1005" s="511"/>
      <c r="BR1005" s="504"/>
      <c r="BS1005" s="560"/>
      <c r="BT1005" s="504"/>
      <c r="BU1005" s="504"/>
      <c r="BV1005" s="504"/>
      <c r="BW1005" s="504">
        <f>U1005</f>
        <v>0</v>
      </c>
      <c r="BX1005" s="511">
        <f>V1005</f>
        <v>0</v>
      </c>
      <c r="BY1005" s="511">
        <f>W1005</f>
        <v>0</v>
      </c>
      <c r="BZ1005" s="511">
        <f>BX1005+BY1005</f>
        <v>0</v>
      </c>
      <c r="CA1005" s="504"/>
      <c r="CB1005" s="511"/>
      <c r="CC1005" s="504"/>
      <c r="CD1005" s="511"/>
      <c r="CE1005" s="511"/>
      <c r="CF1005" s="511">
        <f>CB1005+CD1005+CE1005</f>
        <v>0</v>
      </c>
      <c r="CG1005" s="528">
        <f>CF1005-BZ1005</f>
        <v>0</v>
      </c>
      <c r="CH1005" s="510">
        <f>_xlfn.DAYS(BD1005,BC1005)+1</f>
        <v>1</v>
      </c>
      <c r="CI1005" s="513"/>
    </row>
    <row r="1006" spans="1:87" s="686" customFormat="1" ht="15.75" customHeight="1">
      <c r="A1006" s="7">
        <v>79</v>
      </c>
      <c r="B1006" s="669" t="s">
        <v>106</v>
      </c>
      <c r="C1006" s="660" t="s">
        <v>1444</v>
      </c>
      <c r="D1006" s="505" t="s">
        <v>363</v>
      </c>
      <c r="E1006" s="505" t="str">
        <f>VLOOKUP(D:D,'Material code'!A:B,2,FALSE)</f>
        <v>汇流条-A</v>
      </c>
      <c r="F1006" s="505" t="str">
        <f>VLOOKUP(D:D,'Material code'!C:D,2,FALSE)</f>
        <v>国投，0.35*6mm，Sn60Pb40</v>
      </c>
      <c r="G1006" s="524">
        <v>1800</v>
      </c>
      <c r="H1006" s="504" t="s">
        <v>145</v>
      </c>
      <c r="I1006" s="504" t="str">
        <f>AL1006</f>
        <v xml:space="preserve">CMDUTHD1328951 </v>
      </c>
      <c r="J1006" s="504">
        <v>1</v>
      </c>
      <c r="K1006" s="504" t="str">
        <f>AN1006</f>
        <v>TGHU6392436</v>
      </c>
      <c r="L1006" s="504">
        <f>AM1006</f>
        <v>69930106394</v>
      </c>
      <c r="M1006" s="504" t="str">
        <f>AO1006</f>
        <v>LAEM CHABANG, THAILAND</v>
      </c>
      <c r="N1006" s="506">
        <f>AQ1006</f>
        <v>45723</v>
      </c>
      <c r="O1006" s="504" t="str">
        <f>AR1006</f>
        <v>SAVANNAH,GA</v>
      </c>
      <c r="P1006" s="506">
        <f>AT1006</f>
        <v>45767</v>
      </c>
      <c r="Q1006" s="506">
        <f>AX1006</f>
        <v>45771</v>
      </c>
      <c r="R1006" s="567" t="s">
        <v>79</v>
      </c>
      <c r="S1006" s="504">
        <v>40</v>
      </c>
      <c r="T1006" s="504">
        <v>20250306001</v>
      </c>
      <c r="U1006" s="504"/>
      <c r="V1006" s="511"/>
      <c r="W1006" s="511"/>
      <c r="X1006" s="506"/>
      <c r="Y1006" s="506"/>
      <c r="Z1006" s="506"/>
      <c r="AA1006" s="507"/>
      <c r="AB1006" s="507"/>
      <c r="AC1006" s="514"/>
      <c r="AD1006" s="504"/>
      <c r="AE1006" s="504"/>
      <c r="AF1006" s="504"/>
      <c r="AG1006" s="504"/>
      <c r="AH1006" s="506"/>
      <c r="AI1006" s="506"/>
      <c r="AJ1006" s="504"/>
      <c r="AK1006" s="504"/>
      <c r="AL1006" s="504" t="s">
        <v>1445</v>
      </c>
      <c r="AM1006" s="504">
        <v>69930106394</v>
      </c>
      <c r="AN1006" s="504" t="s">
        <v>1449</v>
      </c>
      <c r="AO1006" s="504" t="s">
        <v>387</v>
      </c>
      <c r="AP1006" s="506">
        <v>45721</v>
      </c>
      <c r="AQ1006" s="506">
        <v>45723</v>
      </c>
      <c r="AR1006" s="504" t="s">
        <v>117</v>
      </c>
      <c r="AS1006" s="506">
        <v>45767</v>
      </c>
      <c r="AT1006" s="508">
        <f>AS1006</f>
        <v>45767</v>
      </c>
      <c r="AU1006" s="504" t="str">
        <f>AR1006</f>
        <v>SAVANNAH,GA</v>
      </c>
      <c r="AV1006" s="509">
        <f>AT1006</f>
        <v>45767</v>
      </c>
      <c r="AW1006" s="505">
        <f>VLOOKUP(AR:AR,Database!A:B,2,)</f>
        <v>4</v>
      </c>
      <c r="AX1006" s="506">
        <f>AV1006+AW1006</f>
        <v>45771</v>
      </c>
      <c r="AY1006" s="514">
        <f>Z1006</f>
        <v>0</v>
      </c>
      <c r="AZ1006" s="506"/>
      <c r="BA1006" s="506"/>
      <c r="BB1006" s="506"/>
      <c r="BC1006" s="506"/>
      <c r="BD1006" s="506"/>
      <c r="BE1006" s="504"/>
      <c r="BF1006" s="504" t="str">
        <f>AL1006</f>
        <v xml:space="preserve">CMDUTHD1328951 </v>
      </c>
      <c r="BG1006" s="504" t="str">
        <f>AN1006</f>
        <v>TGHU6392436</v>
      </c>
      <c r="BH1006" s="506">
        <v>45721</v>
      </c>
      <c r="BI1006" s="506">
        <v>45720</v>
      </c>
      <c r="BJ1006" s="506"/>
      <c r="BK1006" s="506"/>
      <c r="BL1006" s="506"/>
      <c r="BM1006" s="506"/>
      <c r="BN1006" s="504"/>
      <c r="BO1006" s="506"/>
      <c r="BP1006" s="511"/>
      <c r="BQ1006" s="511"/>
      <c r="BR1006" s="504"/>
      <c r="BS1006" s="560"/>
      <c r="BT1006" s="504"/>
      <c r="BU1006" s="504"/>
      <c r="BV1006" s="504"/>
      <c r="BW1006" s="504">
        <f>U1006</f>
        <v>0</v>
      </c>
      <c r="BX1006" s="511">
        <f>V1006</f>
        <v>0</v>
      </c>
      <c r="BY1006" s="511">
        <f>W1006</f>
        <v>0</v>
      </c>
      <c r="BZ1006" s="511">
        <f>BX1006+BY1006</f>
        <v>0</v>
      </c>
      <c r="CA1006" s="504"/>
      <c r="CB1006" s="511"/>
      <c r="CC1006" s="504"/>
      <c r="CD1006" s="511"/>
      <c r="CE1006" s="511"/>
      <c r="CF1006" s="511">
        <f>CB1006+CD1006+CE1006</f>
        <v>0</v>
      </c>
      <c r="CG1006" s="528">
        <f>CF1006-BZ1006</f>
        <v>0</v>
      </c>
      <c r="CH1006" s="510">
        <f>_xlfn.DAYS(BD1006,BC1006)+1</f>
        <v>1</v>
      </c>
      <c r="CI1006" s="513"/>
    </row>
    <row r="1007" spans="1:87" s="513" customFormat="1" ht="15.75" customHeight="1">
      <c r="A1007" s="7">
        <v>79</v>
      </c>
      <c r="B1007" s="669" t="s">
        <v>106</v>
      </c>
      <c r="C1007" s="660" t="s">
        <v>1444</v>
      </c>
      <c r="D1007" s="505" t="s">
        <v>365</v>
      </c>
      <c r="E1007" s="505" t="str">
        <f>VLOOKUP(D:D,'Material code'!A:B,2,FALSE)</f>
        <v>汇流条-A</v>
      </c>
      <c r="F1007" s="505" t="str">
        <f>VLOOKUP(D:D,'Material code'!C:D,2,FALSE)</f>
        <v>国投，0.4*4，Sn60Pb40</v>
      </c>
      <c r="G1007" s="524">
        <v>1700</v>
      </c>
      <c r="H1007" s="504" t="s">
        <v>145</v>
      </c>
      <c r="I1007" s="504" t="str">
        <f>AL1007</f>
        <v xml:space="preserve">CMDUTHD1328951 </v>
      </c>
      <c r="J1007" s="504">
        <v>1</v>
      </c>
      <c r="K1007" s="504" t="str">
        <f>AN1007</f>
        <v>TGHU6392436</v>
      </c>
      <c r="L1007" s="504">
        <f>AM1007</f>
        <v>69930106394</v>
      </c>
      <c r="M1007" s="504" t="str">
        <f>AO1007</f>
        <v>LAEM CHABANG, THAILAND</v>
      </c>
      <c r="N1007" s="506">
        <f>AQ1007</f>
        <v>45723</v>
      </c>
      <c r="O1007" s="504" t="str">
        <f>AR1007</f>
        <v>SAVANNAH,GA</v>
      </c>
      <c r="P1007" s="506">
        <f>AT1007</f>
        <v>45767</v>
      </c>
      <c r="Q1007" s="506">
        <f>AX1007</f>
        <v>45771</v>
      </c>
      <c r="R1007" s="567" t="s">
        <v>79</v>
      </c>
      <c r="S1007" s="504">
        <v>40</v>
      </c>
      <c r="T1007" s="504">
        <v>20250306001</v>
      </c>
      <c r="U1007" s="504"/>
      <c r="V1007" s="511"/>
      <c r="W1007" s="511"/>
      <c r="X1007" s="506"/>
      <c r="Y1007" s="506"/>
      <c r="Z1007" s="506"/>
      <c r="AA1007" s="507"/>
      <c r="AB1007" s="507"/>
      <c r="AC1007" s="514"/>
      <c r="AD1007" s="504"/>
      <c r="AE1007" s="504"/>
      <c r="AF1007" s="504"/>
      <c r="AG1007" s="504"/>
      <c r="AH1007" s="506"/>
      <c r="AI1007" s="506"/>
      <c r="AJ1007" s="504"/>
      <c r="AK1007" s="504"/>
      <c r="AL1007" s="504" t="s">
        <v>1445</v>
      </c>
      <c r="AM1007" s="504">
        <v>69930106394</v>
      </c>
      <c r="AN1007" s="504" t="s">
        <v>1449</v>
      </c>
      <c r="AO1007" s="504" t="s">
        <v>387</v>
      </c>
      <c r="AP1007" s="506">
        <v>45721</v>
      </c>
      <c r="AQ1007" s="506">
        <v>45723</v>
      </c>
      <c r="AR1007" s="504" t="s">
        <v>117</v>
      </c>
      <c r="AS1007" s="506">
        <v>45767</v>
      </c>
      <c r="AT1007" s="508">
        <f>AS1007</f>
        <v>45767</v>
      </c>
      <c r="AU1007" s="504" t="str">
        <f>AR1007</f>
        <v>SAVANNAH,GA</v>
      </c>
      <c r="AV1007" s="509">
        <f>AT1007</f>
        <v>45767</v>
      </c>
      <c r="AW1007" s="505">
        <f>VLOOKUP(AR:AR,Database!A:B,2,)</f>
        <v>4</v>
      </c>
      <c r="AX1007" s="506">
        <f>AV1007+AW1007</f>
        <v>45771</v>
      </c>
      <c r="AY1007" s="514">
        <f>Z1007</f>
        <v>0</v>
      </c>
      <c r="AZ1007" s="506"/>
      <c r="BA1007" s="506"/>
      <c r="BB1007" s="506"/>
      <c r="BC1007" s="506"/>
      <c r="BD1007" s="506"/>
      <c r="BE1007" s="504"/>
      <c r="BF1007" s="504" t="str">
        <f>AL1007</f>
        <v xml:space="preserve">CMDUTHD1328951 </v>
      </c>
      <c r="BG1007" s="504" t="str">
        <f>AN1007</f>
        <v>TGHU6392436</v>
      </c>
      <c r="BH1007" s="506">
        <v>45721</v>
      </c>
      <c r="BI1007" s="506">
        <v>45720</v>
      </c>
      <c r="BJ1007" s="506"/>
      <c r="BK1007" s="506"/>
      <c r="BL1007" s="506"/>
      <c r="BM1007" s="506"/>
      <c r="BN1007" s="504"/>
      <c r="BO1007" s="506"/>
      <c r="BP1007" s="511"/>
      <c r="BQ1007" s="511"/>
      <c r="BR1007" s="504"/>
      <c r="BS1007" s="560"/>
      <c r="BT1007" s="504"/>
      <c r="BU1007" s="504"/>
      <c r="BV1007" s="504"/>
      <c r="BW1007" s="504">
        <f>U1007</f>
        <v>0</v>
      </c>
      <c r="BX1007" s="511">
        <f>V1007</f>
        <v>0</v>
      </c>
      <c r="BY1007" s="511">
        <f>W1007</f>
        <v>0</v>
      </c>
      <c r="BZ1007" s="511">
        <f>BX1007+BY1007</f>
        <v>0</v>
      </c>
      <c r="CA1007" s="504"/>
      <c r="CB1007" s="511"/>
      <c r="CC1007" s="504"/>
      <c r="CD1007" s="511"/>
      <c r="CE1007" s="511"/>
      <c r="CF1007" s="511">
        <f>CB1007+CD1007+CE1007</f>
        <v>0</v>
      </c>
      <c r="CG1007" s="528">
        <f>CF1007-BZ1007</f>
        <v>0</v>
      </c>
      <c r="CH1007" s="510">
        <f>_xlfn.DAYS(BD1007,BC1007)+1</f>
        <v>1</v>
      </c>
    </row>
    <row r="1008" spans="1:87" s="513" customFormat="1">
      <c r="A1008" s="630">
        <v>67</v>
      </c>
      <c r="B1008" s="631" t="s">
        <v>161</v>
      </c>
      <c r="C1008" s="660" t="s">
        <v>1450</v>
      </c>
      <c r="D1008" s="505" t="s">
        <v>790</v>
      </c>
      <c r="E1008" s="505" t="str">
        <f>VLOOKUP(D:D,'Material code'!A:B,2,FALSE)</f>
        <v>打包带</v>
      </c>
      <c r="F1008" s="505" t="str">
        <f>VLOOKUP(D:D,'Material code'!C:D,2,FALSE)</f>
        <v>打包带，PET 16mm*1.0mm 20KG/卷</v>
      </c>
      <c r="G1008" s="504">
        <v>13440</v>
      </c>
      <c r="H1008" s="504" t="s">
        <v>490</v>
      </c>
      <c r="I1008" s="504" t="str">
        <f>AL1008</f>
        <v>ONEYBKKF67424500</v>
      </c>
      <c r="J1008" s="504">
        <v>1</v>
      </c>
      <c r="K1008" s="504" t="str">
        <f>AN1008</f>
        <v>TLLU5645400</v>
      </c>
      <c r="L1008" s="504" t="str">
        <f>AM1008</f>
        <v>ESBK15020032</v>
      </c>
      <c r="M1008" s="504" t="str">
        <f>AO1008</f>
        <v>LAEM CHABANG, THAILAND</v>
      </c>
      <c r="N1008" s="506">
        <f>AQ1008</f>
        <v>45719</v>
      </c>
      <c r="O1008" s="504" t="str">
        <f>AR1008</f>
        <v>SAVANNAH,GA</v>
      </c>
      <c r="P1008" s="506">
        <f>AT1008</f>
        <v>45769</v>
      </c>
      <c r="Q1008" s="506">
        <f>AX1008</f>
        <v>45773</v>
      </c>
      <c r="R1008" s="504" t="s">
        <v>86</v>
      </c>
      <c r="S1008" s="504">
        <v>40</v>
      </c>
      <c r="T1008" s="504">
        <v>20250218002</v>
      </c>
      <c r="U1008" s="504" t="s">
        <v>596</v>
      </c>
      <c r="V1008" s="511"/>
      <c r="W1008" s="511"/>
      <c r="X1008" s="506">
        <v>45719</v>
      </c>
      <c r="Y1008" s="506"/>
      <c r="Z1008" s="506"/>
      <c r="AA1008" s="507"/>
      <c r="AB1008" s="507"/>
      <c r="AC1008" s="504"/>
      <c r="AD1008" s="504"/>
      <c r="AE1008" s="504"/>
      <c r="AF1008" s="504"/>
      <c r="AG1008" s="504"/>
      <c r="AH1008" s="506">
        <v>45716</v>
      </c>
      <c r="AI1008" s="506">
        <v>45760</v>
      </c>
      <c r="AJ1008" s="504"/>
      <c r="AK1008" s="504"/>
      <c r="AL1008" s="504" t="s">
        <v>1451</v>
      </c>
      <c r="AM1008" s="504" t="s">
        <v>1452</v>
      </c>
      <c r="AN1008" s="504" t="s">
        <v>1453</v>
      </c>
      <c r="AO1008" s="504" t="s">
        <v>387</v>
      </c>
      <c r="AP1008" s="506">
        <v>45715</v>
      </c>
      <c r="AQ1008" s="506">
        <v>45719</v>
      </c>
      <c r="AR1008" s="504" t="s">
        <v>117</v>
      </c>
      <c r="AS1008" s="506">
        <v>45773</v>
      </c>
      <c r="AT1008" s="506">
        <v>45769</v>
      </c>
      <c r="AU1008" s="504" t="str">
        <f>AR1008</f>
        <v>SAVANNAH,GA</v>
      </c>
      <c r="AV1008" s="509">
        <f>AT1008</f>
        <v>45769</v>
      </c>
      <c r="AW1008" s="505">
        <f>VLOOKUP(AR:AR,Database!A:B,2,)</f>
        <v>4</v>
      </c>
      <c r="AX1008" s="506">
        <f>AV1008+AW1008</f>
        <v>45773</v>
      </c>
      <c r="AY1008" s="504" t="s">
        <v>389</v>
      </c>
      <c r="AZ1008" s="506"/>
      <c r="BA1008" s="506"/>
      <c r="BB1008" s="506"/>
      <c r="BC1008" s="506"/>
      <c r="BD1008" s="506"/>
      <c r="BE1008" s="504"/>
      <c r="BF1008" s="504" t="str">
        <f>AL1008</f>
        <v>ONEYBKKF67424500</v>
      </c>
      <c r="BG1008" s="504" t="str">
        <f>AN1008</f>
        <v>TLLU5645400</v>
      </c>
      <c r="BH1008" s="506">
        <v>45715</v>
      </c>
      <c r="BI1008" s="506">
        <v>45720</v>
      </c>
      <c r="BJ1008" s="506"/>
      <c r="BK1008" s="506"/>
      <c r="BL1008" s="506"/>
      <c r="BM1008" s="506"/>
      <c r="BN1008" s="504"/>
      <c r="BO1008" s="506"/>
      <c r="BP1008" s="511"/>
      <c r="BQ1008" s="511"/>
      <c r="BR1008" s="504"/>
      <c r="BS1008" s="623"/>
      <c r="BT1008" s="504"/>
      <c r="BU1008" s="504"/>
      <c r="BV1008" s="504"/>
      <c r="BW1008" s="504" t="str">
        <f>U1008</f>
        <v>US2501004</v>
      </c>
      <c r="BX1008" s="511">
        <f>V1008</f>
        <v>0</v>
      </c>
      <c r="BY1008" s="511">
        <f>W1008</f>
        <v>0</v>
      </c>
      <c r="BZ1008" s="511">
        <f>BX1008+BY1008</f>
        <v>0</v>
      </c>
      <c r="CA1008" s="504"/>
      <c r="CB1008" s="511"/>
      <c r="CC1008" s="504"/>
      <c r="CD1008" s="511"/>
      <c r="CE1008" s="511"/>
      <c r="CF1008" s="511">
        <f>CB1008+CD1008+CE1008</f>
        <v>0</v>
      </c>
      <c r="CG1008" s="528">
        <f>CF1008-BZ1008</f>
        <v>0</v>
      </c>
      <c r="CH1008" s="510">
        <f>_xlfn.DAYS(BD1008,BC1008)+1</f>
        <v>1</v>
      </c>
    </row>
    <row r="1009" spans="1:87" s="513" customFormat="1" ht="15.75" customHeight="1">
      <c r="A1009" s="630">
        <v>67</v>
      </c>
      <c r="B1009" s="631" t="s">
        <v>161</v>
      </c>
      <c r="C1009" s="660" t="s">
        <v>1450</v>
      </c>
      <c r="D1009" s="505" t="s">
        <v>792</v>
      </c>
      <c r="E1009" s="505" t="str">
        <f>VLOOKUP(D:D,'Material code'!A:B,2,FALSE)</f>
        <v>缠绕膜</v>
      </c>
      <c r="F1009" s="505" t="str">
        <f>VLOOKUP(D:D,'Material code'!C:D,2,FALSE)</f>
        <v>缠绕膜，5KG/卷，500mm*0.02mm</v>
      </c>
      <c r="G1009" s="504">
        <v>5760</v>
      </c>
      <c r="H1009" s="504" t="s">
        <v>323</v>
      </c>
      <c r="I1009" s="504" t="str">
        <f>AL1009</f>
        <v>ONEYBKKF67424500</v>
      </c>
      <c r="J1009" s="504">
        <v>1</v>
      </c>
      <c r="K1009" s="504" t="str">
        <f>AN1009</f>
        <v>TLLU5645400</v>
      </c>
      <c r="L1009" s="504" t="str">
        <f>AM1009</f>
        <v>ESBK15020032</v>
      </c>
      <c r="M1009" s="504" t="str">
        <f>AO1009</f>
        <v>LAEM CHABANG, THAILAND</v>
      </c>
      <c r="N1009" s="506">
        <f>AQ1009</f>
        <v>45719</v>
      </c>
      <c r="O1009" s="504" t="str">
        <f>AR1009</f>
        <v>SAVANNAH,GA</v>
      </c>
      <c r="P1009" s="506">
        <f>AT1009</f>
        <v>45769</v>
      </c>
      <c r="Q1009" s="506">
        <f>AX1009</f>
        <v>45773</v>
      </c>
      <c r="R1009" s="504" t="s">
        <v>86</v>
      </c>
      <c r="S1009" s="504">
        <v>40</v>
      </c>
      <c r="T1009" s="504">
        <v>20250218002</v>
      </c>
      <c r="U1009" s="504" t="s">
        <v>596</v>
      </c>
      <c r="V1009" s="511"/>
      <c r="W1009" s="511"/>
      <c r="X1009" s="506">
        <v>45719</v>
      </c>
      <c r="Y1009" s="506"/>
      <c r="Z1009" s="506"/>
      <c r="AA1009" s="507"/>
      <c r="AB1009" s="507"/>
      <c r="AC1009" s="504"/>
      <c r="AD1009" s="504"/>
      <c r="AE1009" s="504"/>
      <c r="AF1009" s="504"/>
      <c r="AG1009" s="504"/>
      <c r="AH1009" s="506">
        <v>45716</v>
      </c>
      <c r="AI1009" s="506">
        <v>45760</v>
      </c>
      <c r="AJ1009" s="504"/>
      <c r="AK1009" s="504"/>
      <c r="AL1009" s="504" t="s">
        <v>1451</v>
      </c>
      <c r="AM1009" s="504" t="s">
        <v>1452</v>
      </c>
      <c r="AN1009" s="504" t="s">
        <v>1453</v>
      </c>
      <c r="AO1009" s="504" t="s">
        <v>387</v>
      </c>
      <c r="AP1009" s="506">
        <v>45715</v>
      </c>
      <c r="AQ1009" s="506">
        <v>45719</v>
      </c>
      <c r="AR1009" s="504" t="s">
        <v>117</v>
      </c>
      <c r="AS1009" s="506">
        <v>45773</v>
      </c>
      <c r="AT1009" s="506">
        <v>45769</v>
      </c>
      <c r="AU1009" s="504" t="str">
        <f>AR1009</f>
        <v>SAVANNAH,GA</v>
      </c>
      <c r="AV1009" s="509">
        <f>AT1009</f>
        <v>45769</v>
      </c>
      <c r="AW1009" s="505">
        <f>VLOOKUP(AR:AR,Database!A:B,2,)</f>
        <v>4</v>
      </c>
      <c r="AX1009" s="506">
        <f>AV1009+AW1009</f>
        <v>45773</v>
      </c>
      <c r="AY1009" s="504" t="s">
        <v>389</v>
      </c>
      <c r="AZ1009" s="506"/>
      <c r="BA1009" s="506"/>
      <c r="BB1009" s="506"/>
      <c r="BC1009" s="506"/>
      <c r="BD1009" s="506"/>
      <c r="BE1009" s="504"/>
      <c r="BF1009" s="504" t="str">
        <f>AL1009</f>
        <v>ONEYBKKF67424500</v>
      </c>
      <c r="BG1009" s="504" t="str">
        <f>AN1009</f>
        <v>TLLU5645400</v>
      </c>
      <c r="BH1009" s="506">
        <v>45715</v>
      </c>
      <c r="BI1009" s="506">
        <v>45720</v>
      </c>
      <c r="BJ1009" s="506"/>
      <c r="BK1009" s="506"/>
      <c r="BL1009" s="506"/>
      <c r="BM1009" s="506"/>
      <c r="BN1009" s="504"/>
      <c r="BO1009" s="506"/>
      <c r="BP1009" s="511"/>
      <c r="BQ1009" s="511"/>
      <c r="BR1009" s="504"/>
      <c r="BS1009" s="623"/>
      <c r="BT1009" s="504"/>
      <c r="BU1009" s="504"/>
      <c r="BV1009" s="504"/>
      <c r="BW1009" s="504" t="str">
        <f>U1009</f>
        <v>US2501004</v>
      </c>
      <c r="BX1009" s="511">
        <f>V1009</f>
        <v>0</v>
      </c>
      <c r="BY1009" s="511">
        <f>W1009</f>
        <v>0</v>
      </c>
      <c r="BZ1009" s="511">
        <f>BX1009+BY1009</f>
        <v>0</v>
      </c>
      <c r="CA1009" s="504"/>
      <c r="CB1009" s="511"/>
      <c r="CC1009" s="504"/>
      <c r="CD1009" s="511"/>
      <c r="CE1009" s="511"/>
      <c r="CF1009" s="511">
        <f>CB1009+CD1009+CE1009</f>
        <v>0</v>
      </c>
      <c r="CG1009" s="528">
        <f>CF1009-BZ1009</f>
        <v>0</v>
      </c>
      <c r="CH1009" s="510">
        <f>_xlfn.DAYS(BD1009,BC1009)+1</f>
        <v>1</v>
      </c>
    </row>
    <row r="1010" spans="1:87" s="513" customFormat="1" ht="15.75" customHeight="1">
      <c r="A1010" s="630">
        <v>67</v>
      </c>
      <c r="B1010" s="631" t="s">
        <v>161</v>
      </c>
      <c r="C1010" s="660" t="s">
        <v>1450</v>
      </c>
      <c r="D1010" s="505" t="s">
        <v>786</v>
      </c>
      <c r="E1010" s="505" t="str">
        <f>VLOOKUP(D:D,'Material code'!A:B,2,FALSE)</f>
        <v>PE薄膜</v>
      </c>
      <c r="F1010" s="505" t="str">
        <f>VLOOKUP(D:D,'Material code'!C:D,2,FALSE)</f>
        <v>PE薄膜，2715*1530*0.05mm</v>
      </c>
      <c r="G1010" s="504">
        <v>29077.65</v>
      </c>
      <c r="H1010" s="504" t="s">
        <v>243</v>
      </c>
      <c r="I1010" s="504" t="str">
        <f>AL1010</f>
        <v>ONEYBKKF67424500</v>
      </c>
      <c r="J1010" s="504">
        <v>1</v>
      </c>
      <c r="K1010" s="504" t="str">
        <f>AN1010</f>
        <v>TLLU5645400</v>
      </c>
      <c r="L1010" s="504" t="str">
        <f>AM1010</f>
        <v>ESBK15020032</v>
      </c>
      <c r="M1010" s="504" t="str">
        <f>AO1010</f>
        <v>LAEM CHABANG, THAILAND</v>
      </c>
      <c r="N1010" s="506">
        <f>AQ1010</f>
        <v>45719</v>
      </c>
      <c r="O1010" s="504" t="str">
        <f>AR1010</f>
        <v>SAVANNAH,GA</v>
      </c>
      <c r="P1010" s="506">
        <f>AT1010</f>
        <v>45769</v>
      </c>
      <c r="Q1010" s="506">
        <f>AX1010</f>
        <v>45773</v>
      </c>
      <c r="R1010" s="504" t="s">
        <v>86</v>
      </c>
      <c r="S1010" s="504">
        <v>40</v>
      </c>
      <c r="T1010" s="504">
        <v>20250218002</v>
      </c>
      <c r="U1010" s="504" t="s">
        <v>596</v>
      </c>
      <c r="V1010" s="511"/>
      <c r="W1010" s="511"/>
      <c r="X1010" s="506">
        <v>45719</v>
      </c>
      <c r="Y1010" s="506"/>
      <c r="Z1010" s="506"/>
      <c r="AA1010" s="507"/>
      <c r="AB1010" s="507"/>
      <c r="AC1010" s="504"/>
      <c r="AD1010" s="504"/>
      <c r="AE1010" s="504"/>
      <c r="AF1010" s="504"/>
      <c r="AG1010" s="504"/>
      <c r="AH1010" s="506">
        <v>45716</v>
      </c>
      <c r="AI1010" s="506">
        <v>45760</v>
      </c>
      <c r="AJ1010" s="504"/>
      <c r="AK1010" s="504"/>
      <c r="AL1010" s="504" t="s">
        <v>1451</v>
      </c>
      <c r="AM1010" s="504" t="s">
        <v>1452</v>
      </c>
      <c r="AN1010" s="504" t="s">
        <v>1453</v>
      </c>
      <c r="AO1010" s="504" t="s">
        <v>387</v>
      </c>
      <c r="AP1010" s="506">
        <v>45715</v>
      </c>
      <c r="AQ1010" s="506">
        <v>45719</v>
      </c>
      <c r="AR1010" s="504" t="s">
        <v>117</v>
      </c>
      <c r="AS1010" s="506">
        <v>45773</v>
      </c>
      <c r="AT1010" s="506">
        <v>45769</v>
      </c>
      <c r="AU1010" s="504" t="str">
        <f>AR1010</f>
        <v>SAVANNAH,GA</v>
      </c>
      <c r="AV1010" s="509">
        <f>AT1010</f>
        <v>45769</v>
      </c>
      <c r="AW1010" s="505">
        <f>VLOOKUP(AR:AR,Database!A:B,2,)</f>
        <v>4</v>
      </c>
      <c r="AX1010" s="506">
        <f>AV1010+AW1010</f>
        <v>45773</v>
      </c>
      <c r="AY1010" s="504" t="s">
        <v>389</v>
      </c>
      <c r="AZ1010" s="506"/>
      <c r="BA1010" s="506"/>
      <c r="BB1010" s="506"/>
      <c r="BC1010" s="506"/>
      <c r="BD1010" s="506"/>
      <c r="BE1010" s="504"/>
      <c r="BF1010" s="504" t="str">
        <f>AL1010</f>
        <v>ONEYBKKF67424500</v>
      </c>
      <c r="BG1010" s="504" t="str">
        <f>AN1010</f>
        <v>TLLU5645400</v>
      </c>
      <c r="BH1010" s="506">
        <v>45715</v>
      </c>
      <c r="BI1010" s="506">
        <v>45720</v>
      </c>
      <c r="BJ1010" s="506"/>
      <c r="BK1010" s="506"/>
      <c r="BL1010" s="506"/>
      <c r="BM1010" s="506"/>
      <c r="BN1010" s="504"/>
      <c r="BO1010" s="506"/>
      <c r="BP1010" s="511"/>
      <c r="BQ1010" s="511"/>
      <c r="BR1010" s="504"/>
      <c r="BS1010" s="623"/>
      <c r="BT1010" s="504"/>
      <c r="BU1010" s="504"/>
      <c r="BV1010" s="504"/>
      <c r="BW1010" s="504" t="str">
        <f>U1010</f>
        <v>US2501004</v>
      </c>
      <c r="BX1010" s="511">
        <f>V1010</f>
        <v>0</v>
      </c>
      <c r="BY1010" s="511">
        <f>W1010</f>
        <v>0</v>
      </c>
      <c r="BZ1010" s="511">
        <f>BX1010+BY1010</f>
        <v>0</v>
      </c>
      <c r="CA1010" s="504"/>
      <c r="CB1010" s="511"/>
      <c r="CC1010" s="504"/>
      <c r="CD1010" s="511"/>
      <c r="CE1010" s="511"/>
      <c r="CF1010" s="511">
        <f>CB1010+CD1010+CE1010</f>
        <v>0</v>
      </c>
      <c r="CG1010" s="528">
        <f>CF1010-BZ1010</f>
        <v>0</v>
      </c>
      <c r="CH1010" s="510">
        <f>_xlfn.DAYS(BD1010,BC1010)+1</f>
        <v>1</v>
      </c>
    </row>
    <row r="1011" spans="1:87" s="513" customFormat="1" ht="15.75" customHeight="1">
      <c r="A1011" s="630">
        <v>67</v>
      </c>
      <c r="B1011" s="631" t="s">
        <v>161</v>
      </c>
      <c r="C1011" s="660" t="s">
        <v>1450</v>
      </c>
      <c r="D1011" s="505" t="s">
        <v>162</v>
      </c>
      <c r="E1011" s="505" t="str">
        <f>VLOOKUP(D:D,'Material code'!A:B,2,FALSE)</f>
        <v>自封袋</v>
      </c>
      <c r="F1011" s="505" t="str">
        <f>VLOOKUP(D:D,'Material code'!C:D,2,FALSE)</f>
        <v>自封袋，350*250*0.05mm（自带双面胶带）</v>
      </c>
      <c r="G1011" s="504">
        <v>4000</v>
      </c>
      <c r="H1011" s="504" t="s">
        <v>141</v>
      </c>
      <c r="I1011" s="504" t="str">
        <f>AL1011</f>
        <v>ONEYBKKF67424500</v>
      </c>
      <c r="J1011" s="504">
        <v>1</v>
      </c>
      <c r="K1011" s="504" t="str">
        <f>AN1011</f>
        <v>TLLU5645400</v>
      </c>
      <c r="L1011" s="504" t="str">
        <f>AM1011</f>
        <v>ESBK15020032</v>
      </c>
      <c r="M1011" s="504" t="str">
        <f>AO1011</f>
        <v>LAEM CHABANG, THAILAND</v>
      </c>
      <c r="N1011" s="506">
        <f>AQ1011</f>
        <v>45719</v>
      </c>
      <c r="O1011" s="504" t="str">
        <f>AR1011</f>
        <v>SAVANNAH,GA</v>
      </c>
      <c r="P1011" s="506">
        <f>AT1011</f>
        <v>45769</v>
      </c>
      <c r="Q1011" s="506">
        <f>AX1011</f>
        <v>45773</v>
      </c>
      <c r="R1011" s="504" t="s">
        <v>86</v>
      </c>
      <c r="S1011" s="504">
        <v>40</v>
      </c>
      <c r="T1011" s="504">
        <v>20250218002</v>
      </c>
      <c r="U1011" s="504" t="s">
        <v>596</v>
      </c>
      <c r="V1011" s="511"/>
      <c r="W1011" s="511"/>
      <c r="X1011" s="506">
        <v>45719</v>
      </c>
      <c r="Y1011" s="506"/>
      <c r="Z1011" s="506"/>
      <c r="AA1011" s="507"/>
      <c r="AB1011" s="507"/>
      <c r="AC1011" s="504"/>
      <c r="AD1011" s="504"/>
      <c r="AE1011" s="504"/>
      <c r="AF1011" s="504"/>
      <c r="AG1011" s="504"/>
      <c r="AH1011" s="506">
        <v>45716</v>
      </c>
      <c r="AI1011" s="506">
        <v>45760</v>
      </c>
      <c r="AJ1011" s="504"/>
      <c r="AK1011" s="504"/>
      <c r="AL1011" s="504" t="s">
        <v>1451</v>
      </c>
      <c r="AM1011" s="504" t="s">
        <v>1452</v>
      </c>
      <c r="AN1011" s="504" t="s">
        <v>1453</v>
      </c>
      <c r="AO1011" s="504" t="s">
        <v>387</v>
      </c>
      <c r="AP1011" s="506">
        <v>45715</v>
      </c>
      <c r="AQ1011" s="506">
        <v>45719</v>
      </c>
      <c r="AR1011" s="504" t="s">
        <v>117</v>
      </c>
      <c r="AS1011" s="506">
        <v>45773</v>
      </c>
      <c r="AT1011" s="506">
        <v>45769</v>
      </c>
      <c r="AU1011" s="504" t="str">
        <f>AR1011</f>
        <v>SAVANNAH,GA</v>
      </c>
      <c r="AV1011" s="509">
        <f>AT1011</f>
        <v>45769</v>
      </c>
      <c r="AW1011" s="505">
        <f>VLOOKUP(AR:AR,Database!A:B,2,)</f>
        <v>4</v>
      </c>
      <c r="AX1011" s="506">
        <f>AV1011+AW1011</f>
        <v>45773</v>
      </c>
      <c r="AY1011" s="504" t="s">
        <v>389</v>
      </c>
      <c r="AZ1011" s="506"/>
      <c r="BA1011" s="506"/>
      <c r="BB1011" s="506"/>
      <c r="BC1011" s="506"/>
      <c r="BD1011" s="506"/>
      <c r="BE1011" s="504"/>
      <c r="BF1011" s="504" t="str">
        <f>AL1011</f>
        <v>ONEYBKKF67424500</v>
      </c>
      <c r="BG1011" s="504" t="str">
        <f>AN1011</f>
        <v>TLLU5645400</v>
      </c>
      <c r="BH1011" s="506">
        <v>45715</v>
      </c>
      <c r="BI1011" s="506">
        <v>45720</v>
      </c>
      <c r="BJ1011" s="506"/>
      <c r="BK1011" s="506"/>
      <c r="BL1011" s="506"/>
      <c r="BM1011" s="506"/>
      <c r="BN1011" s="504"/>
      <c r="BO1011" s="506"/>
      <c r="BP1011" s="511"/>
      <c r="BQ1011" s="511"/>
      <c r="BR1011" s="504"/>
      <c r="BS1011" s="623"/>
      <c r="BT1011" s="504"/>
      <c r="BU1011" s="504"/>
      <c r="BV1011" s="504"/>
      <c r="BW1011" s="504" t="str">
        <f>U1011</f>
        <v>US2501004</v>
      </c>
      <c r="BX1011" s="511">
        <f>V1011</f>
        <v>0</v>
      </c>
      <c r="BY1011" s="511">
        <f>W1011</f>
        <v>0</v>
      </c>
      <c r="BZ1011" s="511">
        <f>BX1011+BY1011</f>
        <v>0</v>
      </c>
      <c r="CA1011" s="504"/>
      <c r="CB1011" s="511"/>
      <c r="CC1011" s="504"/>
      <c r="CD1011" s="511"/>
      <c r="CE1011" s="511"/>
      <c r="CF1011" s="511">
        <f>CB1011+CD1011+CE1011</f>
        <v>0</v>
      </c>
      <c r="CG1011" s="528">
        <f>CF1011-BZ1011</f>
        <v>0</v>
      </c>
      <c r="CH1011" s="510">
        <f>_xlfn.DAYS(BD1011,BC1011)+1</f>
        <v>1</v>
      </c>
    </row>
    <row r="1012" spans="1:87" s="513" customFormat="1" ht="15.75" customHeight="1">
      <c r="A1012" s="255">
        <v>116</v>
      </c>
      <c r="B1012" s="599" t="s">
        <v>107</v>
      </c>
      <c r="C1012" s="575">
        <v>4100009806</v>
      </c>
      <c r="D1012" s="478" t="s">
        <v>108</v>
      </c>
      <c r="E1012" s="505" t="str">
        <f>VLOOKUP(D:D,'Material code'!A:B,2,FALSE)</f>
        <v>PENDING</v>
      </c>
      <c r="F1012" s="505" t="str">
        <f>VLOOKUP(D:D,'Material code'!C:D,2,FALSE)</f>
        <v>PENDING</v>
      </c>
      <c r="G1012" s="504">
        <v>3500</v>
      </c>
      <c r="H1012" s="504" t="s">
        <v>111</v>
      </c>
      <c r="I1012" s="504" t="str">
        <f>AL1012</f>
        <v>MAEU250702024</v>
      </c>
      <c r="J1012" s="504">
        <v>1</v>
      </c>
      <c r="K1012" s="504" t="str">
        <f>AN1012</f>
        <v>MRSU4689804</v>
      </c>
      <c r="L1012" s="504" t="str">
        <f>AM1012</f>
        <v>HS25031235</v>
      </c>
      <c r="M1012" s="504" t="str">
        <f>AO1012</f>
        <v>SHANGHAI, CHINA</v>
      </c>
      <c r="N1012" s="506">
        <f>AQ1012</f>
        <v>45734</v>
      </c>
      <c r="O1012" s="504" t="str">
        <f>AR1012</f>
        <v>NEW YORK CITY, NY</v>
      </c>
      <c r="P1012" s="506">
        <f>AT1012</f>
        <v>45771</v>
      </c>
      <c r="Q1012" s="506">
        <f>AX1012</f>
        <v>45786</v>
      </c>
      <c r="R1012" s="504" t="s">
        <v>79</v>
      </c>
      <c r="S1012" s="504" t="s">
        <v>109</v>
      </c>
      <c r="T1012" s="504"/>
      <c r="U1012" s="504"/>
      <c r="V1012" s="511"/>
      <c r="W1012" s="511"/>
      <c r="X1012" s="506"/>
      <c r="Y1012" s="506"/>
      <c r="Z1012" s="504"/>
      <c r="AA1012" s="567"/>
      <c r="AB1012" s="507"/>
      <c r="AC1012" s="504"/>
      <c r="AD1012" s="504"/>
      <c r="AE1012" s="504"/>
      <c r="AF1012" s="504"/>
      <c r="AG1012" s="504"/>
      <c r="AH1012" s="569"/>
      <c r="AI1012" s="579"/>
      <c r="AJ1012" s="504"/>
      <c r="AK1012" s="457"/>
      <c r="AL1012" s="504" t="s">
        <v>1454</v>
      </c>
      <c r="AM1012" s="504" t="s">
        <v>1455</v>
      </c>
      <c r="AN1012" s="504" t="s">
        <v>1456</v>
      </c>
      <c r="AO1012" s="504" t="s">
        <v>112</v>
      </c>
      <c r="AP1012" s="506">
        <v>45730</v>
      </c>
      <c r="AQ1012" s="506">
        <v>45734</v>
      </c>
      <c r="AR1012" s="504" t="s">
        <v>113</v>
      </c>
      <c r="AS1012" s="506">
        <v>45771</v>
      </c>
      <c r="AT1012" s="508">
        <f>AS1012</f>
        <v>45771</v>
      </c>
      <c r="AU1012" s="504" t="s">
        <v>117</v>
      </c>
      <c r="AV1012" s="571">
        <v>45781</v>
      </c>
      <c r="AW1012" s="505">
        <f>VLOOKUP(AR:AR,Database!A:B,2,)</f>
        <v>5</v>
      </c>
      <c r="AX1012" s="506">
        <f>AV1012+AW1012</f>
        <v>45786</v>
      </c>
      <c r="AY1012" s="504">
        <f>Z1012</f>
        <v>0</v>
      </c>
      <c r="AZ1012" s="565"/>
      <c r="BA1012" s="506"/>
      <c r="BB1012" s="506"/>
      <c r="BC1012" s="506"/>
      <c r="BD1012" s="506"/>
      <c r="BE1012" s="504"/>
      <c r="BF1012" s="504" t="str">
        <f>AL1012</f>
        <v>MAEU250702024</v>
      </c>
      <c r="BG1012" s="504" t="str">
        <f>AN1012</f>
        <v>MRSU4689804</v>
      </c>
      <c r="BH1012" s="506">
        <v>45730</v>
      </c>
      <c r="BI1012" s="506" t="s">
        <v>1457</v>
      </c>
      <c r="BJ1012" s="506"/>
      <c r="BK1012" s="506"/>
      <c r="BL1012" s="506"/>
      <c r="BM1012" s="572"/>
      <c r="BN1012" s="504"/>
      <c r="BO1012" s="506"/>
      <c r="BP1012" s="511"/>
      <c r="BQ1012" s="511"/>
      <c r="BR1012" s="504"/>
      <c r="BS1012" s="512"/>
      <c r="BT1012" s="504"/>
      <c r="BU1012" s="504"/>
      <c r="BV1012" s="504"/>
      <c r="BW1012" s="504">
        <f>U1012</f>
        <v>0</v>
      </c>
      <c r="BX1012" s="511">
        <f>V1012</f>
        <v>0</v>
      </c>
      <c r="BY1012" s="511">
        <f>W1012</f>
        <v>0</v>
      </c>
      <c r="BZ1012" s="511">
        <f>BX1012+BY1012</f>
        <v>0</v>
      </c>
      <c r="CA1012" s="504"/>
      <c r="CB1012" s="511"/>
      <c r="CC1012" s="504"/>
      <c r="CD1012" s="511"/>
      <c r="CE1012" s="511"/>
      <c r="CF1012" s="511">
        <f>CB1012+CD1012+CE1012</f>
        <v>0</v>
      </c>
      <c r="CG1012" s="528">
        <f>CF1012-BZ1012</f>
        <v>0</v>
      </c>
      <c r="CH1012" s="510">
        <f>_xlfn.DAYS(BU1012,BT1012)+1</f>
        <v>1</v>
      </c>
    </row>
    <row r="1013" spans="1:87" s="513" customFormat="1" ht="15.75" customHeight="1">
      <c r="A1013" s="255">
        <v>119</v>
      </c>
      <c r="B1013" s="599" t="s">
        <v>90</v>
      </c>
      <c r="C1013" s="558" t="s">
        <v>1458</v>
      </c>
      <c r="D1013" s="596"/>
      <c r="E1013" s="516" t="e">
        <f>VLOOKUP(D:D,'Material code'!A:B,2)</f>
        <v>#N/A</v>
      </c>
      <c r="F1013" s="721" t="s">
        <v>380</v>
      </c>
      <c r="G1013" s="504">
        <v>700</v>
      </c>
      <c r="H1013" s="504" t="s">
        <v>382</v>
      </c>
      <c r="I1013" s="504" t="str">
        <f>AL1013</f>
        <v>ONEYSINF15898400</v>
      </c>
      <c r="J1013" s="504">
        <v>1</v>
      </c>
      <c r="K1013" s="504" t="str">
        <f>AN1013</f>
        <v>TCLU8425000</v>
      </c>
      <c r="L1013" s="504" t="str">
        <f>AM1013</f>
        <v>(PAL)20250167</v>
      </c>
      <c r="M1013" s="504" t="str">
        <f>AO1013</f>
        <v>SINGAPORE</v>
      </c>
      <c r="N1013" s="506">
        <f>AQ1013</f>
        <v>45735</v>
      </c>
      <c r="O1013" s="504" t="str">
        <f>AR1013</f>
        <v>NEW YORK CITY, NY</v>
      </c>
      <c r="P1013" s="506">
        <f>AT1013</f>
        <v>45772</v>
      </c>
      <c r="Q1013" s="506">
        <f>AX1013</f>
        <v>45777</v>
      </c>
      <c r="R1013" s="504" t="s">
        <v>79</v>
      </c>
      <c r="S1013" s="504" t="s">
        <v>1459</v>
      </c>
      <c r="T1013" s="514"/>
      <c r="U1013" s="514"/>
      <c r="V1013" s="511"/>
      <c r="W1013" s="511"/>
      <c r="X1013" s="506"/>
      <c r="Y1013" s="506"/>
      <c r="Z1013" s="514"/>
      <c r="AA1013" s="567"/>
      <c r="AB1013" s="507"/>
      <c r="AC1013" s="514"/>
      <c r="AD1013" s="504"/>
      <c r="AE1013" s="514"/>
      <c r="AF1013" s="514"/>
      <c r="AG1013" s="514"/>
      <c r="AH1013" s="569"/>
      <c r="AI1013" s="579"/>
      <c r="AJ1013" s="504"/>
      <c r="AK1013" s="457"/>
      <c r="AL1013" s="504" t="s">
        <v>1460</v>
      </c>
      <c r="AM1013" s="504" t="s">
        <v>1461</v>
      </c>
      <c r="AN1013" s="504" t="s">
        <v>1462</v>
      </c>
      <c r="AO1013" s="504" t="s">
        <v>375</v>
      </c>
      <c r="AP1013" s="506">
        <v>45730</v>
      </c>
      <c r="AQ1013" s="506">
        <v>45735</v>
      </c>
      <c r="AR1013" s="504" t="s">
        <v>113</v>
      </c>
      <c r="AS1013" s="506">
        <v>45772</v>
      </c>
      <c r="AT1013" s="508">
        <f>AS1013</f>
        <v>45772</v>
      </c>
      <c r="AU1013" s="504" t="str">
        <f>AR1013</f>
        <v>NEW YORK CITY, NY</v>
      </c>
      <c r="AV1013" s="571">
        <f>AT1013</f>
        <v>45772</v>
      </c>
      <c r="AW1013" s="505">
        <f>VLOOKUP(AR:AR,Database!A:B,2,)</f>
        <v>5</v>
      </c>
      <c r="AX1013" s="506">
        <f>AV1013+AW1013</f>
        <v>45777</v>
      </c>
      <c r="AY1013" s="504">
        <f>Z1013</f>
        <v>0</v>
      </c>
      <c r="AZ1013" s="565"/>
      <c r="BA1013" s="506"/>
      <c r="BB1013" s="506"/>
      <c r="BC1013" s="506"/>
      <c r="BD1013" s="506"/>
      <c r="BE1013" s="504"/>
      <c r="BF1013" s="504" t="str">
        <f>AL1013</f>
        <v>ONEYSINF15898400</v>
      </c>
      <c r="BG1013" s="504" t="str">
        <f>AN1013</f>
        <v>TCLU8425000</v>
      </c>
      <c r="BH1013" s="506">
        <v>45730</v>
      </c>
      <c r="BI1013" s="506" t="s">
        <v>1457</v>
      </c>
      <c r="BJ1013" s="506"/>
      <c r="BK1013" s="506"/>
      <c r="BL1013" s="506"/>
      <c r="BM1013" s="572"/>
      <c r="BN1013" s="514"/>
      <c r="BO1013" s="506"/>
      <c r="BP1013" s="511"/>
      <c r="BQ1013" s="511"/>
      <c r="BR1013" s="514"/>
      <c r="BS1013" s="560"/>
      <c r="BT1013" s="504"/>
      <c r="BU1013" s="504"/>
      <c r="BV1013" s="504"/>
      <c r="BW1013" s="504">
        <f>U1013</f>
        <v>0</v>
      </c>
      <c r="BX1013" s="511">
        <f>V1013</f>
        <v>0</v>
      </c>
      <c r="BY1013" s="511">
        <f>W1013</f>
        <v>0</v>
      </c>
      <c r="BZ1013" s="511">
        <f>BX1013+BY1013</f>
        <v>0</v>
      </c>
      <c r="CA1013" s="504"/>
      <c r="CB1013" s="511"/>
      <c r="CC1013" s="504"/>
      <c r="CD1013" s="511"/>
      <c r="CE1013" s="511"/>
      <c r="CF1013" s="511">
        <f>CB1013+CD1013+CE1013</f>
        <v>0</v>
      </c>
      <c r="CG1013" s="528">
        <f>CF1013-BZ1013</f>
        <v>0</v>
      </c>
      <c r="CH1013" s="510">
        <f>_xlfn.DAYS(BU1013,BT1013)+1</f>
        <v>1</v>
      </c>
    </row>
    <row r="1014" spans="1:87" s="513" customFormat="1" ht="15.75" customHeight="1">
      <c r="A1014" s="255">
        <v>122</v>
      </c>
      <c r="B1014" s="599" t="s">
        <v>107</v>
      </c>
      <c r="C1014" s="558">
        <v>4100009806</v>
      </c>
      <c r="D1014" s="596"/>
      <c r="E1014" s="516" t="e">
        <f>VLOOKUP(D:D,'Material code'!A:B,2)</f>
        <v>#N/A</v>
      </c>
      <c r="F1014" s="505" t="e">
        <f>VLOOKUP(D:D,'Material code'!C:D,2)</f>
        <v>#N/A</v>
      </c>
      <c r="G1014" s="504">
        <f>AC1014</f>
        <v>0</v>
      </c>
      <c r="H1014" s="504">
        <f>AD1014</f>
        <v>0</v>
      </c>
      <c r="I1014" s="504" t="str">
        <f>AL1014</f>
        <v>MAEU251350106</v>
      </c>
      <c r="J1014" s="504">
        <v>1</v>
      </c>
      <c r="K1014" s="504" t="str">
        <f>AN1014</f>
        <v>MRSU6109438</v>
      </c>
      <c r="L1014" s="504" t="str">
        <f>AM1014</f>
        <v xml:space="preserve">SYLCGTBHL2503054 </v>
      </c>
      <c r="M1014" s="504" t="str">
        <f>AO1014</f>
        <v>SHANGHAI, CHINA</v>
      </c>
      <c r="N1014" s="506">
        <f>AQ1014</f>
        <v>45739</v>
      </c>
      <c r="O1014" s="504" t="str">
        <f>AR1014</f>
        <v>NEW YORK CITY, NY</v>
      </c>
      <c r="P1014" s="506">
        <f>AT1014</f>
        <v>45773</v>
      </c>
      <c r="Q1014" s="506">
        <f>AX1014</f>
        <v>45788</v>
      </c>
      <c r="R1014" s="504" t="s">
        <v>79</v>
      </c>
      <c r="S1014" s="504">
        <v>40</v>
      </c>
      <c r="T1014" s="514"/>
      <c r="U1014" s="514"/>
      <c r="V1014" s="511"/>
      <c r="W1014" s="511"/>
      <c r="X1014" s="506"/>
      <c r="Y1014" s="506"/>
      <c r="Z1014" s="514"/>
      <c r="AA1014" s="567"/>
      <c r="AB1014" s="507"/>
      <c r="AC1014" s="514"/>
      <c r="AD1014" s="504"/>
      <c r="AE1014" s="514"/>
      <c r="AF1014" s="514"/>
      <c r="AG1014" s="514"/>
      <c r="AH1014" s="569"/>
      <c r="AI1014" s="579"/>
      <c r="AJ1014" s="504"/>
      <c r="AK1014" s="457"/>
      <c r="AL1014" s="504" t="s">
        <v>1463</v>
      </c>
      <c r="AM1014" s="504" t="s">
        <v>1464</v>
      </c>
      <c r="AN1014" s="504" t="s">
        <v>1465</v>
      </c>
      <c r="AO1014" s="504" t="s">
        <v>112</v>
      </c>
      <c r="AP1014" s="506"/>
      <c r="AQ1014" s="506">
        <v>45739</v>
      </c>
      <c r="AR1014" s="504" t="s">
        <v>113</v>
      </c>
      <c r="AS1014" s="506">
        <v>45773</v>
      </c>
      <c r="AT1014" s="508">
        <f>AS1014</f>
        <v>45773</v>
      </c>
      <c r="AU1014" s="504" t="s">
        <v>117</v>
      </c>
      <c r="AV1014" s="571">
        <v>45783</v>
      </c>
      <c r="AW1014" s="505">
        <f>VLOOKUP(AR:AR,Database!A:B,2,)</f>
        <v>5</v>
      </c>
      <c r="AX1014" s="506">
        <f>AV1014+AW1014</f>
        <v>45788</v>
      </c>
      <c r="AY1014" s="504">
        <f>Z1014</f>
        <v>0</v>
      </c>
      <c r="AZ1014" s="565"/>
      <c r="BA1014" s="506"/>
      <c r="BB1014" s="506"/>
      <c r="BC1014" s="506"/>
      <c r="BD1014" s="506"/>
      <c r="BE1014" s="504"/>
      <c r="BF1014" s="504" t="str">
        <f>AL1014</f>
        <v>MAEU251350106</v>
      </c>
      <c r="BG1014" s="504" t="str">
        <f>AN1014</f>
        <v>MRSU6109438</v>
      </c>
      <c r="BH1014" s="506">
        <v>45734</v>
      </c>
      <c r="BI1014" s="506"/>
      <c r="BJ1014" s="506"/>
      <c r="BK1014" s="506"/>
      <c r="BL1014" s="506"/>
      <c r="BM1014" s="572"/>
      <c r="BN1014" s="514"/>
      <c r="BO1014" s="506"/>
      <c r="BP1014" s="511"/>
      <c r="BQ1014" s="511"/>
      <c r="BR1014" s="514"/>
      <c r="BS1014" s="560"/>
      <c r="BT1014" s="504"/>
      <c r="BU1014" s="504"/>
      <c r="BV1014" s="504"/>
      <c r="BW1014" s="504">
        <f>U1014</f>
        <v>0</v>
      </c>
      <c r="BX1014" s="511">
        <f>V1014</f>
        <v>0</v>
      </c>
      <c r="BY1014" s="511">
        <f>W1014</f>
        <v>0</v>
      </c>
      <c r="BZ1014" s="511">
        <f>BX1014+BY1014</f>
        <v>0</v>
      </c>
      <c r="CA1014" s="504"/>
      <c r="CB1014" s="511"/>
      <c r="CC1014" s="504"/>
      <c r="CD1014" s="511"/>
      <c r="CE1014" s="511"/>
      <c r="CF1014" s="511">
        <f>CB1014+CD1014+CE1014</f>
        <v>0</v>
      </c>
      <c r="CG1014" s="528">
        <f>CF1014-BZ1014</f>
        <v>0</v>
      </c>
      <c r="CH1014" s="510">
        <f>_xlfn.DAYS(BU1014,BT1014)+1</f>
        <v>1</v>
      </c>
    </row>
    <row r="1015" spans="1:87" s="513" customFormat="1" ht="15.75" customHeight="1">
      <c r="A1015" s="255">
        <v>115</v>
      </c>
      <c r="B1015" s="599" t="s">
        <v>106</v>
      </c>
      <c r="C1015" s="575" t="s">
        <v>1466</v>
      </c>
      <c r="D1015" s="596" t="s">
        <v>356</v>
      </c>
      <c r="E1015" s="505" t="str">
        <f>VLOOKUP(D:D,'Material code'!A:B,2,FALSE)</f>
        <v>互连条-A</v>
      </c>
      <c r="F1015" s="505" t="str">
        <f>VLOOKUP(D:D,'Material code'!C:D,2,FALSE)</f>
        <v>国投，φ0.26mm，Sn60Pb40</v>
      </c>
      <c r="G1015" s="524">
        <v>13000</v>
      </c>
      <c r="H1015" s="504" t="s">
        <v>145</v>
      </c>
      <c r="I1015" s="504" t="str">
        <f>AL1015</f>
        <v>CMDUTHD1329472</v>
      </c>
      <c r="J1015" s="504">
        <v>1</v>
      </c>
      <c r="K1015" s="504" t="str">
        <f>AN1015</f>
        <v>TCNU3037230</v>
      </c>
      <c r="L1015" s="504">
        <f>AM1015</f>
        <v>69930106910</v>
      </c>
      <c r="M1015" s="504" t="str">
        <f>AO1015</f>
        <v>LAEM CHABANG, THAILAND</v>
      </c>
      <c r="N1015" s="506">
        <f>AQ1015</f>
        <v>45732</v>
      </c>
      <c r="O1015" s="504" t="str">
        <f>AR1015</f>
        <v>SAVANNAH,GA</v>
      </c>
      <c r="P1015" s="506">
        <f>AT1015</f>
        <v>45774</v>
      </c>
      <c r="Q1015" s="506">
        <f>AX1015</f>
        <v>45778</v>
      </c>
      <c r="R1015" s="504" t="s">
        <v>79</v>
      </c>
      <c r="S1015" s="504">
        <v>20</v>
      </c>
      <c r="T1015" s="504"/>
      <c r="U1015" s="504"/>
      <c r="V1015" s="511"/>
      <c r="W1015" s="511"/>
      <c r="X1015" s="506"/>
      <c r="Y1015" s="506"/>
      <c r="Z1015" s="504"/>
      <c r="AA1015" s="567"/>
      <c r="AB1015" s="507"/>
      <c r="AC1015" s="504"/>
      <c r="AD1015" s="504"/>
      <c r="AE1015" s="504"/>
      <c r="AF1015" s="504"/>
      <c r="AG1015" s="504"/>
      <c r="AH1015" s="569"/>
      <c r="AI1015" s="579"/>
      <c r="AJ1015" s="504"/>
      <c r="AK1015" s="457"/>
      <c r="AL1015" s="504" t="s">
        <v>1467</v>
      </c>
      <c r="AM1015" s="504">
        <v>69930106910</v>
      </c>
      <c r="AN1015" s="504" t="s">
        <v>1468</v>
      </c>
      <c r="AO1015" s="504" t="s">
        <v>387</v>
      </c>
      <c r="AP1015" s="506">
        <v>45727</v>
      </c>
      <c r="AQ1015" s="506">
        <v>45732</v>
      </c>
      <c r="AR1015" s="504" t="s">
        <v>117</v>
      </c>
      <c r="AS1015" s="506">
        <v>45774</v>
      </c>
      <c r="AT1015" s="508">
        <f>AS1015</f>
        <v>45774</v>
      </c>
      <c r="AU1015" s="504" t="str">
        <f>AR1015</f>
        <v>SAVANNAH,GA</v>
      </c>
      <c r="AV1015" s="571">
        <f>AT1015</f>
        <v>45774</v>
      </c>
      <c r="AW1015" s="505">
        <f>VLOOKUP(AR:AR,Database!A:B,2,)</f>
        <v>4</v>
      </c>
      <c r="AX1015" s="506">
        <f>AV1015+AW1015</f>
        <v>45778</v>
      </c>
      <c r="AY1015" s="504">
        <f>Z1015</f>
        <v>0</v>
      </c>
      <c r="AZ1015" s="565"/>
      <c r="BA1015" s="506"/>
      <c r="BB1015" s="506"/>
      <c r="BC1015" s="506"/>
      <c r="BD1015" s="506"/>
      <c r="BE1015" s="504"/>
      <c r="BF1015" s="504" t="str">
        <f>AL1015</f>
        <v>CMDUTHD1329472</v>
      </c>
      <c r="BG1015" s="504" t="str">
        <f>AN1015</f>
        <v>TCNU3037230</v>
      </c>
      <c r="BH1015" s="506">
        <v>45728</v>
      </c>
      <c r="BI1015" s="506">
        <v>45728</v>
      </c>
      <c r="BJ1015" s="506"/>
      <c r="BK1015" s="506"/>
      <c r="BL1015" s="506"/>
      <c r="BM1015" s="572"/>
      <c r="BN1015" s="504"/>
      <c r="BO1015" s="506"/>
      <c r="BP1015" s="511"/>
      <c r="BQ1015" s="511"/>
      <c r="BR1015" s="504"/>
      <c r="BS1015" s="512"/>
      <c r="BT1015" s="504"/>
      <c r="BU1015" s="504"/>
      <c r="BV1015" s="504"/>
      <c r="BW1015" s="504">
        <f>U1015</f>
        <v>0</v>
      </c>
      <c r="BX1015" s="511">
        <f>V1015</f>
        <v>0</v>
      </c>
      <c r="BY1015" s="511">
        <f>W1015</f>
        <v>0</v>
      </c>
      <c r="BZ1015" s="511">
        <f>BX1015+BY1015</f>
        <v>0</v>
      </c>
      <c r="CA1015" s="504"/>
      <c r="CB1015" s="511"/>
      <c r="CC1015" s="504"/>
      <c r="CD1015" s="511"/>
      <c r="CE1015" s="511"/>
      <c r="CF1015" s="511">
        <f>CB1015+CD1015+CE1015</f>
        <v>0</v>
      </c>
      <c r="CG1015" s="528">
        <f>CF1015-BZ1015</f>
        <v>0</v>
      </c>
      <c r="CH1015" s="510">
        <f>_xlfn.DAYS(BU1015,BT1015)+1</f>
        <v>1</v>
      </c>
    </row>
    <row r="1016" spans="1:87" s="513" customFormat="1" ht="15.75" customHeight="1">
      <c r="A1016" s="255">
        <v>115</v>
      </c>
      <c r="B1016" s="599" t="s">
        <v>106</v>
      </c>
      <c r="C1016" s="575" t="s">
        <v>1466</v>
      </c>
      <c r="D1016" s="596" t="s">
        <v>363</v>
      </c>
      <c r="E1016" s="505" t="str">
        <f>VLOOKUP(D:D,'Material code'!A:B,2,FALSE)</f>
        <v>汇流条-A</v>
      </c>
      <c r="F1016" s="505" t="str">
        <f>VLOOKUP(D:D,'Material code'!C:D,2,FALSE)</f>
        <v>国投，0.35*6mm，Sn60Pb40</v>
      </c>
      <c r="G1016" s="524">
        <v>1200</v>
      </c>
      <c r="H1016" s="504" t="s">
        <v>145</v>
      </c>
      <c r="I1016" s="504" t="str">
        <f>AL1016</f>
        <v>CMDUTHD1329472</v>
      </c>
      <c r="J1016" s="504">
        <v>1</v>
      </c>
      <c r="K1016" s="504" t="str">
        <f>AN1016</f>
        <v>TCNU3037230</v>
      </c>
      <c r="L1016" s="504">
        <f>AM1016</f>
        <v>69930106910</v>
      </c>
      <c r="M1016" s="504" t="str">
        <f>AO1016</f>
        <v>LAEM CHABANG, THAILAND</v>
      </c>
      <c r="N1016" s="506">
        <f>AQ1016</f>
        <v>45732</v>
      </c>
      <c r="O1016" s="504" t="str">
        <f>AR1016</f>
        <v>SAVANNAH,GA</v>
      </c>
      <c r="P1016" s="506">
        <f>AT1016</f>
        <v>45774</v>
      </c>
      <c r="Q1016" s="506">
        <f>AX1016</f>
        <v>45778</v>
      </c>
      <c r="R1016" s="504" t="s">
        <v>79</v>
      </c>
      <c r="S1016" s="504">
        <v>20</v>
      </c>
      <c r="T1016" s="504"/>
      <c r="U1016" s="504"/>
      <c r="V1016" s="511"/>
      <c r="W1016" s="511"/>
      <c r="X1016" s="506"/>
      <c r="Y1016" s="506"/>
      <c r="Z1016" s="504"/>
      <c r="AA1016" s="567"/>
      <c r="AB1016" s="507"/>
      <c r="AC1016" s="504"/>
      <c r="AD1016" s="504"/>
      <c r="AE1016" s="504"/>
      <c r="AF1016" s="504"/>
      <c r="AG1016" s="504"/>
      <c r="AH1016" s="569"/>
      <c r="AI1016" s="579"/>
      <c r="AJ1016" s="504"/>
      <c r="AK1016" s="457"/>
      <c r="AL1016" s="504" t="s">
        <v>1467</v>
      </c>
      <c r="AM1016" s="504">
        <v>69930106910</v>
      </c>
      <c r="AN1016" s="504" t="s">
        <v>1468</v>
      </c>
      <c r="AO1016" s="504" t="s">
        <v>387</v>
      </c>
      <c r="AP1016" s="506">
        <v>45727</v>
      </c>
      <c r="AQ1016" s="506">
        <v>45732</v>
      </c>
      <c r="AR1016" s="504" t="s">
        <v>117</v>
      </c>
      <c r="AS1016" s="506">
        <v>45774</v>
      </c>
      <c r="AT1016" s="508">
        <f>AS1016</f>
        <v>45774</v>
      </c>
      <c r="AU1016" s="504" t="str">
        <f>AR1016</f>
        <v>SAVANNAH,GA</v>
      </c>
      <c r="AV1016" s="571">
        <f>AT1016</f>
        <v>45774</v>
      </c>
      <c r="AW1016" s="505">
        <f>VLOOKUP(AR:AR,Database!A:B,2,)</f>
        <v>4</v>
      </c>
      <c r="AX1016" s="506">
        <f>AV1016+AW1016</f>
        <v>45778</v>
      </c>
      <c r="AY1016" s="504">
        <f>Z1016</f>
        <v>0</v>
      </c>
      <c r="AZ1016" s="565"/>
      <c r="BA1016" s="506"/>
      <c r="BB1016" s="506"/>
      <c r="BC1016" s="506"/>
      <c r="BD1016" s="506"/>
      <c r="BE1016" s="504"/>
      <c r="BF1016" s="504" t="str">
        <f>AL1016</f>
        <v>CMDUTHD1329472</v>
      </c>
      <c r="BG1016" s="504" t="str">
        <f>AN1016</f>
        <v>TCNU3037230</v>
      </c>
      <c r="BH1016" s="506">
        <v>45728</v>
      </c>
      <c r="BI1016" s="506">
        <v>45728</v>
      </c>
      <c r="BJ1016" s="506"/>
      <c r="BK1016" s="506"/>
      <c r="BL1016" s="506"/>
      <c r="BM1016" s="572"/>
      <c r="BN1016" s="504"/>
      <c r="BO1016" s="506"/>
      <c r="BP1016" s="511"/>
      <c r="BQ1016" s="511"/>
      <c r="BR1016" s="504"/>
      <c r="BS1016" s="512"/>
      <c r="BT1016" s="504"/>
      <c r="BU1016" s="504"/>
      <c r="BV1016" s="504"/>
      <c r="BW1016" s="504">
        <f>U1016</f>
        <v>0</v>
      </c>
      <c r="BX1016" s="511">
        <f>V1016</f>
        <v>0</v>
      </c>
      <c r="BY1016" s="511">
        <f>W1016</f>
        <v>0</v>
      </c>
      <c r="BZ1016" s="511">
        <f>BX1016+BY1016</f>
        <v>0</v>
      </c>
      <c r="CA1016" s="504"/>
      <c r="CB1016" s="511"/>
      <c r="CC1016" s="504"/>
      <c r="CD1016" s="511"/>
      <c r="CE1016" s="511"/>
      <c r="CF1016" s="511">
        <f>CB1016+CD1016+CE1016</f>
        <v>0</v>
      </c>
      <c r="CG1016" s="528">
        <f>CF1016-BZ1016</f>
        <v>0</v>
      </c>
      <c r="CH1016" s="510">
        <f>_xlfn.DAYS(BU1016,BT1016)+1</f>
        <v>1</v>
      </c>
      <c r="CI1016" s="559"/>
    </row>
    <row r="1017" spans="1:87" s="513" customFormat="1">
      <c r="A1017" s="255">
        <v>115</v>
      </c>
      <c r="B1017" s="599" t="s">
        <v>106</v>
      </c>
      <c r="C1017" s="575" t="s">
        <v>1466</v>
      </c>
      <c r="D1017" s="596" t="s">
        <v>365</v>
      </c>
      <c r="E1017" s="505" t="str">
        <f>VLOOKUP(D:D,'Material code'!A:B,2,FALSE)</f>
        <v>汇流条-A</v>
      </c>
      <c r="F1017" s="505" t="str">
        <f>VLOOKUP(D:D,'Material code'!C:D,2,FALSE)</f>
        <v>国投，0.4*4，Sn60Pb40</v>
      </c>
      <c r="G1017" s="524">
        <v>1800</v>
      </c>
      <c r="H1017" s="504" t="s">
        <v>145</v>
      </c>
      <c r="I1017" s="504" t="str">
        <f>AL1017</f>
        <v>CMDUTHD1329472</v>
      </c>
      <c r="J1017" s="504">
        <v>1</v>
      </c>
      <c r="K1017" s="504" t="str">
        <f>AN1017</f>
        <v>TCNU3037230</v>
      </c>
      <c r="L1017" s="504">
        <f>AM1017</f>
        <v>69930106910</v>
      </c>
      <c r="M1017" s="504" t="str">
        <f>AO1017</f>
        <v>LAEM CHABANG, THAILAND</v>
      </c>
      <c r="N1017" s="506">
        <f>AQ1017</f>
        <v>45732</v>
      </c>
      <c r="O1017" s="504" t="str">
        <f>AR1017</f>
        <v>SAVANNAH,GA</v>
      </c>
      <c r="P1017" s="506">
        <f>AT1017</f>
        <v>45774</v>
      </c>
      <c r="Q1017" s="506">
        <f>AX1017</f>
        <v>45778</v>
      </c>
      <c r="R1017" s="504" t="s">
        <v>79</v>
      </c>
      <c r="S1017" s="504">
        <v>20</v>
      </c>
      <c r="T1017" s="504"/>
      <c r="U1017" s="504"/>
      <c r="V1017" s="511"/>
      <c r="W1017" s="511"/>
      <c r="X1017" s="506"/>
      <c r="Y1017" s="506"/>
      <c r="Z1017" s="504"/>
      <c r="AA1017" s="567"/>
      <c r="AB1017" s="507"/>
      <c r="AC1017" s="504"/>
      <c r="AD1017" s="504"/>
      <c r="AE1017" s="504"/>
      <c r="AF1017" s="504"/>
      <c r="AG1017" s="504"/>
      <c r="AH1017" s="569"/>
      <c r="AI1017" s="579"/>
      <c r="AJ1017" s="504"/>
      <c r="AK1017" s="457"/>
      <c r="AL1017" s="504" t="s">
        <v>1467</v>
      </c>
      <c r="AM1017" s="504">
        <v>69930106910</v>
      </c>
      <c r="AN1017" s="504" t="s">
        <v>1468</v>
      </c>
      <c r="AO1017" s="504" t="s">
        <v>387</v>
      </c>
      <c r="AP1017" s="506">
        <v>45727</v>
      </c>
      <c r="AQ1017" s="506">
        <v>45732</v>
      </c>
      <c r="AR1017" s="504" t="s">
        <v>117</v>
      </c>
      <c r="AS1017" s="506">
        <v>45774</v>
      </c>
      <c r="AT1017" s="508">
        <f>AS1017</f>
        <v>45774</v>
      </c>
      <c r="AU1017" s="504" t="str">
        <f>AR1017</f>
        <v>SAVANNAH,GA</v>
      </c>
      <c r="AV1017" s="571">
        <f>AT1017</f>
        <v>45774</v>
      </c>
      <c r="AW1017" s="505">
        <f>VLOOKUP(AR:AR,Database!A:B,2,)</f>
        <v>4</v>
      </c>
      <c r="AX1017" s="506">
        <f>AV1017+AW1017</f>
        <v>45778</v>
      </c>
      <c r="AY1017" s="504">
        <f>Z1017</f>
        <v>0</v>
      </c>
      <c r="AZ1017" s="565"/>
      <c r="BA1017" s="506"/>
      <c r="BB1017" s="506"/>
      <c r="BC1017" s="506"/>
      <c r="BD1017" s="506"/>
      <c r="BE1017" s="504"/>
      <c r="BF1017" s="504" t="str">
        <f>AL1017</f>
        <v>CMDUTHD1329472</v>
      </c>
      <c r="BG1017" s="504" t="str">
        <f>AN1017</f>
        <v>TCNU3037230</v>
      </c>
      <c r="BH1017" s="506">
        <v>45728</v>
      </c>
      <c r="BI1017" s="506">
        <v>45728</v>
      </c>
      <c r="BJ1017" s="506"/>
      <c r="BK1017" s="506"/>
      <c r="BL1017" s="506"/>
      <c r="BM1017" s="572"/>
      <c r="BN1017" s="504"/>
      <c r="BO1017" s="506"/>
      <c r="BP1017" s="511"/>
      <c r="BQ1017" s="511"/>
      <c r="BR1017" s="504"/>
      <c r="BS1017" s="512"/>
      <c r="BT1017" s="504"/>
      <c r="BU1017" s="504"/>
      <c r="BV1017" s="504"/>
      <c r="BW1017" s="504">
        <f>U1017</f>
        <v>0</v>
      </c>
      <c r="BX1017" s="511">
        <f>V1017</f>
        <v>0</v>
      </c>
      <c r="BY1017" s="511">
        <f>W1017</f>
        <v>0</v>
      </c>
      <c r="BZ1017" s="511">
        <f>BX1017+BY1017</f>
        <v>0</v>
      </c>
      <c r="CA1017" s="504"/>
      <c r="CB1017" s="511"/>
      <c r="CC1017" s="504"/>
      <c r="CD1017" s="511"/>
      <c r="CE1017" s="511"/>
      <c r="CF1017" s="511">
        <f>CB1017+CD1017+CE1017</f>
        <v>0</v>
      </c>
      <c r="CG1017" s="528">
        <f>CF1017-BZ1017</f>
        <v>0</v>
      </c>
      <c r="CH1017" s="510">
        <f>_xlfn.DAYS(BU1017,BT1017)+1</f>
        <v>1</v>
      </c>
      <c r="CI1017" s="559"/>
    </row>
    <row r="1018" spans="1:87" s="513" customFormat="1">
      <c r="A1018" s="255">
        <v>115</v>
      </c>
      <c r="B1018" s="599" t="s">
        <v>106</v>
      </c>
      <c r="C1018" s="575" t="s">
        <v>1466</v>
      </c>
      <c r="D1018" s="596" t="s">
        <v>356</v>
      </c>
      <c r="E1018" s="505" t="str">
        <f>VLOOKUP(D:D,'Material code'!A:B,2,FALSE)</f>
        <v>互连条-A</v>
      </c>
      <c r="F1018" s="505" t="str">
        <f>VLOOKUP(D:D,'Material code'!C:D,2,FALSE)</f>
        <v>国投，φ0.26mm，Sn60Pb40</v>
      </c>
      <c r="G1018" s="524">
        <v>9000</v>
      </c>
      <c r="H1018" s="504" t="s">
        <v>145</v>
      </c>
      <c r="I1018" s="504" t="str">
        <f>AL1018</f>
        <v>CMDUTHD1329472</v>
      </c>
      <c r="J1018" s="504">
        <v>1</v>
      </c>
      <c r="K1018" s="504" t="str">
        <f>AN1018</f>
        <v>ECMU2094449</v>
      </c>
      <c r="L1018" s="504">
        <f>AM1018</f>
        <v>69930106910</v>
      </c>
      <c r="M1018" s="504" t="str">
        <f>AO1018</f>
        <v>LAEM CHABANG, THAILAND</v>
      </c>
      <c r="N1018" s="506">
        <f>AQ1018</f>
        <v>45732</v>
      </c>
      <c r="O1018" s="504" t="str">
        <f>AR1018</f>
        <v>SAVANNAH,GA</v>
      </c>
      <c r="P1018" s="506">
        <f>AT1018</f>
        <v>45774</v>
      </c>
      <c r="Q1018" s="506">
        <f>AX1018</f>
        <v>45778</v>
      </c>
      <c r="R1018" s="504" t="s">
        <v>79</v>
      </c>
      <c r="S1018" s="504">
        <v>40</v>
      </c>
      <c r="T1018" s="504"/>
      <c r="U1018" s="504"/>
      <c r="V1018" s="511"/>
      <c r="W1018" s="511"/>
      <c r="X1018" s="506"/>
      <c r="Y1018" s="506"/>
      <c r="Z1018" s="504"/>
      <c r="AA1018" s="567"/>
      <c r="AB1018" s="507"/>
      <c r="AC1018" s="504"/>
      <c r="AD1018" s="504"/>
      <c r="AE1018" s="504"/>
      <c r="AF1018" s="504"/>
      <c r="AG1018" s="504"/>
      <c r="AH1018" s="569"/>
      <c r="AI1018" s="579"/>
      <c r="AJ1018" s="504"/>
      <c r="AK1018" s="457"/>
      <c r="AL1018" s="504" t="s">
        <v>1467</v>
      </c>
      <c r="AM1018" s="504">
        <v>69930106910</v>
      </c>
      <c r="AN1018" s="504" t="s">
        <v>1469</v>
      </c>
      <c r="AO1018" s="504" t="s">
        <v>387</v>
      </c>
      <c r="AP1018" s="506">
        <v>45727</v>
      </c>
      <c r="AQ1018" s="506">
        <v>45732</v>
      </c>
      <c r="AR1018" s="504" t="s">
        <v>117</v>
      </c>
      <c r="AS1018" s="506">
        <v>45774</v>
      </c>
      <c r="AT1018" s="508">
        <f>AS1018</f>
        <v>45774</v>
      </c>
      <c r="AU1018" s="504" t="str">
        <f>AR1018</f>
        <v>SAVANNAH,GA</v>
      </c>
      <c r="AV1018" s="571">
        <f>AT1018</f>
        <v>45774</v>
      </c>
      <c r="AW1018" s="505">
        <f>VLOOKUP(AR:AR,Database!A:B,2,)</f>
        <v>4</v>
      </c>
      <c r="AX1018" s="506">
        <f>AV1018+AW1018</f>
        <v>45778</v>
      </c>
      <c r="AY1018" s="504">
        <f>Z1018</f>
        <v>0</v>
      </c>
      <c r="AZ1018" s="565"/>
      <c r="BA1018" s="506"/>
      <c r="BB1018" s="506"/>
      <c r="BC1018" s="506"/>
      <c r="BD1018" s="506"/>
      <c r="BE1018" s="504"/>
      <c r="BF1018" s="504" t="str">
        <f>AL1018</f>
        <v>CMDUTHD1329472</v>
      </c>
      <c r="BG1018" s="504" t="str">
        <f>AN1018</f>
        <v>ECMU2094449</v>
      </c>
      <c r="BH1018" s="506">
        <v>45728</v>
      </c>
      <c r="BI1018" s="506">
        <v>45728</v>
      </c>
      <c r="BJ1018" s="506"/>
      <c r="BK1018" s="506"/>
      <c r="BL1018" s="506"/>
      <c r="BM1018" s="572"/>
      <c r="BN1018" s="504"/>
      <c r="BO1018" s="506"/>
      <c r="BP1018" s="511"/>
      <c r="BQ1018" s="511"/>
      <c r="BR1018" s="504"/>
      <c r="BS1018" s="512"/>
      <c r="BT1018" s="504"/>
      <c r="BU1018" s="504"/>
      <c r="BV1018" s="504"/>
      <c r="BW1018" s="504">
        <f>U1018</f>
        <v>0</v>
      </c>
      <c r="BX1018" s="511">
        <f>V1018</f>
        <v>0</v>
      </c>
      <c r="BY1018" s="511">
        <f>W1018</f>
        <v>0</v>
      </c>
      <c r="BZ1018" s="511">
        <f>BX1018+BY1018</f>
        <v>0</v>
      </c>
      <c r="CA1018" s="504"/>
      <c r="CB1018" s="511"/>
      <c r="CC1018" s="504"/>
      <c r="CD1018" s="511"/>
      <c r="CE1018" s="511"/>
      <c r="CF1018" s="511">
        <f>CB1018+CD1018+CE1018</f>
        <v>0</v>
      </c>
      <c r="CG1018" s="528">
        <f>CF1018-BZ1018</f>
        <v>0</v>
      </c>
      <c r="CH1018" s="510">
        <f>_xlfn.DAYS(BU1018,BT1018)+1</f>
        <v>1</v>
      </c>
      <c r="CI1018" s="559"/>
    </row>
    <row r="1019" spans="1:87" s="513" customFormat="1">
      <c r="A1019" s="255">
        <v>115</v>
      </c>
      <c r="B1019" s="599" t="s">
        <v>106</v>
      </c>
      <c r="C1019" s="575" t="s">
        <v>1466</v>
      </c>
      <c r="D1019" s="596" t="s">
        <v>1447</v>
      </c>
      <c r="E1019" s="505" t="str">
        <f>VLOOKUP(D:D,'Material code'!A:B,2,FALSE)</f>
        <v>汇流条-A</v>
      </c>
      <c r="F1019" s="505" t="str">
        <f>VLOOKUP(D:D,'Material code'!C:D,2,FALSE)</f>
        <v>九天，0.3*6mm，Sn60Pb40</v>
      </c>
      <c r="G1019" s="524">
        <v>1000</v>
      </c>
      <c r="H1019" s="504" t="s">
        <v>145</v>
      </c>
      <c r="I1019" s="504" t="str">
        <f>AL1019</f>
        <v>CMDUTHD1329472</v>
      </c>
      <c r="J1019" s="504">
        <v>1</v>
      </c>
      <c r="K1019" s="504" t="str">
        <f>AN1019</f>
        <v>ECMU2094449</v>
      </c>
      <c r="L1019" s="504">
        <f>AM1019</f>
        <v>69930106910</v>
      </c>
      <c r="M1019" s="504" t="str">
        <f>AO1019</f>
        <v>LAEM CHABANG, THAILAND</v>
      </c>
      <c r="N1019" s="506">
        <f>AQ1019</f>
        <v>45732</v>
      </c>
      <c r="O1019" s="504" t="str">
        <f>AR1019</f>
        <v>SAVANNAH,GA</v>
      </c>
      <c r="P1019" s="506">
        <f>AT1019</f>
        <v>45774</v>
      </c>
      <c r="Q1019" s="506">
        <f>AX1019</f>
        <v>45778</v>
      </c>
      <c r="R1019" s="504" t="s">
        <v>79</v>
      </c>
      <c r="S1019" s="504">
        <v>40</v>
      </c>
      <c r="T1019" s="504"/>
      <c r="U1019" s="504"/>
      <c r="V1019" s="511"/>
      <c r="W1019" s="511"/>
      <c r="X1019" s="506"/>
      <c r="Y1019" s="506"/>
      <c r="Z1019" s="504"/>
      <c r="AA1019" s="567"/>
      <c r="AB1019" s="507"/>
      <c r="AC1019" s="504"/>
      <c r="AD1019" s="504"/>
      <c r="AE1019" s="504"/>
      <c r="AF1019" s="504"/>
      <c r="AG1019" s="504"/>
      <c r="AH1019" s="569"/>
      <c r="AI1019" s="579"/>
      <c r="AJ1019" s="504"/>
      <c r="AK1019" s="457"/>
      <c r="AL1019" s="504" t="s">
        <v>1467</v>
      </c>
      <c r="AM1019" s="504">
        <v>69930106910</v>
      </c>
      <c r="AN1019" s="504" t="s">
        <v>1469</v>
      </c>
      <c r="AO1019" s="504" t="s">
        <v>387</v>
      </c>
      <c r="AP1019" s="506">
        <v>45727</v>
      </c>
      <c r="AQ1019" s="506">
        <v>45732</v>
      </c>
      <c r="AR1019" s="504" t="s">
        <v>117</v>
      </c>
      <c r="AS1019" s="506">
        <v>45774</v>
      </c>
      <c r="AT1019" s="508">
        <f>AS1019</f>
        <v>45774</v>
      </c>
      <c r="AU1019" s="504" t="str">
        <f>AR1019</f>
        <v>SAVANNAH,GA</v>
      </c>
      <c r="AV1019" s="571">
        <f>AT1019</f>
        <v>45774</v>
      </c>
      <c r="AW1019" s="505">
        <f>VLOOKUP(AR:AR,Database!A:B,2,)</f>
        <v>4</v>
      </c>
      <c r="AX1019" s="506">
        <f>AV1019+AW1019</f>
        <v>45778</v>
      </c>
      <c r="AY1019" s="504">
        <f>Z1019</f>
        <v>0</v>
      </c>
      <c r="AZ1019" s="565"/>
      <c r="BA1019" s="506"/>
      <c r="BB1019" s="506"/>
      <c r="BC1019" s="506"/>
      <c r="BD1019" s="506"/>
      <c r="BE1019" s="504"/>
      <c r="BF1019" s="504" t="str">
        <f>AL1019</f>
        <v>CMDUTHD1329472</v>
      </c>
      <c r="BG1019" s="504" t="str">
        <f>AN1019</f>
        <v>ECMU2094449</v>
      </c>
      <c r="BH1019" s="506">
        <v>45728</v>
      </c>
      <c r="BI1019" s="506">
        <v>45728</v>
      </c>
      <c r="BJ1019" s="506"/>
      <c r="BK1019" s="506"/>
      <c r="BL1019" s="506"/>
      <c r="BM1019" s="572"/>
      <c r="BN1019" s="504"/>
      <c r="BO1019" s="506"/>
      <c r="BP1019" s="511"/>
      <c r="BQ1019" s="511"/>
      <c r="BR1019" s="504"/>
      <c r="BS1019" s="512"/>
      <c r="BT1019" s="504"/>
      <c r="BU1019" s="504"/>
      <c r="BV1019" s="504"/>
      <c r="BW1019" s="504">
        <f>U1019</f>
        <v>0</v>
      </c>
      <c r="BX1019" s="511">
        <f>V1019</f>
        <v>0</v>
      </c>
      <c r="BY1019" s="511">
        <f>W1019</f>
        <v>0</v>
      </c>
      <c r="BZ1019" s="511">
        <f>BX1019+BY1019</f>
        <v>0</v>
      </c>
      <c r="CA1019" s="504"/>
      <c r="CB1019" s="511"/>
      <c r="CC1019" s="504"/>
      <c r="CD1019" s="511"/>
      <c r="CE1019" s="511"/>
      <c r="CF1019" s="511">
        <f>CB1019+CD1019+CE1019</f>
        <v>0</v>
      </c>
      <c r="CG1019" s="528">
        <f>CF1019-BZ1019</f>
        <v>0</v>
      </c>
      <c r="CH1019" s="510">
        <f>_xlfn.DAYS(BU1019,BT1019)+1</f>
        <v>1</v>
      </c>
      <c r="CI1019" s="559"/>
    </row>
    <row r="1020" spans="1:87" s="513" customFormat="1">
      <c r="A1020" s="255">
        <v>115</v>
      </c>
      <c r="B1020" s="599" t="s">
        <v>106</v>
      </c>
      <c r="C1020" s="575" t="s">
        <v>1466</v>
      </c>
      <c r="D1020" s="596" t="s">
        <v>1448</v>
      </c>
      <c r="E1020" s="505" t="str">
        <f>VLOOKUP(D:D,'Material code'!A:B,2,FALSE)</f>
        <v>汇流条-A</v>
      </c>
      <c r="F1020" s="505" t="str">
        <f>VLOOKUP(D:D,'Material code'!C:D,2,FALSE)</f>
        <v>九天，0.3*4mm，Sn60Pb40</v>
      </c>
      <c r="G1020" s="524">
        <v>1400</v>
      </c>
      <c r="H1020" s="504" t="s">
        <v>145</v>
      </c>
      <c r="I1020" s="504" t="str">
        <f>AL1020</f>
        <v>CMDUTHD1329472</v>
      </c>
      <c r="J1020" s="504">
        <v>1</v>
      </c>
      <c r="K1020" s="504" t="str">
        <f>AN1020</f>
        <v>ECMU2094449</v>
      </c>
      <c r="L1020" s="504">
        <f>AM1020</f>
        <v>69930106910</v>
      </c>
      <c r="M1020" s="504" t="str">
        <f>AO1020</f>
        <v>LAEM CHABANG, THAILAND</v>
      </c>
      <c r="N1020" s="506">
        <f>AQ1020</f>
        <v>45732</v>
      </c>
      <c r="O1020" s="504" t="str">
        <f>AR1020</f>
        <v>SAVANNAH,GA</v>
      </c>
      <c r="P1020" s="506">
        <f>AT1020</f>
        <v>45774</v>
      </c>
      <c r="Q1020" s="506">
        <f>AX1020</f>
        <v>45778</v>
      </c>
      <c r="R1020" s="504" t="s">
        <v>79</v>
      </c>
      <c r="S1020" s="504">
        <v>40</v>
      </c>
      <c r="T1020" s="504"/>
      <c r="U1020" s="504"/>
      <c r="V1020" s="511"/>
      <c r="W1020" s="511"/>
      <c r="X1020" s="506"/>
      <c r="Y1020" s="506"/>
      <c r="Z1020" s="504"/>
      <c r="AA1020" s="567"/>
      <c r="AB1020" s="507"/>
      <c r="AC1020" s="504"/>
      <c r="AD1020" s="504"/>
      <c r="AE1020" s="504"/>
      <c r="AF1020" s="504"/>
      <c r="AG1020" s="504"/>
      <c r="AH1020" s="569"/>
      <c r="AI1020" s="579"/>
      <c r="AJ1020" s="504"/>
      <c r="AK1020" s="457"/>
      <c r="AL1020" s="504" t="s">
        <v>1467</v>
      </c>
      <c r="AM1020" s="504">
        <v>69930106910</v>
      </c>
      <c r="AN1020" s="504" t="s">
        <v>1469</v>
      </c>
      <c r="AO1020" s="504" t="s">
        <v>387</v>
      </c>
      <c r="AP1020" s="506">
        <v>45727</v>
      </c>
      <c r="AQ1020" s="506">
        <v>45732</v>
      </c>
      <c r="AR1020" s="504" t="s">
        <v>117</v>
      </c>
      <c r="AS1020" s="506">
        <v>45774</v>
      </c>
      <c r="AT1020" s="508">
        <f>AS1020</f>
        <v>45774</v>
      </c>
      <c r="AU1020" s="504" t="str">
        <f>AR1020</f>
        <v>SAVANNAH,GA</v>
      </c>
      <c r="AV1020" s="571">
        <f>AT1020</f>
        <v>45774</v>
      </c>
      <c r="AW1020" s="505">
        <f>VLOOKUP(AR:AR,Database!A:B,2,)</f>
        <v>4</v>
      </c>
      <c r="AX1020" s="506">
        <f>AV1020+AW1020</f>
        <v>45778</v>
      </c>
      <c r="AY1020" s="504">
        <f>Z1020</f>
        <v>0</v>
      </c>
      <c r="AZ1020" s="565"/>
      <c r="BA1020" s="506"/>
      <c r="BB1020" s="506"/>
      <c r="BC1020" s="506"/>
      <c r="BD1020" s="506"/>
      <c r="BE1020" s="504"/>
      <c r="BF1020" s="504" t="str">
        <f>AL1020</f>
        <v>CMDUTHD1329472</v>
      </c>
      <c r="BG1020" s="504" t="str">
        <f>AN1020</f>
        <v>ECMU2094449</v>
      </c>
      <c r="BH1020" s="506">
        <v>45728</v>
      </c>
      <c r="BI1020" s="506">
        <v>45728</v>
      </c>
      <c r="BJ1020" s="506"/>
      <c r="BK1020" s="506"/>
      <c r="BL1020" s="506"/>
      <c r="BM1020" s="572"/>
      <c r="BN1020" s="504"/>
      <c r="BO1020" s="506"/>
      <c r="BP1020" s="511"/>
      <c r="BQ1020" s="511"/>
      <c r="BR1020" s="504"/>
      <c r="BS1020" s="512"/>
      <c r="BT1020" s="504"/>
      <c r="BU1020" s="504"/>
      <c r="BV1020" s="504"/>
      <c r="BW1020" s="504">
        <f>U1020</f>
        <v>0</v>
      </c>
      <c r="BX1020" s="511">
        <f>V1020</f>
        <v>0</v>
      </c>
      <c r="BY1020" s="511">
        <f>W1020</f>
        <v>0</v>
      </c>
      <c r="BZ1020" s="511">
        <f>BX1020+BY1020</f>
        <v>0</v>
      </c>
      <c r="CA1020" s="504"/>
      <c r="CB1020" s="511"/>
      <c r="CC1020" s="504"/>
      <c r="CD1020" s="511"/>
      <c r="CE1020" s="511"/>
      <c r="CF1020" s="511">
        <f>CB1020+CD1020+CE1020</f>
        <v>0</v>
      </c>
      <c r="CG1020" s="528">
        <f>CF1020-BZ1020</f>
        <v>0</v>
      </c>
      <c r="CH1020" s="510">
        <f>_xlfn.DAYS(BU1020,BT1020)+1</f>
        <v>1</v>
      </c>
      <c r="CI1020" s="559"/>
    </row>
    <row r="1021" spans="1:87" s="513" customFormat="1">
      <c r="A1021" s="661">
        <v>99</v>
      </c>
      <c r="B1021" s="644" t="s">
        <v>161</v>
      </c>
      <c r="C1021" s="645">
        <v>4100010032</v>
      </c>
      <c r="D1021" s="505" t="s">
        <v>792</v>
      </c>
      <c r="E1021" s="505" t="str">
        <f>VLOOKUP(D:D,'Material code'!A:B,2,FALSE)</f>
        <v>缠绕膜</v>
      </c>
      <c r="F1021" s="505" t="str">
        <f>VLOOKUP(D:D,'Material code'!C:D,2,FALSE)</f>
        <v>缠绕膜，5KG/卷，500mm*0.02mm</v>
      </c>
      <c r="G1021" s="504">
        <v>7200</v>
      </c>
      <c r="H1021" s="504" t="s">
        <v>490</v>
      </c>
      <c r="I1021" s="504" t="str">
        <f>AL1021</f>
        <v>OOLU2306796170</v>
      </c>
      <c r="J1021" s="504">
        <v>1</v>
      </c>
      <c r="K1021" s="504" t="str">
        <f>AN1021</f>
        <v>OOCU8002253</v>
      </c>
      <c r="L1021" s="504" t="str">
        <f>AM1021</f>
        <v>ESBK15030005</v>
      </c>
      <c r="M1021" s="504" t="str">
        <f>AO1021</f>
        <v>LAEM CHABANG, THAILAND</v>
      </c>
      <c r="N1021" s="506">
        <f>AQ1021</f>
        <v>45732</v>
      </c>
      <c r="O1021" s="504" t="str">
        <f>AR1021</f>
        <v>SAVANNAH,GA</v>
      </c>
      <c r="P1021" s="506">
        <f>AT1021</f>
        <v>45775</v>
      </c>
      <c r="Q1021" s="506">
        <f>AX1021</f>
        <v>45779</v>
      </c>
      <c r="R1021" s="504" t="s">
        <v>86</v>
      </c>
      <c r="S1021" s="504">
        <v>40</v>
      </c>
      <c r="T1021" s="514"/>
      <c r="U1021" s="514"/>
      <c r="V1021" s="511"/>
      <c r="W1021" s="511"/>
      <c r="X1021" s="506">
        <v>45723</v>
      </c>
      <c r="Y1021" s="506"/>
      <c r="Z1021" s="514"/>
      <c r="AA1021" s="567"/>
      <c r="AB1021" s="507"/>
      <c r="AC1021" s="514"/>
      <c r="AD1021" s="504"/>
      <c r="AE1021" s="514"/>
      <c r="AF1021" s="514"/>
      <c r="AG1021" s="514"/>
      <c r="AH1021" s="569"/>
      <c r="AI1021" s="579"/>
      <c r="AJ1021" s="504"/>
      <c r="AK1021" s="457"/>
      <c r="AL1021" s="504" t="s">
        <v>1470</v>
      </c>
      <c r="AM1021" s="504" t="s">
        <v>1471</v>
      </c>
      <c r="AN1021" s="504" t="s">
        <v>1472</v>
      </c>
      <c r="AO1021" s="504" t="s">
        <v>387</v>
      </c>
      <c r="AP1021" s="506">
        <v>45727</v>
      </c>
      <c r="AQ1021" s="506">
        <v>45732</v>
      </c>
      <c r="AR1021" s="504" t="s">
        <v>117</v>
      </c>
      <c r="AS1021" s="506">
        <v>45775</v>
      </c>
      <c r="AT1021" s="508">
        <f>AS1021</f>
        <v>45775</v>
      </c>
      <c r="AU1021" s="504" t="str">
        <f>AR1021</f>
        <v>SAVANNAH,GA</v>
      </c>
      <c r="AV1021" s="571">
        <f>AT1021</f>
        <v>45775</v>
      </c>
      <c r="AW1021" s="505">
        <f>VLOOKUP(AR:AR,Database!A:B,2,)</f>
        <v>4</v>
      </c>
      <c r="AX1021" s="506">
        <f>AV1021+AW1021</f>
        <v>45779</v>
      </c>
      <c r="AY1021" s="504" t="s">
        <v>386</v>
      </c>
      <c r="AZ1021" s="565"/>
      <c r="BA1021" s="506"/>
      <c r="BB1021" s="506"/>
      <c r="BC1021" s="506"/>
      <c r="BD1021" s="506"/>
      <c r="BE1021" s="504"/>
      <c r="BF1021" s="504" t="str">
        <f>AL1021</f>
        <v>OOLU2306796170</v>
      </c>
      <c r="BG1021" s="504" t="str">
        <f>AN1021</f>
        <v>OOCU8002253</v>
      </c>
      <c r="BH1021" s="506">
        <v>45728</v>
      </c>
      <c r="BI1021" s="506">
        <v>45720</v>
      </c>
      <c r="BJ1021" s="506"/>
      <c r="BK1021" s="506"/>
      <c r="BL1021" s="506"/>
      <c r="BM1021" s="572"/>
      <c r="BN1021" s="514"/>
      <c r="BO1021" s="506"/>
      <c r="BP1021" s="511"/>
      <c r="BQ1021" s="511"/>
      <c r="BR1021" s="514"/>
      <c r="BS1021" s="560"/>
      <c r="BT1021" s="504"/>
      <c r="BU1021" s="504"/>
      <c r="BV1021" s="504"/>
      <c r="BW1021" s="504">
        <f>U1021</f>
        <v>0</v>
      </c>
      <c r="BX1021" s="511">
        <f>V1021</f>
        <v>0</v>
      </c>
      <c r="BY1021" s="511">
        <f>W1021</f>
        <v>0</v>
      </c>
      <c r="BZ1021" s="511">
        <f>BX1021+BY1021</f>
        <v>0</v>
      </c>
      <c r="CA1021" s="504"/>
      <c r="CB1021" s="511"/>
      <c r="CC1021" s="504"/>
      <c r="CD1021" s="511"/>
      <c r="CE1021" s="511"/>
      <c r="CF1021" s="511">
        <f>CB1021+CD1021+CE1021</f>
        <v>0</v>
      </c>
      <c r="CG1021" s="528">
        <f>CF1021-BZ1021</f>
        <v>0</v>
      </c>
      <c r="CH1021" s="510">
        <f>_xlfn.DAYS(BU1021,BT1021)+1</f>
        <v>1</v>
      </c>
      <c r="CI1021" s="559"/>
    </row>
    <row r="1022" spans="1:87" s="513" customFormat="1" ht="17.25" customHeight="1">
      <c r="A1022" s="661">
        <v>99</v>
      </c>
      <c r="B1022" s="644" t="s">
        <v>161</v>
      </c>
      <c r="C1022" s="645">
        <v>4100010032</v>
      </c>
      <c r="D1022" s="505" t="s">
        <v>786</v>
      </c>
      <c r="E1022" s="505" t="str">
        <f>VLOOKUP(D:D,'Material code'!A:B,2,FALSE)</f>
        <v>PE薄膜</v>
      </c>
      <c r="F1022" s="505" t="str">
        <f>VLOOKUP(D:D,'Material code'!C:D,2,FALSE)</f>
        <v>PE薄膜，2715*1530*0.05mm</v>
      </c>
      <c r="G1022" s="504">
        <v>14123.43</v>
      </c>
      <c r="H1022" s="504" t="s">
        <v>243</v>
      </c>
      <c r="I1022" s="504" t="str">
        <f>AL1022</f>
        <v>OOLU2306796170</v>
      </c>
      <c r="J1022" s="504">
        <v>1</v>
      </c>
      <c r="K1022" s="504" t="str">
        <f>AN1022</f>
        <v>OOCU8002253</v>
      </c>
      <c r="L1022" s="504" t="str">
        <f>AM1022</f>
        <v>ESBK15030005</v>
      </c>
      <c r="M1022" s="504" t="str">
        <f>AO1022</f>
        <v>LAEM CHABANG, THAILAND</v>
      </c>
      <c r="N1022" s="506">
        <f>AQ1022</f>
        <v>45732</v>
      </c>
      <c r="O1022" s="504" t="str">
        <f>AR1022</f>
        <v>SAVANNAH,GA</v>
      </c>
      <c r="P1022" s="506">
        <f>AT1022</f>
        <v>45775</v>
      </c>
      <c r="Q1022" s="506">
        <f>AX1022</f>
        <v>45779</v>
      </c>
      <c r="R1022" s="504" t="s">
        <v>86</v>
      </c>
      <c r="S1022" s="504">
        <v>40</v>
      </c>
      <c r="T1022" s="647"/>
      <c r="U1022" s="514"/>
      <c r="V1022" s="511"/>
      <c r="W1022" s="511"/>
      <c r="X1022" s="506">
        <v>45723</v>
      </c>
      <c r="Y1022" s="506"/>
      <c r="Z1022" s="514"/>
      <c r="AA1022" s="567"/>
      <c r="AB1022" s="507"/>
      <c r="AC1022" s="514"/>
      <c r="AD1022" s="504"/>
      <c r="AE1022" s="514"/>
      <c r="AF1022" s="514"/>
      <c r="AG1022" s="514"/>
      <c r="AH1022" s="569"/>
      <c r="AI1022" s="579"/>
      <c r="AJ1022" s="504"/>
      <c r="AK1022" s="457"/>
      <c r="AL1022" s="504" t="s">
        <v>1470</v>
      </c>
      <c r="AM1022" s="504" t="s">
        <v>1471</v>
      </c>
      <c r="AN1022" s="504" t="s">
        <v>1472</v>
      </c>
      <c r="AO1022" s="504" t="s">
        <v>387</v>
      </c>
      <c r="AP1022" s="506">
        <v>45727</v>
      </c>
      <c r="AQ1022" s="506">
        <v>45732</v>
      </c>
      <c r="AR1022" s="504" t="s">
        <v>117</v>
      </c>
      <c r="AS1022" s="506">
        <v>45775</v>
      </c>
      <c r="AT1022" s="508">
        <f>AS1022</f>
        <v>45775</v>
      </c>
      <c r="AU1022" s="504" t="str">
        <f>AR1022</f>
        <v>SAVANNAH,GA</v>
      </c>
      <c r="AV1022" s="571">
        <f>AT1022</f>
        <v>45775</v>
      </c>
      <c r="AW1022" s="505">
        <f>VLOOKUP(AR:AR,Database!A:B,2,)</f>
        <v>4</v>
      </c>
      <c r="AX1022" s="506">
        <f>AV1022+AW1022</f>
        <v>45779</v>
      </c>
      <c r="AY1022" s="504" t="s">
        <v>386</v>
      </c>
      <c r="AZ1022" s="565"/>
      <c r="BA1022" s="506"/>
      <c r="BB1022" s="506"/>
      <c r="BC1022" s="506"/>
      <c r="BD1022" s="506"/>
      <c r="BE1022" s="504"/>
      <c r="BF1022" s="504" t="str">
        <f>AL1022</f>
        <v>OOLU2306796170</v>
      </c>
      <c r="BG1022" s="504" t="str">
        <f>AN1022</f>
        <v>OOCU8002253</v>
      </c>
      <c r="BH1022" s="580">
        <v>45728</v>
      </c>
      <c r="BI1022" s="506">
        <v>45720</v>
      </c>
      <c r="BJ1022" s="506"/>
      <c r="BK1022" s="506"/>
      <c r="BL1022" s="506"/>
      <c r="BM1022" s="572"/>
      <c r="BN1022" s="514"/>
      <c r="BO1022" s="506"/>
      <c r="BP1022" s="511"/>
      <c r="BQ1022" s="511"/>
      <c r="BR1022" s="514"/>
      <c r="BS1022" s="560"/>
      <c r="BT1022" s="504"/>
      <c r="BU1022" s="504"/>
      <c r="BV1022" s="504"/>
      <c r="BW1022" s="504">
        <f>U1022</f>
        <v>0</v>
      </c>
      <c r="BX1022" s="511">
        <f>V1022</f>
        <v>0</v>
      </c>
      <c r="BY1022" s="511">
        <f>W1022</f>
        <v>0</v>
      </c>
      <c r="BZ1022" s="511">
        <f>BX1022+BY1022</f>
        <v>0</v>
      </c>
      <c r="CA1022" s="504"/>
      <c r="CB1022" s="511"/>
      <c r="CC1022" s="504"/>
      <c r="CD1022" s="511"/>
      <c r="CE1022" s="511"/>
      <c r="CF1022" s="511">
        <f>CB1022+CD1022+CE1022</f>
        <v>0</v>
      </c>
      <c r="CG1022" s="528">
        <f>CF1022-BZ1022</f>
        <v>0</v>
      </c>
      <c r="CH1022" s="510">
        <f>_xlfn.DAYS(BU1022,BT1022)+1</f>
        <v>1</v>
      </c>
      <c r="CI1022" s="559"/>
    </row>
    <row r="1023" spans="1:87" s="513" customFormat="1">
      <c r="A1023" s="661">
        <v>99</v>
      </c>
      <c r="B1023" s="644" t="s">
        <v>161</v>
      </c>
      <c r="C1023" s="645">
        <v>4100010032</v>
      </c>
      <c r="D1023" s="505" t="s">
        <v>162</v>
      </c>
      <c r="E1023" s="505" t="str">
        <f>VLOOKUP(D:D,'Material code'!A:B,2,FALSE)</f>
        <v>自封袋</v>
      </c>
      <c r="F1023" s="505" t="str">
        <f>VLOOKUP(D:D,'Material code'!C:D,2,FALSE)</f>
        <v>自封袋，350*250*0.05mm（自带双面胶带）</v>
      </c>
      <c r="G1023" s="504">
        <v>6000</v>
      </c>
      <c r="H1023" s="504" t="s">
        <v>141</v>
      </c>
      <c r="I1023" s="504" t="str">
        <f>AL1023</f>
        <v>OOLU2306796170</v>
      </c>
      <c r="J1023" s="504">
        <v>1</v>
      </c>
      <c r="K1023" s="504" t="str">
        <f>AN1023</f>
        <v>OOCU8002253</v>
      </c>
      <c r="L1023" s="504" t="str">
        <f>AM1023</f>
        <v>ESBK15030005</v>
      </c>
      <c r="M1023" s="504" t="str">
        <f>AO1023</f>
        <v>LAEM CHABANG, THAILAND</v>
      </c>
      <c r="N1023" s="506">
        <f>AQ1023</f>
        <v>45732</v>
      </c>
      <c r="O1023" s="504" t="str">
        <f>AR1023</f>
        <v>SAVANNAH,GA</v>
      </c>
      <c r="P1023" s="506">
        <f>AT1023</f>
        <v>45775</v>
      </c>
      <c r="Q1023" s="506">
        <f>AX1023</f>
        <v>45779</v>
      </c>
      <c r="R1023" s="504" t="s">
        <v>86</v>
      </c>
      <c r="S1023" s="504">
        <v>40</v>
      </c>
      <c r="T1023" s="514"/>
      <c r="U1023" s="514"/>
      <c r="V1023" s="511"/>
      <c r="W1023" s="511"/>
      <c r="X1023" s="506">
        <v>45723</v>
      </c>
      <c r="Y1023" s="506"/>
      <c r="Z1023" s="514"/>
      <c r="AA1023" s="567"/>
      <c r="AB1023" s="507"/>
      <c r="AC1023" s="514"/>
      <c r="AD1023" s="504"/>
      <c r="AE1023" s="514"/>
      <c r="AF1023" s="514"/>
      <c r="AG1023" s="514"/>
      <c r="AH1023" s="569"/>
      <c r="AI1023" s="579"/>
      <c r="AJ1023" s="504"/>
      <c r="AK1023" s="457"/>
      <c r="AL1023" s="504" t="s">
        <v>1470</v>
      </c>
      <c r="AM1023" s="504" t="s">
        <v>1471</v>
      </c>
      <c r="AN1023" s="504" t="s">
        <v>1472</v>
      </c>
      <c r="AO1023" s="504" t="s">
        <v>387</v>
      </c>
      <c r="AP1023" s="506">
        <v>45727</v>
      </c>
      <c r="AQ1023" s="506">
        <v>45732</v>
      </c>
      <c r="AR1023" s="504" t="s">
        <v>117</v>
      </c>
      <c r="AS1023" s="506">
        <v>45775</v>
      </c>
      <c r="AT1023" s="508">
        <f>AS1023</f>
        <v>45775</v>
      </c>
      <c r="AU1023" s="504" t="str">
        <f>AR1023</f>
        <v>SAVANNAH,GA</v>
      </c>
      <c r="AV1023" s="571">
        <f>AT1023</f>
        <v>45775</v>
      </c>
      <c r="AW1023" s="505">
        <f>VLOOKUP(AR:AR,Database!A:B,2,)</f>
        <v>4</v>
      </c>
      <c r="AX1023" s="506">
        <f>AV1023+AW1023</f>
        <v>45779</v>
      </c>
      <c r="AY1023" s="504" t="s">
        <v>386</v>
      </c>
      <c r="AZ1023" s="565"/>
      <c r="BA1023" s="506"/>
      <c r="BB1023" s="506"/>
      <c r="BC1023" s="506"/>
      <c r="BD1023" s="506"/>
      <c r="BE1023" s="504"/>
      <c r="BF1023" s="504" t="str">
        <f>AL1023</f>
        <v>OOLU2306796170</v>
      </c>
      <c r="BG1023" s="504" t="str">
        <f>AN1023</f>
        <v>OOCU8002253</v>
      </c>
      <c r="BH1023" s="506">
        <v>45728</v>
      </c>
      <c r="BI1023" s="506">
        <v>45720</v>
      </c>
      <c r="BJ1023" s="506"/>
      <c r="BK1023" s="506"/>
      <c r="BL1023" s="506"/>
      <c r="BM1023" s="572"/>
      <c r="BN1023" s="514"/>
      <c r="BO1023" s="506"/>
      <c r="BP1023" s="511"/>
      <c r="BQ1023" s="511"/>
      <c r="BR1023" s="514"/>
      <c r="BS1023" s="560"/>
      <c r="BT1023" s="504"/>
      <c r="BU1023" s="504"/>
      <c r="BV1023" s="504"/>
      <c r="BW1023" s="504">
        <f>U1023</f>
        <v>0</v>
      </c>
      <c r="BX1023" s="511">
        <f>V1023</f>
        <v>0</v>
      </c>
      <c r="BY1023" s="511">
        <f>W1023</f>
        <v>0</v>
      </c>
      <c r="BZ1023" s="511">
        <f>BX1023+BY1023</f>
        <v>0</v>
      </c>
      <c r="CA1023" s="504"/>
      <c r="CB1023" s="511"/>
      <c r="CC1023" s="504"/>
      <c r="CD1023" s="511"/>
      <c r="CE1023" s="511"/>
      <c r="CF1023" s="511">
        <f>CB1023+CD1023+CE1023</f>
        <v>0</v>
      </c>
      <c r="CG1023" s="528">
        <f>CF1023-BZ1023</f>
        <v>0</v>
      </c>
      <c r="CH1023" s="510">
        <f>_xlfn.DAYS(BU1023,BT1023)+1</f>
        <v>1</v>
      </c>
      <c r="CI1023" s="559"/>
    </row>
    <row r="1024" spans="1:87" s="513" customFormat="1">
      <c r="A1024" s="661">
        <v>99</v>
      </c>
      <c r="B1024" s="644" t="s">
        <v>161</v>
      </c>
      <c r="C1024" s="645">
        <v>4100010032</v>
      </c>
      <c r="D1024" s="505" t="s">
        <v>790</v>
      </c>
      <c r="E1024" s="505" t="str">
        <f>VLOOKUP(D:D,'Material code'!A:B,2,FALSE)</f>
        <v>打包带</v>
      </c>
      <c r="F1024" s="505" t="str">
        <f>VLOOKUP(D:D,'Material code'!C:D,2,FALSE)</f>
        <v>打包带，PET 16mm*1.0mm 20KG/卷</v>
      </c>
      <c r="G1024" s="504">
        <v>13440</v>
      </c>
      <c r="H1024" s="504" t="s">
        <v>490</v>
      </c>
      <c r="I1024" s="504" t="str">
        <f>AL1024</f>
        <v>OOLU2306796170</v>
      </c>
      <c r="J1024" s="504">
        <v>1</v>
      </c>
      <c r="K1024" s="504" t="str">
        <f>AN1024</f>
        <v>OOCU8002253</v>
      </c>
      <c r="L1024" s="504" t="str">
        <f>AM1024</f>
        <v>ESBK15030005</v>
      </c>
      <c r="M1024" s="504" t="str">
        <f>AO1024</f>
        <v>LAEM CHABANG, THAILAND</v>
      </c>
      <c r="N1024" s="506">
        <f>AQ1024</f>
        <v>45732</v>
      </c>
      <c r="O1024" s="504" t="str">
        <f>AR1024</f>
        <v>SAVANNAH,GA</v>
      </c>
      <c r="P1024" s="506">
        <f>AT1024</f>
        <v>45775</v>
      </c>
      <c r="Q1024" s="506">
        <f>AX1024</f>
        <v>45779</v>
      </c>
      <c r="R1024" s="504" t="s">
        <v>86</v>
      </c>
      <c r="S1024" s="504">
        <v>40</v>
      </c>
      <c r="T1024" s="514"/>
      <c r="U1024" s="514"/>
      <c r="V1024" s="511"/>
      <c r="W1024" s="511"/>
      <c r="X1024" s="506">
        <v>45723</v>
      </c>
      <c r="Y1024" s="506"/>
      <c r="Z1024" s="514"/>
      <c r="AA1024" s="567"/>
      <c r="AB1024" s="507"/>
      <c r="AC1024" s="514"/>
      <c r="AD1024" s="504"/>
      <c r="AE1024" s="514"/>
      <c r="AF1024" s="514"/>
      <c r="AG1024" s="514"/>
      <c r="AH1024" s="569"/>
      <c r="AI1024" s="579"/>
      <c r="AJ1024" s="504"/>
      <c r="AK1024" s="457"/>
      <c r="AL1024" s="504" t="s">
        <v>1470</v>
      </c>
      <c r="AM1024" s="504" t="s">
        <v>1471</v>
      </c>
      <c r="AN1024" s="504" t="s">
        <v>1472</v>
      </c>
      <c r="AO1024" s="504" t="s">
        <v>387</v>
      </c>
      <c r="AP1024" s="506">
        <v>45727</v>
      </c>
      <c r="AQ1024" s="506">
        <v>45732</v>
      </c>
      <c r="AR1024" s="504" t="s">
        <v>117</v>
      </c>
      <c r="AS1024" s="506">
        <v>45775</v>
      </c>
      <c r="AT1024" s="508">
        <f>AS1024</f>
        <v>45775</v>
      </c>
      <c r="AU1024" s="504" t="str">
        <f>AR1024</f>
        <v>SAVANNAH,GA</v>
      </c>
      <c r="AV1024" s="571">
        <f>AT1024</f>
        <v>45775</v>
      </c>
      <c r="AW1024" s="505">
        <f>VLOOKUP(AR:AR,Database!A:B,2,)</f>
        <v>4</v>
      </c>
      <c r="AX1024" s="506">
        <f>AV1024+AW1024</f>
        <v>45779</v>
      </c>
      <c r="AY1024" s="504" t="s">
        <v>386</v>
      </c>
      <c r="AZ1024" s="565"/>
      <c r="BA1024" s="506"/>
      <c r="BB1024" s="506"/>
      <c r="BC1024" s="506"/>
      <c r="BD1024" s="506"/>
      <c r="BE1024" s="504"/>
      <c r="BF1024" s="504" t="str">
        <f>AL1024</f>
        <v>OOLU2306796170</v>
      </c>
      <c r="BG1024" s="504" t="str">
        <f>AN1024</f>
        <v>OOCU8002253</v>
      </c>
      <c r="BH1024" s="506">
        <v>45728</v>
      </c>
      <c r="BI1024" s="506">
        <v>45720</v>
      </c>
      <c r="BJ1024" s="506"/>
      <c r="BK1024" s="506"/>
      <c r="BL1024" s="506"/>
      <c r="BM1024" s="572"/>
      <c r="BN1024" s="514"/>
      <c r="BO1024" s="506"/>
      <c r="BP1024" s="511"/>
      <c r="BQ1024" s="511"/>
      <c r="BR1024" s="514"/>
      <c r="BS1024" s="560"/>
      <c r="BT1024" s="504"/>
      <c r="BU1024" s="504"/>
      <c r="BV1024" s="504"/>
      <c r="BW1024" s="504">
        <f>U1024</f>
        <v>0</v>
      </c>
      <c r="BX1024" s="511">
        <f>V1024</f>
        <v>0</v>
      </c>
      <c r="BY1024" s="511">
        <f>W1024</f>
        <v>0</v>
      </c>
      <c r="BZ1024" s="511">
        <f>BX1024+BY1024</f>
        <v>0</v>
      </c>
      <c r="CA1024" s="504"/>
      <c r="CB1024" s="511"/>
      <c r="CC1024" s="504"/>
      <c r="CD1024" s="511"/>
      <c r="CE1024" s="511"/>
      <c r="CF1024" s="511">
        <f>CB1024+CD1024+CE1024</f>
        <v>0</v>
      </c>
      <c r="CG1024" s="528">
        <f>CF1024-BZ1024</f>
        <v>0</v>
      </c>
      <c r="CH1024" s="510">
        <f>_xlfn.DAYS(BU1024,BT1024)+1</f>
        <v>1</v>
      </c>
    </row>
    <row r="1025" spans="1:87" s="513" customFormat="1">
      <c r="A1025" s="112">
        <v>65</v>
      </c>
      <c r="B1025" s="575" t="s">
        <v>89</v>
      </c>
      <c r="C1025" s="531" t="s">
        <v>1473</v>
      </c>
      <c r="D1025" s="505"/>
      <c r="E1025" s="505" t="e">
        <f>VLOOKUP(D:D,'Material code'!A:B,2,FALSE)</f>
        <v>#N/A</v>
      </c>
      <c r="F1025" s="505" t="e">
        <f>VLOOKUP(D:D,'Material code'!C:D,2,FALSE)</f>
        <v>#N/A</v>
      </c>
      <c r="G1025" s="504">
        <f>AC1025</f>
        <v>0</v>
      </c>
      <c r="H1025" s="504">
        <f>AD1025</f>
        <v>0</v>
      </c>
      <c r="I1025" s="504">
        <f>AL1025</f>
        <v>0</v>
      </c>
      <c r="J1025" s="504">
        <v>1</v>
      </c>
      <c r="K1025" s="504">
        <f>AN1025</f>
        <v>0</v>
      </c>
      <c r="L1025" s="504">
        <f>AM1025</f>
        <v>0</v>
      </c>
      <c r="M1025" s="504">
        <f>AO1025</f>
        <v>0</v>
      </c>
      <c r="N1025" s="506">
        <f>AQ1025</f>
        <v>45743</v>
      </c>
      <c r="O1025" s="504">
        <f>AR1025</f>
        <v>0</v>
      </c>
      <c r="P1025" s="506">
        <f>AT1025</f>
        <v>45782</v>
      </c>
      <c r="Q1025" s="506" t="e">
        <f>AX1025</f>
        <v>#N/A</v>
      </c>
      <c r="R1025" s="504" t="s">
        <v>79</v>
      </c>
      <c r="S1025" s="504">
        <v>40</v>
      </c>
      <c r="T1025" s="504">
        <v>20250213001</v>
      </c>
      <c r="U1025" s="504">
        <v>120588877</v>
      </c>
      <c r="V1025" s="511"/>
      <c r="W1025" s="511">
        <v>2300</v>
      </c>
      <c r="X1025" s="506"/>
      <c r="Y1025" s="506"/>
      <c r="Z1025" s="506" t="s">
        <v>118</v>
      </c>
      <c r="AA1025" s="507"/>
      <c r="AB1025" s="507"/>
      <c r="AC1025" s="514"/>
      <c r="AD1025" s="504"/>
      <c r="AE1025" s="504"/>
      <c r="AF1025" s="504"/>
      <c r="AG1025" s="504"/>
      <c r="AH1025" s="506">
        <v>45743</v>
      </c>
      <c r="AI1025" s="506">
        <v>45782</v>
      </c>
      <c r="AJ1025" s="504"/>
      <c r="AK1025" s="504"/>
      <c r="AL1025" s="504"/>
      <c r="AM1025" s="504"/>
      <c r="AN1025" s="504"/>
      <c r="AO1025" s="504">
        <f>AJ1025</f>
        <v>0</v>
      </c>
      <c r="AP1025" s="506"/>
      <c r="AQ1025" s="506">
        <f>AH1025</f>
        <v>45743</v>
      </c>
      <c r="AR1025" s="504">
        <f>AK1025</f>
        <v>0</v>
      </c>
      <c r="AS1025" s="506">
        <f>AI1025</f>
        <v>45782</v>
      </c>
      <c r="AT1025" s="508">
        <f>AS1025</f>
        <v>45782</v>
      </c>
      <c r="AU1025" s="504">
        <f>AR1025</f>
        <v>0</v>
      </c>
      <c r="AV1025" s="509">
        <f>AT1025</f>
        <v>45782</v>
      </c>
      <c r="AW1025" s="505" t="e">
        <f>VLOOKUP(AR:AR,Database!A:B,2,)</f>
        <v>#N/A</v>
      </c>
      <c r="AX1025" s="506" t="e">
        <f>AV1025+AW1025</f>
        <v>#N/A</v>
      </c>
      <c r="AY1025" s="514" t="str">
        <f>Z1025</f>
        <v>FREEDOM</v>
      </c>
      <c r="AZ1025" s="506"/>
      <c r="BA1025" s="506"/>
      <c r="BB1025" s="506"/>
      <c r="BC1025" s="506"/>
      <c r="BD1025" s="506"/>
      <c r="BE1025" s="504"/>
      <c r="BF1025" s="504">
        <f>AL1025</f>
        <v>0</v>
      </c>
      <c r="BG1025" s="504">
        <f>AN1025</f>
        <v>0</v>
      </c>
      <c r="BH1025" s="506"/>
      <c r="BI1025" s="506"/>
      <c r="BJ1025" s="506"/>
      <c r="BK1025" s="506"/>
      <c r="BL1025" s="506"/>
      <c r="BM1025" s="506"/>
      <c r="BN1025" s="504"/>
      <c r="BO1025" s="506"/>
      <c r="BP1025" s="511"/>
      <c r="BQ1025" s="511"/>
      <c r="BR1025" s="504"/>
      <c r="BS1025" s="560"/>
      <c r="BT1025" s="504"/>
      <c r="BU1025" s="504"/>
      <c r="BV1025" s="504"/>
      <c r="BW1025" s="504">
        <f>U1025</f>
        <v>120588877</v>
      </c>
      <c r="BX1025" s="511">
        <f>V1025</f>
        <v>0</v>
      </c>
      <c r="BY1025" s="511">
        <f>W1025</f>
        <v>2300</v>
      </c>
      <c r="BZ1025" s="511">
        <f>BX1025+BY1025</f>
        <v>2300</v>
      </c>
      <c r="CA1025" s="504"/>
      <c r="CB1025" s="511"/>
      <c r="CC1025" s="504"/>
      <c r="CD1025" s="511"/>
      <c r="CE1025" s="511"/>
      <c r="CF1025" s="511">
        <f>CB1025+CD1025+CE1025</f>
        <v>0</v>
      </c>
      <c r="CG1025" s="528">
        <f>CF1025-BZ1025</f>
        <v>-2300</v>
      </c>
      <c r="CH1025" s="510">
        <f>_xlfn.DAYS(BD1025,BC1025)+1</f>
        <v>1</v>
      </c>
      <c r="CI1025" s="559"/>
    </row>
    <row r="1026" spans="1:87" s="513" customFormat="1">
      <c r="A1026" s="255">
        <v>103</v>
      </c>
      <c r="B1026" s="599" t="s">
        <v>76</v>
      </c>
      <c r="C1026" s="558">
        <v>4100010063</v>
      </c>
      <c r="D1026" s="596"/>
      <c r="E1026" s="505" t="e">
        <f>VLOOKUP(D:D,'Material code'!A:B,2,FALSE)</f>
        <v>#N/A</v>
      </c>
      <c r="F1026" s="505" t="e">
        <f>VLOOKUP(D:D,'Material code'!C:D,2,FALSE)</f>
        <v>#N/A</v>
      </c>
      <c r="G1026" s="504">
        <f>AC1026</f>
        <v>0</v>
      </c>
      <c r="H1026" s="504">
        <f>AD1026</f>
        <v>0</v>
      </c>
      <c r="I1026" s="504">
        <f>AL1026</f>
        <v>0</v>
      </c>
      <c r="J1026" s="504">
        <v>1</v>
      </c>
      <c r="K1026" s="504">
        <f>AN1026</f>
        <v>0</v>
      </c>
      <c r="L1026" s="504">
        <f>AM1026</f>
        <v>0</v>
      </c>
      <c r="M1026" s="504">
        <f>AO1026</f>
        <v>0</v>
      </c>
      <c r="N1026" s="506">
        <f>AQ1026</f>
        <v>45749</v>
      </c>
      <c r="O1026" s="504">
        <f>AR1026</f>
        <v>0</v>
      </c>
      <c r="P1026" s="506">
        <f>AT1026</f>
        <v>45784</v>
      </c>
      <c r="Q1026" s="506" t="e">
        <f>AX1026</f>
        <v>#N/A</v>
      </c>
      <c r="R1026" s="504" t="s">
        <v>79</v>
      </c>
      <c r="S1026" s="504">
        <v>40</v>
      </c>
      <c r="T1026" s="514"/>
      <c r="U1026" s="514"/>
      <c r="V1026" s="511"/>
      <c r="W1026" s="511"/>
      <c r="X1026" s="506"/>
      <c r="Y1026" s="506"/>
      <c r="Z1026" s="514"/>
      <c r="AA1026" s="567"/>
      <c r="AB1026" s="507"/>
      <c r="AC1026" s="514"/>
      <c r="AD1026" s="504"/>
      <c r="AE1026" s="514"/>
      <c r="AF1026" s="514"/>
      <c r="AG1026" s="514"/>
      <c r="AH1026" s="569"/>
      <c r="AI1026" s="579"/>
      <c r="AJ1026" s="504"/>
      <c r="AK1026" s="457"/>
      <c r="AL1026" s="504"/>
      <c r="AM1026" s="504"/>
      <c r="AN1026" s="504"/>
      <c r="AO1026" s="504">
        <f>AJ1026</f>
        <v>0</v>
      </c>
      <c r="AP1026" s="506"/>
      <c r="AQ1026" s="506">
        <v>45749</v>
      </c>
      <c r="AR1026" s="504">
        <f>AK1026</f>
        <v>0</v>
      </c>
      <c r="AS1026" s="506">
        <v>45784</v>
      </c>
      <c r="AT1026" s="508">
        <f>AS1026</f>
        <v>45784</v>
      </c>
      <c r="AU1026" s="504">
        <f>AR1026</f>
        <v>0</v>
      </c>
      <c r="AV1026" s="571">
        <f>AT1026</f>
        <v>45784</v>
      </c>
      <c r="AW1026" s="505" t="e">
        <f>VLOOKUP(AR:AR,Database!A:B,2,)</f>
        <v>#N/A</v>
      </c>
      <c r="AX1026" s="506" t="e">
        <f>AV1026+AW1026</f>
        <v>#N/A</v>
      </c>
      <c r="AY1026" s="504">
        <f>Z1026</f>
        <v>0</v>
      </c>
      <c r="AZ1026" s="565"/>
      <c r="BA1026" s="506"/>
      <c r="BB1026" s="506"/>
      <c r="BC1026" s="506"/>
      <c r="BD1026" s="506"/>
      <c r="BE1026" s="504"/>
      <c r="BF1026" s="504">
        <f>AL1026</f>
        <v>0</v>
      </c>
      <c r="BG1026" s="504">
        <f>AN1026</f>
        <v>0</v>
      </c>
      <c r="BH1026" s="506"/>
      <c r="BI1026" s="506"/>
      <c r="BJ1026" s="506"/>
      <c r="BK1026" s="506"/>
      <c r="BL1026" s="506"/>
      <c r="BM1026" s="572"/>
      <c r="BN1026" s="514"/>
      <c r="BO1026" s="506"/>
      <c r="BP1026" s="511"/>
      <c r="BQ1026" s="511"/>
      <c r="BR1026" s="514"/>
      <c r="BS1026" s="560"/>
      <c r="BT1026" s="504"/>
      <c r="BU1026" s="504"/>
      <c r="BV1026" s="504"/>
      <c r="BW1026" s="504">
        <f>U1026</f>
        <v>0</v>
      </c>
      <c r="BX1026" s="511">
        <f>V1026</f>
        <v>0</v>
      </c>
      <c r="BY1026" s="511">
        <f>W1026</f>
        <v>0</v>
      </c>
      <c r="BZ1026" s="511">
        <f>BX1026+BY1026</f>
        <v>0</v>
      </c>
      <c r="CA1026" s="504"/>
      <c r="CB1026" s="511"/>
      <c r="CC1026" s="504"/>
      <c r="CD1026" s="511"/>
      <c r="CE1026" s="511"/>
      <c r="CF1026" s="511">
        <f>CB1026+CD1026+CE1026</f>
        <v>0</v>
      </c>
      <c r="CG1026" s="528">
        <f>CF1026-BZ1026</f>
        <v>0</v>
      </c>
      <c r="CH1026" s="510">
        <f>_xlfn.DAYS(BU1026,BT1026)+1</f>
        <v>1</v>
      </c>
      <c r="CI1026" s="559"/>
    </row>
    <row r="1027" spans="1:87" s="513" customFormat="1">
      <c r="A1027" s="112">
        <v>66</v>
      </c>
      <c r="B1027" s="575" t="s">
        <v>89</v>
      </c>
      <c r="C1027" s="531" t="s">
        <v>1474</v>
      </c>
      <c r="D1027" s="505"/>
      <c r="E1027" s="505" t="e">
        <f>VLOOKUP(D:D,'Material code'!A:B,2,FALSE)</f>
        <v>#N/A</v>
      </c>
      <c r="F1027" s="505" t="e">
        <f>VLOOKUP(D:D,'Material code'!C:D,2,FALSE)</f>
        <v>#N/A</v>
      </c>
      <c r="G1027" s="504">
        <f>AC1027</f>
        <v>0</v>
      </c>
      <c r="H1027" s="504">
        <f>AD1027</f>
        <v>0</v>
      </c>
      <c r="I1027" s="504">
        <f>AL1027</f>
        <v>0</v>
      </c>
      <c r="J1027" s="504">
        <v>1</v>
      </c>
      <c r="K1027" s="504">
        <f>AN1027</f>
        <v>0</v>
      </c>
      <c r="L1027" s="504">
        <f>AM1027</f>
        <v>0</v>
      </c>
      <c r="M1027" s="504">
        <f>AO1027</f>
        <v>0</v>
      </c>
      <c r="N1027" s="506">
        <f>AQ1027</f>
        <v>45750</v>
      </c>
      <c r="O1027" s="504">
        <f>AR1027</f>
        <v>0</v>
      </c>
      <c r="P1027" s="506">
        <f>AT1027</f>
        <v>45791</v>
      </c>
      <c r="Q1027" s="506" t="e">
        <f>AX1027</f>
        <v>#N/A</v>
      </c>
      <c r="R1027" s="504" t="s">
        <v>79</v>
      </c>
      <c r="S1027" s="504">
        <v>40</v>
      </c>
      <c r="T1027" s="504">
        <v>20250213001</v>
      </c>
      <c r="U1027" s="504">
        <v>120588877</v>
      </c>
      <c r="V1027" s="511"/>
      <c r="W1027" s="511">
        <v>2300</v>
      </c>
      <c r="X1027" s="506"/>
      <c r="Y1027" s="506"/>
      <c r="Z1027" s="506" t="s">
        <v>118</v>
      </c>
      <c r="AA1027" s="507"/>
      <c r="AB1027" s="507"/>
      <c r="AC1027" s="514"/>
      <c r="AD1027" s="504"/>
      <c r="AE1027" s="504"/>
      <c r="AF1027" s="504"/>
      <c r="AG1027" s="504"/>
      <c r="AH1027" s="506">
        <v>45750</v>
      </c>
      <c r="AI1027" s="506">
        <v>45791</v>
      </c>
      <c r="AJ1027" s="504"/>
      <c r="AK1027" s="504"/>
      <c r="AL1027" s="504"/>
      <c r="AM1027" s="504"/>
      <c r="AN1027" s="504"/>
      <c r="AO1027" s="504">
        <f>AJ1027</f>
        <v>0</v>
      </c>
      <c r="AP1027" s="506"/>
      <c r="AQ1027" s="506">
        <f>AH1027</f>
        <v>45750</v>
      </c>
      <c r="AR1027" s="504">
        <f>AK1027</f>
        <v>0</v>
      </c>
      <c r="AS1027" s="506">
        <f>AI1027</f>
        <v>45791</v>
      </c>
      <c r="AT1027" s="508">
        <f>AS1027</f>
        <v>45791</v>
      </c>
      <c r="AU1027" s="504">
        <f>AR1027</f>
        <v>0</v>
      </c>
      <c r="AV1027" s="509">
        <f>AT1027</f>
        <v>45791</v>
      </c>
      <c r="AW1027" s="505" t="e">
        <f>VLOOKUP(AR:AR,Database!A:B,2,)</f>
        <v>#N/A</v>
      </c>
      <c r="AX1027" s="506" t="e">
        <f>AV1027+AW1027</f>
        <v>#N/A</v>
      </c>
      <c r="AY1027" s="514" t="str">
        <f>Z1027</f>
        <v>FREEDOM</v>
      </c>
      <c r="AZ1027" s="506"/>
      <c r="BA1027" s="506"/>
      <c r="BB1027" s="506"/>
      <c r="BC1027" s="506"/>
      <c r="BD1027" s="506"/>
      <c r="BE1027" s="504"/>
      <c r="BF1027" s="504">
        <f>AL1027</f>
        <v>0</v>
      </c>
      <c r="BG1027" s="504">
        <f>AN1027</f>
        <v>0</v>
      </c>
      <c r="BH1027" s="506"/>
      <c r="BI1027" s="506"/>
      <c r="BJ1027" s="506"/>
      <c r="BK1027" s="506"/>
      <c r="BL1027" s="506"/>
      <c r="BM1027" s="506"/>
      <c r="BN1027" s="504"/>
      <c r="BO1027" s="506"/>
      <c r="BP1027" s="511"/>
      <c r="BQ1027" s="511"/>
      <c r="BR1027" s="504"/>
      <c r="BS1027" s="560"/>
      <c r="BT1027" s="504"/>
      <c r="BU1027" s="504"/>
      <c r="BV1027" s="504"/>
      <c r="BW1027" s="504">
        <f>U1027</f>
        <v>120588877</v>
      </c>
      <c r="BX1027" s="511">
        <f>V1027</f>
        <v>0</v>
      </c>
      <c r="BY1027" s="511">
        <f>W1027</f>
        <v>2300</v>
      </c>
      <c r="BZ1027" s="511">
        <f>BX1027+BY1027</f>
        <v>2300</v>
      </c>
      <c r="CA1027" s="504"/>
      <c r="CB1027" s="511"/>
      <c r="CC1027" s="504"/>
      <c r="CD1027" s="511"/>
      <c r="CE1027" s="511"/>
      <c r="CF1027" s="511">
        <f>CB1027+CD1027+CE1027</f>
        <v>0</v>
      </c>
      <c r="CG1027" s="528">
        <f>CF1027-BZ1027</f>
        <v>-2300</v>
      </c>
      <c r="CH1027" s="510">
        <f>_xlfn.DAYS(BD1027,BC1027)+1</f>
        <v>1</v>
      </c>
      <c r="CI1027" s="559"/>
    </row>
    <row r="1028" spans="1:87" s="513" customFormat="1">
      <c r="A1028" s="255">
        <v>109</v>
      </c>
      <c r="B1028" s="599"/>
      <c r="C1028" s="575" t="s">
        <v>1475</v>
      </c>
      <c r="D1028" s="577"/>
      <c r="E1028" s="505" t="e">
        <f>VLOOKUP(D:D,'Material code'!A:B,2,FALSE)</f>
        <v>#N/A</v>
      </c>
      <c r="F1028" s="505" t="e">
        <f>VLOOKUP(D:D,'Material code'!C:D,2,FALSE)</f>
        <v>#N/A</v>
      </c>
      <c r="G1028" s="577">
        <v>0</v>
      </c>
      <c r="H1028" s="577">
        <v>0</v>
      </c>
      <c r="I1028" s="577">
        <v>0</v>
      </c>
      <c r="J1028" s="577">
        <v>1</v>
      </c>
      <c r="K1028" s="577">
        <v>0</v>
      </c>
      <c r="L1028" s="577">
        <v>0</v>
      </c>
      <c r="M1028" s="577">
        <v>0</v>
      </c>
      <c r="N1028" s="577">
        <v>0</v>
      </c>
      <c r="O1028" s="577">
        <v>0</v>
      </c>
      <c r="P1028" s="577">
        <v>0</v>
      </c>
      <c r="Q1028" s="577" t="e">
        <v>#N/A</v>
      </c>
      <c r="R1028" s="504" t="s">
        <v>103</v>
      </c>
      <c r="S1028" s="504"/>
      <c r="T1028" s="577"/>
      <c r="U1028" s="577"/>
      <c r="V1028" s="670"/>
      <c r="W1028" s="670"/>
      <c r="X1028" s="300"/>
      <c r="Y1028" s="300"/>
      <c r="Z1028" s="300"/>
      <c r="AA1028" s="573"/>
      <c r="AB1028" s="573"/>
      <c r="AC1028" s="577"/>
      <c r="AD1028" s="577"/>
      <c r="AE1028" s="577"/>
      <c r="AF1028" s="577"/>
      <c r="AG1028" s="577"/>
      <c r="AH1028" s="300"/>
      <c r="AI1028" s="300"/>
      <c r="AJ1028" s="577"/>
      <c r="AK1028" s="577"/>
      <c r="AL1028" s="504"/>
      <c r="AM1028" s="504"/>
      <c r="AN1028" s="504"/>
      <c r="AO1028" s="504"/>
      <c r="AP1028" s="300"/>
      <c r="AQ1028" s="506"/>
      <c r="AR1028" s="504"/>
      <c r="AS1028" s="506"/>
      <c r="AT1028" s="508"/>
      <c r="AU1028" s="504"/>
      <c r="AV1028" s="571"/>
      <c r="AW1028" s="505"/>
      <c r="AX1028" s="506"/>
      <c r="AY1028" s="577">
        <v>0</v>
      </c>
      <c r="AZ1028" s="300"/>
      <c r="BA1028" s="300"/>
      <c r="BB1028" s="300"/>
      <c r="BC1028" s="300"/>
      <c r="BD1028" s="300"/>
      <c r="BE1028" s="577"/>
      <c r="BF1028" s="577">
        <v>0</v>
      </c>
      <c r="BG1028" s="577">
        <v>0</v>
      </c>
      <c r="BH1028" s="300"/>
      <c r="BI1028" s="300"/>
      <c r="BJ1028" s="300"/>
      <c r="BK1028" s="300"/>
      <c r="BL1028" s="300"/>
      <c r="BM1028" s="300"/>
      <c r="BN1028" s="577"/>
      <c r="BO1028" s="300"/>
      <c r="BP1028" s="670"/>
      <c r="BQ1028" s="670"/>
      <c r="BR1028" s="577"/>
      <c r="BS1028" s="512"/>
      <c r="BT1028" s="577"/>
      <c r="BU1028" s="577"/>
      <c r="BV1028" s="577"/>
      <c r="BW1028" s="577">
        <v>0</v>
      </c>
      <c r="BX1028" s="577">
        <v>0</v>
      </c>
      <c r="BY1028" s="577">
        <v>0</v>
      </c>
      <c r="BZ1028" s="577">
        <v>0</v>
      </c>
      <c r="CA1028" s="577"/>
      <c r="CB1028" s="670"/>
      <c r="CC1028" s="577"/>
      <c r="CD1028" s="670"/>
      <c r="CE1028" s="670"/>
      <c r="CF1028" s="577">
        <v>0</v>
      </c>
      <c r="CG1028" s="670">
        <v>0</v>
      </c>
      <c r="CH1028" s="672">
        <v>1</v>
      </c>
      <c r="CI1028" s="559"/>
    </row>
  </sheetData>
  <autoFilter ref="A1:CH1028" xr:uid="{E3A8BE9B-1956-483F-B205-E9BC514CC270}">
    <sortState xmlns:xlrd2="http://schemas.microsoft.com/office/spreadsheetml/2017/richdata2" ref="A2:CH1028">
      <sortCondition ref="AT1:AT1028"/>
    </sortState>
  </autoFilter>
  <phoneticPr fontId="8" type="noConversion"/>
  <conditionalFormatting sqref="D1007:D1015">
    <cfRule type="duplicateValues" dxfId="10" priority="12"/>
  </conditionalFormatting>
  <conditionalFormatting sqref="D1016">
    <cfRule type="duplicateValues" dxfId="9" priority="11"/>
  </conditionalFormatting>
  <conditionalFormatting sqref="D1017:D1021">
    <cfRule type="duplicateValues" dxfId="8" priority="8"/>
  </conditionalFormatting>
  <conditionalFormatting sqref="D1022">
    <cfRule type="duplicateValues" dxfId="7" priority="7"/>
  </conditionalFormatting>
  <conditionalFormatting sqref="D1023">
    <cfRule type="duplicateValues" dxfId="6" priority="6"/>
  </conditionalFormatting>
  <conditionalFormatting sqref="D1024">
    <cfRule type="duplicateValues" dxfId="5" priority="5"/>
  </conditionalFormatting>
  <conditionalFormatting sqref="D1025">
    <cfRule type="duplicateValues" dxfId="4" priority="4"/>
  </conditionalFormatting>
  <conditionalFormatting sqref="D1026">
    <cfRule type="duplicateValues" dxfId="3" priority="3"/>
  </conditionalFormatting>
  <conditionalFormatting sqref="D1027">
    <cfRule type="duplicateValues" dxfId="2" priority="2"/>
  </conditionalFormatting>
  <conditionalFormatting sqref="D1028">
    <cfRule type="duplicateValues" dxfId="1" priority="1"/>
  </conditionalFormatting>
  <pageMargins left="0.7" right="0.7" top="0.75" bottom="0.75" header="0.3" footer="0.3"/>
  <pageSetup orientation="portrait" horizontalDpi="1200" verticalDpi="12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E3AC3-9859-42CB-B82D-D257A233C360}">
  <sheetPr>
    <tabColor rgb="FFFFC000"/>
  </sheetPr>
  <dimension ref="A1:XEU1016"/>
  <sheetViews>
    <sheetView zoomScaleNormal="100" workbookViewId="0">
      <pane xSplit="3" ySplit="1" topLeftCell="D989" activePane="bottomRight" state="frozen"/>
      <selection pane="bottomRight" activeCell="D1008" sqref="D1008"/>
      <selection pane="bottomLeft" activeCell="A2" sqref="A2"/>
      <selection pane="topRight" activeCell="D1" sqref="D1"/>
    </sheetView>
  </sheetViews>
  <sheetFormatPr defaultColWidth="9.140625" defaultRowHeight="15.75" customHeight="1"/>
  <cols>
    <col min="1" max="1" width="7.7109375" style="246" bestFit="1" customWidth="1"/>
    <col min="2" max="2" width="42.28515625" style="19" customWidth="1"/>
    <col min="3" max="3" width="29.28515625" style="19" customWidth="1"/>
    <col min="4" max="4" width="26.28515625" style="19" customWidth="1"/>
    <col min="5" max="5" width="22.7109375" style="19" bestFit="1" customWidth="1"/>
    <col min="6" max="6" width="13.42578125" style="246" bestFit="1" customWidth="1"/>
    <col min="7" max="7" width="11.7109375" style="126" bestFit="1" customWidth="1"/>
    <col min="8" max="8" width="15.28515625" style="19" customWidth="1"/>
    <col min="9" max="9" width="81.28515625" style="19" customWidth="1"/>
    <col min="10" max="10" width="7.28515625" style="19" bestFit="1" customWidth="1"/>
    <col min="11" max="12" width="12.7109375" style="19" bestFit="1" customWidth="1"/>
    <col min="13" max="13" width="13" style="19" bestFit="1" customWidth="1"/>
    <col min="14" max="14" width="24.28515625" style="19" bestFit="1" customWidth="1"/>
    <col min="15" max="15" width="13" style="19" bestFit="1" customWidth="1"/>
    <col min="16" max="16" width="12" style="19" bestFit="1" customWidth="1"/>
    <col min="17" max="17" width="18.140625" style="19" customWidth="1"/>
    <col min="18" max="18" width="12" style="58" bestFit="1" customWidth="1"/>
    <col min="19" max="19" width="15.7109375" style="58" bestFit="1" customWidth="1"/>
    <col min="20" max="20" width="12.85546875" style="58" bestFit="1" customWidth="1"/>
    <col min="21" max="21" width="19.42578125" style="90" customWidth="1"/>
    <col min="22" max="22" width="23.28515625" style="28" customWidth="1"/>
    <col min="23" max="23" width="12" style="28" bestFit="1" customWidth="1"/>
    <col min="24" max="24" width="12.140625" style="19" bestFit="1" customWidth="1"/>
    <col min="25" max="25" width="12" style="39" customWidth="1"/>
    <col min="26" max="26" width="14.28515625" style="19" bestFit="1" customWidth="1"/>
    <col min="27" max="27" width="12.140625" style="39" bestFit="1" customWidth="1"/>
    <col min="28" max="28" width="12" style="19" bestFit="1" customWidth="1"/>
    <col min="29" max="29" width="12" style="28" bestFit="1" customWidth="1"/>
    <col min="30" max="31" width="13.7109375" style="28" bestFit="1" customWidth="1"/>
    <col min="32" max="32" width="12" style="19" bestFit="1" customWidth="1"/>
    <col min="33" max="33" width="24.28515625" style="39" customWidth="1"/>
    <col min="34" max="34" width="15.28515625" style="39" bestFit="1" customWidth="1"/>
    <col min="35" max="35" width="15.28515625" style="19" bestFit="1" customWidth="1"/>
    <col min="36" max="36" width="18.28515625" style="19" bestFit="1" customWidth="1"/>
    <col min="37" max="37" width="14.7109375" style="99" bestFit="1" customWidth="1"/>
    <col min="38" max="38" width="11" style="19" bestFit="1" customWidth="1"/>
    <col min="39" max="39" width="12.28515625" style="139" bestFit="1" customWidth="1"/>
    <col min="40" max="16384" width="9.140625" style="19"/>
  </cols>
  <sheetData>
    <row r="1" spans="1:42" ht="31.5">
      <c r="A1" s="247" t="s">
        <v>1476</v>
      </c>
      <c r="B1" s="151" t="s">
        <v>1477</v>
      </c>
      <c r="C1" s="59" t="s">
        <v>1478</v>
      </c>
      <c r="D1" s="227" t="s">
        <v>1479</v>
      </c>
      <c r="E1" s="59" t="s">
        <v>1480</v>
      </c>
      <c r="F1" s="238" t="s">
        <v>17</v>
      </c>
      <c r="G1" s="228" t="s">
        <v>1481</v>
      </c>
      <c r="H1" s="151" t="s">
        <v>50</v>
      </c>
      <c r="I1" s="227" t="s">
        <v>1482</v>
      </c>
      <c r="J1" s="227" t="s">
        <v>30</v>
      </c>
      <c r="K1" s="227" t="s">
        <v>1483</v>
      </c>
      <c r="L1" s="227" t="s">
        <v>31</v>
      </c>
      <c r="M1" s="227" t="s">
        <v>1484</v>
      </c>
      <c r="N1" s="227" t="s">
        <v>1485</v>
      </c>
      <c r="O1" s="227" t="s">
        <v>35</v>
      </c>
      <c r="P1" s="227" t="s">
        <v>1486</v>
      </c>
      <c r="Q1" s="227" t="s">
        <v>36</v>
      </c>
      <c r="R1" s="229" t="s">
        <v>1487</v>
      </c>
      <c r="S1" s="45" t="s">
        <v>1488</v>
      </c>
      <c r="T1" s="45" t="s">
        <v>1489</v>
      </c>
      <c r="U1" s="315" t="s">
        <v>1490</v>
      </c>
      <c r="V1" s="315" t="s">
        <v>1491</v>
      </c>
      <c r="W1" s="59" t="s">
        <v>51</v>
      </c>
      <c r="X1" s="151" t="s">
        <v>1492</v>
      </c>
      <c r="Y1" s="60" t="s">
        <v>1493</v>
      </c>
      <c r="Z1" s="60" t="s">
        <v>1494</v>
      </c>
      <c r="AA1" s="60" t="s">
        <v>54</v>
      </c>
      <c r="AB1" s="60" t="s">
        <v>45</v>
      </c>
      <c r="AC1" s="60" t="s">
        <v>1495</v>
      </c>
      <c r="AD1" s="60" t="s">
        <v>1496</v>
      </c>
      <c r="AE1" s="60" t="s">
        <v>1497</v>
      </c>
      <c r="AF1" s="60" t="s">
        <v>1498</v>
      </c>
      <c r="AG1" s="60" t="s">
        <v>48</v>
      </c>
      <c r="AH1" s="60" t="s">
        <v>57</v>
      </c>
      <c r="AI1" s="60" t="s">
        <v>1499</v>
      </c>
      <c r="AJ1" s="60" t="s">
        <v>59</v>
      </c>
      <c r="AK1" s="140" t="s">
        <v>1500</v>
      </c>
      <c r="AL1" s="60" t="s">
        <v>61</v>
      </c>
      <c r="AM1" s="145" t="s">
        <v>62</v>
      </c>
    </row>
    <row r="2" spans="1:42" ht="15.6" customHeight="1">
      <c r="A2" s="239" t="s">
        <v>1501</v>
      </c>
      <c r="B2" s="42">
        <v>2279</v>
      </c>
      <c r="C2" s="42"/>
      <c r="D2" s="42" t="s">
        <v>1502</v>
      </c>
      <c r="E2" s="42"/>
      <c r="F2" s="239" t="s">
        <v>79</v>
      </c>
      <c r="G2" s="123" t="s">
        <v>1503</v>
      </c>
      <c r="H2" s="42" t="s">
        <v>1504</v>
      </c>
      <c r="I2" s="42" t="s">
        <v>1505</v>
      </c>
      <c r="J2" s="42">
        <v>1</v>
      </c>
      <c r="K2" s="47">
        <v>29800</v>
      </c>
      <c r="L2" s="42">
        <v>34800</v>
      </c>
      <c r="M2" s="48">
        <v>112.13</v>
      </c>
      <c r="N2" s="47" t="s">
        <v>1506</v>
      </c>
      <c r="O2" s="47"/>
      <c r="P2" s="47"/>
      <c r="Q2" s="42"/>
      <c r="R2" s="49">
        <v>45264</v>
      </c>
      <c r="S2" s="49"/>
      <c r="T2" s="49"/>
      <c r="U2" s="114" t="s">
        <v>129</v>
      </c>
      <c r="V2" s="43" t="s">
        <v>1507</v>
      </c>
      <c r="W2" s="43"/>
      <c r="X2" s="43" t="s">
        <v>1508</v>
      </c>
      <c r="Y2" s="173"/>
      <c r="Z2" s="43" t="s">
        <v>1509</v>
      </c>
      <c r="AA2" s="173"/>
      <c r="AB2" s="29"/>
      <c r="AC2" s="36">
        <v>45267</v>
      </c>
      <c r="AD2" s="36"/>
      <c r="AE2" s="36"/>
      <c r="AF2" s="36">
        <v>45268</v>
      </c>
      <c r="AG2" s="37" t="s">
        <v>1510</v>
      </c>
      <c r="AH2" s="24" t="s">
        <v>1511</v>
      </c>
      <c r="AI2" s="25">
        <v>45261</v>
      </c>
      <c r="AJ2" s="98">
        <v>230880.2</v>
      </c>
      <c r="AK2" s="141">
        <v>916481</v>
      </c>
      <c r="AL2" s="130"/>
      <c r="AM2" s="136">
        <v>0.25</v>
      </c>
    </row>
    <row r="3" spans="1:42" ht="15.6" customHeight="1">
      <c r="A3" s="239" t="s">
        <v>1501</v>
      </c>
      <c r="B3" s="42">
        <v>2279</v>
      </c>
      <c r="C3" s="42"/>
      <c r="D3" s="42" t="s">
        <v>1502</v>
      </c>
      <c r="E3" s="42"/>
      <c r="F3" s="239" t="s">
        <v>79</v>
      </c>
      <c r="G3" s="123" t="s">
        <v>1503</v>
      </c>
      <c r="H3" s="42" t="s">
        <v>1512</v>
      </c>
      <c r="I3" s="42" t="s">
        <v>1513</v>
      </c>
      <c r="J3" s="42">
        <v>1</v>
      </c>
      <c r="K3" s="47">
        <v>29800</v>
      </c>
      <c r="L3" s="42">
        <v>34800</v>
      </c>
      <c r="M3" s="48">
        <v>112.13</v>
      </c>
      <c r="N3" s="47" t="s">
        <v>1506</v>
      </c>
      <c r="O3" s="47"/>
      <c r="P3" s="47"/>
      <c r="Q3" s="42"/>
      <c r="R3" s="49">
        <v>45264</v>
      </c>
      <c r="S3" s="49"/>
      <c r="T3" s="49"/>
      <c r="U3" s="114" t="s">
        <v>129</v>
      </c>
      <c r="V3" s="43" t="s">
        <v>1514</v>
      </c>
      <c r="W3" s="43"/>
      <c r="X3" s="43" t="s">
        <v>1508</v>
      </c>
      <c r="Y3" s="173"/>
      <c r="Z3" s="43" t="s">
        <v>1509</v>
      </c>
      <c r="AA3" s="173"/>
      <c r="AB3" s="29"/>
      <c r="AC3" s="36">
        <v>45268</v>
      </c>
      <c r="AD3" s="36"/>
      <c r="AE3" s="36"/>
      <c r="AF3" s="36">
        <v>45268</v>
      </c>
      <c r="AG3" s="37"/>
      <c r="AH3" s="24"/>
      <c r="AK3" s="141"/>
      <c r="AL3" s="39"/>
      <c r="AM3" s="136"/>
      <c r="AN3" s="50"/>
      <c r="AO3" s="50"/>
      <c r="AP3" s="50"/>
    </row>
    <row r="4" spans="1:42" ht="15.6" customHeight="1">
      <c r="A4" s="239" t="s">
        <v>1501</v>
      </c>
      <c r="B4" s="42">
        <v>2279</v>
      </c>
      <c r="C4" s="42"/>
      <c r="D4" s="42" t="s">
        <v>1502</v>
      </c>
      <c r="E4" s="42"/>
      <c r="F4" s="239" t="s">
        <v>79</v>
      </c>
      <c r="G4" s="123" t="s">
        <v>1503</v>
      </c>
      <c r="H4" s="42" t="s">
        <v>1515</v>
      </c>
      <c r="I4" s="42" t="s">
        <v>1516</v>
      </c>
      <c r="J4" s="42">
        <v>1</v>
      </c>
      <c r="K4" s="47">
        <v>29800</v>
      </c>
      <c r="L4" s="42">
        <v>34800</v>
      </c>
      <c r="M4" s="48">
        <v>112.13</v>
      </c>
      <c r="N4" s="47" t="s">
        <v>1506</v>
      </c>
      <c r="O4" s="47"/>
      <c r="P4" s="47"/>
      <c r="Q4" s="42"/>
      <c r="R4" s="49">
        <v>45264</v>
      </c>
      <c r="S4" s="49"/>
      <c r="T4" s="49"/>
      <c r="U4" s="114" t="s">
        <v>129</v>
      </c>
      <c r="V4" s="43" t="s">
        <v>1507</v>
      </c>
      <c r="W4" s="43"/>
      <c r="X4" s="43" t="s">
        <v>1508</v>
      </c>
      <c r="Y4" s="173"/>
      <c r="Z4" s="43" t="s">
        <v>1509</v>
      </c>
      <c r="AA4" s="173"/>
      <c r="AB4" s="29"/>
      <c r="AC4" s="36">
        <v>45268</v>
      </c>
      <c r="AD4" s="36"/>
      <c r="AE4" s="36"/>
      <c r="AF4" s="36">
        <v>45268</v>
      </c>
      <c r="AG4" s="37"/>
      <c r="AH4" s="24"/>
      <c r="AK4" s="141"/>
      <c r="AL4" s="39"/>
      <c r="AM4" s="136"/>
    </row>
    <row r="5" spans="1:42" ht="15.6" customHeight="1">
      <c r="A5" s="239" t="s">
        <v>1501</v>
      </c>
      <c r="B5" s="42">
        <v>2279</v>
      </c>
      <c r="C5" s="42"/>
      <c r="D5" s="42" t="s">
        <v>1502</v>
      </c>
      <c r="E5" s="42"/>
      <c r="F5" s="239" t="s">
        <v>79</v>
      </c>
      <c r="G5" s="123" t="s">
        <v>1503</v>
      </c>
      <c r="H5" s="42" t="s">
        <v>1517</v>
      </c>
      <c r="I5" s="42" t="s">
        <v>1518</v>
      </c>
      <c r="J5" s="42">
        <v>1</v>
      </c>
      <c r="K5" s="47">
        <v>29800</v>
      </c>
      <c r="L5" s="42">
        <v>34800</v>
      </c>
      <c r="M5" s="48">
        <v>112.13</v>
      </c>
      <c r="N5" s="47" t="s">
        <v>1506</v>
      </c>
      <c r="O5" s="47"/>
      <c r="P5" s="47"/>
      <c r="Q5" s="42"/>
      <c r="R5" s="49">
        <v>45264</v>
      </c>
      <c r="S5" s="49"/>
      <c r="T5" s="49"/>
      <c r="U5" s="114" t="s">
        <v>129</v>
      </c>
      <c r="V5" s="43" t="s">
        <v>1507</v>
      </c>
      <c r="W5" s="43"/>
      <c r="X5" s="43" t="s">
        <v>1508</v>
      </c>
      <c r="Y5" s="173"/>
      <c r="Z5" s="43" t="s">
        <v>1509</v>
      </c>
      <c r="AA5" s="173"/>
      <c r="AB5" s="29"/>
      <c r="AC5" s="36">
        <v>45268</v>
      </c>
      <c r="AD5" s="36"/>
      <c r="AE5" s="36"/>
      <c r="AF5" s="36">
        <v>45268</v>
      </c>
      <c r="AG5" s="37"/>
      <c r="AH5" s="24"/>
      <c r="AK5" s="141"/>
      <c r="AL5" s="39"/>
      <c r="AM5" s="136"/>
    </row>
    <row r="6" spans="1:42" ht="15.6" customHeight="1">
      <c r="A6" s="239" t="s">
        <v>1501</v>
      </c>
      <c r="B6" s="42">
        <v>2279</v>
      </c>
      <c r="C6" s="42"/>
      <c r="D6" s="42" t="s">
        <v>1502</v>
      </c>
      <c r="E6" s="42"/>
      <c r="F6" s="239" t="s">
        <v>79</v>
      </c>
      <c r="G6" s="123" t="s">
        <v>1503</v>
      </c>
      <c r="H6" s="42" t="s">
        <v>1519</v>
      </c>
      <c r="I6" s="42" t="s">
        <v>1520</v>
      </c>
      <c r="J6" s="42">
        <v>1</v>
      </c>
      <c r="K6" s="47">
        <v>29800</v>
      </c>
      <c r="L6" s="42">
        <v>34800</v>
      </c>
      <c r="M6" s="48">
        <v>112.13</v>
      </c>
      <c r="N6" s="47" t="s">
        <v>1506</v>
      </c>
      <c r="O6" s="47"/>
      <c r="P6" s="47"/>
      <c r="Q6" s="42"/>
      <c r="R6" s="49">
        <v>45264</v>
      </c>
      <c r="S6" s="49"/>
      <c r="T6" s="49"/>
      <c r="U6" s="114" t="s">
        <v>129</v>
      </c>
      <c r="V6" s="43" t="s">
        <v>1514</v>
      </c>
      <c r="W6" s="43"/>
      <c r="X6" s="43" t="s">
        <v>1508</v>
      </c>
      <c r="Y6" s="173"/>
      <c r="Z6" s="43" t="s">
        <v>1509</v>
      </c>
      <c r="AA6" s="173"/>
      <c r="AB6" s="29"/>
      <c r="AC6" s="36">
        <v>45268</v>
      </c>
      <c r="AD6" s="36"/>
      <c r="AE6" s="36"/>
      <c r="AF6" s="36">
        <v>45268</v>
      </c>
      <c r="AG6" s="37"/>
      <c r="AH6" s="24"/>
      <c r="AK6" s="141"/>
      <c r="AL6" s="39"/>
      <c r="AM6" s="136"/>
    </row>
    <row r="7" spans="1:42" ht="15.6" customHeight="1">
      <c r="A7" s="239" t="s">
        <v>1501</v>
      </c>
      <c r="B7" s="42">
        <v>2279</v>
      </c>
      <c r="C7" s="42"/>
      <c r="D7" s="42" t="s">
        <v>1502</v>
      </c>
      <c r="E7" s="42"/>
      <c r="F7" s="239" t="s">
        <v>79</v>
      </c>
      <c r="G7" s="123" t="s">
        <v>1503</v>
      </c>
      <c r="H7" s="42" t="s">
        <v>1521</v>
      </c>
      <c r="I7" s="42" t="s">
        <v>1522</v>
      </c>
      <c r="J7" s="42">
        <v>1</v>
      </c>
      <c r="K7" s="47">
        <v>29800</v>
      </c>
      <c r="L7" s="42">
        <v>34800</v>
      </c>
      <c r="M7" s="48">
        <v>112.13</v>
      </c>
      <c r="N7" s="47" t="s">
        <v>1506</v>
      </c>
      <c r="O7" s="47"/>
      <c r="P7" s="47"/>
      <c r="Q7" s="42"/>
      <c r="R7" s="49">
        <v>45264</v>
      </c>
      <c r="S7" s="49"/>
      <c r="T7" s="49"/>
      <c r="U7" s="114" t="s">
        <v>129</v>
      </c>
      <c r="V7" s="43" t="s">
        <v>1514</v>
      </c>
      <c r="W7" s="43"/>
      <c r="X7" s="43" t="s">
        <v>1508</v>
      </c>
      <c r="Y7" s="173"/>
      <c r="Z7" s="43" t="s">
        <v>1509</v>
      </c>
      <c r="AA7" s="173"/>
      <c r="AB7" s="29"/>
      <c r="AC7" s="36">
        <v>45268</v>
      </c>
      <c r="AD7" s="36"/>
      <c r="AE7" s="36"/>
      <c r="AF7" s="36">
        <v>45268</v>
      </c>
      <c r="AG7" s="37"/>
      <c r="AH7" s="24"/>
      <c r="AK7" s="141"/>
      <c r="AL7" s="39"/>
      <c r="AM7" s="136"/>
    </row>
    <row r="8" spans="1:42" ht="15.6" customHeight="1">
      <c r="A8" s="240" t="s">
        <v>1501</v>
      </c>
      <c r="B8" s="71">
        <v>2279</v>
      </c>
      <c r="C8" s="71"/>
      <c r="D8" s="71" t="s">
        <v>1502</v>
      </c>
      <c r="E8" s="71"/>
      <c r="F8" s="240" t="s">
        <v>79</v>
      </c>
      <c r="G8" s="174" t="s">
        <v>1503</v>
      </c>
      <c r="H8" s="72" t="s">
        <v>1523</v>
      </c>
      <c r="I8" s="71" t="s">
        <v>1524</v>
      </c>
      <c r="J8" s="72">
        <v>1</v>
      </c>
      <c r="K8" s="72">
        <v>7000</v>
      </c>
      <c r="L8" s="72">
        <v>9000</v>
      </c>
      <c r="M8" s="175">
        <v>111.51</v>
      </c>
      <c r="N8" s="72" t="s">
        <v>1525</v>
      </c>
      <c r="O8" s="72"/>
      <c r="P8" s="72"/>
      <c r="Q8" s="71"/>
      <c r="R8" s="176">
        <v>45264</v>
      </c>
      <c r="S8" s="176"/>
      <c r="T8" s="176"/>
      <c r="U8" s="114" t="s">
        <v>129</v>
      </c>
      <c r="V8" s="43" t="s">
        <v>1514</v>
      </c>
      <c r="W8" s="43"/>
      <c r="X8" s="43" t="s">
        <v>1508</v>
      </c>
      <c r="Y8" s="173"/>
      <c r="Z8" s="43" t="s">
        <v>1509</v>
      </c>
      <c r="AA8" s="173"/>
      <c r="AB8" s="29"/>
      <c r="AC8" s="36">
        <v>45268</v>
      </c>
      <c r="AD8" s="36"/>
      <c r="AE8" s="36"/>
      <c r="AF8" s="36">
        <v>45268</v>
      </c>
      <c r="AG8" s="37"/>
      <c r="AH8" s="24"/>
      <c r="AK8" s="141"/>
      <c r="AL8" s="39"/>
      <c r="AM8" s="136"/>
    </row>
    <row r="9" spans="1:42" ht="15.6" customHeight="1">
      <c r="A9" s="240" t="s">
        <v>1501</v>
      </c>
      <c r="B9" s="71">
        <v>2279</v>
      </c>
      <c r="C9" s="71"/>
      <c r="D9" s="71" t="s">
        <v>1502</v>
      </c>
      <c r="E9" s="71"/>
      <c r="F9" s="240" t="s">
        <v>79</v>
      </c>
      <c r="G9" s="174" t="s">
        <v>1503</v>
      </c>
      <c r="H9" s="72" t="s">
        <v>1526</v>
      </c>
      <c r="I9" s="71" t="s">
        <v>1527</v>
      </c>
      <c r="J9" s="72">
        <v>1</v>
      </c>
      <c r="K9" s="72">
        <v>6000</v>
      </c>
      <c r="L9" s="72">
        <v>8000</v>
      </c>
      <c r="M9" s="175">
        <v>111.51</v>
      </c>
      <c r="N9" s="72" t="s">
        <v>1525</v>
      </c>
      <c r="O9" s="72"/>
      <c r="P9" s="72"/>
      <c r="Q9" s="71"/>
      <c r="R9" s="176">
        <v>45264</v>
      </c>
      <c r="S9" s="176"/>
      <c r="T9" s="176"/>
      <c r="U9" s="114" t="s">
        <v>129</v>
      </c>
      <c r="V9" s="43" t="s">
        <v>1507</v>
      </c>
      <c r="W9" s="43"/>
      <c r="X9" s="43" t="s">
        <v>1508</v>
      </c>
      <c r="Y9" s="173"/>
      <c r="Z9" s="43" t="s">
        <v>1509</v>
      </c>
      <c r="AA9" s="173"/>
      <c r="AB9" s="29"/>
      <c r="AC9" s="36">
        <v>45268</v>
      </c>
      <c r="AD9" s="36"/>
      <c r="AE9" s="36"/>
      <c r="AF9" s="36">
        <v>45268</v>
      </c>
      <c r="AG9" s="37"/>
      <c r="AH9" s="24"/>
      <c r="AK9" s="141"/>
      <c r="AL9" s="39"/>
      <c r="AM9" s="136"/>
    </row>
    <row r="10" spans="1:42" ht="12" customHeight="1">
      <c r="A10" s="232" t="s">
        <v>1501</v>
      </c>
      <c r="B10" s="43">
        <v>2279</v>
      </c>
      <c r="C10" s="43"/>
      <c r="D10" s="793" t="s">
        <v>1502</v>
      </c>
      <c r="E10" s="51"/>
      <c r="F10" s="241" t="s">
        <v>79</v>
      </c>
      <c r="G10" s="825" t="s">
        <v>1528</v>
      </c>
      <c r="H10" s="810" t="s">
        <v>1529</v>
      </c>
      <c r="I10" s="162" t="s">
        <v>1530</v>
      </c>
      <c r="J10" s="51">
        <v>1</v>
      </c>
      <c r="K10" s="170">
        <f t="shared" ref="K10:K24" si="0">L10-50</f>
        <v>1450</v>
      </c>
      <c r="L10" s="170">
        <v>1500</v>
      </c>
      <c r="M10" s="177">
        <v>4.6777499999999996</v>
      </c>
      <c r="N10" s="51" t="s">
        <v>1531</v>
      </c>
      <c r="O10" s="51"/>
      <c r="P10" s="51"/>
      <c r="Q10" s="162"/>
      <c r="R10" s="850">
        <v>45264</v>
      </c>
      <c r="S10" s="178"/>
      <c r="T10" s="178"/>
      <c r="U10" s="793" t="s">
        <v>1532</v>
      </c>
      <c r="V10" s="785" t="s">
        <v>1533</v>
      </c>
      <c r="W10" s="43"/>
      <c r="X10" s="793" t="s">
        <v>1508</v>
      </c>
      <c r="Y10" s="173"/>
      <c r="Z10" s="793" t="s">
        <v>1509</v>
      </c>
      <c r="AA10" s="173"/>
      <c r="AB10" s="29"/>
      <c r="AC10" s="834">
        <v>45264</v>
      </c>
      <c r="AD10" s="66"/>
      <c r="AE10" s="66"/>
      <c r="AF10" s="834">
        <v>45269</v>
      </c>
      <c r="AG10" s="37" t="s">
        <v>1534</v>
      </c>
      <c r="AH10" s="24"/>
      <c r="AK10" s="141"/>
      <c r="AL10" s="39"/>
      <c r="AM10" s="136"/>
    </row>
    <row r="11" spans="1:42" ht="15.6" customHeight="1">
      <c r="A11" s="232" t="s">
        <v>1501</v>
      </c>
      <c r="B11" s="43">
        <v>2279</v>
      </c>
      <c r="C11" s="43"/>
      <c r="D11" s="793"/>
      <c r="E11" s="51"/>
      <c r="F11" s="241" t="s">
        <v>79</v>
      </c>
      <c r="G11" s="825"/>
      <c r="H11" s="810"/>
      <c r="I11" s="162" t="s">
        <v>1535</v>
      </c>
      <c r="J11" s="51">
        <v>1</v>
      </c>
      <c r="K11" s="170">
        <f t="shared" si="0"/>
        <v>750</v>
      </c>
      <c r="L11" s="170">
        <v>800</v>
      </c>
      <c r="M11" s="177">
        <v>2.2000000000000002</v>
      </c>
      <c r="N11" s="51" t="s">
        <v>1536</v>
      </c>
      <c r="O11" s="51"/>
      <c r="P11" s="51"/>
      <c r="Q11" s="162"/>
      <c r="R11" s="850"/>
      <c r="S11" s="178"/>
      <c r="T11" s="178"/>
      <c r="U11" s="794"/>
      <c r="V11" s="785"/>
      <c r="W11" s="43"/>
      <c r="X11" s="793"/>
      <c r="Y11" s="43"/>
      <c r="Z11" s="793"/>
      <c r="AA11" s="43"/>
      <c r="AB11" s="29"/>
      <c r="AC11" s="781"/>
      <c r="AD11" s="29"/>
      <c r="AE11" s="29"/>
      <c r="AF11" s="781"/>
      <c r="AG11" s="29"/>
      <c r="AH11" s="19"/>
      <c r="AK11" s="141"/>
      <c r="AL11" s="39"/>
      <c r="AM11" s="136"/>
    </row>
    <row r="12" spans="1:42" ht="15.6" customHeight="1">
      <c r="A12" s="232" t="s">
        <v>1501</v>
      </c>
      <c r="B12" s="43">
        <v>2279</v>
      </c>
      <c r="C12" s="43"/>
      <c r="D12" s="793"/>
      <c r="E12" s="51"/>
      <c r="F12" s="241" t="s">
        <v>79</v>
      </c>
      <c r="G12" s="825"/>
      <c r="H12" s="810"/>
      <c r="I12" s="162" t="s">
        <v>1535</v>
      </c>
      <c r="J12" s="51">
        <v>1</v>
      </c>
      <c r="K12" s="170">
        <f t="shared" si="0"/>
        <v>750</v>
      </c>
      <c r="L12" s="170">
        <v>800</v>
      </c>
      <c r="M12" s="177">
        <v>2.2000000000000002</v>
      </c>
      <c r="N12" s="51" t="s">
        <v>1536</v>
      </c>
      <c r="O12" s="51"/>
      <c r="P12" s="51"/>
      <c r="Q12" s="162"/>
      <c r="R12" s="850"/>
      <c r="S12" s="178"/>
      <c r="T12" s="178"/>
      <c r="U12" s="794"/>
      <c r="V12" s="785"/>
      <c r="W12" s="43"/>
      <c r="X12" s="793"/>
      <c r="Y12" s="43"/>
      <c r="Z12" s="793"/>
      <c r="AA12" s="43"/>
      <c r="AB12" s="29"/>
      <c r="AC12" s="781"/>
      <c r="AD12" s="29"/>
      <c r="AE12" s="29"/>
      <c r="AF12" s="781"/>
      <c r="AG12" s="29"/>
      <c r="AH12" s="19"/>
      <c r="AK12" s="141"/>
      <c r="AL12" s="39"/>
      <c r="AM12" s="136"/>
    </row>
    <row r="13" spans="1:42" ht="15.6" customHeight="1">
      <c r="A13" s="232" t="s">
        <v>1501</v>
      </c>
      <c r="B13" s="43">
        <v>2279</v>
      </c>
      <c r="C13" s="43"/>
      <c r="D13" s="793"/>
      <c r="E13" s="51"/>
      <c r="F13" s="241" t="s">
        <v>79</v>
      </c>
      <c r="G13" s="825"/>
      <c r="H13" s="810"/>
      <c r="I13" s="162" t="s">
        <v>1535</v>
      </c>
      <c r="J13" s="51">
        <v>1</v>
      </c>
      <c r="K13" s="170">
        <f t="shared" si="0"/>
        <v>750</v>
      </c>
      <c r="L13" s="170">
        <v>800</v>
      </c>
      <c r="M13" s="177">
        <v>2.2000000000000002</v>
      </c>
      <c r="N13" s="51" t="s">
        <v>1536</v>
      </c>
      <c r="O13" s="51"/>
      <c r="P13" s="51"/>
      <c r="Q13" s="162"/>
      <c r="R13" s="850"/>
      <c r="S13" s="178"/>
      <c r="T13" s="178"/>
      <c r="U13" s="794"/>
      <c r="V13" s="785"/>
      <c r="W13" s="43"/>
      <c r="X13" s="793"/>
      <c r="Y13" s="173"/>
      <c r="Z13" s="793"/>
      <c r="AA13" s="173"/>
      <c r="AB13" s="29"/>
      <c r="AC13" s="781"/>
      <c r="AD13" s="29"/>
      <c r="AE13" s="29"/>
      <c r="AF13" s="781"/>
      <c r="AG13" s="37"/>
      <c r="AH13" s="24"/>
      <c r="AK13" s="141"/>
      <c r="AL13" s="39"/>
      <c r="AM13" s="136"/>
    </row>
    <row r="14" spans="1:42" ht="15.6" customHeight="1">
      <c r="A14" s="232" t="s">
        <v>1501</v>
      </c>
      <c r="B14" s="43">
        <v>2279</v>
      </c>
      <c r="C14" s="43"/>
      <c r="D14" s="793"/>
      <c r="E14" s="51"/>
      <c r="F14" s="241" t="s">
        <v>79</v>
      </c>
      <c r="G14" s="825"/>
      <c r="H14" s="810"/>
      <c r="I14" s="162" t="s">
        <v>1535</v>
      </c>
      <c r="J14" s="51">
        <v>1</v>
      </c>
      <c r="K14" s="170">
        <f t="shared" si="0"/>
        <v>750</v>
      </c>
      <c r="L14" s="170">
        <v>800</v>
      </c>
      <c r="M14" s="177">
        <v>2.2000000000000002</v>
      </c>
      <c r="N14" s="51" t="s">
        <v>1536</v>
      </c>
      <c r="O14" s="51"/>
      <c r="P14" s="51"/>
      <c r="Q14" s="162"/>
      <c r="R14" s="850"/>
      <c r="S14" s="178"/>
      <c r="T14" s="178"/>
      <c r="U14" s="794"/>
      <c r="V14" s="785"/>
      <c r="W14" s="43"/>
      <c r="X14" s="793"/>
      <c r="Y14" s="173"/>
      <c r="Z14" s="793"/>
      <c r="AA14" s="173"/>
      <c r="AB14" s="29"/>
      <c r="AC14" s="781"/>
      <c r="AD14" s="29"/>
      <c r="AE14" s="29"/>
      <c r="AF14" s="781"/>
      <c r="AG14" s="37"/>
      <c r="AH14" s="24"/>
      <c r="AK14" s="141"/>
      <c r="AL14" s="39"/>
      <c r="AM14" s="136"/>
    </row>
    <row r="15" spans="1:42" ht="15.6" customHeight="1">
      <c r="A15" s="232" t="s">
        <v>1501</v>
      </c>
      <c r="B15" s="43">
        <v>2279</v>
      </c>
      <c r="C15" s="43"/>
      <c r="D15" s="793"/>
      <c r="E15" s="51"/>
      <c r="F15" s="241" t="s">
        <v>79</v>
      </c>
      <c r="G15" s="825"/>
      <c r="H15" s="810"/>
      <c r="I15" s="162" t="s">
        <v>1537</v>
      </c>
      <c r="J15" s="51">
        <v>1</v>
      </c>
      <c r="K15" s="170">
        <f t="shared" si="0"/>
        <v>450</v>
      </c>
      <c r="L15" s="170">
        <v>500</v>
      </c>
      <c r="M15" s="177">
        <v>0.441</v>
      </c>
      <c r="N15" s="51" t="s">
        <v>1538</v>
      </c>
      <c r="O15" s="51"/>
      <c r="P15" s="51"/>
      <c r="Q15" s="162"/>
      <c r="R15" s="850"/>
      <c r="S15" s="178"/>
      <c r="T15" s="178"/>
      <c r="U15" s="794"/>
      <c r="V15" s="785"/>
      <c r="W15" s="43"/>
      <c r="X15" s="793"/>
      <c r="Y15" s="173"/>
      <c r="Z15" s="793"/>
      <c r="AA15" s="173"/>
      <c r="AB15" s="29"/>
      <c r="AC15" s="781"/>
      <c r="AD15" s="29"/>
      <c r="AE15" s="29"/>
      <c r="AF15" s="781"/>
      <c r="AG15" s="37"/>
      <c r="AH15" s="24"/>
      <c r="AK15" s="141"/>
      <c r="AL15" s="39"/>
      <c r="AM15" s="136"/>
    </row>
    <row r="16" spans="1:42" ht="15.6" customHeight="1">
      <c r="A16" s="232" t="s">
        <v>1501</v>
      </c>
      <c r="B16" s="43">
        <v>2279</v>
      </c>
      <c r="C16" s="43"/>
      <c r="D16" s="793"/>
      <c r="E16" s="51"/>
      <c r="F16" s="241" t="s">
        <v>79</v>
      </c>
      <c r="G16" s="825"/>
      <c r="H16" s="810"/>
      <c r="I16" s="162" t="s">
        <v>1537</v>
      </c>
      <c r="J16" s="51">
        <v>1</v>
      </c>
      <c r="K16" s="170">
        <f t="shared" si="0"/>
        <v>450</v>
      </c>
      <c r="L16" s="170">
        <v>500</v>
      </c>
      <c r="M16" s="177">
        <v>0.441</v>
      </c>
      <c r="N16" s="51" t="s">
        <v>1538</v>
      </c>
      <c r="O16" s="51"/>
      <c r="P16" s="51"/>
      <c r="Q16" s="162"/>
      <c r="R16" s="850"/>
      <c r="S16" s="178"/>
      <c r="T16" s="178"/>
      <c r="U16" s="794"/>
      <c r="V16" s="785"/>
      <c r="W16" s="43"/>
      <c r="X16" s="793"/>
      <c r="Y16" s="173"/>
      <c r="Z16" s="793"/>
      <c r="AA16" s="173"/>
      <c r="AB16" s="29"/>
      <c r="AC16" s="781"/>
      <c r="AD16" s="29"/>
      <c r="AE16" s="29"/>
      <c r="AF16" s="781"/>
      <c r="AG16" s="37"/>
      <c r="AH16" s="24"/>
      <c r="AK16" s="141"/>
      <c r="AL16" s="39"/>
      <c r="AM16" s="136"/>
    </row>
    <row r="17" spans="1:39" ht="15.6" customHeight="1">
      <c r="A17" s="232" t="s">
        <v>1501</v>
      </c>
      <c r="B17" s="43">
        <v>2279</v>
      </c>
      <c r="C17" s="43"/>
      <c r="D17" s="793" t="s">
        <v>1502</v>
      </c>
      <c r="E17" s="51"/>
      <c r="F17" s="241" t="s">
        <v>79</v>
      </c>
      <c r="G17" s="825" t="s">
        <v>1528</v>
      </c>
      <c r="H17" s="810" t="s">
        <v>1539</v>
      </c>
      <c r="I17" s="162" t="s">
        <v>1540</v>
      </c>
      <c r="J17" s="51">
        <v>1</v>
      </c>
      <c r="K17" s="170">
        <f t="shared" si="0"/>
        <v>1450</v>
      </c>
      <c r="L17" s="170">
        <v>1500</v>
      </c>
      <c r="M17" s="177">
        <v>9.9530399999999997</v>
      </c>
      <c r="N17" s="51" t="s">
        <v>1541</v>
      </c>
      <c r="O17" s="51"/>
      <c r="P17" s="51"/>
      <c r="Q17" s="162"/>
      <c r="R17" s="850">
        <v>45264</v>
      </c>
      <c r="S17" s="178"/>
      <c r="T17" s="178"/>
      <c r="U17" s="793" t="s">
        <v>1532</v>
      </c>
      <c r="V17" s="785" t="s">
        <v>1533</v>
      </c>
      <c r="W17" s="43"/>
      <c r="X17" s="793" t="s">
        <v>1508</v>
      </c>
      <c r="Y17" s="173"/>
      <c r="Z17" s="793" t="s">
        <v>1509</v>
      </c>
      <c r="AA17" s="173"/>
      <c r="AB17" s="29"/>
      <c r="AC17" s="834">
        <v>45264</v>
      </c>
      <c r="AD17" s="66"/>
      <c r="AE17" s="66"/>
      <c r="AF17" s="834">
        <v>45269</v>
      </c>
      <c r="AG17" s="37" t="s">
        <v>1534</v>
      </c>
      <c r="AH17" s="24"/>
      <c r="AK17" s="141"/>
      <c r="AL17" s="39"/>
      <c r="AM17" s="136"/>
    </row>
    <row r="18" spans="1:39" ht="15.6" customHeight="1">
      <c r="A18" s="232" t="s">
        <v>1501</v>
      </c>
      <c r="B18" s="43">
        <v>2279</v>
      </c>
      <c r="C18" s="43"/>
      <c r="D18" s="793"/>
      <c r="E18" s="51"/>
      <c r="F18" s="241" t="s">
        <v>79</v>
      </c>
      <c r="G18" s="825"/>
      <c r="H18" s="810"/>
      <c r="I18" s="162" t="s">
        <v>1542</v>
      </c>
      <c r="J18" s="51">
        <v>1</v>
      </c>
      <c r="K18" s="170">
        <f t="shared" si="0"/>
        <v>950</v>
      </c>
      <c r="L18" s="170">
        <v>1000</v>
      </c>
      <c r="M18" s="177">
        <v>5.3948999999999998</v>
      </c>
      <c r="N18" s="51" t="s">
        <v>1543</v>
      </c>
      <c r="O18" s="51"/>
      <c r="P18" s="51"/>
      <c r="Q18" s="162"/>
      <c r="R18" s="850"/>
      <c r="S18" s="178"/>
      <c r="T18" s="178"/>
      <c r="U18" s="794"/>
      <c r="V18" s="785"/>
      <c r="W18" s="43"/>
      <c r="X18" s="793"/>
      <c r="Y18" s="173"/>
      <c r="Z18" s="793"/>
      <c r="AA18" s="173"/>
      <c r="AB18" s="29"/>
      <c r="AC18" s="781"/>
      <c r="AD18" s="29"/>
      <c r="AE18" s="29"/>
      <c r="AF18" s="781"/>
      <c r="AG18" s="37"/>
      <c r="AH18" s="24"/>
      <c r="AK18" s="141"/>
      <c r="AL18" s="39"/>
      <c r="AM18" s="136"/>
    </row>
    <row r="19" spans="1:39" ht="15.6" customHeight="1">
      <c r="A19" s="232" t="s">
        <v>1501</v>
      </c>
      <c r="B19" s="43">
        <v>2279</v>
      </c>
      <c r="C19" s="43"/>
      <c r="D19" s="793"/>
      <c r="E19" s="51"/>
      <c r="F19" s="241" t="s">
        <v>79</v>
      </c>
      <c r="G19" s="825"/>
      <c r="H19" s="810"/>
      <c r="I19" s="162" t="s">
        <v>1544</v>
      </c>
      <c r="J19" s="51">
        <v>1</v>
      </c>
      <c r="K19" s="170">
        <f t="shared" si="0"/>
        <v>2450</v>
      </c>
      <c r="L19" s="170">
        <v>2500</v>
      </c>
      <c r="M19" s="177">
        <v>8.26</v>
      </c>
      <c r="N19" s="51" t="s">
        <v>1545</v>
      </c>
      <c r="O19" s="51"/>
      <c r="P19" s="51"/>
      <c r="Q19" s="162"/>
      <c r="R19" s="850"/>
      <c r="S19" s="178"/>
      <c r="T19" s="178"/>
      <c r="U19" s="794"/>
      <c r="V19" s="785"/>
      <c r="W19" s="43"/>
      <c r="X19" s="793"/>
      <c r="Y19" s="173"/>
      <c r="Z19" s="793"/>
      <c r="AA19" s="173"/>
      <c r="AB19" s="29"/>
      <c r="AC19" s="781"/>
      <c r="AD19" s="29"/>
      <c r="AE19" s="29"/>
      <c r="AF19" s="781"/>
      <c r="AG19" s="37"/>
      <c r="AH19" s="24"/>
      <c r="AK19" s="141"/>
      <c r="AL19" s="39"/>
      <c r="AM19" s="136"/>
    </row>
    <row r="20" spans="1:39" ht="15.6" customHeight="1">
      <c r="A20" s="232" t="s">
        <v>1501</v>
      </c>
      <c r="B20" s="43">
        <v>2279</v>
      </c>
      <c r="C20" s="43"/>
      <c r="D20" s="793"/>
      <c r="E20" s="51"/>
      <c r="F20" s="241" t="s">
        <v>79</v>
      </c>
      <c r="G20" s="825"/>
      <c r="H20" s="810"/>
      <c r="I20" s="162" t="s">
        <v>1546</v>
      </c>
      <c r="J20" s="51">
        <v>1</v>
      </c>
      <c r="K20" s="170">
        <f t="shared" si="0"/>
        <v>2450</v>
      </c>
      <c r="L20" s="170">
        <v>2500</v>
      </c>
      <c r="M20" s="177">
        <v>5.1870000000000003</v>
      </c>
      <c r="N20" s="51" t="s">
        <v>1547</v>
      </c>
      <c r="O20" s="51"/>
      <c r="P20" s="51"/>
      <c r="Q20" s="162"/>
      <c r="R20" s="850"/>
      <c r="S20" s="178"/>
      <c r="T20" s="178"/>
      <c r="U20" s="794"/>
      <c r="V20" s="785"/>
      <c r="W20" s="43"/>
      <c r="X20" s="793"/>
      <c r="Y20" s="173"/>
      <c r="Z20" s="793"/>
      <c r="AA20" s="173"/>
      <c r="AB20" s="29"/>
      <c r="AC20" s="781"/>
      <c r="AD20" s="29"/>
      <c r="AE20" s="29"/>
      <c r="AF20" s="781"/>
      <c r="AG20" s="37"/>
      <c r="AH20" s="24"/>
      <c r="AK20" s="141"/>
      <c r="AL20" s="39"/>
      <c r="AM20" s="136"/>
    </row>
    <row r="21" spans="1:39" ht="15.6" customHeight="1">
      <c r="A21" s="232" t="s">
        <v>1501</v>
      </c>
      <c r="B21" s="43">
        <v>2279</v>
      </c>
      <c r="C21" s="43"/>
      <c r="D21" s="793"/>
      <c r="E21" s="51"/>
      <c r="F21" s="241" t="s">
        <v>79</v>
      </c>
      <c r="G21" s="825"/>
      <c r="H21" s="810"/>
      <c r="I21" s="162" t="s">
        <v>1546</v>
      </c>
      <c r="J21" s="51">
        <v>1</v>
      </c>
      <c r="K21" s="170">
        <f t="shared" si="0"/>
        <v>2450</v>
      </c>
      <c r="L21" s="170">
        <v>2500</v>
      </c>
      <c r="M21" s="177">
        <v>5.1870000000000003</v>
      </c>
      <c r="N21" s="51" t="s">
        <v>1547</v>
      </c>
      <c r="O21" s="51"/>
      <c r="P21" s="51"/>
      <c r="Q21" s="162"/>
      <c r="R21" s="850"/>
      <c r="S21" s="178"/>
      <c r="T21" s="178"/>
      <c r="U21" s="794"/>
      <c r="V21" s="785"/>
      <c r="W21" s="43"/>
      <c r="X21" s="793"/>
      <c r="Y21" s="173"/>
      <c r="Z21" s="793"/>
      <c r="AA21" s="173"/>
      <c r="AB21" s="29"/>
      <c r="AC21" s="781"/>
      <c r="AD21" s="29"/>
      <c r="AE21" s="29"/>
      <c r="AF21" s="781"/>
      <c r="AG21" s="37"/>
      <c r="AH21" s="24"/>
      <c r="AK21" s="141"/>
      <c r="AL21" s="39"/>
      <c r="AM21" s="136"/>
    </row>
    <row r="22" spans="1:39" ht="15.6" customHeight="1">
      <c r="A22" s="232" t="s">
        <v>1501</v>
      </c>
      <c r="B22" s="43">
        <v>2279</v>
      </c>
      <c r="C22" s="43"/>
      <c r="D22" s="793" t="s">
        <v>1502</v>
      </c>
      <c r="E22" s="51"/>
      <c r="F22" s="241" t="s">
        <v>79</v>
      </c>
      <c r="G22" s="825" t="s">
        <v>1528</v>
      </c>
      <c r="H22" s="810" t="s">
        <v>1548</v>
      </c>
      <c r="I22" s="162" t="s">
        <v>1549</v>
      </c>
      <c r="J22" s="51">
        <v>1</v>
      </c>
      <c r="K22" s="170">
        <f t="shared" si="0"/>
        <v>3450</v>
      </c>
      <c r="L22" s="170">
        <v>3500</v>
      </c>
      <c r="M22" s="177">
        <v>7.7720000000000002</v>
      </c>
      <c r="N22" s="51" t="s">
        <v>1550</v>
      </c>
      <c r="O22" s="51"/>
      <c r="P22" s="51"/>
      <c r="Q22" s="162"/>
      <c r="R22" s="850">
        <v>45264</v>
      </c>
      <c r="S22" s="178"/>
      <c r="T22" s="178"/>
      <c r="U22" s="793" t="s">
        <v>1532</v>
      </c>
      <c r="V22" s="785" t="s">
        <v>1533</v>
      </c>
      <c r="W22" s="43"/>
      <c r="X22" s="793" t="s">
        <v>1508</v>
      </c>
      <c r="Y22" s="173"/>
      <c r="Z22" s="793" t="s">
        <v>1509</v>
      </c>
      <c r="AA22" s="173"/>
      <c r="AB22" s="29"/>
      <c r="AC22" s="781">
        <v>45264</v>
      </c>
      <c r="AD22" s="36"/>
      <c r="AE22" s="36"/>
      <c r="AF22" s="781">
        <v>45267</v>
      </c>
      <c r="AG22" s="37"/>
      <c r="AH22" s="24"/>
      <c r="AK22" s="141"/>
      <c r="AL22" s="39"/>
      <c r="AM22" s="136"/>
    </row>
    <row r="23" spans="1:39" ht="15.6" customHeight="1">
      <c r="A23" s="232" t="s">
        <v>1501</v>
      </c>
      <c r="B23" s="43">
        <v>2279</v>
      </c>
      <c r="C23" s="43"/>
      <c r="D23" s="793"/>
      <c r="E23" s="51"/>
      <c r="F23" s="241" t="s">
        <v>79</v>
      </c>
      <c r="G23" s="825"/>
      <c r="H23" s="810"/>
      <c r="I23" s="162" t="s">
        <v>1551</v>
      </c>
      <c r="J23" s="51">
        <v>1</v>
      </c>
      <c r="K23" s="170">
        <f t="shared" si="0"/>
        <v>480</v>
      </c>
      <c r="L23" s="170">
        <v>530</v>
      </c>
      <c r="M23" s="177">
        <v>0.93</v>
      </c>
      <c r="N23" s="51" t="s">
        <v>1552</v>
      </c>
      <c r="O23" s="51"/>
      <c r="P23" s="51"/>
      <c r="Q23" s="162"/>
      <c r="R23" s="850"/>
      <c r="S23" s="178"/>
      <c r="T23" s="178"/>
      <c r="U23" s="794"/>
      <c r="V23" s="785"/>
      <c r="W23" s="43"/>
      <c r="X23" s="793"/>
      <c r="Y23" s="173"/>
      <c r="Z23" s="793"/>
      <c r="AA23" s="173"/>
      <c r="AB23" s="29"/>
      <c r="AC23" s="781"/>
      <c r="AD23" s="29"/>
      <c r="AE23" s="29"/>
      <c r="AF23" s="781"/>
      <c r="AG23" s="37"/>
      <c r="AH23" s="24"/>
      <c r="AK23" s="141"/>
      <c r="AL23" s="39"/>
      <c r="AM23" s="136"/>
    </row>
    <row r="24" spans="1:39" ht="15.6" customHeight="1">
      <c r="A24" s="232" t="s">
        <v>1501</v>
      </c>
      <c r="B24" s="43">
        <v>2279</v>
      </c>
      <c r="C24" s="43"/>
      <c r="D24" s="793"/>
      <c r="E24" s="51"/>
      <c r="F24" s="241" t="s">
        <v>79</v>
      </c>
      <c r="G24" s="825"/>
      <c r="H24" s="810"/>
      <c r="I24" s="162" t="s">
        <v>1553</v>
      </c>
      <c r="J24" s="51">
        <v>1</v>
      </c>
      <c r="K24" s="170">
        <f t="shared" si="0"/>
        <v>950</v>
      </c>
      <c r="L24" s="170">
        <v>1000</v>
      </c>
      <c r="M24" s="177">
        <v>0.31153500000000001</v>
      </c>
      <c r="N24" s="51" t="s">
        <v>1554</v>
      </c>
      <c r="O24" s="51"/>
      <c r="P24" s="51"/>
      <c r="Q24" s="162"/>
      <c r="R24" s="850"/>
      <c r="S24" s="178"/>
      <c r="T24" s="178"/>
      <c r="U24" s="794"/>
      <c r="V24" s="785"/>
      <c r="W24" s="43"/>
      <c r="X24" s="793"/>
      <c r="Y24" s="173"/>
      <c r="Z24" s="793"/>
      <c r="AA24" s="173"/>
      <c r="AB24" s="29"/>
      <c r="AC24" s="781"/>
      <c r="AD24" s="29"/>
      <c r="AE24" s="29"/>
      <c r="AF24" s="781"/>
      <c r="AG24" s="37"/>
      <c r="AH24" s="24"/>
      <c r="AK24" s="141"/>
      <c r="AL24" s="39"/>
      <c r="AM24" s="136"/>
    </row>
    <row r="25" spans="1:39" ht="15.75" customHeight="1">
      <c r="A25" s="232">
        <v>10</v>
      </c>
      <c r="B25" s="43">
        <v>2279</v>
      </c>
      <c r="C25" s="43"/>
      <c r="D25" s="793" t="s">
        <v>1555</v>
      </c>
      <c r="E25" s="51"/>
      <c r="F25" s="241" t="s">
        <v>79</v>
      </c>
      <c r="G25" s="825" t="s">
        <v>1528</v>
      </c>
      <c r="H25" s="793" t="s">
        <v>1556</v>
      </c>
      <c r="I25" s="51" t="s">
        <v>1557</v>
      </c>
      <c r="J25" s="793">
        <v>4</v>
      </c>
      <c r="K25" s="170"/>
      <c r="L25" s="793">
        <v>3400</v>
      </c>
      <c r="M25" s="793">
        <v>49</v>
      </c>
      <c r="N25" s="51" t="s">
        <v>1558</v>
      </c>
      <c r="O25" s="51"/>
      <c r="P25" s="51"/>
      <c r="Q25" s="51"/>
      <c r="R25" s="801">
        <v>45265</v>
      </c>
      <c r="S25" s="79"/>
      <c r="T25" s="79"/>
      <c r="U25" s="793" t="s">
        <v>1532</v>
      </c>
      <c r="V25" s="830" t="s">
        <v>1559</v>
      </c>
      <c r="W25" s="167"/>
      <c r="X25" s="793" t="s">
        <v>1508</v>
      </c>
      <c r="Y25" s="173"/>
      <c r="Z25" s="793" t="s">
        <v>1509</v>
      </c>
      <c r="AA25" s="173"/>
      <c r="AB25" s="29"/>
      <c r="AC25" s="36">
        <v>45272</v>
      </c>
      <c r="AD25" s="36"/>
      <c r="AE25" s="36"/>
      <c r="AF25" s="36">
        <v>45275</v>
      </c>
      <c r="AG25" s="37"/>
      <c r="AH25" s="24" t="s">
        <v>1560</v>
      </c>
      <c r="AI25" s="25">
        <v>45257</v>
      </c>
      <c r="AJ25" s="98">
        <v>215982.07999999999</v>
      </c>
      <c r="AK25" s="141">
        <v>857185</v>
      </c>
      <c r="AL25" s="39"/>
      <c r="AM25" s="136">
        <v>0.25</v>
      </c>
    </row>
    <row r="26" spans="1:39" ht="15.75" customHeight="1">
      <c r="A26" s="232">
        <v>10</v>
      </c>
      <c r="B26" s="43">
        <v>2279</v>
      </c>
      <c r="C26" s="43"/>
      <c r="D26" s="793"/>
      <c r="E26" s="51"/>
      <c r="F26" s="241" t="s">
        <v>79</v>
      </c>
      <c r="G26" s="825"/>
      <c r="H26" s="793"/>
      <c r="I26" s="51" t="s">
        <v>1561</v>
      </c>
      <c r="J26" s="793"/>
      <c r="K26" s="170"/>
      <c r="L26" s="793"/>
      <c r="M26" s="793"/>
      <c r="N26" s="51" t="s">
        <v>1562</v>
      </c>
      <c r="O26" s="51"/>
      <c r="P26" s="51"/>
      <c r="Q26" s="51"/>
      <c r="R26" s="801"/>
      <c r="S26" s="79"/>
      <c r="T26" s="79"/>
      <c r="U26" s="794"/>
      <c r="V26" s="838"/>
      <c r="W26" s="168"/>
      <c r="X26" s="793"/>
      <c r="Y26" s="173"/>
      <c r="Z26" s="793"/>
      <c r="AA26" s="173"/>
      <c r="AB26" s="29"/>
      <c r="AC26" s="32"/>
      <c r="AD26" s="32"/>
      <c r="AE26" s="32"/>
      <c r="AF26" s="29"/>
      <c r="AG26" s="37"/>
      <c r="AH26" s="24"/>
      <c r="AK26" s="141"/>
      <c r="AL26" s="39"/>
      <c r="AM26" s="136"/>
    </row>
    <row r="27" spans="1:39" ht="15.75" customHeight="1">
      <c r="A27" s="232">
        <v>10</v>
      </c>
      <c r="B27" s="43">
        <v>2279</v>
      </c>
      <c r="C27" s="43"/>
      <c r="D27" s="793"/>
      <c r="E27" s="51"/>
      <c r="F27" s="241" t="s">
        <v>79</v>
      </c>
      <c r="G27" s="825"/>
      <c r="H27" s="793"/>
      <c r="I27" s="51" t="s">
        <v>1557</v>
      </c>
      <c r="J27" s="793"/>
      <c r="K27" s="170"/>
      <c r="L27" s="793"/>
      <c r="M27" s="793"/>
      <c r="N27" s="51" t="s">
        <v>1563</v>
      </c>
      <c r="O27" s="51"/>
      <c r="P27" s="51"/>
      <c r="Q27" s="51"/>
      <c r="R27" s="801"/>
      <c r="S27" s="79"/>
      <c r="T27" s="79"/>
      <c r="U27" s="794"/>
      <c r="V27" s="838"/>
      <c r="W27" s="168"/>
      <c r="X27" s="793"/>
      <c r="Y27" s="173"/>
      <c r="Z27" s="793"/>
      <c r="AA27" s="173"/>
      <c r="AB27" s="29"/>
      <c r="AC27" s="32"/>
      <c r="AD27" s="32"/>
      <c r="AE27" s="32"/>
      <c r="AF27" s="29"/>
      <c r="AG27" s="37"/>
      <c r="AH27" s="24"/>
      <c r="AK27" s="141"/>
      <c r="AL27" s="39"/>
      <c r="AM27" s="136"/>
    </row>
    <row r="28" spans="1:39" ht="15.75" customHeight="1">
      <c r="A28" s="232">
        <v>10</v>
      </c>
      <c r="B28" s="43">
        <v>2279</v>
      </c>
      <c r="C28" s="43"/>
      <c r="D28" s="793"/>
      <c r="E28" s="51"/>
      <c r="F28" s="241" t="s">
        <v>79</v>
      </c>
      <c r="G28" s="825"/>
      <c r="H28" s="793"/>
      <c r="I28" s="51" t="s">
        <v>1557</v>
      </c>
      <c r="J28" s="793"/>
      <c r="K28" s="170"/>
      <c r="L28" s="793"/>
      <c r="M28" s="793"/>
      <c r="N28" s="51" t="s">
        <v>1564</v>
      </c>
      <c r="O28" s="51"/>
      <c r="P28" s="51"/>
      <c r="Q28" s="51"/>
      <c r="R28" s="801"/>
      <c r="S28" s="79"/>
      <c r="T28" s="79"/>
      <c r="U28" s="794"/>
      <c r="V28" s="838"/>
      <c r="W28" s="168"/>
      <c r="X28" s="793"/>
      <c r="Y28" s="173"/>
      <c r="Z28" s="793"/>
      <c r="AA28" s="173"/>
      <c r="AB28" s="29"/>
      <c r="AC28" s="32"/>
      <c r="AD28" s="32"/>
      <c r="AE28" s="32"/>
      <c r="AF28" s="29"/>
      <c r="AG28" s="37"/>
      <c r="AH28" s="24"/>
      <c r="AK28" s="141"/>
      <c r="AL28" s="39"/>
      <c r="AM28" s="136"/>
    </row>
    <row r="29" spans="1:39">
      <c r="A29" s="232">
        <v>10</v>
      </c>
      <c r="B29" s="43">
        <v>2279</v>
      </c>
      <c r="C29" s="43"/>
      <c r="D29" s="793" t="s">
        <v>1555</v>
      </c>
      <c r="E29" s="51"/>
      <c r="F29" s="241" t="s">
        <v>79</v>
      </c>
      <c r="G29" s="825" t="s">
        <v>1528</v>
      </c>
      <c r="H29" s="793" t="s">
        <v>1565</v>
      </c>
      <c r="I29" s="51" t="s">
        <v>1557</v>
      </c>
      <c r="J29" s="793">
        <v>4</v>
      </c>
      <c r="K29" s="170"/>
      <c r="L29" s="793">
        <v>2900</v>
      </c>
      <c r="M29" s="793">
        <v>46</v>
      </c>
      <c r="N29" s="51" t="s">
        <v>1566</v>
      </c>
      <c r="O29" s="51"/>
      <c r="P29" s="51"/>
      <c r="Q29" s="51"/>
      <c r="R29" s="801">
        <v>45265</v>
      </c>
      <c r="S29" s="79"/>
      <c r="T29" s="79"/>
      <c r="U29" s="793" t="s">
        <v>1532</v>
      </c>
      <c r="V29" s="785" t="s">
        <v>1507</v>
      </c>
      <c r="W29" s="43"/>
      <c r="X29" s="793" t="s">
        <v>1508</v>
      </c>
      <c r="Y29" s="173"/>
      <c r="Z29" s="793" t="s">
        <v>1509</v>
      </c>
      <c r="AA29" s="173"/>
      <c r="AB29" s="29"/>
      <c r="AC29" s="36">
        <v>45271</v>
      </c>
      <c r="AD29" s="36"/>
      <c r="AE29" s="36"/>
      <c r="AF29" s="36">
        <v>45274</v>
      </c>
      <c r="AG29" s="37"/>
      <c r="AH29" s="24"/>
      <c r="AK29" s="141"/>
      <c r="AL29" s="39"/>
      <c r="AM29" s="136"/>
    </row>
    <row r="30" spans="1:39" ht="15.75" customHeight="1">
      <c r="A30" s="232">
        <v>10</v>
      </c>
      <c r="B30" s="43">
        <v>2279</v>
      </c>
      <c r="C30" s="43"/>
      <c r="D30" s="793"/>
      <c r="E30" s="51"/>
      <c r="F30" s="241" t="s">
        <v>79</v>
      </c>
      <c r="G30" s="825"/>
      <c r="H30" s="793"/>
      <c r="I30" s="51" t="s">
        <v>1557</v>
      </c>
      <c r="J30" s="793"/>
      <c r="K30" s="170"/>
      <c r="L30" s="793"/>
      <c r="M30" s="793"/>
      <c r="N30" s="51" t="s">
        <v>1567</v>
      </c>
      <c r="O30" s="51"/>
      <c r="P30" s="51"/>
      <c r="Q30" s="51"/>
      <c r="R30" s="801"/>
      <c r="S30" s="79"/>
      <c r="T30" s="79"/>
      <c r="U30" s="794"/>
      <c r="V30" s="785"/>
      <c r="W30" s="43"/>
      <c r="X30" s="793"/>
      <c r="Y30" s="173"/>
      <c r="Z30" s="793"/>
      <c r="AA30" s="173"/>
      <c r="AB30" s="29"/>
      <c r="AC30" s="29"/>
      <c r="AD30" s="29"/>
      <c r="AE30" s="29"/>
      <c r="AF30" s="29"/>
      <c r="AG30" s="37"/>
      <c r="AH30" s="24"/>
      <c r="AK30" s="141"/>
      <c r="AL30" s="39"/>
      <c r="AM30" s="136"/>
    </row>
    <row r="31" spans="1:39" ht="15.75" customHeight="1">
      <c r="A31" s="232">
        <v>10</v>
      </c>
      <c r="B31" s="43">
        <v>2279</v>
      </c>
      <c r="C31" s="43"/>
      <c r="D31" s="793"/>
      <c r="E31" s="51"/>
      <c r="F31" s="241" t="s">
        <v>79</v>
      </c>
      <c r="G31" s="825"/>
      <c r="H31" s="793"/>
      <c r="I31" s="51" t="s">
        <v>1557</v>
      </c>
      <c r="J31" s="793"/>
      <c r="K31" s="170"/>
      <c r="L31" s="793"/>
      <c r="M31" s="793"/>
      <c r="N31" s="51" t="s">
        <v>1568</v>
      </c>
      <c r="O31" s="51"/>
      <c r="P31" s="51"/>
      <c r="Q31" s="51"/>
      <c r="R31" s="801"/>
      <c r="S31" s="79"/>
      <c r="T31" s="79"/>
      <c r="U31" s="794"/>
      <c r="V31" s="785"/>
      <c r="W31" s="43"/>
      <c r="X31" s="793"/>
      <c r="Y31" s="173"/>
      <c r="Z31" s="793"/>
      <c r="AA31" s="173"/>
      <c r="AB31" s="29"/>
      <c r="AC31" s="29"/>
      <c r="AD31" s="29"/>
      <c r="AE31" s="29"/>
      <c r="AF31" s="29"/>
      <c r="AG31" s="37"/>
      <c r="AH31" s="24"/>
      <c r="AK31" s="141"/>
      <c r="AL31" s="39"/>
      <c r="AM31" s="136"/>
    </row>
    <row r="32" spans="1:39" ht="15.75" customHeight="1">
      <c r="A32" s="232">
        <v>10</v>
      </c>
      <c r="B32" s="43">
        <v>2279</v>
      </c>
      <c r="C32" s="43"/>
      <c r="D32" s="793"/>
      <c r="E32" s="51"/>
      <c r="F32" s="241" t="s">
        <v>79</v>
      </c>
      <c r="G32" s="825"/>
      <c r="H32" s="793"/>
      <c r="I32" s="51" t="s">
        <v>1557</v>
      </c>
      <c r="J32" s="793"/>
      <c r="K32" s="170"/>
      <c r="L32" s="793"/>
      <c r="M32" s="793"/>
      <c r="N32" s="51" t="s">
        <v>1569</v>
      </c>
      <c r="O32" s="51"/>
      <c r="P32" s="51"/>
      <c r="Q32" s="51"/>
      <c r="R32" s="801"/>
      <c r="S32" s="79"/>
      <c r="T32" s="79"/>
      <c r="U32" s="794"/>
      <c r="V32" s="785"/>
      <c r="W32" s="43"/>
      <c r="X32" s="793"/>
      <c r="Y32" s="173"/>
      <c r="Z32" s="793"/>
      <c r="AA32" s="173"/>
      <c r="AB32" s="29"/>
      <c r="AC32" s="29"/>
      <c r="AD32" s="29"/>
      <c r="AE32" s="29"/>
      <c r="AF32" s="29"/>
      <c r="AG32" s="37"/>
      <c r="AH32" s="24"/>
      <c r="AK32" s="141"/>
      <c r="AL32" s="39"/>
      <c r="AM32" s="136"/>
    </row>
    <row r="33" spans="1:39">
      <c r="A33" s="232">
        <v>10</v>
      </c>
      <c r="B33" s="43">
        <v>2279</v>
      </c>
      <c r="C33" s="43"/>
      <c r="D33" s="793" t="s">
        <v>1555</v>
      </c>
      <c r="E33" s="51"/>
      <c r="F33" s="241" t="s">
        <v>79</v>
      </c>
      <c r="G33" s="825" t="s">
        <v>1528</v>
      </c>
      <c r="H33" s="793" t="s">
        <v>1570</v>
      </c>
      <c r="I33" s="51" t="s">
        <v>1557</v>
      </c>
      <c r="J33" s="793">
        <v>4</v>
      </c>
      <c r="K33" s="170"/>
      <c r="L33" s="793">
        <v>3450</v>
      </c>
      <c r="M33" s="793">
        <v>50</v>
      </c>
      <c r="N33" s="51" t="s">
        <v>1558</v>
      </c>
      <c r="O33" s="51"/>
      <c r="P33" s="51"/>
      <c r="Q33" s="51"/>
      <c r="R33" s="801">
        <v>45265</v>
      </c>
      <c r="S33" s="79"/>
      <c r="T33" s="79"/>
      <c r="U33" s="793" t="s">
        <v>1532</v>
      </c>
      <c r="V33" s="785" t="s">
        <v>1514</v>
      </c>
      <c r="W33" s="43"/>
      <c r="X33" s="793" t="s">
        <v>1508</v>
      </c>
      <c r="Y33" s="173"/>
      <c r="Z33" s="793" t="s">
        <v>1509</v>
      </c>
      <c r="AA33" s="173"/>
      <c r="AB33" s="29"/>
      <c r="AC33" s="36">
        <v>45272</v>
      </c>
      <c r="AD33" s="36"/>
      <c r="AE33" s="36"/>
      <c r="AF33" s="36">
        <v>45274</v>
      </c>
      <c r="AG33" s="37"/>
      <c r="AH33" s="24"/>
      <c r="AK33" s="141"/>
      <c r="AL33" s="39"/>
      <c r="AM33" s="136"/>
    </row>
    <row r="34" spans="1:39" ht="15.75" customHeight="1">
      <c r="A34" s="232">
        <v>10</v>
      </c>
      <c r="B34" s="43">
        <v>2279</v>
      </c>
      <c r="C34" s="43"/>
      <c r="D34" s="793"/>
      <c r="E34" s="51"/>
      <c r="F34" s="241" t="s">
        <v>79</v>
      </c>
      <c r="G34" s="825"/>
      <c r="H34" s="793"/>
      <c r="I34" s="51" t="s">
        <v>1557</v>
      </c>
      <c r="J34" s="793"/>
      <c r="K34" s="170"/>
      <c r="L34" s="793"/>
      <c r="M34" s="793"/>
      <c r="N34" s="51" t="s">
        <v>1571</v>
      </c>
      <c r="O34" s="51"/>
      <c r="P34" s="51"/>
      <c r="Q34" s="51"/>
      <c r="R34" s="801"/>
      <c r="S34" s="79"/>
      <c r="T34" s="79"/>
      <c r="U34" s="794"/>
      <c r="V34" s="785"/>
      <c r="W34" s="43"/>
      <c r="X34" s="793"/>
      <c r="Y34" s="173"/>
      <c r="Z34" s="793"/>
      <c r="AA34" s="173"/>
      <c r="AB34" s="29"/>
      <c r="AC34" s="29"/>
      <c r="AD34" s="29"/>
      <c r="AE34" s="29"/>
      <c r="AF34" s="29"/>
      <c r="AG34" s="37"/>
      <c r="AH34" s="24"/>
      <c r="AK34" s="141"/>
      <c r="AL34" s="39"/>
      <c r="AM34" s="136"/>
    </row>
    <row r="35" spans="1:39" ht="15.75" customHeight="1">
      <c r="A35" s="232">
        <v>10</v>
      </c>
      <c r="B35" s="43">
        <v>2279</v>
      </c>
      <c r="C35" s="43"/>
      <c r="D35" s="793"/>
      <c r="E35" s="51"/>
      <c r="F35" s="241" t="s">
        <v>79</v>
      </c>
      <c r="G35" s="825"/>
      <c r="H35" s="793"/>
      <c r="I35" s="51" t="s">
        <v>1557</v>
      </c>
      <c r="J35" s="793"/>
      <c r="K35" s="170"/>
      <c r="L35" s="793"/>
      <c r="M35" s="793"/>
      <c r="N35" s="51" t="s">
        <v>1564</v>
      </c>
      <c r="O35" s="51"/>
      <c r="P35" s="51"/>
      <c r="Q35" s="51"/>
      <c r="R35" s="801"/>
      <c r="S35" s="79"/>
      <c r="T35" s="79"/>
      <c r="U35" s="794"/>
      <c r="V35" s="785"/>
      <c r="W35" s="43"/>
      <c r="X35" s="793"/>
      <c r="Y35" s="173"/>
      <c r="Z35" s="793"/>
      <c r="AA35" s="173"/>
      <c r="AB35" s="29"/>
      <c r="AC35" s="29"/>
      <c r="AD35" s="29"/>
      <c r="AE35" s="29"/>
      <c r="AF35" s="29"/>
      <c r="AG35" s="37"/>
      <c r="AH35" s="24"/>
      <c r="AK35" s="141"/>
      <c r="AL35" s="39"/>
      <c r="AM35" s="136"/>
    </row>
    <row r="36" spans="1:39" ht="15.75" customHeight="1">
      <c r="A36" s="232">
        <v>10</v>
      </c>
      <c r="B36" s="43">
        <v>2279</v>
      </c>
      <c r="C36" s="43"/>
      <c r="D36" s="793"/>
      <c r="E36" s="51"/>
      <c r="F36" s="241" t="s">
        <v>79</v>
      </c>
      <c r="G36" s="825"/>
      <c r="H36" s="793"/>
      <c r="I36" s="51" t="s">
        <v>1561</v>
      </c>
      <c r="J36" s="793"/>
      <c r="K36" s="170"/>
      <c r="L36" s="793"/>
      <c r="M36" s="793"/>
      <c r="N36" s="51" t="s">
        <v>1562</v>
      </c>
      <c r="O36" s="51"/>
      <c r="P36" s="51"/>
      <c r="Q36" s="51"/>
      <c r="R36" s="801"/>
      <c r="S36" s="79"/>
      <c r="T36" s="79"/>
      <c r="U36" s="794"/>
      <c r="V36" s="785"/>
      <c r="W36" s="43"/>
      <c r="X36" s="793"/>
      <c r="Y36" s="173"/>
      <c r="Z36" s="793"/>
      <c r="AA36" s="173"/>
      <c r="AB36" s="29"/>
      <c r="AC36" s="29"/>
      <c r="AD36" s="29"/>
      <c r="AE36" s="29"/>
      <c r="AF36" s="29"/>
      <c r="AG36" s="37"/>
      <c r="AH36" s="24"/>
      <c r="AK36" s="141"/>
      <c r="AL36" s="39"/>
      <c r="AM36" s="136"/>
    </row>
    <row r="37" spans="1:39">
      <c r="A37" s="232">
        <v>10</v>
      </c>
      <c r="B37" s="43">
        <v>2279</v>
      </c>
      <c r="C37" s="43"/>
      <c r="D37" s="793" t="s">
        <v>1555</v>
      </c>
      <c r="E37" s="51"/>
      <c r="F37" s="241" t="s">
        <v>79</v>
      </c>
      <c r="G37" s="825" t="s">
        <v>1528</v>
      </c>
      <c r="H37" s="793" t="s">
        <v>1572</v>
      </c>
      <c r="I37" s="51" t="s">
        <v>1557</v>
      </c>
      <c r="J37" s="793">
        <v>4</v>
      </c>
      <c r="K37" s="170"/>
      <c r="L37" s="793">
        <v>3280</v>
      </c>
      <c r="M37" s="793">
        <v>44</v>
      </c>
      <c r="N37" s="51" t="s">
        <v>1573</v>
      </c>
      <c r="O37" s="51"/>
      <c r="P37" s="51"/>
      <c r="Q37" s="51"/>
      <c r="R37" s="801">
        <v>45265</v>
      </c>
      <c r="S37" s="79"/>
      <c r="T37" s="79"/>
      <c r="U37" s="793" t="s">
        <v>1532</v>
      </c>
      <c r="V37" s="785" t="s">
        <v>1514</v>
      </c>
      <c r="W37" s="43"/>
      <c r="X37" s="793" t="s">
        <v>1508</v>
      </c>
      <c r="Y37" s="173"/>
      <c r="Z37" s="793" t="s">
        <v>1509</v>
      </c>
      <c r="AA37" s="173"/>
      <c r="AB37" s="29"/>
      <c r="AC37" s="36">
        <v>45272</v>
      </c>
      <c r="AD37" s="36"/>
      <c r="AE37" s="36"/>
      <c r="AF37" s="36">
        <v>45274</v>
      </c>
      <c r="AG37" s="37"/>
      <c r="AH37" s="24"/>
      <c r="AK37" s="141"/>
      <c r="AL37" s="39"/>
      <c r="AM37" s="136"/>
    </row>
    <row r="38" spans="1:39" ht="15.75" customHeight="1">
      <c r="A38" s="232">
        <v>10</v>
      </c>
      <c r="B38" s="43">
        <v>2279</v>
      </c>
      <c r="C38" s="43"/>
      <c r="D38" s="793"/>
      <c r="E38" s="51"/>
      <c r="F38" s="241" t="s">
        <v>79</v>
      </c>
      <c r="G38" s="825"/>
      <c r="H38" s="793"/>
      <c r="I38" s="51" t="s">
        <v>1557</v>
      </c>
      <c r="J38" s="793"/>
      <c r="K38" s="170"/>
      <c r="L38" s="793"/>
      <c r="M38" s="793"/>
      <c r="N38" s="51" t="s">
        <v>1564</v>
      </c>
      <c r="O38" s="51"/>
      <c r="P38" s="51"/>
      <c r="Q38" s="51"/>
      <c r="R38" s="801"/>
      <c r="S38" s="79"/>
      <c r="T38" s="79"/>
      <c r="U38" s="794"/>
      <c r="V38" s="785"/>
      <c r="W38" s="43"/>
      <c r="X38" s="793"/>
      <c r="Y38" s="173"/>
      <c r="Z38" s="793"/>
      <c r="AA38" s="173"/>
      <c r="AB38" s="29"/>
      <c r="AC38" s="29"/>
      <c r="AD38" s="29"/>
      <c r="AE38" s="29"/>
      <c r="AF38" s="29"/>
      <c r="AG38" s="37"/>
      <c r="AH38" s="24"/>
      <c r="AK38" s="141"/>
      <c r="AL38" s="39"/>
      <c r="AM38" s="136"/>
    </row>
    <row r="39" spans="1:39" ht="15.75" customHeight="1">
      <c r="A39" s="232">
        <v>10</v>
      </c>
      <c r="B39" s="43">
        <v>2279</v>
      </c>
      <c r="C39" s="43"/>
      <c r="D39" s="793"/>
      <c r="E39" s="51"/>
      <c r="F39" s="241" t="s">
        <v>79</v>
      </c>
      <c r="G39" s="825"/>
      <c r="H39" s="793"/>
      <c r="I39" s="51" t="s">
        <v>1561</v>
      </c>
      <c r="J39" s="793"/>
      <c r="K39" s="170"/>
      <c r="L39" s="793"/>
      <c r="M39" s="793"/>
      <c r="N39" s="51" t="s">
        <v>1562</v>
      </c>
      <c r="O39" s="51"/>
      <c r="P39" s="51"/>
      <c r="Q39" s="51"/>
      <c r="R39" s="801"/>
      <c r="S39" s="79"/>
      <c r="T39" s="79"/>
      <c r="U39" s="794"/>
      <c r="V39" s="785"/>
      <c r="W39" s="43"/>
      <c r="X39" s="793"/>
      <c r="Y39" s="173"/>
      <c r="Z39" s="793"/>
      <c r="AA39" s="173"/>
      <c r="AB39" s="29"/>
      <c r="AC39" s="29"/>
      <c r="AD39" s="29"/>
      <c r="AE39" s="29"/>
      <c r="AF39" s="29"/>
      <c r="AG39" s="37"/>
      <c r="AH39" s="24"/>
      <c r="AK39" s="141"/>
      <c r="AL39" s="39"/>
      <c r="AM39" s="136"/>
    </row>
    <row r="40" spans="1:39" ht="15.6" customHeight="1">
      <c r="A40" s="232">
        <v>10</v>
      </c>
      <c r="B40" s="43">
        <v>2279</v>
      </c>
      <c r="C40" s="43"/>
      <c r="D40" s="793"/>
      <c r="E40" s="51"/>
      <c r="F40" s="241" t="s">
        <v>79</v>
      </c>
      <c r="G40" s="825"/>
      <c r="H40" s="793"/>
      <c r="I40" s="51" t="s">
        <v>1557</v>
      </c>
      <c r="J40" s="793"/>
      <c r="K40" s="170"/>
      <c r="L40" s="793"/>
      <c r="M40" s="793"/>
      <c r="N40" s="51" t="s">
        <v>1574</v>
      </c>
      <c r="O40" s="51"/>
      <c r="P40" s="51"/>
      <c r="Q40" s="51"/>
      <c r="R40" s="801"/>
      <c r="S40" s="79"/>
      <c r="T40" s="79"/>
      <c r="U40" s="794"/>
      <c r="V40" s="785"/>
      <c r="W40" s="43"/>
      <c r="X40" s="793"/>
      <c r="Y40" s="173"/>
      <c r="Z40" s="793"/>
      <c r="AA40" s="173"/>
      <c r="AB40" s="29"/>
      <c r="AC40" s="29"/>
      <c r="AD40" s="29"/>
      <c r="AE40" s="29"/>
      <c r="AF40" s="29"/>
      <c r="AG40" s="37"/>
      <c r="AH40" s="24"/>
      <c r="AK40" s="141"/>
      <c r="AL40" s="39"/>
      <c r="AM40" s="136"/>
    </row>
    <row r="41" spans="1:39">
      <c r="A41" s="232">
        <v>10</v>
      </c>
      <c r="B41" s="43">
        <v>2279</v>
      </c>
      <c r="C41" s="43"/>
      <c r="D41" s="793" t="s">
        <v>1555</v>
      </c>
      <c r="E41" s="51"/>
      <c r="F41" s="241" t="s">
        <v>79</v>
      </c>
      <c r="G41" s="825" t="s">
        <v>1528</v>
      </c>
      <c r="H41" s="793" t="s">
        <v>1575</v>
      </c>
      <c r="I41" s="51" t="s">
        <v>1557</v>
      </c>
      <c r="J41" s="793">
        <v>4</v>
      </c>
      <c r="K41" s="170"/>
      <c r="L41" s="793">
        <v>2400</v>
      </c>
      <c r="M41" s="793">
        <v>41</v>
      </c>
      <c r="N41" s="51" t="s">
        <v>1568</v>
      </c>
      <c r="O41" s="51"/>
      <c r="P41" s="51"/>
      <c r="Q41" s="51"/>
      <c r="R41" s="801">
        <v>45265</v>
      </c>
      <c r="S41" s="79"/>
      <c r="T41" s="79"/>
      <c r="U41" s="793" t="s">
        <v>1532</v>
      </c>
      <c r="V41" s="785" t="s">
        <v>1507</v>
      </c>
      <c r="W41" s="43"/>
      <c r="X41" s="793" t="s">
        <v>1508</v>
      </c>
      <c r="Y41" s="173"/>
      <c r="Z41" s="793" t="s">
        <v>1509</v>
      </c>
      <c r="AA41" s="173"/>
      <c r="AB41" s="29"/>
      <c r="AC41" s="36">
        <v>45271</v>
      </c>
      <c r="AD41" s="36"/>
      <c r="AE41" s="36"/>
      <c r="AF41" s="36">
        <v>45273</v>
      </c>
      <c r="AG41" s="37"/>
      <c r="AH41" s="24"/>
      <c r="AK41" s="141"/>
      <c r="AL41" s="39"/>
      <c r="AM41" s="136"/>
    </row>
    <row r="42" spans="1:39" ht="15.6" customHeight="1">
      <c r="A42" s="232">
        <v>10</v>
      </c>
      <c r="B42" s="43">
        <v>2279</v>
      </c>
      <c r="C42" s="43"/>
      <c r="D42" s="793"/>
      <c r="E42" s="51"/>
      <c r="F42" s="241" t="s">
        <v>79</v>
      </c>
      <c r="G42" s="825"/>
      <c r="H42" s="793"/>
      <c r="I42" s="51" t="s">
        <v>1557</v>
      </c>
      <c r="J42" s="793"/>
      <c r="K42" s="170"/>
      <c r="L42" s="793"/>
      <c r="M42" s="793"/>
      <c r="N42" s="51" t="s">
        <v>1576</v>
      </c>
      <c r="O42" s="51"/>
      <c r="P42" s="51"/>
      <c r="Q42" s="51"/>
      <c r="R42" s="801"/>
      <c r="S42" s="79"/>
      <c r="T42" s="79"/>
      <c r="U42" s="794"/>
      <c r="V42" s="785"/>
      <c r="W42" s="43"/>
      <c r="X42" s="793"/>
      <c r="Y42" s="173"/>
      <c r="Z42" s="793"/>
      <c r="AA42" s="173"/>
      <c r="AB42" s="29"/>
      <c r="AC42" s="29"/>
      <c r="AD42" s="29"/>
      <c r="AE42" s="29"/>
      <c r="AF42" s="29"/>
      <c r="AG42" s="37"/>
      <c r="AH42" s="24"/>
      <c r="AK42" s="141"/>
      <c r="AL42" s="39"/>
      <c r="AM42" s="136"/>
    </row>
    <row r="43" spans="1:39" ht="15.6" customHeight="1">
      <c r="A43" s="232">
        <v>10</v>
      </c>
      <c r="B43" s="43">
        <v>2279</v>
      </c>
      <c r="C43" s="43"/>
      <c r="D43" s="793"/>
      <c r="E43" s="51"/>
      <c r="F43" s="241" t="s">
        <v>79</v>
      </c>
      <c r="G43" s="825"/>
      <c r="H43" s="793"/>
      <c r="I43" s="51" t="s">
        <v>1557</v>
      </c>
      <c r="J43" s="793"/>
      <c r="K43" s="170"/>
      <c r="L43" s="793"/>
      <c r="M43" s="793"/>
      <c r="N43" s="51" t="s">
        <v>1577</v>
      </c>
      <c r="O43" s="51"/>
      <c r="P43" s="51"/>
      <c r="Q43" s="51"/>
      <c r="R43" s="801"/>
      <c r="S43" s="79"/>
      <c r="T43" s="79"/>
      <c r="U43" s="794"/>
      <c r="V43" s="785"/>
      <c r="W43" s="43"/>
      <c r="X43" s="793"/>
      <c r="Y43" s="173"/>
      <c r="Z43" s="793"/>
      <c r="AA43" s="173"/>
      <c r="AB43" s="29"/>
      <c r="AC43" s="29"/>
      <c r="AD43" s="29"/>
      <c r="AE43" s="29"/>
      <c r="AF43" s="29"/>
      <c r="AG43" s="37"/>
      <c r="AH43" s="24"/>
      <c r="AK43" s="141"/>
      <c r="AL43" s="39"/>
      <c r="AM43" s="136"/>
    </row>
    <row r="44" spans="1:39" ht="15.6" customHeight="1">
      <c r="A44" s="232">
        <v>10</v>
      </c>
      <c r="B44" s="43">
        <v>2279</v>
      </c>
      <c r="C44" s="43"/>
      <c r="D44" s="793"/>
      <c r="E44" s="51"/>
      <c r="F44" s="241" t="s">
        <v>79</v>
      </c>
      <c r="G44" s="825"/>
      <c r="H44" s="793"/>
      <c r="I44" s="51" t="s">
        <v>1557</v>
      </c>
      <c r="J44" s="793"/>
      <c r="K44" s="170"/>
      <c r="L44" s="793"/>
      <c r="M44" s="793"/>
      <c r="N44" s="51" t="s">
        <v>1569</v>
      </c>
      <c r="O44" s="51"/>
      <c r="P44" s="51"/>
      <c r="Q44" s="51"/>
      <c r="R44" s="801"/>
      <c r="S44" s="79"/>
      <c r="T44" s="79"/>
      <c r="U44" s="794"/>
      <c r="V44" s="785"/>
      <c r="W44" s="43"/>
      <c r="X44" s="793"/>
      <c r="Y44" s="173"/>
      <c r="Z44" s="793"/>
      <c r="AA44" s="173"/>
      <c r="AB44" s="29"/>
      <c r="AC44" s="29"/>
      <c r="AD44" s="29"/>
      <c r="AE44" s="29"/>
      <c r="AF44" s="29"/>
      <c r="AG44" s="37"/>
      <c r="AH44" s="24"/>
      <c r="AK44" s="141"/>
      <c r="AL44" s="39"/>
      <c r="AM44" s="136"/>
    </row>
    <row r="45" spans="1:39">
      <c r="A45" s="232">
        <v>10</v>
      </c>
      <c r="B45" s="43">
        <v>2279</v>
      </c>
      <c r="C45" s="43"/>
      <c r="D45" s="793" t="s">
        <v>1555</v>
      </c>
      <c r="E45" s="51"/>
      <c r="F45" s="241" t="s">
        <v>79</v>
      </c>
      <c r="G45" s="825" t="s">
        <v>1528</v>
      </c>
      <c r="H45" s="793" t="s">
        <v>1578</v>
      </c>
      <c r="I45" s="51" t="s">
        <v>1557</v>
      </c>
      <c r="J45" s="793">
        <v>4</v>
      </c>
      <c r="K45" s="170"/>
      <c r="L45" s="793">
        <v>2500</v>
      </c>
      <c r="M45" s="793">
        <v>38</v>
      </c>
      <c r="N45" s="51" t="s">
        <v>1579</v>
      </c>
      <c r="O45" s="51"/>
      <c r="P45" s="51"/>
      <c r="Q45" s="51"/>
      <c r="R45" s="801">
        <v>45265</v>
      </c>
      <c r="S45" s="79"/>
      <c r="T45" s="79"/>
      <c r="U45" s="793" t="s">
        <v>1532</v>
      </c>
      <c r="V45" s="785" t="s">
        <v>1507</v>
      </c>
      <c r="W45" s="43"/>
      <c r="X45" s="793" t="s">
        <v>1508</v>
      </c>
      <c r="Y45" s="173"/>
      <c r="Z45" s="793" t="s">
        <v>1509</v>
      </c>
      <c r="AA45" s="173"/>
      <c r="AB45" s="29"/>
      <c r="AC45" s="36">
        <v>45271</v>
      </c>
      <c r="AD45" s="36"/>
      <c r="AE45" s="36"/>
      <c r="AF45" s="36">
        <v>45274</v>
      </c>
      <c r="AG45" s="37"/>
      <c r="AH45" s="24"/>
      <c r="AK45" s="141"/>
      <c r="AL45" s="39"/>
      <c r="AM45" s="136"/>
    </row>
    <row r="46" spans="1:39" ht="15.75" customHeight="1">
      <c r="A46" s="232">
        <v>10</v>
      </c>
      <c r="B46" s="43">
        <v>2279</v>
      </c>
      <c r="C46" s="43"/>
      <c r="D46" s="793"/>
      <c r="E46" s="51"/>
      <c r="F46" s="241" t="s">
        <v>79</v>
      </c>
      <c r="G46" s="825"/>
      <c r="H46" s="793"/>
      <c r="I46" s="51" t="s">
        <v>1557</v>
      </c>
      <c r="J46" s="793"/>
      <c r="K46" s="170"/>
      <c r="L46" s="793"/>
      <c r="M46" s="793"/>
      <c r="N46" s="51" t="s">
        <v>1579</v>
      </c>
      <c r="O46" s="51"/>
      <c r="P46" s="51"/>
      <c r="Q46" s="51"/>
      <c r="R46" s="801"/>
      <c r="S46" s="79"/>
      <c r="T46" s="79"/>
      <c r="U46" s="794"/>
      <c r="V46" s="785"/>
      <c r="W46" s="43"/>
      <c r="X46" s="793"/>
      <c r="Y46" s="173"/>
      <c r="Z46" s="793"/>
      <c r="AA46" s="173"/>
      <c r="AB46" s="29"/>
      <c r="AC46" s="29"/>
      <c r="AD46" s="29"/>
      <c r="AE46" s="29"/>
      <c r="AF46" s="29"/>
      <c r="AG46" s="37"/>
      <c r="AH46" s="24"/>
      <c r="AK46" s="141"/>
      <c r="AL46" s="39"/>
      <c r="AM46" s="136"/>
    </row>
    <row r="47" spans="1:39" ht="15.75" customHeight="1">
      <c r="A47" s="232">
        <v>10</v>
      </c>
      <c r="B47" s="43">
        <v>2279</v>
      </c>
      <c r="C47" s="43"/>
      <c r="D47" s="793"/>
      <c r="E47" s="51"/>
      <c r="F47" s="241" t="s">
        <v>79</v>
      </c>
      <c r="G47" s="825"/>
      <c r="H47" s="793"/>
      <c r="I47" s="51" t="s">
        <v>1557</v>
      </c>
      <c r="J47" s="793"/>
      <c r="K47" s="170"/>
      <c r="L47" s="793"/>
      <c r="M47" s="793"/>
      <c r="N47" s="51" t="s">
        <v>1580</v>
      </c>
      <c r="O47" s="51"/>
      <c r="P47" s="51"/>
      <c r="Q47" s="51"/>
      <c r="R47" s="801"/>
      <c r="S47" s="79"/>
      <c r="T47" s="79"/>
      <c r="U47" s="794"/>
      <c r="V47" s="785"/>
      <c r="W47" s="43"/>
      <c r="X47" s="793"/>
      <c r="Y47" s="173"/>
      <c r="Z47" s="793"/>
      <c r="AA47" s="173"/>
      <c r="AB47" s="29"/>
      <c r="AC47" s="29"/>
      <c r="AD47" s="29"/>
      <c r="AE47" s="29"/>
      <c r="AF47" s="29"/>
      <c r="AG47" s="37"/>
      <c r="AH47" s="24"/>
      <c r="AK47" s="141"/>
      <c r="AL47" s="39"/>
      <c r="AM47" s="136"/>
    </row>
    <row r="48" spans="1:39" ht="15.75" customHeight="1">
      <c r="A48" s="232">
        <v>10</v>
      </c>
      <c r="B48" s="43">
        <v>2279</v>
      </c>
      <c r="C48" s="43"/>
      <c r="D48" s="793"/>
      <c r="E48" s="51"/>
      <c r="F48" s="241" t="s">
        <v>79</v>
      </c>
      <c r="G48" s="825"/>
      <c r="H48" s="793"/>
      <c r="I48" s="51" t="s">
        <v>1557</v>
      </c>
      <c r="J48" s="793"/>
      <c r="K48" s="170"/>
      <c r="L48" s="793"/>
      <c r="M48" s="793"/>
      <c r="N48" s="51" t="s">
        <v>1577</v>
      </c>
      <c r="O48" s="51"/>
      <c r="P48" s="51"/>
      <c r="Q48" s="51"/>
      <c r="R48" s="801"/>
      <c r="S48" s="79"/>
      <c r="T48" s="79"/>
      <c r="U48" s="794"/>
      <c r="V48" s="785"/>
      <c r="W48" s="43"/>
      <c r="X48" s="793"/>
      <c r="Y48" s="173"/>
      <c r="Z48" s="793"/>
      <c r="AA48" s="173"/>
      <c r="AB48" s="29"/>
      <c r="AC48" s="29"/>
      <c r="AD48" s="29"/>
      <c r="AE48" s="29"/>
      <c r="AF48" s="29"/>
      <c r="AG48" s="37"/>
      <c r="AH48" s="24"/>
      <c r="AK48" s="141"/>
      <c r="AL48" s="39"/>
      <c r="AM48" s="136"/>
    </row>
    <row r="49" spans="1:39">
      <c r="A49" s="232">
        <v>10</v>
      </c>
      <c r="B49" s="43">
        <v>2279</v>
      </c>
      <c r="C49" s="43"/>
      <c r="D49" s="793" t="s">
        <v>1555</v>
      </c>
      <c r="E49" s="51"/>
      <c r="F49" s="241" t="s">
        <v>79</v>
      </c>
      <c r="G49" s="825" t="s">
        <v>1528</v>
      </c>
      <c r="H49" s="793" t="s">
        <v>1581</v>
      </c>
      <c r="I49" s="51" t="s">
        <v>1557</v>
      </c>
      <c r="J49" s="793">
        <v>4</v>
      </c>
      <c r="K49" s="170"/>
      <c r="L49" s="793">
        <v>3560</v>
      </c>
      <c r="M49" s="793">
        <v>56</v>
      </c>
      <c r="N49" s="51" t="s">
        <v>1579</v>
      </c>
      <c r="O49" s="51"/>
      <c r="P49" s="51"/>
      <c r="Q49" s="51"/>
      <c r="R49" s="801">
        <v>45265</v>
      </c>
      <c r="S49" s="79"/>
      <c r="T49" s="79"/>
      <c r="U49" s="793" t="s">
        <v>1582</v>
      </c>
      <c r="V49" s="785" t="s">
        <v>1507</v>
      </c>
      <c r="W49" s="43"/>
      <c r="X49" s="793" t="s">
        <v>1508</v>
      </c>
      <c r="Y49" s="173"/>
      <c r="Z49" s="793" t="s">
        <v>1509</v>
      </c>
      <c r="AA49" s="173"/>
      <c r="AB49" s="29"/>
      <c r="AC49" s="36">
        <v>45271</v>
      </c>
      <c r="AD49" s="36"/>
      <c r="AE49" s="36"/>
      <c r="AF49" s="36">
        <v>45274</v>
      </c>
      <c r="AG49" s="37"/>
      <c r="AH49" s="24"/>
      <c r="AK49" s="141"/>
      <c r="AL49" s="39"/>
      <c r="AM49" s="136"/>
    </row>
    <row r="50" spans="1:39" ht="15.6" customHeight="1">
      <c r="A50" s="232">
        <v>10</v>
      </c>
      <c r="B50" s="43">
        <v>2279</v>
      </c>
      <c r="C50" s="43"/>
      <c r="D50" s="793"/>
      <c r="E50" s="51"/>
      <c r="F50" s="241" t="s">
        <v>79</v>
      </c>
      <c r="G50" s="825"/>
      <c r="H50" s="793"/>
      <c r="I50" s="51" t="s">
        <v>1557</v>
      </c>
      <c r="J50" s="793"/>
      <c r="K50" s="170"/>
      <c r="L50" s="793"/>
      <c r="M50" s="793"/>
      <c r="N50" s="51" t="s">
        <v>1579</v>
      </c>
      <c r="O50" s="51"/>
      <c r="P50" s="51"/>
      <c r="Q50" s="51"/>
      <c r="R50" s="801"/>
      <c r="S50" s="79"/>
      <c r="T50" s="79"/>
      <c r="U50" s="794"/>
      <c r="V50" s="785"/>
      <c r="W50" s="43"/>
      <c r="X50" s="793"/>
      <c r="Y50" s="173"/>
      <c r="Z50" s="793"/>
      <c r="AA50" s="173"/>
      <c r="AB50" s="29"/>
      <c r="AC50" s="29"/>
      <c r="AD50" s="29"/>
      <c r="AE50" s="29"/>
      <c r="AF50" s="29"/>
      <c r="AG50" s="37"/>
      <c r="AH50" s="24"/>
      <c r="AK50" s="141"/>
      <c r="AL50" s="39"/>
      <c r="AM50" s="136"/>
    </row>
    <row r="51" spans="1:39" ht="15.6" customHeight="1">
      <c r="A51" s="232">
        <v>10</v>
      </c>
      <c r="B51" s="43">
        <v>2279</v>
      </c>
      <c r="C51" s="43"/>
      <c r="D51" s="793"/>
      <c r="E51" s="51"/>
      <c r="F51" s="241" t="s">
        <v>79</v>
      </c>
      <c r="G51" s="825"/>
      <c r="H51" s="793"/>
      <c r="I51" s="51" t="s">
        <v>1583</v>
      </c>
      <c r="J51" s="793"/>
      <c r="K51" s="170"/>
      <c r="L51" s="793"/>
      <c r="M51" s="793"/>
      <c r="N51" s="51" t="s">
        <v>1584</v>
      </c>
      <c r="O51" s="51"/>
      <c r="P51" s="51"/>
      <c r="Q51" s="51"/>
      <c r="R51" s="801"/>
      <c r="S51" s="79"/>
      <c r="T51" s="79"/>
      <c r="U51" s="794"/>
      <c r="V51" s="785"/>
      <c r="W51" s="43"/>
      <c r="X51" s="793"/>
      <c r="Y51" s="173"/>
      <c r="Z51" s="793"/>
      <c r="AA51" s="173"/>
      <c r="AB51" s="29"/>
      <c r="AC51" s="29"/>
      <c r="AD51" s="29"/>
      <c r="AE51" s="29"/>
      <c r="AF51" s="29"/>
      <c r="AG51" s="37"/>
      <c r="AH51" s="24"/>
      <c r="AK51" s="141"/>
      <c r="AL51" s="39"/>
      <c r="AM51" s="136"/>
    </row>
    <row r="52" spans="1:39" ht="15.6" customHeight="1">
      <c r="A52" s="232">
        <v>10</v>
      </c>
      <c r="B52" s="43">
        <v>2279</v>
      </c>
      <c r="C52" s="43"/>
      <c r="D52" s="793"/>
      <c r="E52" s="51"/>
      <c r="F52" s="241" t="s">
        <v>79</v>
      </c>
      <c r="G52" s="825"/>
      <c r="H52" s="793"/>
      <c r="I52" s="51" t="s">
        <v>1583</v>
      </c>
      <c r="J52" s="793"/>
      <c r="K52" s="170"/>
      <c r="L52" s="793"/>
      <c r="M52" s="793"/>
      <c r="N52" s="51" t="s">
        <v>1584</v>
      </c>
      <c r="O52" s="51"/>
      <c r="P52" s="51"/>
      <c r="Q52" s="51"/>
      <c r="R52" s="801"/>
      <c r="S52" s="79"/>
      <c r="T52" s="79"/>
      <c r="U52" s="794"/>
      <c r="V52" s="785"/>
      <c r="W52" s="43"/>
      <c r="X52" s="793"/>
      <c r="Y52" s="173"/>
      <c r="Z52" s="793"/>
      <c r="AA52" s="173"/>
      <c r="AB52" s="29"/>
      <c r="AC52" s="29"/>
      <c r="AD52" s="29"/>
      <c r="AE52" s="29"/>
      <c r="AF52" s="29"/>
      <c r="AG52" s="37"/>
      <c r="AH52" s="24"/>
      <c r="AK52" s="141"/>
      <c r="AL52" s="39"/>
      <c r="AM52" s="136"/>
    </row>
    <row r="53" spans="1:39">
      <c r="A53" s="232">
        <v>10</v>
      </c>
      <c r="B53" s="43">
        <v>2279</v>
      </c>
      <c r="C53" s="43"/>
      <c r="D53" s="793" t="s">
        <v>1555</v>
      </c>
      <c r="E53" s="51"/>
      <c r="F53" s="241" t="s">
        <v>79</v>
      </c>
      <c r="G53" s="825" t="s">
        <v>1528</v>
      </c>
      <c r="H53" s="793" t="s">
        <v>1585</v>
      </c>
      <c r="I53" s="51" t="s">
        <v>1557</v>
      </c>
      <c r="J53" s="793">
        <v>4</v>
      </c>
      <c r="K53" s="170"/>
      <c r="L53" s="793">
        <v>2260</v>
      </c>
      <c r="M53" s="793">
        <v>43</v>
      </c>
      <c r="N53" s="51" t="s">
        <v>1567</v>
      </c>
      <c r="O53" s="51"/>
      <c r="P53" s="51"/>
      <c r="Q53" s="51"/>
      <c r="R53" s="801">
        <v>45265</v>
      </c>
      <c r="S53" s="79"/>
      <c r="T53" s="79"/>
      <c r="U53" s="793" t="s">
        <v>1532</v>
      </c>
      <c r="V53" s="785" t="s">
        <v>1507</v>
      </c>
      <c r="W53" s="43"/>
      <c r="X53" s="793" t="s">
        <v>1508</v>
      </c>
      <c r="Y53" s="173"/>
      <c r="Z53" s="793" t="s">
        <v>1509</v>
      </c>
      <c r="AA53" s="173"/>
      <c r="AB53" s="29"/>
      <c r="AC53" s="36">
        <v>45271</v>
      </c>
      <c r="AD53" s="36"/>
      <c r="AE53" s="36"/>
      <c r="AF53" s="36">
        <v>45273</v>
      </c>
      <c r="AG53" s="37"/>
      <c r="AH53" s="24"/>
      <c r="AK53" s="141"/>
      <c r="AL53" s="39"/>
      <c r="AM53" s="136"/>
    </row>
    <row r="54" spans="1:39" ht="15.6" customHeight="1">
      <c r="A54" s="232">
        <v>10</v>
      </c>
      <c r="B54" s="43">
        <v>2279</v>
      </c>
      <c r="C54" s="43"/>
      <c r="D54" s="793"/>
      <c r="E54" s="51"/>
      <c r="F54" s="241" t="s">
        <v>79</v>
      </c>
      <c r="G54" s="825"/>
      <c r="H54" s="793"/>
      <c r="I54" s="51" t="s">
        <v>1557</v>
      </c>
      <c r="J54" s="793"/>
      <c r="K54" s="170"/>
      <c r="L54" s="793"/>
      <c r="M54" s="793"/>
      <c r="N54" s="51" t="s">
        <v>1586</v>
      </c>
      <c r="O54" s="51"/>
      <c r="P54" s="51"/>
      <c r="Q54" s="51"/>
      <c r="R54" s="801"/>
      <c r="S54" s="79"/>
      <c r="T54" s="79"/>
      <c r="U54" s="794"/>
      <c r="V54" s="785"/>
      <c r="W54" s="43"/>
      <c r="X54" s="793"/>
      <c r="Y54" s="173"/>
      <c r="Z54" s="793"/>
      <c r="AA54" s="173"/>
      <c r="AB54" s="29"/>
      <c r="AC54" s="29"/>
      <c r="AD54" s="29"/>
      <c r="AE54" s="29"/>
      <c r="AF54" s="29"/>
      <c r="AG54" s="37"/>
      <c r="AH54" s="24"/>
      <c r="AK54" s="141"/>
      <c r="AL54" s="39"/>
      <c r="AM54" s="136"/>
    </row>
    <row r="55" spans="1:39" ht="15.6" customHeight="1">
      <c r="A55" s="232">
        <v>10</v>
      </c>
      <c r="B55" s="43">
        <v>2279</v>
      </c>
      <c r="C55" s="43"/>
      <c r="D55" s="793"/>
      <c r="E55" s="51"/>
      <c r="F55" s="241" t="s">
        <v>79</v>
      </c>
      <c r="G55" s="825"/>
      <c r="H55" s="793"/>
      <c r="I55" s="51" t="s">
        <v>1557</v>
      </c>
      <c r="J55" s="793"/>
      <c r="K55" s="170"/>
      <c r="L55" s="793"/>
      <c r="M55" s="793"/>
      <c r="N55" s="51" t="s">
        <v>1587</v>
      </c>
      <c r="O55" s="51"/>
      <c r="P55" s="51"/>
      <c r="Q55" s="51"/>
      <c r="R55" s="801"/>
      <c r="S55" s="79"/>
      <c r="T55" s="79"/>
      <c r="U55" s="794"/>
      <c r="V55" s="785"/>
      <c r="W55" s="43"/>
      <c r="X55" s="793"/>
      <c r="Y55" s="173"/>
      <c r="Z55" s="793"/>
      <c r="AA55" s="173"/>
      <c r="AB55" s="29"/>
      <c r="AC55" s="29"/>
      <c r="AD55" s="29"/>
      <c r="AE55" s="29"/>
      <c r="AF55" s="29"/>
      <c r="AG55" s="37"/>
      <c r="AH55" s="24"/>
      <c r="AK55" s="141"/>
      <c r="AL55" s="39"/>
      <c r="AM55" s="136"/>
    </row>
    <row r="56" spans="1:39" ht="15.6" customHeight="1">
      <c r="A56" s="232">
        <v>10</v>
      </c>
      <c r="B56" s="43">
        <v>2279</v>
      </c>
      <c r="C56" s="43"/>
      <c r="D56" s="793"/>
      <c r="E56" s="51"/>
      <c r="F56" s="241" t="s">
        <v>79</v>
      </c>
      <c r="G56" s="825"/>
      <c r="H56" s="793"/>
      <c r="I56" s="51" t="s">
        <v>1557</v>
      </c>
      <c r="J56" s="793"/>
      <c r="K56" s="170"/>
      <c r="L56" s="793"/>
      <c r="M56" s="793"/>
      <c r="N56" s="51" t="s">
        <v>1588</v>
      </c>
      <c r="O56" s="51"/>
      <c r="P56" s="51"/>
      <c r="Q56" s="51"/>
      <c r="R56" s="801"/>
      <c r="S56" s="79"/>
      <c r="T56" s="79"/>
      <c r="U56" s="794"/>
      <c r="V56" s="785"/>
      <c r="W56" s="43"/>
      <c r="X56" s="793"/>
      <c r="Y56" s="173"/>
      <c r="Z56" s="793"/>
      <c r="AA56" s="173"/>
      <c r="AB56" s="29"/>
      <c r="AC56" s="29"/>
      <c r="AD56" s="29"/>
      <c r="AE56" s="29"/>
      <c r="AF56" s="29"/>
      <c r="AG56" s="37"/>
      <c r="AH56" s="24"/>
      <c r="AK56" s="141"/>
      <c r="AL56" s="39"/>
      <c r="AM56" s="136"/>
    </row>
    <row r="57" spans="1:39">
      <c r="A57" s="232">
        <v>10</v>
      </c>
      <c r="B57" s="43">
        <v>2279</v>
      </c>
      <c r="C57" s="43"/>
      <c r="D57" s="793" t="s">
        <v>1555</v>
      </c>
      <c r="E57" s="51"/>
      <c r="F57" s="241" t="s">
        <v>79</v>
      </c>
      <c r="G57" s="825" t="s">
        <v>1528</v>
      </c>
      <c r="H57" s="793" t="s">
        <v>1589</v>
      </c>
      <c r="I57" s="51" t="s">
        <v>1557</v>
      </c>
      <c r="J57" s="793">
        <v>4</v>
      </c>
      <c r="K57" s="170"/>
      <c r="L57" s="793">
        <v>2640</v>
      </c>
      <c r="M57" s="793">
        <v>42</v>
      </c>
      <c r="N57" s="51" t="s">
        <v>1590</v>
      </c>
      <c r="O57" s="51"/>
      <c r="P57" s="51"/>
      <c r="Q57" s="51"/>
      <c r="R57" s="801">
        <v>45265</v>
      </c>
      <c r="S57" s="79"/>
      <c r="T57" s="79"/>
      <c r="U57" s="793" t="s">
        <v>1532</v>
      </c>
      <c r="V57" s="785" t="s">
        <v>1507</v>
      </c>
      <c r="W57" s="43"/>
      <c r="X57" s="793" t="s">
        <v>1508</v>
      </c>
      <c r="Y57" s="173"/>
      <c r="Z57" s="793" t="s">
        <v>1509</v>
      </c>
      <c r="AA57" s="173"/>
      <c r="AB57" s="29"/>
      <c r="AC57" s="36">
        <v>45271</v>
      </c>
      <c r="AD57" s="36"/>
      <c r="AE57" s="36"/>
      <c r="AF57" s="36">
        <v>45273</v>
      </c>
      <c r="AG57" s="37"/>
      <c r="AH57" s="24"/>
      <c r="AK57" s="141"/>
      <c r="AL57" s="39"/>
      <c r="AM57" s="136"/>
    </row>
    <row r="58" spans="1:39" ht="15.6" customHeight="1">
      <c r="A58" s="232">
        <v>10</v>
      </c>
      <c r="B58" s="43">
        <v>2279</v>
      </c>
      <c r="C58" s="43"/>
      <c r="D58" s="793"/>
      <c r="E58" s="51"/>
      <c r="F58" s="241" t="s">
        <v>79</v>
      </c>
      <c r="G58" s="825"/>
      <c r="H58" s="793"/>
      <c r="I58" s="51" t="s">
        <v>1557</v>
      </c>
      <c r="J58" s="793"/>
      <c r="K58" s="170"/>
      <c r="L58" s="793"/>
      <c r="M58" s="793"/>
      <c r="N58" s="51" t="s">
        <v>1591</v>
      </c>
      <c r="O58" s="51"/>
      <c r="P58" s="51"/>
      <c r="Q58" s="51"/>
      <c r="R58" s="801"/>
      <c r="S58" s="79"/>
      <c r="T58" s="79"/>
      <c r="U58" s="794"/>
      <c r="V58" s="785"/>
      <c r="W58" s="43"/>
      <c r="X58" s="793"/>
      <c r="Y58" s="173"/>
      <c r="Z58" s="793"/>
      <c r="AA58" s="173"/>
      <c r="AB58" s="29"/>
      <c r="AC58" s="29"/>
      <c r="AD58" s="29"/>
      <c r="AE58" s="29"/>
      <c r="AF58" s="29"/>
      <c r="AG58" s="37"/>
      <c r="AH58" s="24"/>
      <c r="AK58" s="141"/>
      <c r="AL58" s="39"/>
      <c r="AM58" s="136"/>
    </row>
    <row r="59" spans="1:39" ht="15.6" customHeight="1">
      <c r="A59" s="232">
        <v>10</v>
      </c>
      <c r="B59" s="43">
        <v>2279</v>
      </c>
      <c r="C59" s="43"/>
      <c r="D59" s="793"/>
      <c r="E59" s="51"/>
      <c r="F59" s="241" t="s">
        <v>79</v>
      </c>
      <c r="G59" s="825"/>
      <c r="H59" s="793"/>
      <c r="I59" s="51" t="s">
        <v>1557</v>
      </c>
      <c r="J59" s="793"/>
      <c r="K59" s="170"/>
      <c r="L59" s="793"/>
      <c r="M59" s="793"/>
      <c r="N59" s="51" t="s">
        <v>1566</v>
      </c>
      <c r="O59" s="51"/>
      <c r="P59" s="51"/>
      <c r="Q59" s="51"/>
      <c r="R59" s="801"/>
      <c r="S59" s="79"/>
      <c r="T59" s="79"/>
      <c r="U59" s="794"/>
      <c r="V59" s="785"/>
      <c r="W59" s="43"/>
      <c r="X59" s="793"/>
      <c r="Y59" s="173"/>
      <c r="Z59" s="793"/>
      <c r="AA59" s="173"/>
      <c r="AB59" s="29"/>
      <c r="AC59" s="29"/>
      <c r="AD59" s="29"/>
      <c r="AE59" s="29"/>
      <c r="AF59" s="29"/>
      <c r="AG59" s="37"/>
      <c r="AH59" s="24"/>
      <c r="AK59" s="141"/>
      <c r="AL59" s="39"/>
      <c r="AM59" s="136"/>
    </row>
    <row r="60" spans="1:39" ht="15.6" customHeight="1">
      <c r="A60" s="232">
        <v>10</v>
      </c>
      <c r="B60" s="43">
        <v>2279</v>
      </c>
      <c r="C60" s="43"/>
      <c r="D60" s="793"/>
      <c r="E60" s="51"/>
      <c r="F60" s="241" t="s">
        <v>79</v>
      </c>
      <c r="G60" s="825"/>
      <c r="H60" s="793"/>
      <c r="I60" s="51" t="s">
        <v>1557</v>
      </c>
      <c r="J60" s="793"/>
      <c r="K60" s="170"/>
      <c r="L60" s="793"/>
      <c r="M60" s="793"/>
      <c r="N60" s="51" t="s">
        <v>1592</v>
      </c>
      <c r="O60" s="51"/>
      <c r="P60" s="51"/>
      <c r="Q60" s="51"/>
      <c r="R60" s="801"/>
      <c r="S60" s="79"/>
      <c r="T60" s="79"/>
      <c r="U60" s="794"/>
      <c r="V60" s="785"/>
      <c r="W60" s="43"/>
      <c r="X60" s="793"/>
      <c r="Y60" s="173"/>
      <c r="Z60" s="793"/>
      <c r="AA60" s="173"/>
      <c r="AB60" s="29"/>
      <c r="AC60" s="29"/>
      <c r="AD60" s="29"/>
      <c r="AE60" s="29"/>
      <c r="AF60" s="29"/>
      <c r="AG60" s="37"/>
      <c r="AH60" s="24"/>
      <c r="AK60" s="141"/>
      <c r="AL60" s="39"/>
      <c r="AM60" s="136"/>
    </row>
    <row r="61" spans="1:39">
      <c r="A61" s="232">
        <v>10</v>
      </c>
      <c r="B61" s="43">
        <v>2279</v>
      </c>
      <c r="C61" s="43"/>
      <c r="D61" s="793" t="s">
        <v>1555</v>
      </c>
      <c r="E61" s="51"/>
      <c r="F61" s="241" t="s">
        <v>79</v>
      </c>
      <c r="G61" s="825" t="s">
        <v>1528</v>
      </c>
      <c r="H61" s="793" t="s">
        <v>1593</v>
      </c>
      <c r="I61" s="51" t="s">
        <v>1557</v>
      </c>
      <c r="J61" s="793">
        <v>4</v>
      </c>
      <c r="K61" s="170"/>
      <c r="L61" s="793">
        <v>2730</v>
      </c>
      <c r="M61" s="793">
        <v>32</v>
      </c>
      <c r="N61" s="51" t="s">
        <v>1594</v>
      </c>
      <c r="O61" s="51"/>
      <c r="P61" s="51"/>
      <c r="Q61" s="51"/>
      <c r="R61" s="801">
        <v>45265</v>
      </c>
      <c r="S61" s="79"/>
      <c r="T61" s="79"/>
      <c r="U61" s="793" t="s">
        <v>1532</v>
      </c>
      <c r="V61" s="785" t="s">
        <v>1514</v>
      </c>
      <c r="W61" s="43"/>
      <c r="X61" s="793" t="s">
        <v>1508</v>
      </c>
      <c r="Y61" s="173"/>
      <c r="Z61" s="793" t="s">
        <v>1509</v>
      </c>
      <c r="AA61" s="173"/>
      <c r="AB61" s="29"/>
      <c r="AC61" s="36">
        <v>45271</v>
      </c>
      <c r="AD61" s="36"/>
      <c r="AE61" s="36"/>
      <c r="AF61" s="36">
        <v>45274</v>
      </c>
      <c r="AG61" s="37"/>
      <c r="AH61" s="24"/>
      <c r="AK61" s="141"/>
      <c r="AL61" s="39"/>
      <c r="AM61" s="136"/>
    </row>
    <row r="62" spans="1:39" ht="15.6" customHeight="1">
      <c r="A62" s="232">
        <v>10</v>
      </c>
      <c r="B62" s="43">
        <v>2279</v>
      </c>
      <c r="C62" s="43"/>
      <c r="D62" s="793"/>
      <c r="E62" s="51"/>
      <c r="F62" s="241" t="s">
        <v>79</v>
      </c>
      <c r="G62" s="825"/>
      <c r="H62" s="793"/>
      <c r="I62" s="51" t="s">
        <v>1557</v>
      </c>
      <c r="J62" s="793"/>
      <c r="K62" s="170"/>
      <c r="L62" s="793"/>
      <c r="M62" s="793"/>
      <c r="N62" s="51" t="s">
        <v>1594</v>
      </c>
      <c r="O62" s="51"/>
      <c r="P62" s="51"/>
      <c r="Q62" s="51"/>
      <c r="R62" s="801"/>
      <c r="S62" s="79"/>
      <c r="T62" s="79"/>
      <c r="U62" s="794"/>
      <c r="V62" s="785"/>
      <c r="W62" s="43"/>
      <c r="X62" s="793"/>
      <c r="Y62" s="173"/>
      <c r="Z62" s="793"/>
      <c r="AA62" s="173"/>
      <c r="AB62" s="29"/>
      <c r="AC62" s="29"/>
      <c r="AD62" s="29"/>
      <c r="AE62" s="29"/>
      <c r="AF62" s="29"/>
      <c r="AG62" s="37"/>
      <c r="AH62" s="24"/>
      <c r="AK62" s="141"/>
      <c r="AL62" s="39"/>
      <c r="AM62" s="136"/>
    </row>
    <row r="63" spans="1:39" ht="15.6" customHeight="1">
      <c r="A63" s="232">
        <v>10</v>
      </c>
      <c r="B63" s="43">
        <v>2279</v>
      </c>
      <c r="C63" s="43"/>
      <c r="D63" s="793"/>
      <c r="E63" s="51"/>
      <c r="F63" s="241" t="s">
        <v>79</v>
      </c>
      <c r="G63" s="825"/>
      <c r="H63" s="793"/>
      <c r="I63" s="51" t="s">
        <v>1557</v>
      </c>
      <c r="J63" s="793"/>
      <c r="K63" s="170"/>
      <c r="L63" s="793"/>
      <c r="M63" s="793"/>
      <c r="N63" s="51" t="s">
        <v>1595</v>
      </c>
      <c r="O63" s="51"/>
      <c r="P63" s="51"/>
      <c r="Q63" s="51"/>
      <c r="R63" s="801"/>
      <c r="S63" s="79"/>
      <c r="T63" s="79"/>
      <c r="U63" s="794"/>
      <c r="V63" s="785"/>
      <c r="W63" s="43"/>
      <c r="X63" s="793"/>
      <c r="Y63" s="173"/>
      <c r="Z63" s="793"/>
      <c r="AA63" s="173"/>
      <c r="AB63" s="29"/>
      <c r="AC63" s="29"/>
      <c r="AD63" s="29"/>
      <c r="AE63" s="29"/>
      <c r="AF63" s="29"/>
      <c r="AG63" s="37"/>
      <c r="AH63" s="24"/>
      <c r="AK63" s="141"/>
      <c r="AL63" s="39"/>
      <c r="AM63" s="136"/>
    </row>
    <row r="64" spans="1:39" ht="15.6" customHeight="1">
      <c r="A64" s="232">
        <v>10</v>
      </c>
      <c r="B64" s="43">
        <v>2279</v>
      </c>
      <c r="C64" s="43"/>
      <c r="D64" s="793"/>
      <c r="E64" s="51"/>
      <c r="F64" s="241" t="s">
        <v>79</v>
      </c>
      <c r="G64" s="825"/>
      <c r="H64" s="793"/>
      <c r="I64" s="51" t="s">
        <v>1557</v>
      </c>
      <c r="J64" s="793"/>
      <c r="K64" s="170"/>
      <c r="L64" s="793"/>
      <c r="M64" s="793"/>
      <c r="N64" s="51" t="s">
        <v>1596</v>
      </c>
      <c r="O64" s="51"/>
      <c r="P64" s="51"/>
      <c r="Q64" s="51"/>
      <c r="R64" s="801"/>
      <c r="S64" s="79"/>
      <c r="T64" s="79"/>
      <c r="U64" s="794"/>
      <c r="V64" s="785"/>
      <c r="W64" s="43"/>
      <c r="X64" s="793"/>
      <c r="Y64" s="173"/>
      <c r="Z64" s="793"/>
      <c r="AA64" s="173"/>
      <c r="AB64" s="29"/>
      <c r="AC64" s="29"/>
      <c r="AD64" s="29"/>
      <c r="AE64" s="29"/>
      <c r="AF64" s="29"/>
      <c r="AG64" s="37"/>
      <c r="AH64" s="24"/>
      <c r="AK64" s="141"/>
      <c r="AL64" s="39"/>
      <c r="AM64" s="136"/>
    </row>
    <row r="65" spans="1:39" ht="15.6" customHeight="1">
      <c r="A65" s="232">
        <v>9</v>
      </c>
      <c r="B65" s="43">
        <v>2279</v>
      </c>
      <c r="C65" s="43"/>
      <c r="D65" s="785" t="s">
        <v>1597</v>
      </c>
      <c r="E65" s="43"/>
      <c r="F65" s="241" t="s">
        <v>79</v>
      </c>
      <c r="G65" s="784" t="s">
        <v>1598</v>
      </c>
      <c r="H65" s="785" t="s">
        <v>1599</v>
      </c>
      <c r="I65" s="43" t="s">
        <v>1600</v>
      </c>
      <c r="J65" s="785">
        <v>3</v>
      </c>
      <c r="K65" s="170"/>
      <c r="L65" s="785">
        <v>5700</v>
      </c>
      <c r="M65" s="785">
        <v>79</v>
      </c>
      <c r="N65" s="51" t="s">
        <v>1601</v>
      </c>
      <c r="O65" s="51"/>
      <c r="P65" s="51"/>
      <c r="Q65" s="43"/>
      <c r="R65" s="801">
        <v>45272</v>
      </c>
      <c r="S65" s="79"/>
      <c r="T65" s="79"/>
      <c r="U65" s="794" t="s">
        <v>129</v>
      </c>
      <c r="V65" s="785" t="s">
        <v>1602</v>
      </c>
      <c r="W65" s="43"/>
      <c r="X65" s="785" t="s">
        <v>1508</v>
      </c>
      <c r="Y65" s="173"/>
      <c r="Z65" s="785" t="s">
        <v>1509</v>
      </c>
      <c r="AA65" s="173"/>
      <c r="AB65" s="29"/>
      <c r="AC65" s="36">
        <v>45275</v>
      </c>
      <c r="AD65" s="36"/>
      <c r="AE65" s="36"/>
      <c r="AF65" s="36">
        <v>45279</v>
      </c>
      <c r="AG65" s="37"/>
      <c r="AH65" s="19" t="s">
        <v>1603</v>
      </c>
      <c r="AI65" s="25">
        <v>45261</v>
      </c>
      <c r="AJ65" s="98">
        <v>58692.3</v>
      </c>
      <c r="AK65" s="99">
        <v>231156</v>
      </c>
      <c r="AL65" s="39"/>
      <c r="AM65" s="136">
        <v>0.25</v>
      </c>
    </row>
    <row r="66" spans="1:39" ht="15.6" customHeight="1">
      <c r="A66" s="232">
        <v>9</v>
      </c>
      <c r="B66" s="43">
        <v>2279</v>
      </c>
      <c r="C66" s="43"/>
      <c r="D66" s="785"/>
      <c r="E66" s="43"/>
      <c r="F66" s="241" t="s">
        <v>79</v>
      </c>
      <c r="G66" s="784"/>
      <c r="H66" s="785"/>
      <c r="I66" s="43" t="s">
        <v>1600</v>
      </c>
      <c r="J66" s="785"/>
      <c r="K66" s="170"/>
      <c r="L66" s="785"/>
      <c r="M66" s="785"/>
      <c r="N66" s="51" t="s">
        <v>1601</v>
      </c>
      <c r="O66" s="51"/>
      <c r="P66" s="51"/>
      <c r="Q66" s="43"/>
      <c r="R66" s="801"/>
      <c r="S66" s="79"/>
      <c r="T66" s="79"/>
      <c r="U66" s="794"/>
      <c r="V66" s="785"/>
      <c r="W66" s="43"/>
      <c r="X66" s="785"/>
      <c r="Y66" s="173"/>
      <c r="Z66" s="785"/>
      <c r="AA66" s="173"/>
      <c r="AB66" s="29"/>
      <c r="AC66" s="29"/>
      <c r="AD66" s="29"/>
      <c r="AE66" s="29"/>
      <c r="AF66" s="29"/>
      <c r="AG66" s="37"/>
      <c r="AH66" s="24"/>
      <c r="AK66" s="141"/>
      <c r="AL66" s="39"/>
      <c r="AM66" s="136"/>
    </row>
    <row r="67" spans="1:39" ht="15.6" customHeight="1">
      <c r="A67" s="232">
        <v>9</v>
      </c>
      <c r="B67" s="43">
        <v>2279</v>
      </c>
      <c r="C67" s="43"/>
      <c r="D67" s="785"/>
      <c r="E67" s="43"/>
      <c r="F67" s="241" t="s">
        <v>79</v>
      </c>
      <c r="G67" s="784"/>
      <c r="H67" s="785"/>
      <c r="I67" s="43" t="s">
        <v>1600</v>
      </c>
      <c r="J67" s="785"/>
      <c r="K67" s="170"/>
      <c r="L67" s="785"/>
      <c r="M67" s="785"/>
      <c r="N67" s="51" t="s">
        <v>1601</v>
      </c>
      <c r="O67" s="51"/>
      <c r="P67" s="51"/>
      <c r="Q67" s="43"/>
      <c r="R67" s="801"/>
      <c r="S67" s="79"/>
      <c r="T67" s="79"/>
      <c r="U67" s="794"/>
      <c r="V67" s="785"/>
      <c r="W67" s="43"/>
      <c r="X67" s="785"/>
      <c r="Y67" s="173"/>
      <c r="Z67" s="785"/>
      <c r="AA67" s="173"/>
      <c r="AB67" s="29"/>
      <c r="AC67" s="29"/>
      <c r="AD67" s="29"/>
      <c r="AE67" s="29"/>
      <c r="AF67" s="29"/>
      <c r="AG67" s="37"/>
      <c r="AH67" s="24"/>
      <c r="AK67" s="141"/>
      <c r="AL67" s="39"/>
      <c r="AM67" s="136"/>
    </row>
    <row r="68" spans="1:39" ht="15.6" customHeight="1">
      <c r="A68" s="232">
        <v>9</v>
      </c>
      <c r="B68" s="43">
        <v>2279</v>
      </c>
      <c r="C68" s="43"/>
      <c r="D68" s="785" t="s">
        <v>1597</v>
      </c>
      <c r="E68" s="43"/>
      <c r="F68" s="241" t="s">
        <v>79</v>
      </c>
      <c r="G68" s="784" t="s">
        <v>1598</v>
      </c>
      <c r="H68" s="785" t="s">
        <v>1604</v>
      </c>
      <c r="I68" s="43" t="s">
        <v>1600</v>
      </c>
      <c r="J68" s="785">
        <v>3</v>
      </c>
      <c r="K68" s="785"/>
      <c r="L68" s="785">
        <v>5700</v>
      </c>
      <c r="M68" s="785">
        <v>79</v>
      </c>
      <c r="N68" s="51" t="s">
        <v>1601</v>
      </c>
      <c r="O68" s="51"/>
      <c r="P68" s="51"/>
      <c r="Q68" s="43"/>
      <c r="R68" s="801">
        <v>45272</v>
      </c>
      <c r="S68" s="79"/>
      <c r="T68" s="79"/>
      <c r="U68" s="794" t="s">
        <v>129</v>
      </c>
      <c r="V68" s="785" t="s">
        <v>1602</v>
      </c>
      <c r="W68" s="43"/>
      <c r="X68" s="785" t="s">
        <v>1508</v>
      </c>
      <c r="Y68" s="173"/>
      <c r="Z68" s="785" t="s">
        <v>1509</v>
      </c>
      <c r="AA68" s="173"/>
      <c r="AB68" s="29"/>
      <c r="AC68" s="36">
        <v>45275</v>
      </c>
      <c r="AD68" s="36"/>
      <c r="AE68" s="36"/>
      <c r="AF68" s="36">
        <v>45279</v>
      </c>
      <c r="AG68" s="37"/>
      <c r="AH68" s="24"/>
      <c r="AK68" s="141"/>
      <c r="AL68" s="39"/>
      <c r="AM68" s="136"/>
    </row>
    <row r="69" spans="1:39" ht="15.6" customHeight="1">
      <c r="A69" s="232">
        <v>9</v>
      </c>
      <c r="B69" s="43">
        <v>2279</v>
      </c>
      <c r="C69" s="43"/>
      <c r="D69" s="785"/>
      <c r="E69" s="43"/>
      <c r="F69" s="241" t="s">
        <v>79</v>
      </c>
      <c r="G69" s="784"/>
      <c r="H69" s="785"/>
      <c r="I69" s="43" t="s">
        <v>1600</v>
      </c>
      <c r="J69" s="785"/>
      <c r="K69" s="785"/>
      <c r="L69" s="785"/>
      <c r="M69" s="785"/>
      <c r="N69" s="51" t="s">
        <v>1601</v>
      </c>
      <c r="O69" s="51"/>
      <c r="P69" s="51"/>
      <c r="Q69" s="43"/>
      <c r="R69" s="801"/>
      <c r="S69" s="79"/>
      <c r="T69" s="79"/>
      <c r="U69" s="794"/>
      <c r="V69" s="785"/>
      <c r="W69" s="43"/>
      <c r="X69" s="785"/>
      <c r="Y69" s="173"/>
      <c r="Z69" s="785"/>
      <c r="AA69" s="173"/>
      <c r="AB69" s="29"/>
      <c r="AC69" s="29"/>
      <c r="AD69" s="29"/>
      <c r="AE69" s="29"/>
      <c r="AF69" s="29"/>
      <c r="AG69" s="37"/>
      <c r="AH69" s="24"/>
      <c r="AK69" s="141"/>
      <c r="AL69" s="39"/>
      <c r="AM69" s="136"/>
    </row>
    <row r="70" spans="1:39" ht="15.6" customHeight="1">
      <c r="A70" s="232">
        <v>9</v>
      </c>
      <c r="B70" s="43">
        <v>2279</v>
      </c>
      <c r="C70" s="43"/>
      <c r="D70" s="785"/>
      <c r="E70" s="43"/>
      <c r="F70" s="241" t="s">
        <v>79</v>
      </c>
      <c r="G70" s="784"/>
      <c r="H70" s="785"/>
      <c r="I70" s="43" t="s">
        <v>1600</v>
      </c>
      <c r="J70" s="785"/>
      <c r="K70" s="785"/>
      <c r="L70" s="785"/>
      <c r="M70" s="785"/>
      <c r="N70" s="51" t="s">
        <v>1601</v>
      </c>
      <c r="O70" s="51"/>
      <c r="P70" s="51"/>
      <c r="Q70" s="43"/>
      <c r="R70" s="801"/>
      <c r="S70" s="79"/>
      <c r="T70" s="79"/>
      <c r="U70" s="794"/>
      <c r="V70" s="785"/>
      <c r="W70" s="43"/>
      <c r="X70" s="785"/>
      <c r="Y70" s="173"/>
      <c r="Z70" s="785"/>
      <c r="AA70" s="173"/>
      <c r="AB70" s="29"/>
      <c r="AC70" s="29"/>
      <c r="AD70" s="29"/>
      <c r="AE70" s="29"/>
      <c r="AF70" s="29"/>
      <c r="AG70" s="37"/>
      <c r="AH70" s="24"/>
      <c r="AK70" s="141"/>
      <c r="AL70" s="39"/>
      <c r="AM70" s="136"/>
    </row>
    <row r="71" spans="1:39" ht="15.6" customHeight="1">
      <c r="A71" s="232">
        <v>9</v>
      </c>
      <c r="B71" s="43">
        <v>2279</v>
      </c>
      <c r="C71" s="43"/>
      <c r="D71" s="785" t="s">
        <v>1597</v>
      </c>
      <c r="E71" s="43"/>
      <c r="F71" s="241" t="s">
        <v>79</v>
      </c>
      <c r="G71" s="784" t="s">
        <v>1598</v>
      </c>
      <c r="H71" s="785" t="s">
        <v>1605</v>
      </c>
      <c r="I71" s="43" t="s">
        <v>1600</v>
      </c>
      <c r="J71" s="785">
        <v>3</v>
      </c>
      <c r="K71" s="785"/>
      <c r="L71" s="785">
        <v>5700</v>
      </c>
      <c r="M71" s="785">
        <v>79</v>
      </c>
      <c r="N71" s="51" t="s">
        <v>1601</v>
      </c>
      <c r="O71" s="51"/>
      <c r="P71" s="51"/>
      <c r="Q71" s="43"/>
      <c r="R71" s="801">
        <v>45272</v>
      </c>
      <c r="S71" s="79"/>
      <c r="T71" s="79"/>
      <c r="U71" s="794" t="s">
        <v>129</v>
      </c>
      <c r="V71" s="785" t="s">
        <v>1602</v>
      </c>
      <c r="W71" s="43"/>
      <c r="X71" s="785" t="s">
        <v>1508</v>
      </c>
      <c r="Y71" s="173"/>
      <c r="Z71" s="785" t="s">
        <v>1509</v>
      </c>
      <c r="AA71" s="173"/>
      <c r="AB71" s="29"/>
      <c r="AC71" s="36">
        <v>45275</v>
      </c>
      <c r="AD71" s="36"/>
      <c r="AE71" s="36"/>
      <c r="AF71" s="36">
        <v>45278</v>
      </c>
      <c r="AG71" s="37"/>
      <c r="AH71" s="24"/>
      <c r="AK71" s="141"/>
      <c r="AL71" s="39"/>
      <c r="AM71" s="136"/>
    </row>
    <row r="72" spans="1:39" ht="15.6" customHeight="1">
      <c r="A72" s="232">
        <v>9</v>
      </c>
      <c r="B72" s="43">
        <v>2279</v>
      </c>
      <c r="C72" s="43"/>
      <c r="D72" s="785"/>
      <c r="E72" s="43"/>
      <c r="F72" s="241" t="s">
        <v>79</v>
      </c>
      <c r="G72" s="784"/>
      <c r="H72" s="785"/>
      <c r="I72" s="43" t="s">
        <v>1600</v>
      </c>
      <c r="J72" s="785"/>
      <c r="K72" s="785"/>
      <c r="L72" s="785"/>
      <c r="M72" s="785"/>
      <c r="N72" s="51" t="s">
        <v>1601</v>
      </c>
      <c r="O72" s="51"/>
      <c r="P72" s="51"/>
      <c r="Q72" s="43"/>
      <c r="R72" s="801"/>
      <c r="S72" s="79"/>
      <c r="T72" s="79"/>
      <c r="U72" s="794"/>
      <c r="V72" s="785"/>
      <c r="W72" s="43"/>
      <c r="X72" s="785"/>
      <c r="Y72" s="173"/>
      <c r="Z72" s="785"/>
      <c r="AA72" s="173"/>
      <c r="AB72" s="29"/>
      <c r="AC72" s="29"/>
      <c r="AD72" s="29"/>
      <c r="AE72" s="29"/>
      <c r="AF72" s="29"/>
      <c r="AG72" s="37"/>
      <c r="AH72" s="24"/>
      <c r="AK72" s="141"/>
      <c r="AL72" s="39"/>
      <c r="AM72" s="136"/>
    </row>
    <row r="73" spans="1:39" ht="15.6" customHeight="1">
      <c r="A73" s="232">
        <v>9</v>
      </c>
      <c r="B73" s="43">
        <v>2279</v>
      </c>
      <c r="C73" s="43"/>
      <c r="D73" s="785"/>
      <c r="E73" s="43"/>
      <c r="F73" s="241" t="s">
        <v>79</v>
      </c>
      <c r="G73" s="784"/>
      <c r="H73" s="785"/>
      <c r="I73" s="43" t="s">
        <v>1600</v>
      </c>
      <c r="J73" s="785"/>
      <c r="K73" s="785"/>
      <c r="L73" s="785"/>
      <c r="M73" s="785"/>
      <c r="N73" s="51" t="s">
        <v>1601</v>
      </c>
      <c r="O73" s="51"/>
      <c r="P73" s="51"/>
      <c r="Q73" s="43"/>
      <c r="R73" s="801"/>
      <c r="S73" s="79"/>
      <c r="T73" s="79"/>
      <c r="U73" s="794"/>
      <c r="V73" s="785"/>
      <c r="W73" s="43"/>
      <c r="X73" s="785"/>
      <c r="Y73" s="173"/>
      <c r="Z73" s="785"/>
      <c r="AA73" s="173"/>
      <c r="AB73" s="29"/>
      <c r="AC73" s="29"/>
      <c r="AD73" s="29"/>
      <c r="AE73" s="29"/>
      <c r="AF73" s="29"/>
      <c r="AG73" s="37"/>
      <c r="AH73" s="24"/>
      <c r="AK73" s="141"/>
      <c r="AL73" s="39"/>
      <c r="AM73" s="136"/>
    </row>
    <row r="74" spans="1:39" ht="15.6" customHeight="1">
      <c r="A74" s="232">
        <v>9</v>
      </c>
      <c r="B74" s="43">
        <v>2279</v>
      </c>
      <c r="C74" s="43"/>
      <c r="D74" s="785" t="s">
        <v>1597</v>
      </c>
      <c r="E74" s="43"/>
      <c r="F74" s="241" t="s">
        <v>79</v>
      </c>
      <c r="G74" s="784" t="s">
        <v>1598</v>
      </c>
      <c r="H74" s="785" t="s">
        <v>1606</v>
      </c>
      <c r="I74" s="43" t="s">
        <v>1600</v>
      </c>
      <c r="J74" s="785">
        <v>3</v>
      </c>
      <c r="K74" s="785"/>
      <c r="L74" s="785">
        <v>5700</v>
      </c>
      <c r="M74" s="785">
        <v>79</v>
      </c>
      <c r="N74" s="51" t="s">
        <v>1601</v>
      </c>
      <c r="O74" s="51"/>
      <c r="P74" s="51"/>
      <c r="Q74" s="43"/>
      <c r="R74" s="801">
        <v>45272</v>
      </c>
      <c r="S74" s="79"/>
      <c r="T74" s="79"/>
      <c r="U74" s="794" t="s">
        <v>129</v>
      </c>
      <c r="V74" s="785" t="s">
        <v>1602</v>
      </c>
      <c r="W74" s="43"/>
      <c r="X74" s="785" t="s">
        <v>1607</v>
      </c>
      <c r="Y74" s="173"/>
      <c r="Z74" s="785" t="s">
        <v>1509</v>
      </c>
      <c r="AA74" s="173"/>
      <c r="AB74" s="29"/>
      <c r="AC74" s="36">
        <v>45275</v>
      </c>
      <c r="AD74" s="36"/>
      <c r="AE74" s="36"/>
      <c r="AF74" s="36">
        <v>45280</v>
      </c>
      <c r="AG74" s="37" t="s">
        <v>1608</v>
      </c>
      <c r="AH74" s="24"/>
      <c r="AK74" s="141"/>
      <c r="AL74" s="39"/>
      <c r="AM74" s="136"/>
    </row>
    <row r="75" spans="1:39" ht="15.6" customHeight="1">
      <c r="A75" s="232">
        <v>9</v>
      </c>
      <c r="B75" s="43">
        <v>2279</v>
      </c>
      <c r="C75" s="43"/>
      <c r="D75" s="785"/>
      <c r="E75" s="43"/>
      <c r="F75" s="241" t="s">
        <v>79</v>
      </c>
      <c r="G75" s="784"/>
      <c r="H75" s="785"/>
      <c r="I75" s="43" t="s">
        <v>1600</v>
      </c>
      <c r="J75" s="785"/>
      <c r="K75" s="785"/>
      <c r="L75" s="785"/>
      <c r="M75" s="785"/>
      <c r="N75" s="51" t="s">
        <v>1601</v>
      </c>
      <c r="O75" s="51"/>
      <c r="P75" s="51"/>
      <c r="Q75" s="43"/>
      <c r="R75" s="801"/>
      <c r="S75" s="79"/>
      <c r="T75" s="79"/>
      <c r="U75" s="794"/>
      <c r="V75" s="785"/>
      <c r="W75" s="43"/>
      <c r="X75" s="785"/>
      <c r="Y75" s="173"/>
      <c r="Z75" s="785"/>
      <c r="AA75" s="173"/>
      <c r="AB75" s="29"/>
      <c r="AC75" s="29"/>
      <c r="AD75" s="29"/>
      <c r="AE75" s="29"/>
      <c r="AF75" s="29"/>
      <c r="AG75" s="37"/>
      <c r="AH75" s="24"/>
      <c r="AK75" s="141"/>
      <c r="AL75" s="39"/>
      <c r="AM75" s="136"/>
    </row>
    <row r="76" spans="1:39" ht="15.6" customHeight="1">
      <c r="A76" s="232">
        <v>9</v>
      </c>
      <c r="B76" s="43">
        <v>2279</v>
      </c>
      <c r="C76" s="43"/>
      <c r="D76" s="785"/>
      <c r="E76" s="43"/>
      <c r="F76" s="241" t="s">
        <v>79</v>
      </c>
      <c r="G76" s="784"/>
      <c r="H76" s="785"/>
      <c r="I76" s="43" t="s">
        <v>1600</v>
      </c>
      <c r="J76" s="785"/>
      <c r="K76" s="785"/>
      <c r="L76" s="785"/>
      <c r="M76" s="785"/>
      <c r="N76" s="51" t="s">
        <v>1601</v>
      </c>
      <c r="O76" s="51"/>
      <c r="P76" s="51"/>
      <c r="Q76" s="43"/>
      <c r="R76" s="801"/>
      <c r="S76" s="79"/>
      <c r="T76" s="79"/>
      <c r="U76" s="794"/>
      <c r="V76" s="785"/>
      <c r="W76" s="43"/>
      <c r="X76" s="785"/>
      <c r="Y76" s="173"/>
      <c r="Z76" s="785"/>
      <c r="AA76" s="173"/>
      <c r="AB76" s="29"/>
      <c r="AC76" s="29"/>
      <c r="AD76" s="29"/>
      <c r="AE76" s="29"/>
      <c r="AF76" s="29"/>
      <c r="AG76" s="37"/>
      <c r="AH76" s="24"/>
      <c r="AK76" s="141"/>
      <c r="AL76" s="39"/>
      <c r="AM76" s="136"/>
    </row>
    <row r="77" spans="1:39" ht="15.6" customHeight="1">
      <c r="A77" s="232">
        <v>9</v>
      </c>
      <c r="B77" s="43">
        <v>2279</v>
      </c>
      <c r="C77" s="43"/>
      <c r="D77" s="785" t="s">
        <v>1597</v>
      </c>
      <c r="E77" s="43"/>
      <c r="F77" s="241" t="s">
        <v>79</v>
      </c>
      <c r="G77" s="784" t="s">
        <v>1598</v>
      </c>
      <c r="H77" s="785" t="s">
        <v>1609</v>
      </c>
      <c r="I77" s="43" t="s">
        <v>1600</v>
      </c>
      <c r="J77" s="785">
        <v>3</v>
      </c>
      <c r="K77" s="785"/>
      <c r="L77" s="785">
        <v>5100</v>
      </c>
      <c r="M77" s="785">
        <v>75</v>
      </c>
      <c r="N77" s="51" t="s">
        <v>1601</v>
      </c>
      <c r="O77" s="51"/>
      <c r="P77" s="51"/>
      <c r="Q77" s="43"/>
      <c r="R77" s="801">
        <v>45272</v>
      </c>
      <c r="S77" s="79"/>
      <c r="T77" s="79"/>
      <c r="U77" s="794" t="s">
        <v>129</v>
      </c>
      <c r="V77" s="785" t="s">
        <v>1602</v>
      </c>
      <c r="W77" s="43"/>
      <c r="X77" s="785" t="s">
        <v>1508</v>
      </c>
      <c r="Y77" s="173"/>
      <c r="Z77" s="785" t="s">
        <v>1509</v>
      </c>
      <c r="AA77" s="173"/>
      <c r="AB77" s="29"/>
      <c r="AC77" s="36">
        <v>45275</v>
      </c>
      <c r="AD77" s="36"/>
      <c r="AE77" s="36"/>
      <c r="AF77" s="36">
        <v>45279</v>
      </c>
      <c r="AG77" s="37"/>
      <c r="AH77" s="24"/>
      <c r="AK77" s="141"/>
      <c r="AL77" s="39"/>
      <c r="AM77" s="136"/>
    </row>
    <row r="78" spans="1:39" ht="15.6" customHeight="1">
      <c r="A78" s="232">
        <v>9</v>
      </c>
      <c r="B78" s="43">
        <v>2279</v>
      </c>
      <c r="C78" s="43"/>
      <c r="D78" s="785"/>
      <c r="E78" s="43"/>
      <c r="F78" s="241" t="s">
        <v>79</v>
      </c>
      <c r="G78" s="784"/>
      <c r="H78" s="785"/>
      <c r="I78" s="43" t="s">
        <v>1561</v>
      </c>
      <c r="J78" s="785"/>
      <c r="K78" s="785"/>
      <c r="L78" s="785"/>
      <c r="M78" s="785"/>
      <c r="N78" s="51" t="s">
        <v>1610</v>
      </c>
      <c r="O78" s="51"/>
      <c r="P78" s="51"/>
      <c r="Q78" s="43"/>
      <c r="R78" s="801"/>
      <c r="S78" s="79"/>
      <c r="T78" s="79"/>
      <c r="U78" s="794"/>
      <c r="V78" s="785"/>
      <c r="W78" s="43"/>
      <c r="X78" s="785"/>
      <c r="Y78" s="173"/>
      <c r="Z78" s="785"/>
      <c r="AA78" s="173"/>
      <c r="AB78" s="29"/>
      <c r="AC78" s="29"/>
      <c r="AD78" s="29"/>
      <c r="AE78" s="29"/>
      <c r="AF78" s="29"/>
      <c r="AG78" s="37"/>
      <c r="AH78" s="24"/>
      <c r="AK78" s="142"/>
      <c r="AL78" s="100"/>
      <c r="AM78" s="138"/>
    </row>
    <row r="79" spans="1:39" ht="15.6" customHeight="1">
      <c r="A79" s="232">
        <v>9</v>
      </c>
      <c r="B79" s="43">
        <v>2279</v>
      </c>
      <c r="C79" s="43"/>
      <c r="D79" s="785"/>
      <c r="E79" s="43"/>
      <c r="F79" s="241" t="s">
        <v>79</v>
      </c>
      <c r="G79" s="784"/>
      <c r="H79" s="785"/>
      <c r="I79" s="43" t="s">
        <v>1561</v>
      </c>
      <c r="J79" s="785"/>
      <c r="K79" s="785"/>
      <c r="L79" s="785"/>
      <c r="M79" s="785"/>
      <c r="N79" s="51" t="s">
        <v>1610</v>
      </c>
      <c r="O79" s="51"/>
      <c r="P79" s="51"/>
      <c r="Q79" s="43"/>
      <c r="R79" s="801"/>
      <c r="S79" s="79"/>
      <c r="T79" s="79"/>
      <c r="U79" s="794"/>
      <c r="V79" s="785"/>
      <c r="W79" s="43"/>
      <c r="X79" s="785"/>
      <c r="Y79" s="173"/>
      <c r="Z79" s="785"/>
      <c r="AA79" s="173"/>
      <c r="AB79" s="29"/>
      <c r="AC79" s="29"/>
      <c r="AD79" s="29"/>
      <c r="AE79" s="29"/>
      <c r="AF79" s="29"/>
      <c r="AG79" s="37"/>
      <c r="AH79" s="24"/>
      <c r="AK79" s="142"/>
      <c r="AL79" s="100"/>
      <c r="AM79" s="138"/>
    </row>
    <row r="80" spans="1:39" ht="15.6" customHeight="1">
      <c r="A80" s="232">
        <v>7</v>
      </c>
      <c r="B80" s="43">
        <v>2279</v>
      </c>
      <c r="C80" s="43"/>
      <c r="D80" s="793" t="s">
        <v>1611</v>
      </c>
      <c r="E80" s="51"/>
      <c r="F80" s="241" t="s">
        <v>79</v>
      </c>
      <c r="G80" s="825" t="s">
        <v>1528</v>
      </c>
      <c r="H80" s="793" t="s">
        <v>1612</v>
      </c>
      <c r="I80" s="51" t="s">
        <v>1557</v>
      </c>
      <c r="J80" s="793">
        <v>4</v>
      </c>
      <c r="K80" s="170"/>
      <c r="L80" s="793">
        <v>2270</v>
      </c>
      <c r="M80" s="793">
        <v>37</v>
      </c>
      <c r="N80" s="51" t="s">
        <v>1613</v>
      </c>
      <c r="O80" s="51"/>
      <c r="P80" s="51"/>
      <c r="Q80" s="51"/>
      <c r="R80" s="801">
        <v>45265</v>
      </c>
      <c r="S80" s="79"/>
      <c r="T80" s="79"/>
      <c r="U80" s="793" t="s">
        <v>1532</v>
      </c>
      <c r="V80" s="793" t="s">
        <v>1614</v>
      </c>
      <c r="W80" s="51"/>
      <c r="X80" s="793" t="s">
        <v>1607</v>
      </c>
      <c r="Y80" s="173"/>
      <c r="Z80" s="793" t="s">
        <v>1509</v>
      </c>
      <c r="AA80" s="173"/>
      <c r="AB80" s="36">
        <v>45272</v>
      </c>
      <c r="AC80" s="32"/>
      <c r="AD80" s="32"/>
      <c r="AE80" s="32"/>
      <c r="AF80" s="36">
        <v>45271</v>
      </c>
      <c r="AG80" s="37"/>
      <c r="AH80" s="24" t="s">
        <v>1615</v>
      </c>
      <c r="AI80" s="25">
        <v>45257</v>
      </c>
      <c r="AJ80" s="98">
        <v>38962.58</v>
      </c>
      <c r="AK80" s="99">
        <v>152966</v>
      </c>
      <c r="AL80" s="73"/>
      <c r="AM80" s="137">
        <v>0.25</v>
      </c>
    </row>
    <row r="81" spans="1:39" ht="15.6" customHeight="1">
      <c r="A81" s="232">
        <v>7</v>
      </c>
      <c r="B81" s="43">
        <v>2279</v>
      </c>
      <c r="C81" s="43"/>
      <c r="D81" s="793"/>
      <c r="E81" s="51"/>
      <c r="F81" s="241" t="s">
        <v>79</v>
      </c>
      <c r="G81" s="825"/>
      <c r="H81" s="793"/>
      <c r="I81" s="51" t="s">
        <v>1557</v>
      </c>
      <c r="J81" s="793"/>
      <c r="K81" s="170"/>
      <c r="L81" s="793"/>
      <c r="M81" s="793"/>
      <c r="N81" s="51" t="s">
        <v>1613</v>
      </c>
      <c r="O81" s="51"/>
      <c r="P81" s="51"/>
      <c r="Q81" s="51"/>
      <c r="R81" s="801"/>
      <c r="S81" s="79"/>
      <c r="T81" s="79"/>
      <c r="U81" s="794"/>
      <c r="V81" s="793"/>
      <c r="W81" s="51"/>
      <c r="X81" s="793"/>
      <c r="Y81" s="173"/>
      <c r="Z81" s="793"/>
      <c r="AA81" s="173"/>
      <c r="AB81" s="29"/>
      <c r="AC81" s="32"/>
      <c r="AD81" s="32"/>
      <c r="AE81" s="32"/>
      <c r="AF81" s="29"/>
      <c r="AG81" s="37"/>
      <c r="AH81" s="24"/>
      <c r="AK81" s="143"/>
      <c r="AL81" s="73"/>
      <c r="AM81" s="137"/>
    </row>
    <row r="82" spans="1:39" ht="15.6" customHeight="1">
      <c r="A82" s="232">
        <v>7</v>
      </c>
      <c r="B82" s="43">
        <v>2279</v>
      </c>
      <c r="C82" s="43"/>
      <c r="D82" s="793"/>
      <c r="E82" s="51"/>
      <c r="F82" s="241" t="s">
        <v>79</v>
      </c>
      <c r="G82" s="825"/>
      <c r="H82" s="793"/>
      <c r="I82" s="51" t="s">
        <v>1557</v>
      </c>
      <c r="J82" s="793"/>
      <c r="K82" s="170"/>
      <c r="L82" s="793"/>
      <c r="M82" s="793"/>
      <c r="N82" s="51" t="s">
        <v>1613</v>
      </c>
      <c r="O82" s="51"/>
      <c r="P82" s="51"/>
      <c r="Q82" s="51"/>
      <c r="R82" s="801"/>
      <c r="S82" s="79"/>
      <c r="T82" s="79"/>
      <c r="U82" s="794"/>
      <c r="V82" s="793"/>
      <c r="W82" s="51"/>
      <c r="X82" s="793"/>
      <c r="Y82" s="173"/>
      <c r="Z82" s="793"/>
      <c r="AA82" s="173"/>
      <c r="AB82" s="29"/>
      <c r="AC82" s="32"/>
      <c r="AD82" s="32"/>
      <c r="AE82" s="32"/>
      <c r="AF82" s="29"/>
      <c r="AG82" s="37"/>
      <c r="AH82" s="24"/>
      <c r="AK82" s="143"/>
      <c r="AL82" s="73"/>
      <c r="AM82" s="137"/>
    </row>
    <row r="83" spans="1:39" ht="15.6" customHeight="1">
      <c r="A83" s="232">
        <v>7</v>
      </c>
      <c r="B83" s="43">
        <v>2279</v>
      </c>
      <c r="C83" s="43"/>
      <c r="D83" s="793"/>
      <c r="E83" s="51"/>
      <c r="F83" s="241" t="s">
        <v>79</v>
      </c>
      <c r="G83" s="825"/>
      <c r="H83" s="793"/>
      <c r="I83" s="51" t="s">
        <v>1557</v>
      </c>
      <c r="J83" s="793"/>
      <c r="K83" s="170"/>
      <c r="L83" s="793"/>
      <c r="M83" s="793"/>
      <c r="N83" s="51" t="s">
        <v>1616</v>
      </c>
      <c r="O83" s="51"/>
      <c r="P83" s="51"/>
      <c r="Q83" s="51"/>
      <c r="R83" s="801"/>
      <c r="S83" s="79"/>
      <c r="T83" s="79"/>
      <c r="U83" s="794"/>
      <c r="V83" s="793"/>
      <c r="W83" s="51"/>
      <c r="X83" s="793"/>
      <c r="Y83" s="173"/>
      <c r="Z83" s="793"/>
      <c r="AA83" s="173"/>
      <c r="AB83" s="29"/>
      <c r="AC83" s="32"/>
      <c r="AD83" s="32"/>
      <c r="AE83" s="32"/>
      <c r="AF83" s="29"/>
      <c r="AG83" s="37"/>
      <c r="AH83" s="24"/>
      <c r="AK83" s="143"/>
      <c r="AL83" s="73"/>
      <c r="AM83" s="137"/>
    </row>
    <row r="84" spans="1:39" ht="15.6" customHeight="1">
      <c r="A84" s="232">
        <v>7</v>
      </c>
      <c r="B84" s="43">
        <v>2279</v>
      </c>
      <c r="C84" s="43"/>
      <c r="D84" s="793" t="s">
        <v>1611</v>
      </c>
      <c r="E84" s="51"/>
      <c r="F84" s="241" t="s">
        <v>79</v>
      </c>
      <c r="G84" s="825" t="s">
        <v>1528</v>
      </c>
      <c r="H84" s="793" t="s">
        <v>1617</v>
      </c>
      <c r="I84" s="51" t="s">
        <v>1557</v>
      </c>
      <c r="J84" s="793">
        <v>4</v>
      </c>
      <c r="K84" s="170"/>
      <c r="L84" s="793">
        <v>2280</v>
      </c>
      <c r="M84" s="793">
        <v>37</v>
      </c>
      <c r="N84" s="51" t="s">
        <v>1595</v>
      </c>
      <c r="O84" s="51"/>
      <c r="P84" s="51"/>
      <c r="Q84" s="51"/>
      <c r="R84" s="801">
        <v>45265</v>
      </c>
      <c r="S84" s="79"/>
      <c r="T84" s="79"/>
      <c r="U84" s="793" t="s">
        <v>1532</v>
      </c>
      <c r="V84" s="793" t="s">
        <v>1614</v>
      </c>
      <c r="W84" s="51"/>
      <c r="X84" s="793" t="s">
        <v>1607</v>
      </c>
      <c r="Y84" s="173"/>
      <c r="Z84" s="793" t="s">
        <v>1509</v>
      </c>
      <c r="AA84" s="173"/>
      <c r="AB84" s="36">
        <v>45272</v>
      </c>
      <c r="AC84" s="32"/>
      <c r="AD84" s="32"/>
      <c r="AE84" s="32"/>
      <c r="AF84" s="36">
        <v>45269</v>
      </c>
      <c r="AG84" s="37"/>
      <c r="AH84" s="24"/>
      <c r="AK84" s="142"/>
      <c r="AL84" s="100"/>
      <c r="AM84" s="138"/>
    </row>
    <row r="85" spans="1:39" ht="15.6" customHeight="1">
      <c r="A85" s="232">
        <v>7</v>
      </c>
      <c r="B85" s="43">
        <v>2279</v>
      </c>
      <c r="C85" s="43"/>
      <c r="D85" s="793"/>
      <c r="E85" s="51"/>
      <c r="F85" s="241" t="s">
        <v>79</v>
      </c>
      <c r="G85" s="825"/>
      <c r="H85" s="793"/>
      <c r="I85" s="51" t="s">
        <v>1557</v>
      </c>
      <c r="J85" s="793"/>
      <c r="K85" s="170"/>
      <c r="L85" s="793"/>
      <c r="M85" s="793"/>
      <c r="N85" s="51" t="s">
        <v>1595</v>
      </c>
      <c r="O85" s="51"/>
      <c r="P85" s="51"/>
      <c r="Q85" s="51"/>
      <c r="R85" s="801"/>
      <c r="S85" s="79"/>
      <c r="T85" s="79"/>
      <c r="U85" s="794"/>
      <c r="V85" s="793"/>
      <c r="W85" s="51"/>
      <c r="X85" s="793"/>
      <c r="Y85" s="173"/>
      <c r="Z85" s="793"/>
      <c r="AA85" s="173"/>
      <c r="AB85" s="29"/>
      <c r="AC85" s="32"/>
      <c r="AD85" s="32"/>
      <c r="AE85" s="32"/>
      <c r="AF85" s="29"/>
      <c r="AG85" s="37"/>
      <c r="AH85" s="24"/>
      <c r="AK85" s="143"/>
      <c r="AL85" s="73"/>
      <c r="AM85" s="137"/>
    </row>
    <row r="86" spans="1:39" ht="15.6" customHeight="1">
      <c r="A86" s="232">
        <v>7</v>
      </c>
      <c r="B86" s="43">
        <v>2279</v>
      </c>
      <c r="C86" s="43"/>
      <c r="D86" s="793"/>
      <c r="E86" s="51"/>
      <c r="F86" s="241" t="s">
        <v>79</v>
      </c>
      <c r="G86" s="825"/>
      <c r="H86" s="793"/>
      <c r="I86" s="51" t="s">
        <v>1557</v>
      </c>
      <c r="J86" s="793"/>
      <c r="K86" s="170"/>
      <c r="L86" s="793"/>
      <c r="M86" s="793"/>
      <c r="N86" s="51" t="s">
        <v>1618</v>
      </c>
      <c r="O86" s="51"/>
      <c r="P86" s="51"/>
      <c r="Q86" s="51"/>
      <c r="R86" s="801"/>
      <c r="S86" s="79"/>
      <c r="T86" s="79"/>
      <c r="U86" s="794"/>
      <c r="V86" s="793"/>
      <c r="W86" s="51"/>
      <c r="X86" s="793"/>
      <c r="Y86" s="173"/>
      <c r="Z86" s="793"/>
      <c r="AA86" s="173"/>
      <c r="AB86" s="29"/>
      <c r="AC86" s="32"/>
      <c r="AD86" s="32"/>
      <c r="AE86" s="32"/>
      <c r="AF86" s="29"/>
      <c r="AG86" s="37"/>
      <c r="AH86" s="24"/>
      <c r="AK86" s="143"/>
      <c r="AL86" s="73"/>
      <c r="AM86" s="137"/>
    </row>
    <row r="87" spans="1:39" ht="15.6" customHeight="1">
      <c r="A87" s="232">
        <v>7</v>
      </c>
      <c r="B87" s="43">
        <v>2279</v>
      </c>
      <c r="C87" s="43"/>
      <c r="D87" s="793"/>
      <c r="E87" s="51"/>
      <c r="F87" s="241" t="s">
        <v>79</v>
      </c>
      <c r="G87" s="825"/>
      <c r="H87" s="793"/>
      <c r="I87" s="51" t="s">
        <v>1557</v>
      </c>
      <c r="J87" s="793"/>
      <c r="K87" s="170"/>
      <c r="L87" s="793"/>
      <c r="M87" s="793"/>
      <c r="N87" s="51" t="s">
        <v>1564</v>
      </c>
      <c r="O87" s="51"/>
      <c r="P87" s="51"/>
      <c r="Q87" s="51"/>
      <c r="R87" s="801"/>
      <c r="S87" s="79"/>
      <c r="T87" s="79"/>
      <c r="U87" s="794"/>
      <c r="V87" s="793"/>
      <c r="W87" s="51"/>
      <c r="X87" s="793"/>
      <c r="Y87" s="173"/>
      <c r="Z87" s="793"/>
      <c r="AA87" s="173"/>
      <c r="AB87" s="29"/>
      <c r="AC87" s="32"/>
      <c r="AD87" s="32"/>
      <c r="AE87" s="32"/>
      <c r="AF87" s="29"/>
      <c r="AG87" s="37"/>
      <c r="AH87" s="24"/>
      <c r="AK87" s="143"/>
      <c r="AL87" s="73"/>
      <c r="AM87" s="137"/>
    </row>
    <row r="88" spans="1:39" ht="15.6" customHeight="1">
      <c r="A88" s="232">
        <v>7</v>
      </c>
      <c r="B88" s="43">
        <v>2279</v>
      </c>
      <c r="C88" s="43"/>
      <c r="D88" s="793" t="s">
        <v>1611</v>
      </c>
      <c r="E88" s="51"/>
      <c r="F88" s="241" t="s">
        <v>79</v>
      </c>
      <c r="G88" s="825" t="s">
        <v>1528</v>
      </c>
      <c r="H88" s="793" t="s">
        <v>1619</v>
      </c>
      <c r="I88" s="51" t="s">
        <v>1557</v>
      </c>
      <c r="J88" s="793">
        <v>4</v>
      </c>
      <c r="K88" s="170"/>
      <c r="L88" s="793">
        <v>2210</v>
      </c>
      <c r="M88" s="793">
        <v>37</v>
      </c>
      <c r="N88" s="51" t="s">
        <v>1595</v>
      </c>
      <c r="O88" s="51"/>
      <c r="P88" s="51"/>
      <c r="Q88" s="51"/>
      <c r="R88" s="801">
        <v>45265</v>
      </c>
      <c r="S88" s="79"/>
      <c r="T88" s="79"/>
      <c r="U88" s="793" t="s">
        <v>1532</v>
      </c>
      <c r="V88" s="793" t="s">
        <v>1614</v>
      </c>
      <c r="W88" s="51"/>
      <c r="X88" s="793" t="s">
        <v>1607</v>
      </c>
      <c r="Y88" s="173"/>
      <c r="Z88" s="793" t="s">
        <v>1509</v>
      </c>
      <c r="AA88" s="173"/>
      <c r="AB88" s="36">
        <v>45272</v>
      </c>
      <c r="AC88" s="32"/>
      <c r="AD88" s="32"/>
      <c r="AE88" s="32"/>
      <c r="AF88" s="36">
        <v>45272</v>
      </c>
      <c r="AG88" s="37"/>
      <c r="AH88" s="24"/>
      <c r="AK88" s="143"/>
      <c r="AL88" s="73"/>
      <c r="AM88" s="137"/>
    </row>
    <row r="89" spans="1:39" ht="15.6" customHeight="1">
      <c r="A89" s="232">
        <v>7</v>
      </c>
      <c r="B89" s="43">
        <v>2279</v>
      </c>
      <c r="C89" s="43"/>
      <c r="D89" s="793"/>
      <c r="E89" s="51"/>
      <c r="F89" s="241" t="s">
        <v>79</v>
      </c>
      <c r="G89" s="825"/>
      <c r="H89" s="793"/>
      <c r="I89" s="51" t="s">
        <v>1557</v>
      </c>
      <c r="J89" s="793"/>
      <c r="K89" s="170"/>
      <c r="L89" s="793"/>
      <c r="M89" s="793"/>
      <c r="N89" s="51" t="s">
        <v>1595</v>
      </c>
      <c r="O89" s="51"/>
      <c r="P89" s="51"/>
      <c r="Q89" s="51"/>
      <c r="R89" s="801"/>
      <c r="S89" s="79"/>
      <c r="T89" s="79"/>
      <c r="U89" s="794"/>
      <c r="V89" s="793"/>
      <c r="W89" s="51"/>
      <c r="X89" s="793"/>
      <c r="Y89" s="173"/>
      <c r="Z89" s="793"/>
      <c r="AA89" s="173"/>
      <c r="AB89" s="29"/>
      <c r="AC89" s="32"/>
      <c r="AD89" s="32"/>
      <c r="AE89" s="32"/>
      <c r="AF89" s="29"/>
      <c r="AG89" s="37"/>
      <c r="AH89" s="24"/>
      <c r="AK89" s="143"/>
      <c r="AL89" s="73"/>
      <c r="AM89" s="137"/>
    </row>
    <row r="90" spans="1:39" ht="15.6" customHeight="1">
      <c r="A90" s="232">
        <v>7</v>
      </c>
      <c r="B90" s="43">
        <v>2279</v>
      </c>
      <c r="C90" s="43"/>
      <c r="D90" s="793"/>
      <c r="E90" s="51"/>
      <c r="F90" s="241" t="s">
        <v>79</v>
      </c>
      <c r="G90" s="825"/>
      <c r="H90" s="793"/>
      <c r="I90" s="51" t="s">
        <v>1557</v>
      </c>
      <c r="J90" s="793"/>
      <c r="K90" s="170"/>
      <c r="L90" s="793"/>
      <c r="M90" s="793"/>
      <c r="N90" s="51" t="s">
        <v>1592</v>
      </c>
      <c r="O90" s="51"/>
      <c r="P90" s="51"/>
      <c r="Q90" s="51"/>
      <c r="R90" s="801"/>
      <c r="S90" s="79"/>
      <c r="T90" s="79"/>
      <c r="U90" s="794"/>
      <c r="V90" s="793"/>
      <c r="W90" s="51"/>
      <c r="X90" s="793"/>
      <c r="Y90" s="173"/>
      <c r="Z90" s="793"/>
      <c r="AA90" s="173"/>
      <c r="AB90" s="29"/>
      <c r="AC90" s="32"/>
      <c r="AD90" s="32"/>
      <c r="AE90" s="32"/>
      <c r="AF90" s="29"/>
      <c r="AG90" s="37"/>
      <c r="AH90" s="24"/>
      <c r="AK90" s="143"/>
      <c r="AL90" s="73"/>
      <c r="AM90" s="137"/>
    </row>
    <row r="91" spans="1:39" ht="15.6" customHeight="1">
      <c r="A91" s="232">
        <v>7</v>
      </c>
      <c r="B91" s="43">
        <v>2279</v>
      </c>
      <c r="C91" s="43"/>
      <c r="D91" s="793"/>
      <c r="E91" s="51"/>
      <c r="F91" s="241" t="s">
        <v>79</v>
      </c>
      <c r="G91" s="825"/>
      <c r="H91" s="793"/>
      <c r="I91" s="51" t="s">
        <v>1557</v>
      </c>
      <c r="J91" s="793"/>
      <c r="K91" s="170"/>
      <c r="L91" s="793"/>
      <c r="M91" s="793"/>
      <c r="N91" s="51" t="s">
        <v>1620</v>
      </c>
      <c r="O91" s="51"/>
      <c r="P91" s="51"/>
      <c r="Q91" s="51"/>
      <c r="R91" s="801"/>
      <c r="S91" s="79"/>
      <c r="T91" s="79"/>
      <c r="U91" s="794"/>
      <c r="V91" s="793"/>
      <c r="W91" s="51"/>
      <c r="X91" s="793"/>
      <c r="Y91" s="173"/>
      <c r="Z91" s="793"/>
      <c r="AA91" s="173"/>
      <c r="AB91" s="29"/>
      <c r="AC91" s="32"/>
      <c r="AD91" s="32"/>
      <c r="AE91" s="32"/>
      <c r="AF91" s="29"/>
      <c r="AG91" s="37"/>
      <c r="AH91" s="24"/>
      <c r="AK91" s="143"/>
      <c r="AL91" s="73"/>
      <c r="AM91" s="137"/>
    </row>
    <row r="92" spans="1:39" ht="15.6" customHeight="1">
      <c r="A92" s="232">
        <v>7</v>
      </c>
      <c r="B92" s="43">
        <v>2279</v>
      </c>
      <c r="C92" s="43"/>
      <c r="D92" s="793" t="s">
        <v>1611</v>
      </c>
      <c r="E92" s="51"/>
      <c r="F92" s="241" t="s">
        <v>79</v>
      </c>
      <c r="G92" s="825" t="s">
        <v>1528</v>
      </c>
      <c r="H92" s="793" t="s">
        <v>1621</v>
      </c>
      <c r="I92" s="51" t="s">
        <v>1557</v>
      </c>
      <c r="J92" s="793">
        <v>4</v>
      </c>
      <c r="K92" s="170"/>
      <c r="L92" s="793">
        <v>2230</v>
      </c>
      <c r="M92" s="793">
        <v>38</v>
      </c>
      <c r="N92" s="51" t="s">
        <v>1586</v>
      </c>
      <c r="O92" s="51"/>
      <c r="P92" s="51"/>
      <c r="Q92" s="51"/>
      <c r="R92" s="801">
        <v>45265</v>
      </c>
      <c r="S92" s="79"/>
      <c r="T92" s="79"/>
      <c r="U92" s="793" t="s">
        <v>1532</v>
      </c>
      <c r="V92" s="793" t="s">
        <v>1622</v>
      </c>
      <c r="W92" s="51"/>
      <c r="X92" s="793" t="s">
        <v>1607</v>
      </c>
      <c r="Y92" s="173"/>
      <c r="Z92" s="793" t="s">
        <v>1509</v>
      </c>
      <c r="AA92" s="173"/>
      <c r="AB92" s="36">
        <v>45272</v>
      </c>
      <c r="AC92" s="32"/>
      <c r="AD92" s="32"/>
      <c r="AE92" s="32"/>
      <c r="AF92" s="36">
        <v>45272</v>
      </c>
      <c r="AG92" s="37"/>
      <c r="AH92" s="24"/>
      <c r="AK92" s="143"/>
      <c r="AL92" s="73"/>
      <c r="AM92" s="137"/>
    </row>
    <row r="93" spans="1:39" ht="15.6" customHeight="1">
      <c r="A93" s="232">
        <v>7</v>
      </c>
      <c r="B93" s="43">
        <v>2279</v>
      </c>
      <c r="C93" s="43"/>
      <c r="D93" s="793"/>
      <c r="E93" s="51"/>
      <c r="F93" s="241" t="s">
        <v>79</v>
      </c>
      <c r="G93" s="825"/>
      <c r="H93" s="793"/>
      <c r="I93" s="51" t="s">
        <v>1557</v>
      </c>
      <c r="J93" s="793"/>
      <c r="K93" s="170"/>
      <c r="L93" s="793"/>
      <c r="M93" s="793"/>
      <c r="N93" s="51" t="s">
        <v>1564</v>
      </c>
      <c r="O93" s="51"/>
      <c r="P93" s="51"/>
      <c r="Q93" s="51"/>
      <c r="R93" s="801"/>
      <c r="S93" s="79"/>
      <c r="T93" s="79"/>
      <c r="U93" s="794"/>
      <c r="V93" s="793"/>
      <c r="W93" s="51"/>
      <c r="X93" s="793"/>
      <c r="Y93" s="173"/>
      <c r="Z93" s="793"/>
      <c r="AA93" s="173"/>
      <c r="AB93" s="29"/>
      <c r="AC93" s="32"/>
      <c r="AD93" s="32"/>
      <c r="AE93" s="32"/>
      <c r="AF93" s="29"/>
      <c r="AG93" s="37"/>
      <c r="AH93" s="24"/>
      <c r="AK93" s="143"/>
      <c r="AL93" s="73"/>
      <c r="AM93" s="137"/>
    </row>
    <row r="94" spans="1:39" ht="15.6" customHeight="1">
      <c r="A94" s="232">
        <v>7</v>
      </c>
      <c r="B94" s="43">
        <v>2279</v>
      </c>
      <c r="C94" s="43"/>
      <c r="D94" s="793"/>
      <c r="E94" s="51"/>
      <c r="F94" s="241" t="s">
        <v>79</v>
      </c>
      <c r="G94" s="825"/>
      <c r="H94" s="793"/>
      <c r="I94" s="51" t="s">
        <v>1557</v>
      </c>
      <c r="J94" s="793"/>
      <c r="K94" s="170"/>
      <c r="L94" s="793"/>
      <c r="M94" s="793"/>
      <c r="N94" s="51" t="s">
        <v>1592</v>
      </c>
      <c r="O94" s="51"/>
      <c r="P94" s="51"/>
      <c r="Q94" s="51"/>
      <c r="R94" s="801"/>
      <c r="S94" s="79"/>
      <c r="T94" s="79"/>
      <c r="U94" s="794"/>
      <c r="V94" s="793"/>
      <c r="W94" s="51"/>
      <c r="X94" s="793"/>
      <c r="Y94" s="173"/>
      <c r="Z94" s="793"/>
      <c r="AA94" s="173"/>
      <c r="AB94" s="29"/>
      <c r="AC94" s="32"/>
      <c r="AD94" s="32"/>
      <c r="AE94" s="32"/>
      <c r="AF94" s="29"/>
      <c r="AG94" s="37"/>
      <c r="AH94" s="24"/>
      <c r="AK94" s="143"/>
      <c r="AL94" s="73"/>
      <c r="AM94" s="137"/>
    </row>
    <row r="95" spans="1:39" ht="15.6" customHeight="1">
      <c r="A95" s="232">
        <v>7</v>
      </c>
      <c r="B95" s="43">
        <v>2279</v>
      </c>
      <c r="C95" s="43"/>
      <c r="D95" s="793"/>
      <c r="E95" s="51"/>
      <c r="F95" s="241" t="s">
        <v>79</v>
      </c>
      <c r="G95" s="825"/>
      <c r="H95" s="793"/>
      <c r="I95" s="51" t="s">
        <v>1557</v>
      </c>
      <c r="J95" s="793"/>
      <c r="K95" s="170"/>
      <c r="L95" s="793"/>
      <c r="M95" s="793"/>
      <c r="N95" s="51" t="s">
        <v>1623</v>
      </c>
      <c r="O95" s="51"/>
      <c r="P95" s="51"/>
      <c r="Q95" s="51"/>
      <c r="R95" s="801"/>
      <c r="S95" s="79"/>
      <c r="T95" s="79"/>
      <c r="U95" s="794"/>
      <c r="V95" s="793"/>
      <c r="W95" s="51"/>
      <c r="X95" s="793"/>
      <c r="Y95" s="173"/>
      <c r="Z95" s="793"/>
      <c r="AA95" s="173"/>
      <c r="AB95" s="29"/>
      <c r="AC95" s="32"/>
      <c r="AD95" s="32"/>
      <c r="AE95" s="32"/>
      <c r="AF95" s="29"/>
      <c r="AG95" s="37"/>
      <c r="AH95" s="24"/>
      <c r="AK95" s="143"/>
      <c r="AL95" s="73"/>
      <c r="AM95" s="137"/>
    </row>
    <row r="96" spans="1:39" ht="15.6" customHeight="1">
      <c r="A96" s="232">
        <v>7</v>
      </c>
      <c r="B96" s="43">
        <v>2279</v>
      </c>
      <c r="C96" s="43"/>
      <c r="D96" s="793" t="s">
        <v>1611</v>
      </c>
      <c r="E96" s="51"/>
      <c r="F96" s="241" t="s">
        <v>79</v>
      </c>
      <c r="G96" s="825" t="s">
        <v>1528</v>
      </c>
      <c r="H96" s="793" t="s">
        <v>1624</v>
      </c>
      <c r="I96" s="51" t="s">
        <v>1557</v>
      </c>
      <c r="J96" s="793">
        <v>4</v>
      </c>
      <c r="K96" s="170"/>
      <c r="L96" s="793">
        <v>2060</v>
      </c>
      <c r="M96" s="793">
        <v>33</v>
      </c>
      <c r="N96" s="51" t="s">
        <v>1595</v>
      </c>
      <c r="O96" s="51"/>
      <c r="P96" s="51"/>
      <c r="Q96" s="51"/>
      <c r="R96" s="801">
        <v>45265</v>
      </c>
      <c r="S96" s="79"/>
      <c r="T96" s="79"/>
      <c r="U96" s="793" t="s">
        <v>1532</v>
      </c>
      <c r="V96" s="793" t="s">
        <v>1622</v>
      </c>
      <c r="W96" s="51"/>
      <c r="X96" s="793" t="s">
        <v>1607</v>
      </c>
      <c r="Y96" s="173"/>
      <c r="Z96" s="793" t="s">
        <v>1509</v>
      </c>
      <c r="AA96" s="173"/>
      <c r="AB96" s="36">
        <v>45272</v>
      </c>
      <c r="AC96" s="32"/>
      <c r="AD96" s="32"/>
      <c r="AE96" s="32"/>
      <c r="AF96" s="36">
        <v>45272</v>
      </c>
      <c r="AG96" s="37"/>
      <c r="AH96" s="24"/>
      <c r="AK96" s="143"/>
      <c r="AL96" s="73"/>
      <c r="AM96" s="137"/>
    </row>
    <row r="97" spans="1:39" ht="15.6" customHeight="1">
      <c r="A97" s="232">
        <v>7</v>
      </c>
      <c r="B97" s="43">
        <v>2279</v>
      </c>
      <c r="C97" s="43"/>
      <c r="D97" s="793"/>
      <c r="E97" s="51"/>
      <c r="F97" s="241" t="s">
        <v>79</v>
      </c>
      <c r="G97" s="825"/>
      <c r="H97" s="793"/>
      <c r="I97" s="51" t="s">
        <v>1557</v>
      </c>
      <c r="J97" s="793"/>
      <c r="K97" s="170"/>
      <c r="L97" s="793"/>
      <c r="M97" s="793"/>
      <c r="N97" s="51" t="s">
        <v>1595</v>
      </c>
      <c r="O97" s="51"/>
      <c r="P97" s="51"/>
      <c r="Q97" s="51"/>
      <c r="R97" s="801"/>
      <c r="S97" s="79"/>
      <c r="T97" s="79"/>
      <c r="U97" s="794"/>
      <c r="V97" s="793"/>
      <c r="W97" s="51"/>
      <c r="X97" s="793"/>
      <c r="Y97" s="173"/>
      <c r="Z97" s="793"/>
      <c r="AA97" s="173"/>
      <c r="AB97" s="29"/>
      <c r="AC97" s="32"/>
      <c r="AD97" s="32"/>
      <c r="AE97" s="32"/>
      <c r="AF97" s="29"/>
      <c r="AG97" s="37"/>
      <c r="AH97" s="24"/>
      <c r="AK97" s="143"/>
      <c r="AL97" s="73"/>
      <c r="AM97" s="137"/>
    </row>
    <row r="98" spans="1:39" ht="15.6" customHeight="1">
      <c r="A98" s="232">
        <v>7</v>
      </c>
      <c r="B98" s="43">
        <v>2279</v>
      </c>
      <c r="C98" s="43"/>
      <c r="D98" s="793"/>
      <c r="E98" s="51"/>
      <c r="F98" s="241" t="s">
        <v>79</v>
      </c>
      <c r="G98" s="825"/>
      <c r="H98" s="793"/>
      <c r="I98" s="51" t="s">
        <v>1557</v>
      </c>
      <c r="J98" s="793"/>
      <c r="K98" s="170"/>
      <c r="L98" s="793"/>
      <c r="M98" s="793"/>
      <c r="N98" s="51" t="s">
        <v>1567</v>
      </c>
      <c r="O98" s="51"/>
      <c r="P98" s="51"/>
      <c r="Q98" s="51"/>
      <c r="R98" s="801"/>
      <c r="S98" s="79"/>
      <c r="T98" s="79"/>
      <c r="U98" s="794"/>
      <c r="V98" s="793"/>
      <c r="W98" s="51"/>
      <c r="X98" s="793"/>
      <c r="Y98" s="173"/>
      <c r="Z98" s="793"/>
      <c r="AA98" s="173"/>
      <c r="AB98" s="29"/>
      <c r="AC98" s="32"/>
      <c r="AD98" s="32"/>
      <c r="AE98" s="32"/>
      <c r="AF98" s="29"/>
      <c r="AG98" s="37"/>
      <c r="AH98" s="24"/>
      <c r="AK98" s="143"/>
      <c r="AL98" s="73"/>
      <c r="AM98" s="137"/>
    </row>
    <row r="99" spans="1:39" ht="15.6" customHeight="1">
      <c r="A99" s="232">
        <v>7</v>
      </c>
      <c r="B99" s="43">
        <v>2279</v>
      </c>
      <c r="C99" s="43"/>
      <c r="D99" s="793"/>
      <c r="E99" s="51"/>
      <c r="F99" s="241" t="s">
        <v>79</v>
      </c>
      <c r="G99" s="825"/>
      <c r="H99" s="793"/>
      <c r="I99" s="51" t="s">
        <v>1557</v>
      </c>
      <c r="J99" s="793"/>
      <c r="K99" s="170"/>
      <c r="L99" s="793"/>
      <c r="M99" s="793"/>
      <c r="N99" s="51" t="s">
        <v>1625</v>
      </c>
      <c r="O99" s="51"/>
      <c r="P99" s="51"/>
      <c r="Q99" s="51"/>
      <c r="R99" s="801"/>
      <c r="S99" s="79"/>
      <c r="T99" s="79"/>
      <c r="U99" s="794"/>
      <c r="V99" s="793"/>
      <c r="W99" s="51"/>
      <c r="X99" s="793"/>
      <c r="Y99" s="173"/>
      <c r="Z99" s="793"/>
      <c r="AA99" s="173"/>
      <c r="AB99" s="29"/>
      <c r="AC99" s="32"/>
      <c r="AD99" s="32"/>
      <c r="AE99" s="32"/>
      <c r="AF99" s="29"/>
      <c r="AG99" s="37"/>
      <c r="AH99" s="24"/>
      <c r="AK99" s="143"/>
      <c r="AL99" s="73"/>
      <c r="AM99" s="137"/>
    </row>
    <row r="100" spans="1:39" ht="15.6" customHeight="1">
      <c r="A100" s="232">
        <v>7</v>
      </c>
      <c r="B100" s="43">
        <v>2279</v>
      </c>
      <c r="C100" s="43"/>
      <c r="D100" s="793" t="s">
        <v>1611</v>
      </c>
      <c r="E100" s="51"/>
      <c r="F100" s="241" t="s">
        <v>79</v>
      </c>
      <c r="G100" s="825" t="s">
        <v>1528</v>
      </c>
      <c r="H100" s="793" t="s">
        <v>1626</v>
      </c>
      <c r="I100" s="51" t="s">
        <v>1557</v>
      </c>
      <c r="J100" s="793">
        <v>4</v>
      </c>
      <c r="K100" s="170"/>
      <c r="L100" s="793">
        <v>2570</v>
      </c>
      <c r="M100" s="793">
        <v>36</v>
      </c>
      <c r="N100" s="51" t="s">
        <v>1595</v>
      </c>
      <c r="O100" s="51"/>
      <c r="P100" s="51"/>
      <c r="Q100" s="51"/>
      <c r="R100" s="801">
        <v>45265</v>
      </c>
      <c r="S100" s="79"/>
      <c r="T100" s="79"/>
      <c r="U100" s="793" t="s">
        <v>1532</v>
      </c>
      <c r="V100" s="793" t="s">
        <v>1622</v>
      </c>
      <c r="W100" s="51"/>
      <c r="X100" s="793" t="s">
        <v>1607</v>
      </c>
      <c r="Y100" s="173"/>
      <c r="Z100" s="793" t="s">
        <v>1509</v>
      </c>
      <c r="AA100" s="173"/>
      <c r="AB100" s="36">
        <v>45272</v>
      </c>
      <c r="AC100" s="32"/>
      <c r="AD100" s="32"/>
      <c r="AE100" s="32"/>
      <c r="AF100" s="36">
        <v>45272</v>
      </c>
      <c r="AG100" s="37"/>
      <c r="AH100" s="24"/>
      <c r="AK100" s="142"/>
      <c r="AL100" s="100"/>
      <c r="AM100" s="138"/>
    </row>
    <row r="101" spans="1:39" ht="15.6" customHeight="1">
      <c r="A101" s="232">
        <v>7</v>
      </c>
      <c r="B101" s="43">
        <v>2279</v>
      </c>
      <c r="C101" s="43"/>
      <c r="D101" s="793"/>
      <c r="E101" s="51"/>
      <c r="F101" s="241" t="s">
        <v>79</v>
      </c>
      <c r="G101" s="825"/>
      <c r="H101" s="793"/>
      <c r="I101" s="51" t="s">
        <v>1557</v>
      </c>
      <c r="J101" s="793"/>
      <c r="K101" s="170"/>
      <c r="L101" s="793"/>
      <c r="M101" s="793"/>
      <c r="N101" s="51" t="s">
        <v>1595</v>
      </c>
      <c r="O101" s="51"/>
      <c r="P101" s="51"/>
      <c r="Q101" s="51"/>
      <c r="R101" s="801"/>
      <c r="S101" s="79"/>
      <c r="T101" s="79"/>
      <c r="U101" s="794"/>
      <c r="V101" s="793"/>
      <c r="W101" s="51"/>
      <c r="X101" s="793"/>
      <c r="Y101" s="173"/>
      <c r="Z101" s="793"/>
      <c r="AA101" s="173"/>
      <c r="AB101" s="29"/>
      <c r="AC101" s="32"/>
      <c r="AD101" s="32"/>
      <c r="AE101" s="32"/>
      <c r="AF101" s="29"/>
      <c r="AG101" s="37"/>
      <c r="AH101" s="24"/>
      <c r="AK101" s="141"/>
      <c r="AL101" s="130"/>
      <c r="AM101" s="136"/>
    </row>
    <row r="102" spans="1:39" ht="15.6" customHeight="1">
      <c r="A102" s="232">
        <v>7</v>
      </c>
      <c r="B102" s="43">
        <v>2279</v>
      </c>
      <c r="C102" s="43"/>
      <c r="D102" s="793"/>
      <c r="E102" s="51"/>
      <c r="F102" s="241" t="s">
        <v>79</v>
      </c>
      <c r="G102" s="825"/>
      <c r="H102" s="793"/>
      <c r="I102" s="51" t="s">
        <v>1557</v>
      </c>
      <c r="J102" s="793"/>
      <c r="K102" s="170"/>
      <c r="L102" s="793"/>
      <c r="M102" s="793"/>
      <c r="N102" s="51" t="s">
        <v>1595</v>
      </c>
      <c r="O102" s="51"/>
      <c r="P102" s="51"/>
      <c r="Q102" s="51"/>
      <c r="R102" s="801"/>
      <c r="S102" s="79"/>
      <c r="T102" s="79"/>
      <c r="U102" s="794"/>
      <c r="V102" s="793"/>
      <c r="W102" s="51"/>
      <c r="X102" s="793"/>
      <c r="Y102" s="173"/>
      <c r="Z102" s="793"/>
      <c r="AA102" s="173"/>
      <c r="AB102" s="29"/>
      <c r="AC102" s="32"/>
      <c r="AD102" s="32"/>
      <c r="AE102" s="32"/>
      <c r="AF102" s="29"/>
      <c r="AG102" s="37"/>
      <c r="AH102" s="24"/>
      <c r="AK102" s="142"/>
      <c r="AL102" s="100"/>
      <c r="AM102" s="138"/>
    </row>
    <row r="103" spans="1:39" ht="15.6" customHeight="1">
      <c r="A103" s="232">
        <v>7</v>
      </c>
      <c r="B103" s="43">
        <v>2279</v>
      </c>
      <c r="C103" s="43"/>
      <c r="D103" s="793"/>
      <c r="E103" s="51"/>
      <c r="F103" s="241" t="s">
        <v>79</v>
      </c>
      <c r="G103" s="825"/>
      <c r="H103" s="793"/>
      <c r="I103" s="51" t="s">
        <v>1557</v>
      </c>
      <c r="J103" s="793"/>
      <c r="K103" s="170"/>
      <c r="L103" s="793"/>
      <c r="M103" s="793"/>
      <c r="N103" s="51" t="s">
        <v>1594</v>
      </c>
      <c r="O103" s="51"/>
      <c r="P103" s="51"/>
      <c r="Q103" s="51"/>
      <c r="R103" s="801"/>
      <c r="S103" s="79"/>
      <c r="T103" s="79"/>
      <c r="U103" s="794"/>
      <c r="V103" s="793"/>
      <c r="W103" s="51"/>
      <c r="X103" s="793"/>
      <c r="Y103" s="173"/>
      <c r="Z103" s="793"/>
      <c r="AA103" s="173"/>
      <c r="AB103" s="29"/>
      <c r="AC103" s="32"/>
      <c r="AD103" s="32"/>
      <c r="AE103" s="32"/>
      <c r="AF103" s="29"/>
      <c r="AG103" s="37"/>
      <c r="AH103" s="24"/>
      <c r="AK103" s="142"/>
      <c r="AL103" s="100"/>
      <c r="AM103" s="138"/>
    </row>
    <row r="104" spans="1:39" ht="15.6" customHeight="1">
      <c r="A104" s="232">
        <v>7</v>
      </c>
      <c r="B104" s="43">
        <v>2279</v>
      </c>
      <c r="C104" s="43"/>
      <c r="D104" s="793" t="s">
        <v>1611</v>
      </c>
      <c r="E104" s="51"/>
      <c r="F104" s="241" t="s">
        <v>79</v>
      </c>
      <c r="G104" s="825" t="s">
        <v>1528</v>
      </c>
      <c r="H104" s="793" t="s">
        <v>1627</v>
      </c>
      <c r="I104" s="51" t="s">
        <v>1628</v>
      </c>
      <c r="J104" s="793">
        <v>4</v>
      </c>
      <c r="K104" s="170"/>
      <c r="L104" s="793">
        <v>4960</v>
      </c>
      <c r="M104" s="793">
        <v>55</v>
      </c>
      <c r="N104" s="51" t="s">
        <v>1629</v>
      </c>
      <c r="O104" s="51"/>
      <c r="P104" s="51"/>
      <c r="Q104" s="51"/>
      <c r="R104" s="801">
        <v>45265</v>
      </c>
      <c r="S104" s="79"/>
      <c r="T104" s="79"/>
      <c r="U104" s="793" t="s">
        <v>1532</v>
      </c>
      <c r="V104" s="793" t="s">
        <v>1622</v>
      </c>
      <c r="W104" s="51"/>
      <c r="X104" s="793" t="s">
        <v>1607</v>
      </c>
      <c r="Y104" s="173"/>
      <c r="Z104" s="793" t="s">
        <v>1509</v>
      </c>
      <c r="AA104" s="173"/>
      <c r="AB104" s="36">
        <v>45272</v>
      </c>
      <c r="AC104" s="32"/>
      <c r="AD104" s="32"/>
      <c r="AE104" s="32"/>
      <c r="AF104" s="36">
        <v>45272</v>
      </c>
      <c r="AG104" s="37"/>
      <c r="AH104" s="24"/>
      <c r="AK104" s="142"/>
      <c r="AL104" s="100"/>
      <c r="AM104" s="138"/>
    </row>
    <row r="105" spans="1:39" ht="15.6" customHeight="1">
      <c r="A105" s="232">
        <v>7</v>
      </c>
      <c r="B105" s="43">
        <v>2279</v>
      </c>
      <c r="C105" s="43"/>
      <c r="D105" s="793"/>
      <c r="E105" s="51"/>
      <c r="F105" s="241" t="s">
        <v>79</v>
      </c>
      <c r="G105" s="825"/>
      <c r="H105" s="793"/>
      <c r="I105" s="51" t="s">
        <v>1628</v>
      </c>
      <c r="J105" s="793"/>
      <c r="K105" s="170"/>
      <c r="L105" s="793"/>
      <c r="M105" s="793"/>
      <c r="N105" s="51" t="s">
        <v>1629</v>
      </c>
      <c r="O105" s="51"/>
      <c r="P105" s="51"/>
      <c r="Q105" s="51"/>
      <c r="R105" s="801"/>
      <c r="S105" s="79"/>
      <c r="T105" s="79"/>
      <c r="U105" s="794"/>
      <c r="V105" s="793"/>
      <c r="W105" s="51"/>
      <c r="X105" s="793"/>
      <c r="Y105" s="173"/>
      <c r="Z105" s="793"/>
      <c r="AA105" s="173"/>
      <c r="AB105" s="29"/>
      <c r="AC105" s="32"/>
      <c r="AD105" s="32"/>
      <c r="AE105" s="32"/>
      <c r="AF105" s="29"/>
      <c r="AG105" s="37"/>
      <c r="AH105" s="24"/>
      <c r="AK105" s="141"/>
      <c r="AL105" s="130"/>
      <c r="AM105" s="136"/>
    </row>
    <row r="106" spans="1:39" ht="15.6" customHeight="1">
      <c r="A106" s="232">
        <v>7</v>
      </c>
      <c r="B106" s="43">
        <v>2279</v>
      </c>
      <c r="C106" s="43"/>
      <c r="D106" s="793"/>
      <c r="E106" s="51"/>
      <c r="F106" s="241" t="s">
        <v>79</v>
      </c>
      <c r="G106" s="825"/>
      <c r="H106" s="793"/>
      <c r="I106" s="51" t="s">
        <v>1557</v>
      </c>
      <c r="J106" s="793"/>
      <c r="K106" s="170"/>
      <c r="L106" s="793"/>
      <c r="M106" s="793"/>
      <c r="N106" s="51" t="s">
        <v>1566</v>
      </c>
      <c r="O106" s="51"/>
      <c r="P106" s="51"/>
      <c r="Q106" s="51"/>
      <c r="R106" s="801"/>
      <c r="S106" s="79"/>
      <c r="T106" s="79"/>
      <c r="U106" s="794"/>
      <c r="V106" s="793"/>
      <c r="W106" s="51"/>
      <c r="X106" s="793"/>
      <c r="Y106" s="173"/>
      <c r="Z106" s="793"/>
      <c r="AA106" s="173"/>
      <c r="AB106" s="29"/>
      <c r="AC106" s="32"/>
      <c r="AD106" s="32"/>
      <c r="AE106" s="32"/>
      <c r="AF106" s="29"/>
      <c r="AG106" s="37"/>
      <c r="AH106" s="24"/>
      <c r="AK106" s="141"/>
      <c r="AL106" s="130"/>
      <c r="AM106" s="136"/>
    </row>
    <row r="107" spans="1:39" ht="15.6" customHeight="1">
      <c r="A107" s="232">
        <v>7</v>
      </c>
      <c r="B107" s="43">
        <v>2279</v>
      </c>
      <c r="C107" s="43"/>
      <c r="D107" s="793"/>
      <c r="E107" s="51"/>
      <c r="F107" s="241" t="s">
        <v>79</v>
      </c>
      <c r="G107" s="825"/>
      <c r="H107" s="793"/>
      <c r="I107" s="51" t="s">
        <v>1557</v>
      </c>
      <c r="J107" s="793"/>
      <c r="K107" s="170"/>
      <c r="L107" s="793"/>
      <c r="M107" s="793"/>
      <c r="N107" s="51" t="s">
        <v>1595</v>
      </c>
      <c r="O107" s="51"/>
      <c r="P107" s="51"/>
      <c r="Q107" s="51"/>
      <c r="R107" s="801"/>
      <c r="S107" s="79"/>
      <c r="T107" s="79"/>
      <c r="U107" s="794"/>
      <c r="V107" s="793"/>
      <c r="W107" s="51"/>
      <c r="X107" s="793"/>
      <c r="Y107" s="173"/>
      <c r="Z107" s="793"/>
      <c r="AA107" s="173"/>
      <c r="AB107" s="29"/>
      <c r="AC107" s="32"/>
      <c r="AD107" s="32"/>
      <c r="AE107" s="32"/>
      <c r="AF107" s="29"/>
      <c r="AG107" s="37"/>
      <c r="AH107" s="24"/>
      <c r="AK107" s="141"/>
      <c r="AL107" s="130"/>
      <c r="AM107" s="136"/>
    </row>
    <row r="108" spans="1:39" ht="15.6" customHeight="1">
      <c r="A108" s="232">
        <v>7</v>
      </c>
      <c r="B108" s="43">
        <v>2279</v>
      </c>
      <c r="C108" s="43"/>
      <c r="D108" s="793" t="s">
        <v>1611</v>
      </c>
      <c r="E108" s="51"/>
      <c r="F108" s="241" t="s">
        <v>79</v>
      </c>
      <c r="G108" s="825" t="s">
        <v>1528</v>
      </c>
      <c r="H108" s="793" t="s">
        <v>1630</v>
      </c>
      <c r="I108" s="51" t="s">
        <v>1557</v>
      </c>
      <c r="J108" s="793">
        <v>4</v>
      </c>
      <c r="K108" s="170"/>
      <c r="L108" s="793">
        <v>1650</v>
      </c>
      <c r="M108" s="793">
        <v>28</v>
      </c>
      <c r="N108" s="51" t="s">
        <v>1631</v>
      </c>
      <c r="O108" s="51"/>
      <c r="P108" s="51"/>
      <c r="Q108" s="51"/>
      <c r="R108" s="801">
        <v>45265</v>
      </c>
      <c r="S108" s="79"/>
      <c r="T108" s="79"/>
      <c r="U108" s="793" t="s">
        <v>1532</v>
      </c>
      <c r="V108" s="793" t="s">
        <v>1622</v>
      </c>
      <c r="W108" s="51"/>
      <c r="X108" s="793" t="s">
        <v>1607</v>
      </c>
      <c r="Y108" s="173"/>
      <c r="Z108" s="793" t="s">
        <v>1509</v>
      </c>
      <c r="AA108" s="173"/>
      <c r="AB108" s="36">
        <v>45272</v>
      </c>
      <c r="AC108" s="32"/>
      <c r="AD108" s="32"/>
      <c r="AE108" s="32"/>
      <c r="AF108" s="36">
        <v>45272</v>
      </c>
      <c r="AG108" s="37"/>
      <c r="AH108" s="24"/>
      <c r="AK108" s="141"/>
      <c r="AL108" s="130"/>
      <c r="AM108" s="136"/>
    </row>
    <row r="109" spans="1:39" ht="15.6" customHeight="1">
      <c r="A109" s="232">
        <v>7</v>
      </c>
      <c r="B109" s="43">
        <v>2279</v>
      </c>
      <c r="C109" s="43"/>
      <c r="D109" s="793"/>
      <c r="E109" s="51"/>
      <c r="F109" s="241" t="s">
        <v>79</v>
      </c>
      <c r="G109" s="825"/>
      <c r="H109" s="793"/>
      <c r="I109" s="51" t="s">
        <v>1557</v>
      </c>
      <c r="J109" s="793"/>
      <c r="K109" s="170"/>
      <c r="L109" s="793"/>
      <c r="M109" s="793"/>
      <c r="N109" s="51" t="s">
        <v>1631</v>
      </c>
      <c r="O109" s="51"/>
      <c r="P109" s="51"/>
      <c r="Q109" s="51"/>
      <c r="R109" s="801"/>
      <c r="S109" s="79"/>
      <c r="T109" s="79"/>
      <c r="U109" s="794"/>
      <c r="V109" s="793"/>
      <c r="W109" s="51"/>
      <c r="X109" s="793"/>
      <c r="Y109" s="173"/>
      <c r="Z109" s="793"/>
      <c r="AA109" s="173"/>
      <c r="AB109" s="29"/>
      <c r="AC109" s="32"/>
      <c r="AD109" s="32"/>
      <c r="AE109" s="32"/>
      <c r="AF109" s="29"/>
      <c r="AG109" s="37"/>
      <c r="AH109" s="24"/>
      <c r="AK109" s="142"/>
      <c r="AL109" s="100"/>
      <c r="AM109" s="138"/>
    </row>
    <row r="110" spans="1:39" ht="15.6" customHeight="1">
      <c r="A110" s="232">
        <v>7</v>
      </c>
      <c r="B110" s="43">
        <v>2279</v>
      </c>
      <c r="C110" s="43"/>
      <c r="D110" s="793"/>
      <c r="E110" s="51"/>
      <c r="F110" s="241" t="s">
        <v>79</v>
      </c>
      <c r="G110" s="825"/>
      <c r="H110" s="793"/>
      <c r="I110" s="51" t="s">
        <v>1557</v>
      </c>
      <c r="J110" s="793"/>
      <c r="K110" s="170"/>
      <c r="L110" s="793"/>
      <c r="M110" s="793"/>
      <c r="N110" s="51" t="s">
        <v>1632</v>
      </c>
      <c r="O110" s="51"/>
      <c r="P110" s="51"/>
      <c r="Q110" s="51"/>
      <c r="R110" s="801"/>
      <c r="S110" s="79"/>
      <c r="T110" s="79"/>
      <c r="U110" s="794"/>
      <c r="V110" s="793"/>
      <c r="W110" s="51"/>
      <c r="X110" s="793"/>
      <c r="Y110" s="173"/>
      <c r="Z110" s="793"/>
      <c r="AA110" s="173"/>
      <c r="AB110" s="29"/>
      <c r="AC110" s="32"/>
      <c r="AD110" s="32"/>
      <c r="AE110" s="32"/>
      <c r="AF110" s="29"/>
      <c r="AG110" s="37"/>
      <c r="AH110" s="24"/>
      <c r="AK110" s="141"/>
      <c r="AL110" s="39"/>
      <c r="AM110" s="136"/>
    </row>
    <row r="111" spans="1:39" ht="15.6" customHeight="1">
      <c r="A111" s="232">
        <v>7</v>
      </c>
      <c r="B111" s="43">
        <v>2279</v>
      </c>
      <c r="C111" s="43"/>
      <c r="D111" s="793"/>
      <c r="E111" s="51"/>
      <c r="F111" s="241" t="s">
        <v>79</v>
      </c>
      <c r="G111" s="825"/>
      <c r="H111" s="793"/>
      <c r="I111" s="51" t="s">
        <v>1557</v>
      </c>
      <c r="J111" s="793"/>
      <c r="K111" s="170"/>
      <c r="L111" s="793"/>
      <c r="M111" s="793"/>
      <c r="N111" s="51" t="s">
        <v>1633</v>
      </c>
      <c r="O111" s="51"/>
      <c r="P111" s="51"/>
      <c r="Q111" s="51"/>
      <c r="R111" s="801"/>
      <c r="S111" s="79"/>
      <c r="T111" s="79"/>
      <c r="U111" s="794"/>
      <c r="V111" s="793"/>
      <c r="W111" s="51"/>
      <c r="X111" s="793"/>
      <c r="Y111" s="173"/>
      <c r="Z111" s="793"/>
      <c r="AA111" s="173"/>
      <c r="AB111" s="29"/>
      <c r="AC111" s="32"/>
      <c r="AD111" s="32"/>
      <c r="AE111" s="32"/>
      <c r="AF111" s="29"/>
      <c r="AG111" s="37"/>
      <c r="AH111" s="24"/>
      <c r="AK111" s="872"/>
      <c r="AL111" s="873"/>
      <c r="AM111" s="875"/>
    </row>
    <row r="112" spans="1:39" ht="15.6" customHeight="1">
      <c r="A112" s="232">
        <v>7</v>
      </c>
      <c r="B112" s="43">
        <v>2279</v>
      </c>
      <c r="C112" s="43"/>
      <c r="D112" s="793" t="s">
        <v>1611</v>
      </c>
      <c r="E112" s="51"/>
      <c r="F112" s="241" t="s">
        <v>79</v>
      </c>
      <c r="G112" s="825" t="s">
        <v>1528</v>
      </c>
      <c r="H112" s="793" t="s">
        <v>1634</v>
      </c>
      <c r="I112" s="51" t="s">
        <v>1557</v>
      </c>
      <c r="J112" s="793">
        <v>4</v>
      </c>
      <c r="K112" s="170"/>
      <c r="L112" s="793">
        <v>1930</v>
      </c>
      <c r="M112" s="793">
        <v>32</v>
      </c>
      <c r="N112" s="51" t="s">
        <v>1635</v>
      </c>
      <c r="O112" s="51"/>
      <c r="P112" s="51"/>
      <c r="Q112" s="51"/>
      <c r="R112" s="801">
        <v>45265</v>
      </c>
      <c r="S112" s="79"/>
      <c r="T112" s="79"/>
      <c r="U112" s="793" t="s">
        <v>1532</v>
      </c>
      <c r="V112" s="793" t="s">
        <v>1622</v>
      </c>
      <c r="W112" s="51"/>
      <c r="X112" s="793" t="s">
        <v>1607</v>
      </c>
      <c r="Y112" s="173"/>
      <c r="Z112" s="793" t="s">
        <v>1509</v>
      </c>
      <c r="AA112" s="173"/>
      <c r="AB112" s="36">
        <v>45272</v>
      </c>
      <c r="AC112" s="32"/>
      <c r="AD112" s="32"/>
      <c r="AE112" s="32"/>
      <c r="AF112" s="36">
        <v>45272</v>
      </c>
      <c r="AG112" s="37"/>
      <c r="AH112" s="24"/>
      <c r="AK112" s="872"/>
      <c r="AL112" s="874"/>
      <c r="AM112" s="875"/>
    </row>
    <row r="113" spans="1:39" ht="15.6" customHeight="1">
      <c r="A113" s="232">
        <v>7</v>
      </c>
      <c r="B113" s="43">
        <v>2279</v>
      </c>
      <c r="C113" s="43"/>
      <c r="D113" s="793"/>
      <c r="E113" s="51"/>
      <c r="F113" s="241" t="s">
        <v>79</v>
      </c>
      <c r="G113" s="825"/>
      <c r="H113" s="793"/>
      <c r="I113" s="51" t="s">
        <v>1557</v>
      </c>
      <c r="J113" s="793"/>
      <c r="K113" s="170"/>
      <c r="L113" s="793"/>
      <c r="M113" s="793"/>
      <c r="N113" s="51" t="s">
        <v>1594</v>
      </c>
      <c r="O113" s="51"/>
      <c r="P113" s="51"/>
      <c r="Q113" s="51"/>
      <c r="R113" s="801"/>
      <c r="S113" s="79"/>
      <c r="T113" s="79"/>
      <c r="U113" s="794"/>
      <c r="V113" s="793"/>
      <c r="W113" s="51"/>
      <c r="X113" s="793"/>
      <c r="Y113" s="173"/>
      <c r="Z113" s="793"/>
      <c r="AA113" s="173"/>
      <c r="AB113" s="29"/>
      <c r="AC113" s="32"/>
      <c r="AD113" s="32"/>
      <c r="AE113" s="32"/>
      <c r="AF113" s="29"/>
      <c r="AG113" s="37"/>
      <c r="AH113" s="24"/>
      <c r="AK113" s="233"/>
      <c r="AL113" s="234"/>
      <c r="AM113" s="235"/>
    </row>
    <row r="114" spans="1:39" ht="15.6" customHeight="1">
      <c r="A114" s="232">
        <v>7</v>
      </c>
      <c r="B114" s="43">
        <v>2279</v>
      </c>
      <c r="C114" s="43"/>
      <c r="D114" s="793"/>
      <c r="E114" s="51"/>
      <c r="F114" s="241" t="s">
        <v>79</v>
      </c>
      <c r="G114" s="825"/>
      <c r="H114" s="793"/>
      <c r="I114" s="51" t="s">
        <v>1557</v>
      </c>
      <c r="J114" s="793"/>
      <c r="K114" s="170"/>
      <c r="L114" s="793"/>
      <c r="M114" s="793"/>
      <c r="N114" s="51" t="s">
        <v>1613</v>
      </c>
      <c r="O114" s="51"/>
      <c r="P114" s="51"/>
      <c r="Q114" s="51"/>
      <c r="R114" s="801"/>
      <c r="S114" s="79"/>
      <c r="T114" s="79"/>
      <c r="U114" s="794"/>
      <c r="V114" s="793"/>
      <c r="W114" s="51"/>
      <c r="X114" s="793"/>
      <c r="Y114" s="173"/>
      <c r="Z114" s="793"/>
      <c r="AA114" s="173"/>
      <c r="AB114" s="29"/>
      <c r="AC114" s="32"/>
      <c r="AD114" s="32"/>
      <c r="AE114" s="32"/>
      <c r="AF114" s="29"/>
      <c r="AG114" s="37"/>
      <c r="AH114" s="24"/>
      <c r="AK114" s="233"/>
      <c r="AL114" s="234"/>
      <c r="AM114" s="235"/>
    </row>
    <row r="115" spans="1:39" ht="15.6" customHeight="1">
      <c r="A115" s="232">
        <v>7</v>
      </c>
      <c r="B115" s="43">
        <v>2279</v>
      </c>
      <c r="C115" s="43"/>
      <c r="D115" s="793"/>
      <c r="E115" s="51"/>
      <c r="F115" s="241" t="s">
        <v>79</v>
      </c>
      <c r="G115" s="825"/>
      <c r="H115" s="793"/>
      <c r="I115" s="51" t="s">
        <v>1557</v>
      </c>
      <c r="J115" s="793"/>
      <c r="K115" s="170"/>
      <c r="L115" s="793"/>
      <c r="M115" s="793"/>
      <c r="N115" s="51" t="s">
        <v>1595</v>
      </c>
      <c r="O115" s="51"/>
      <c r="P115" s="51"/>
      <c r="Q115" s="51"/>
      <c r="R115" s="801"/>
      <c r="S115" s="79"/>
      <c r="T115" s="79"/>
      <c r="U115" s="794"/>
      <c r="V115" s="793"/>
      <c r="W115" s="51"/>
      <c r="X115" s="793"/>
      <c r="Y115" s="173"/>
      <c r="Z115" s="793"/>
      <c r="AA115" s="173"/>
      <c r="AB115" s="29"/>
      <c r="AC115" s="32"/>
      <c r="AD115" s="32"/>
      <c r="AE115" s="32"/>
      <c r="AF115" s="29"/>
      <c r="AG115" s="37"/>
      <c r="AH115" s="24"/>
      <c r="AK115" s="141"/>
      <c r="AL115" s="130"/>
      <c r="AM115" s="136"/>
    </row>
    <row r="116" spans="1:39" ht="15.6" customHeight="1">
      <c r="A116" s="232">
        <v>7</v>
      </c>
      <c r="B116" s="43">
        <v>2279</v>
      </c>
      <c r="C116" s="43"/>
      <c r="D116" s="793" t="s">
        <v>1611</v>
      </c>
      <c r="E116" s="51"/>
      <c r="F116" s="241" t="s">
        <v>79</v>
      </c>
      <c r="G116" s="825" t="s">
        <v>1528</v>
      </c>
      <c r="H116" s="793" t="s">
        <v>1636</v>
      </c>
      <c r="I116" s="51" t="s">
        <v>1637</v>
      </c>
      <c r="J116" s="793">
        <v>4</v>
      </c>
      <c r="K116" s="170"/>
      <c r="L116" s="793">
        <v>2730</v>
      </c>
      <c r="M116" s="793">
        <v>41</v>
      </c>
      <c r="N116" s="51" t="s">
        <v>1638</v>
      </c>
      <c r="O116" s="51"/>
      <c r="P116" s="51"/>
      <c r="Q116" s="51"/>
      <c r="R116" s="801">
        <v>45265</v>
      </c>
      <c r="S116" s="79"/>
      <c r="T116" s="79"/>
      <c r="U116" s="793" t="s">
        <v>1532</v>
      </c>
      <c r="V116" s="793" t="s">
        <v>1622</v>
      </c>
      <c r="W116" s="51"/>
      <c r="X116" s="793" t="s">
        <v>1607</v>
      </c>
      <c r="Y116" s="173"/>
      <c r="Z116" s="793" t="s">
        <v>1509</v>
      </c>
      <c r="AA116" s="173"/>
      <c r="AB116" s="36">
        <v>45272</v>
      </c>
      <c r="AC116" s="32"/>
      <c r="AD116" s="32"/>
      <c r="AE116" s="32"/>
      <c r="AF116" s="36">
        <v>45272</v>
      </c>
      <c r="AG116" s="37"/>
      <c r="AH116" s="24"/>
      <c r="AK116" s="141"/>
      <c r="AL116" s="39"/>
      <c r="AM116" s="136"/>
    </row>
    <row r="117" spans="1:39" ht="15.6" customHeight="1">
      <c r="A117" s="232">
        <v>7</v>
      </c>
      <c r="B117" s="43">
        <v>2279</v>
      </c>
      <c r="C117" s="43"/>
      <c r="D117" s="793"/>
      <c r="E117" s="51"/>
      <c r="F117" s="241" t="s">
        <v>79</v>
      </c>
      <c r="G117" s="825"/>
      <c r="H117" s="793"/>
      <c r="I117" s="51" t="s">
        <v>1557</v>
      </c>
      <c r="J117" s="793"/>
      <c r="K117" s="170"/>
      <c r="L117" s="793"/>
      <c r="M117" s="793"/>
      <c r="N117" s="51" t="s">
        <v>1595</v>
      </c>
      <c r="O117" s="51"/>
      <c r="P117" s="51"/>
      <c r="Q117" s="51"/>
      <c r="R117" s="801"/>
      <c r="S117" s="79"/>
      <c r="T117" s="79"/>
      <c r="U117" s="794"/>
      <c r="V117" s="793"/>
      <c r="W117" s="51"/>
      <c r="X117" s="793"/>
      <c r="Y117" s="173"/>
      <c r="Z117" s="793"/>
      <c r="AA117" s="173"/>
      <c r="AB117" s="29"/>
      <c r="AC117" s="32"/>
      <c r="AD117" s="32"/>
      <c r="AE117" s="32"/>
      <c r="AF117" s="29"/>
      <c r="AG117" s="37"/>
      <c r="AH117" s="24"/>
      <c r="AK117" s="141"/>
      <c r="AL117" s="39"/>
      <c r="AM117" s="136"/>
    </row>
    <row r="118" spans="1:39" ht="15.6" customHeight="1">
      <c r="A118" s="232">
        <v>7</v>
      </c>
      <c r="B118" s="43">
        <v>2279</v>
      </c>
      <c r="C118" s="43"/>
      <c r="D118" s="793"/>
      <c r="E118" s="51"/>
      <c r="F118" s="241" t="s">
        <v>79</v>
      </c>
      <c r="G118" s="825"/>
      <c r="H118" s="793"/>
      <c r="I118" s="51" t="s">
        <v>1557</v>
      </c>
      <c r="J118" s="793"/>
      <c r="K118" s="170"/>
      <c r="L118" s="793"/>
      <c r="M118" s="793"/>
      <c r="N118" s="51" t="s">
        <v>1639</v>
      </c>
      <c r="O118" s="51"/>
      <c r="P118" s="51"/>
      <c r="Q118" s="51"/>
      <c r="R118" s="801"/>
      <c r="S118" s="79"/>
      <c r="T118" s="79"/>
      <c r="U118" s="794"/>
      <c r="V118" s="793"/>
      <c r="W118" s="51"/>
      <c r="X118" s="793"/>
      <c r="Y118" s="173"/>
      <c r="Z118" s="793"/>
      <c r="AA118" s="173"/>
      <c r="AB118" s="29"/>
      <c r="AC118" s="32"/>
      <c r="AD118" s="32"/>
      <c r="AE118" s="32"/>
      <c r="AF118" s="29"/>
      <c r="AG118" s="37"/>
      <c r="AH118" s="24"/>
      <c r="AK118" s="141"/>
      <c r="AL118" s="39"/>
      <c r="AM118" s="136"/>
    </row>
    <row r="119" spans="1:39" ht="15.6" customHeight="1">
      <c r="A119" s="232">
        <v>7</v>
      </c>
      <c r="B119" s="43">
        <v>2279</v>
      </c>
      <c r="C119" s="43"/>
      <c r="D119" s="793"/>
      <c r="E119" s="51"/>
      <c r="F119" s="241" t="s">
        <v>79</v>
      </c>
      <c r="G119" s="825"/>
      <c r="H119" s="793"/>
      <c r="I119" s="51" t="s">
        <v>1557</v>
      </c>
      <c r="J119" s="793"/>
      <c r="K119" s="170"/>
      <c r="L119" s="793"/>
      <c r="M119" s="793"/>
      <c r="N119" s="51" t="s">
        <v>1640</v>
      </c>
      <c r="O119" s="51"/>
      <c r="P119" s="51"/>
      <c r="Q119" s="51"/>
      <c r="R119" s="801"/>
      <c r="S119" s="79"/>
      <c r="T119" s="79"/>
      <c r="U119" s="794"/>
      <c r="V119" s="793"/>
      <c r="W119" s="51"/>
      <c r="X119" s="793"/>
      <c r="Y119" s="173"/>
      <c r="Z119" s="793"/>
      <c r="AA119" s="173"/>
      <c r="AB119" s="29"/>
      <c r="AC119" s="32"/>
      <c r="AD119" s="32"/>
      <c r="AE119" s="32"/>
      <c r="AF119" s="29"/>
      <c r="AG119" s="37"/>
      <c r="AH119" s="24"/>
      <c r="AK119" s="141"/>
      <c r="AL119" s="39"/>
      <c r="AM119" s="136"/>
    </row>
    <row r="120" spans="1:39" ht="15.6" customHeight="1">
      <c r="A120" s="232">
        <v>6</v>
      </c>
      <c r="B120" s="43">
        <v>2279</v>
      </c>
      <c r="C120" s="43"/>
      <c r="D120" s="793" t="s">
        <v>1641</v>
      </c>
      <c r="E120" s="51"/>
      <c r="F120" s="241" t="s">
        <v>79</v>
      </c>
      <c r="G120" s="825" t="s">
        <v>1528</v>
      </c>
      <c r="H120" s="793" t="s">
        <v>1642</v>
      </c>
      <c r="I120" s="51" t="s">
        <v>1557</v>
      </c>
      <c r="J120" s="793">
        <v>4</v>
      </c>
      <c r="K120" s="170"/>
      <c r="L120" s="793">
        <v>2680</v>
      </c>
      <c r="M120" s="793">
        <v>40</v>
      </c>
      <c r="N120" s="51" t="s">
        <v>1594</v>
      </c>
      <c r="O120" s="51"/>
      <c r="P120" s="51"/>
      <c r="Q120" s="51"/>
      <c r="R120" s="801">
        <v>45276</v>
      </c>
      <c r="S120" s="79"/>
      <c r="T120" s="79"/>
      <c r="U120" s="793" t="s">
        <v>129</v>
      </c>
      <c r="V120" s="793" t="s">
        <v>1602</v>
      </c>
      <c r="W120" s="51"/>
      <c r="X120" s="793" t="s">
        <v>1607</v>
      </c>
      <c r="Y120" s="173"/>
      <c r="Z120" s="793" t="s">
        <v>1509</v>
      </c>
      <c r="AA120" s="173"/>
      <c r="AB120" s="29"/>
      <c r="AC120" s="62">
        <v>45280</v>
      </c>
      <c r="AD120" s="62"/>
      <c r="AE120" s="62"/>
      <c r="AF120" s="29"/>
      <c r="AG120" s="37"/>
      <c r="AH120" s="24" t="s">
        <v>1643</v>
      </c>
      <c r="AI120" s="25">
        <v>45275</v>
      </c>
      <c r="AJ120" s="98">
        <v>27524.65</v>
      </c>
      <c r="AK120" s="99">
        <v>108061</v>
      </c>
      <c r="AL120" s="39"/>
      <c r="AM120" s="136">
        <v>0.25</v>
      </c>
    </row>
    <row r="121" spans="1:39" ht="15.6" customHeight="1">
      <c r="A121" s="232">
        <v>6</v>
      </c>
      <c r="B121" s="43">
        <v>2279</v>
      </c>
      <c r="C121" s="43"/>
      <c r="D121" s="793"/>
      <c r="E121" s="51"/>
      <c r="F121" s="241" t="s">
        <v>79</v>
      </c>
      <c r="G121" s="825"/>
      <c r="H121" s="793"/>
      <c r="I121" s="51" t="s">
        <v>1557</v>
      </c>
      <c r="J121" s="793"/>
      <c r="K121" s="170"/>
      <c r="L121" s="793"/>
      <c r="M121" s="793"/>
      <c r="N121" s="51" t="s">
        <v>1594</v>
      </c>
      <c r="O121" s="51"/>
      <c r="P121" s="51"/>
      <c r="Q121" s="51"/>
      <c r="R121" s="801"/>
      <c r="S121" s="79"/>
      <c r="T121" s="79"/>
      <c r="U121" s="794"/>
      <c r="V121" s="793"/>
      <c r="W121" s="51"/>
      <c r="X121" s="793"/>
      <c r="Y121" s="173"/>
      <c r="Z121" s="793"/>
      <c r="AA121" s="173"/>
      <c r="AB121" s="29"/>
      <c r="AC121" s="32"/>
      <c r="AD121" s="32"/>
      <c r="AE121" s="32"/>
      <c r="AF121" s="29"/>
      <c r="AG121" s="37"/>
      <c r="AH121" s="24"/>
      <c r="AK121" s="141"/>
      <c r="AL121" s="39"/>
      <c r="AM121" s="136"/>
    </row>
    <row r="122" spans="1:39" ht="15.6" customHeight="1">
      <c r="A122" s="232">
        <v>6</v>
      </c>
      <c r="B122" s="43">
        <v>2279</v>
      </c>
      <c r="C122" s="43"/>
      <c r="D122" s="793"/>
      <c r="E122" s="51"/>
      <c r="F122" s="241" t="s">
        <v>79</v>
      </c>
      <c r="G122" s="825"/>
      <c r="H122" s="793"/>
      <c r="I122" s="51" t="s">
        <v>1557</v>
      </c>
      <c r="J122" s="793"/>
      <c r="K122" s="170"/>
      <c r="L122" s="793"/>
      <c r="M122" s="793"/>
      <c r="N122" s="51" t="s">
        <v>1644</v>
      </c>
      <c r="O122" s="51"/>
      <c r="P122" s="51"/>
      <c r="Q122" s="51"/>
      <c r="R122" s="801"/>
      <c r="S122" s="79"/>
      <c r="T122" s="79"/>
      <c r="U122" s="794"/>
      <c r="V122" s="793"/>
      <c r="W122" s="51"/>
      <c r="X122" s="793"/>
      <c r="Y122" s="173"/>
      <c r="Z122" s="793"/>
      <c r="AA122" s="173"/>
      <c r="AB122" s="29"/>
      <c r="AC122" s="32"/>
      <c r="AD122" s="32"/>
      <c r="AE122" s="32"/>
      <c r="AF122" s="29"/>
      <c r="AG122" s="37"/>
      <c r="AH122" s="24"/>
      <c r="AK122" s="141"/>
      <c r="AL122" s="39"/>
      <c r="AM122" s="136"/>
    </row>
    <row r="123" spans="1:39" ht="15.6" customHeight="1">
      <c r="A123" s="232">
        <v>6</v>
      </c>
      <c r="B123" s="43">
        <v>2279</v>
      </c>
      <c r="C123" s="43"/>
      <c r="D123" s="793"/>
      <c r="E123" s="51"/>
      <c r="F123" s="241" t="s">
        <v>79</v>
      </c>
      <c r="G123" s="825"/>
      <c r="H123" s="793"/>
      <c r="I123" s="51" t="s">
        <v>1557</v>
      </c>
      <c r="J123" s="793"/>
      <c r="K123" s="170"/>
      <c r="L123" s="793"/>
      <c r="M123" s="793"/>
      <c r="N123" s="51" t="s">
        <v>1566</v>
      </c>
      <c r="O123" s="51"/>
      <c r="P123" s="51"/>
      <c r="Q123" s="51"/>
      <c r="R123" s="801"/>
      <c r="S123" s="79"/>
      <c r="T123" s="79"/>
      <c r="U123" s="794"/>
      <c r="V123" s="793"/>
      <c r="W123" s="51"/>
      <c r="X123" s="793"/>
      <c r="Y123" s="173"/>
      <c r="Z123" s="793"/>
      <c r="AA123" s="173"/>
      <c r="AB123" s="29"/>
      <c r="AC123" s="32"/>
      <c r="AD123" s="32"/>
      <c r="AE123" s="32"/>
      <c r="AF123" s="29"/>
      <c r="AG123" s="37"/>
      <c r="AH123" s="24"/>
      <c r="AK123" s="141"/>
      <c r="AL123" s="39"/>
      <c r="AM123" s="136"/>
    </row>
    <row r="124" spans="1:39">
      <c r="A124" s="232">
        <v>6</v>
      </c>
      <c r="B124" s="43">
        <v>2279</v>
      </c>
      <c r="C124" s="43"/>
      <c r="D124" s="793" t="s">
        <v>1641</v>
      </c>
      <c r="E124" s="51"/>
      <c r="F124" s="241" t="s">
        <v>79</v>
      </c>
      <c r="G124" s="825" t="s">
        <v>1528</v>
      </c>
      <c r="H124" s="793" t="s">
        <v>1645</v>
      </c>
      <c r="I124" s="51" t="s">
        <v>1557</v>
      </c>
      <c r="J124" s="793">
        <v>4</v>
      </c>
      <c r="K124" s="170"/>
      <c r="L124" s="793">
        <v>2920</v>
      </c>
      <c r="M124" s="793">
        <v>48</v>
      </c>
      <c r="N124" s="51" t="s">
        <v>1566</v>
      </c>
      <c r="O124" s="51"/>
      <c r="P124" s="51"/>
      <c r="Q124" s="51"/>
      <c r="R124" s="801">
        <v>45276</v>
      </c>
      <c r="S124" s="79"/>
      <c r="T124" s="79"/>
      <c r="U124" s="793" t="s">
        <v>129</v>
      </c>
      <c r="V124" s="793" t="s">
        <v>1646</v>
      </c>
      <c r="W124" s="51"/>
      <c r="X124" s="793" t="s">
        <v>1607</v>
      </c>
      <c r="Y124" s="173"/>
      <c r="Z124" s="793" t="s">
        <v>1509</v>
      </c>
      <c r="AA124" s="173"/>
      <c r="AB124" s="29"/>
      <c r="AC124" s="62">
        <v>45279</v>
      </c>
      <c r="AD124" s="62"/>
      <c r="AE124" s="62"/>
      <c r="AF124" s="36">
        <v>45281</v>
      </c>
      <c r="AG124" s="37"/>
      <c r="AH124" s="24"/>
      <c r="AK124" s="141"/>
      <c r="AL124" s="39"/>
      <c r="AM124" s="136"/>
    </row>
    <row r="125" spans="1:39" ht="15.75" customHeight="1">
      <c r="A125" s="232">
        <v>6</v>
      </c>
      <c r="B125" s="43">
        <v>2279</v>
      </c>
      <c r="C125" s="43"/>
      <c r="D125" s="793"/>
      <c r="E125" s="51"/>
      <c r="F125" s="241" t="s">
        <v>79</v>
      </c>
      <c r="G125" s="825"/>
      <c r="H125" s="793"/>
      <c r="I125" s="51" t="s">
        <v>1557</v>
      </c>
      <c r="J125" s="793"/>
      <c r="K125" s="170"/>
      <c r="L125" s="793"/>
      <c r="M125" s="793"/>
      <c r="N125" s="51" t="s">
        <v>1566</v>
      </c>
      <c r="O125" s="51"/>
      <c r="P125" s="51"/>
      <c r="Q125" s="51"/>
      <c r="R125" s="801"/>
      <c r="S125" s="79"/>
      <c r="T125" s="79"/>
      <c r="U125" s="794"/>
      <c r="V125" s="793"/>
      <c r="W125" s="51"/>
      <c r="X125" s="793"/>
      <c r="Y125" s="173"/>
      <c r="Z125" s="793"/>
      <c r="AA125" s="173"/>
      <c r="AB125" s="29"/>
      <c r="AC125" s="32"/>
      <c r="AD125" s="32"/>
      <c r="AE125" s="32"/>
      <c r="AF125" s="29"/>
      <c r="AG125" s="37"/>
      <c r="AH125" s="24"/>
      <c r="AK125" s="141"/>
      <c r="AL125" s="39"/>
      <c r="AM125" s="136"/>
    </row>
    <row r="126" spans="1:39" ht="15.75" customHeight="1">
      <c r="A126" s="232">
        <v>6</v>
      </c>
      <c r="B126" s="43">
        <v>2279</v>
      </c>
      <c r="C126" s="43"/>
      <c r="D126" s="793"/>
      <c r="E126" s="51"/>
      <c r="F126" s="241" t="s">
        <v>79</v>
      </c>
      <c r="G126" s="825"/>
      <c r="H126" s="793"/>
      <c r="I126" s="51" t="s">
        <v>1557</v>
      </c>
      <c r="J126" s="793"/>
      <c r="K126" s="170"/>
      <c r="L126" s="793"/>
      <c r="M126" s="793"/>
      <c r="N126" s="51" t="s">
        <v>1647</v>
      </c>
      <c r="O126" s="51"/>
      <c r="P126" s="51"/>
      <c r="Q126" s="51"/>
      <c r="R126" s="801"/>
      <c r="S126" s="79"/>
      <c r="T126" s="79"/>
      <c r="U126" s="794"/>
      <c r="V126" s="793"/>
      <c r="W126" s="51"/>
      <c r="X126" s="793"/>
      <c r="Y126" s="173"/>
      <c r="Z126" s="793"/>
      <c r="AA126" s="173"/>
      <c r="AB126" s="29"/>
      <c r="AC126" s="32"/>
      <c r="AD126" s="32"/>
      <c r="AE126" s="32"/>
      <c r="AF126" s="29"/>
      <c r="AG126" s="37"/>
      <c r="AH126" s="24"/>
      <c r="AK126" s="141"/>
      <c r="AL126" s="39"/>
      <c r="AM126" s="136"/>
    </row>
    <row r="127" spans="1:39" ht="15.75" customHeight="1">
      <c r="A127" s="232">
        <v>6</v>
      </c>
      <c r="B127" s="43">
        <v>2279</v>
      </c>
      <c r="C127" s="43"/>
      <c r="D127" s="793"/>
      <c r="E127" s="51"/>
      <c r="F127" s="241" t="s">
        <v>79</v>
      </c>
      <c r="G127" s="825"/>
      <c r="H127" s="793"/>
      <c r="I127" s="51" t="s">
        <v>1557</v>
      </c>
      <c r="J127" s="793"/>
      <c r="K127" s="170"/>
      <c r="L127" s="793"/>
      <c r="M127" s="793"/>
      <c r="N127" s="51" t="s">
        <v>1591</v>
      </c>
      <c r="O127" s="51"/>
      <c r="P127" s="51"/>
      <c r="Q127" s="51"/>
      <c r="R127" s="801"/>
      <c r="S127" s="79"/>
      <c r="T127" s="79"/>
      <c r="U127" s="794"/>
      <c r="V127" s="793"/>
      <c r="W127" s="51"/>
      <c r="X127" s="793"/>
      <c r="Y127" s="173"/>
      <c r="Z127" s="793"/>
      <c r="AA127" s="173"/>
      <c r="AB127" s="29"/>
      <c r="AC127" s="32"/>
      <c r="AD127" s="32"/>
      <c r="AE127" s="32"/>
      <c r="AF127" s="29"/>
      <c r="AG127" s="37"/>
      <c r="AH127" s="24"/>
      <c r="AK127" s="141"/>
      <c r="AL127" s="39"/>
      <c r="AM127" s="136"/>
    </row>
    <row r="128" spans="1:39" ht="15.6" customHeight="1">
      <c r="A128" s="232">
        <v>6</v>
      </c>
      <c r="B128" s="43">
        <v>2279</v>
      </c>
      <c r="C128" s="43"/>
      <c r="D128" s="793" t="s">
        <v>1641</v>
      </c>
      <c r="E128" s="51"/>
      <c r="F128" s="241" t="s">
        <v>79</v>
      </c>
      <c r="G128" s="825" t="s">
        <v>1528</v>
      </c>
      <c r="H128" s="793" t="s">
        <v>1648</v>
      </c>
      <c r="I128" s="51" t="s">
        <v>1557</v>
      </c>
      <c r="J128" s="793">
        <v>4</v>
      </c>
      <c r="K128" s="170"/>
      <c r="L128" s="793">
        <v>2000</v>
      </c>
      <c r="M128" s="793">
        <v>33</v>
      </c>
      <c r="N128" s="51" t="s">
        <v>1649</v>
      </c>
      <c r="O128" s="51"/>
      <c r="P128" s="51"/>
      <c r="Q128" s="51"/>
      <c r="R128" s="801">
        <v>45276</v>
      </c>
      <c r="S128" s="79"/>
      <c r="T128" s="79"/>
      <c r="U128" s="793" t="s">
        <v>129</v>
      </c>
      <c r="V128" s="793" t="s">
        <v>1602</v>
      </c>
      <c r="W128" s="51"/>
      <c r="X128" s="793" t="s">
        <v>1607</v>
      </c>
      <c r="Y128" s="173"/>
      <c r="Z128" s="793" t="s">
        <v>1509</v>
      </c>
      <c r="AA128" s="173"/>
      <c r="AB128" s="29"/>
      <c r="AC128" s="62">
        <v>45280</v>
      </c>
      <c r="AD128" s="62"/>
      <c r="AE128" s="62"/>
      <c r="AF128" s="29"/>
      <c r="AG128" s="37"/>
      <c r="AH128" s="24"/>
      <c r="AK128" s="141"/>
      <c r="AL128" s="39"/>
      <c r="AM128" s="136"/>
    </row>
    <row r="129" spans="1:39" ht="15.6" customHeight="1">
      <c r="A129" s="232">
        <v>6</v>
      </c>
      <c r="B129" s="43">
        <v>2279</v>
      </c>
      <c r="C129" s="43"/>
      <c r="D129" s="793"/>
      <c r="E129" s="51"/>
      <c r="F129" s="241" t="s">
        <v>79</v>
      </c>
      <c r="G129" s="825"/>
      <c r="H129" s="793"/>
      <c r="I129" s="51" t="s">
        <v>1557</v>
      </c>
      <c r="J129" s="793"/>
      <c r="K129" s="170"/>
      <c r="L129" s="793"/>
      <c r="M129" s="793"/>
      <c r="N129" s="51" t="s">
        <v>1631</v>
      </c>
      <c r="O129" s="51"/>
      <c r="P129" s="51"/>
      <c r="Q129" s="51"/>
      <c r="R129" s="801"/>
      <c r="S129" s="79"/>
      <c r="T129" s="79"/>
      <c r="U129" s="794"/>
      <c r="V129" s="793"/>
      <c r="W129" s="51"/>
      <c r="X129" s="793"/>
      <c r="Y129" s="173"/>
      <c r="Z129" s="793"/>
      <c r="AA129" s="173"/>
      <c r="AB129" s="29"/>
      <c r="AC129" s="32"/>
      <c r="AD129" s="32"/>
      <c r="AE129" s="32"/>
      <c r="AF129" s="29"/>
      <c r="AG129" s="37"/>
      <c r="AH129" s="24"/>
      <c r="AK129" s="141"/>
      <c r="AL129" s="39"/>
      <c r="AM129" s="136"/>
    </row>
    <row r="130" spans="1:39" ht="15.6" customHeight="1">
      <c r="A130" s="232">
        <v>6</v>
      </c>
      <c r="B130" s="43">
        <v>2279</v>
      </c>
      <c r="C130" s="43"/>
      <c r="D130" s="793"/>
      <c r="E130" s="51"/>
      <c r="F130" s="241" t="s">
        <v>79</v>
      </c>
      <c r="G130" s="825"/>
      <c r="H130" s="793"/>
      <c r="I130" s="51" t="s">
        <v>1557</v>
      </c>
      <c r="J130" s="793"/>
      <c r="K130" s="170"/>
      <c r="L130" s="793"/>
      <c r="M130" s="793"/>
      <c r="N130" s="793" t="s">
        <v>1650</v>
      </c>
      <c r="O130" s="51"/>
      <c r="P130" s="51"/>
      <c r="Q130" s="51"/>
      <c r="R130" s="801"/>
      <c r="S130" s="79"/>
      <c r="T130" s="79"/>
      <c r="U130" s="794"/>
      <c r="V130" s="793"/>
      <c r="W130" s="51"/>
      <c r="X130" s="793"/>
      <c r="Y130" s="173"/>
      <c r="Z130" s="793"/>
      <c r="AA130" s="173"/>
      <c r="AB130" s="29"/>
      <c r="AC130" s="32"/>
      <c r="AD130" s="32"/>
      <c r="AE130" s="32"/>
      <c r="AF130" s="29"/>
      <c r="AG130" s="37"/>
      <c r="AH130" s="24"/>
      <c r="AK130" s="141"/>
      <c r="AL130" s="39"/>
      <c r="AM130" s="136"/>
    </row>
    <row r="131" spans="1:39" ht="15.6" customHeight="1">
      <c r="A131" s="232">
        <v>6</v>
      </c>
      <c r="B131" s="43">
        <v>2279</v>
      </c>
      <c r="C131" s="43"/>
      <c r="D131" s="793"/>
      <c r="E131" s="51"/>
      <c r="F131" s="241" t="s">
        <v>79</v>
      </c>
      <c r="G131" s="825"/>
      <c r="H131" s="793"/>
      <c r="I131" s="51" t="s">
        <v>1557</v>
      </c>
      <c r="J131" s="793"/>
      <c r="K131" s="170"/>
      <c r="L131" s="793"/>
      <c r="M131" s="793"/>
      <c r="N131" s="793"/>
      <c r="O131" s="51"/>
      <c r="P131" s="51"/>
      <c r="Q131" s="51"/>
      <c r="R131" s="801"/>
      <c r="S131" s="79"/>
      <c r="T131" s="79"/>
      <c r="U131" s="794"/>
      <c r="V131" s="793"/>
      <c r="W131" s="51"/>
      <c r="X131" s="793"/>
      <c r="Y131" s="173"/>
      <c r="Z131" s="793"/>
      <c r="AA131" s="173"/>
      <c r="AB131" s="29"/>
      <c r="AC131" s="32"/>
      <c r="AD131" s="32"/>
      <c r="AE131" s="32"/>
      <c r="AF131" s="29"/>
      <c r="AG131" s="37"/>
      <c r="AH131" s="24"/>
      <c r="AK131" s="141"/>
      <c r="AL131" s="39"/>
      <c r="AM131" s="136"/>
    </row>
    <row r="132" spans="1:39" ht="15.6" customHeight="1">
      <c r="A132" s="232">
        <v>6</v>
      </c>
      <c r="B132" s="43">
        <v>2279</v>
      </c>
      <c r="C132" s="43"/>
      <c r="D132" s="793"/>
      <c r="E132" s="51"/>
      <c r="F132" s="241" t="s">
        <v>79</v>
      </c>
      <c r="G132" s="825"/>
      <c r="H132" s="793"/>
      <c r="I132" s="51" t="s">
        <v>1557</v>
      </c>
      <c r="J132" s="793"/>
      <c r="K132" s="170"/>
      <c r="L132" s="793"/>
      <c r="M132" s="793"/>
      <c r="N132" s="51" t="s">
        <v>1647</v>
      </c>
      <c r="O132" s="51"/>
      <c r="P132" s="51"/>
      <c r="Q132" s="51"/>
      <c r="R132" s="801"/>
      <c r="S132" s="79"/>
      <c r="T132" s="79"/>
      <c r="U132" s="794"/>
      <c r="V132" s="793"/>
      <c r="W132" s="51"/>
      <c r="X132" s="793"/>
      <c r="Y132" s="173"/>
      <c r="Z132" s="793"/>
      <c r="AA132" s="173"/>
      <c r="AB132" s="29"/>
      <c r="AC132" s="32"/>
      <c r="AD132" s="32"/>
      <c r="AE132" s="32"/>
      <c r="AF132" s="29"/>
      <c r="AG132" s="37"/>
      <c r="AH132" s="24"/>
      <c r="AK132" s="141"/>
      <c r="AL132" s="39"/>
      <c r="AM132" s="136"/>
    </row>
    <row r="133" spans="1:39" ht="15.6" customHeight="1">
      <c r="A133" s="232">
        <v>6</v>
      </c>
      <c r="B133" s="43">
        <v>2279</v>
      </c>
      <c r="C133" s="43"/>
      <c r="D133" s="793" t="s">
        <v>1641</v>
      </c>
      <c r="E133" s="51"/>
      <c r="F133" s="241" t="s">
        <v>79</v>
      </c>
      <c r="G133" s="825" t="s">
        <v>1528</v>
      </c>
      <c r="H133" s="793" t="s">
        <v>1651</v>
      </c>
      <c r="I133" s="51" t="s">
        <v>1557</v>
      </c>
      <c r="J133" s="793">
        <v>4</v>
      </c>
      <c r="K133" s="170"/>
      <c r="L133" s="793">
        <v>4110</v>
      </c>
      <c r="M133" s="793">
        <v>54</v>
      </c>
      <c r="N133" s="51" t="s">
        <v>1566</v>
      </c>
      <c r="O133" s="51"/>
      <c r="P133" s="51"/>
      <c r="Q133" s="51"/>
      <c r="R133" s="801">
        <v>45276</v>
      </c>
      <c r="S133" s="79"/>
      <c r="T133" s="79"/>
      <c r="U133" s="793" t="s">
        <v>129</v>
      </c>
      <c r="V133" s="793" t="s">
        <v>1602</v>
      </c>
      <c r="W133" s="51"/>
      <c r="X133" s="793" t="s">
        <v>1607</v>
      </c>
      <c r="Y133" s="173"/>
      <c r="Z133" s="793" t="s">
        <v>1509</v>
      </c>
      <c r="AA133" s="173"/>
      <c r="AB133" s="29"/>
      <c r="AC133" s="62">
        <v>45280</v>
      </c>
      <c r="AD133" s="62"/>
      <c r="AE133" s="62"/>
      <c r="AF133" s="29"/>
      <c r="AG133" s="37"/>
      <c r="AH133" s="24"/>
      <c r="AK133" s="141"/>
      <c r="AL133" s="39"/>
      <c r="AM133" s="136"/>
    </row>
    <row r="134" spans="1:39">
      <c r="A134" s="232">
        <v>6</v>
      </c>
      <c r="B134" s="43">
        <v>2279</v>
      </c>
      <c r="C134" s="43"/>
      <c r="D134" s="793"/>
      <c r="E134" s="51"/>
      <c r="F134" s="241" t="s">
        <v>79</v>
      </c>
      <c r="G134" s="825"/>
      <c r="H134" s="793"/>
      <c r="I134" s="51" t="s">
        <v>1557</v>
      </c>
      <c r="J134" s="793"/>
      <c r="K134" s="170"/>
      <c r="L134" s="793"/>
      <c r="M134" s="793"/>
      <c r="N134" s="51" t="s">
        <v>1566</v>
      </c>
      <c r="O134" s="51"/>
      <c r="P134" s="51"/>
      <c r="Q134" s="51"/>
      <c r="R134" s="801"/>
      <c r="S134" s="79"/>
      <c r="T134" s="79"/>
      <c r="U134" s="794"/>
      <c r="V134" s="793"/>
      <c r="W134" s="51"/>
      <c r="X134" s="793"/>
      <c r="Y134" s="173"/>
      <c r="Z134" s="793"/>
      <c r="AA134" s="173"/>
      <c r="AB134" s="29"/>
      <c r="AC134" s="32"/>
      <c r="AD134" s="32"/>
      <c r="AE134" s="32"/>
      <c r="AF134" s="29"/>
      <c r="AG134" s="37"/>
      <c r="AH134" s="24"/>
      <c r="AK134" s="141"/>
      <c r="AL134" s="39"/>
      <c r="AM134" s="136"/>
    </row>
    <row r="135" spans="1:39">
      <c r="A135" s="232">
        <v>6</v>
      </c>
      <c r="B135" s="43">
        <v>2279</v>
      </c>
      <c r="C135" s="43"/>
      <c r="D135" s="793"/>
      <c r="E135" s="51"/>
      <c r="F135" s="241" t="s">
        <v>79</v>
      </c>
      <c r="G135" s="825"/>
      <c r="H135" s="793"/>
      <c r="I135" s="51" t="s">
        <v>1557</v>
      </c>
      <c r="J135" s="793"/>
      <c r="K135" s="170"/>
      <c r="L135" s="793"/>
      <c r="M135" s="793"/>
      <c r="N135" s="51" t="s">
        <v>1566</v>
      </c>
      <c r="O135" s="51"/>
      <c r="P135" s="51"/>
      <c r="Q135" s="51"/>
      <c r="R135" s="801"/>
      <c r="S135" s="79"/>
      <c r="T135" s="79"/>
      <c r="U135" s="794"/>
      <c r="V135" s="793"/>
      <c r="W135" s="51"/>
      <c r="X135" s="793"/>
      <c r="Y135" s="173"/>
      <c r="Z135" s="793"/>
      <c r="AA135" s="173"/>
      <c r="AB135" s="29"/>
      <c r="AC135" s="32"/>
      <c r="AD135" s="32"/>
      <c r="AE135" s="32"/>
      <c r="AF135" s="29"/>
      <c r="AG135" s="37"/>
      <c r="AH135" s="24"/>
      <c r="AK135" s="141"/>
      <c r="AL135" s="130"/>
      <c r="AM135" s="136"/>
    </row>
    <row r="136" spans="1:39">
      <c r="A136" s="232">
        <v>6</v>
      </c>
      <c r="B136" s="43">
        <v>2279</v>
      </c>
      <c r="C136" s="43"/>
      <c r="D136" s="793"/>
      <c r="E136" s="51"/>
      <c r="F136" s="241" t="s">
        <v>79</v>
      </c>
      <c r="G136" s="825"/>
      <c r="H136" s="793"/>
      <c r="I136" s="51" t="s">
        <v>1557</v>
      </c>
      <c r="J136" s="793"/>
      <c r="K136" s="170"/>
      <c r="L136" s="793"/>
      <c r="M136" s="793"/>
      <c r="N136" s="51" t="s">
        <v>1652</v>
      </c>
      <c r="O136" s="51"/>
      <c r="P136" s="51"/>
      <c r="Q136" s="51"/>
      <c r="R136" s="801"/>
      <c r="S136" s="79"/>
      <c r="T136" s="79"/>
      <c r="U136" s="794"/>
      <c r="V136" s="793"/>
      <c r="W136" s="51"/>
      <c r="X136" s="793"/>
      <c r="Y136" s="173"/>
      <c r="Z136" s="793"/>
      <c r="AA136" s="173"/>
      <c r="AB136" s="29"/>
      <c r="AC136" s="32"/>
      <c r="AD136" s="32"/>
      <c r="AE136" s="32"/>
      <c r="AF136" s="29"/>
      <c r="AG136" s="37"/>
      <c r="AH136" s="24"/>
      <c r="AK136" s="141"/>
      <c r="AL136" s="39"/>
      <c r="AM136" s="136"/>
    </row>
    <row r="137" spans="1:39" ht="15.6" customHeight="1">
      <c r="A137" s="232">
        <v>6</v>
      </c>
      <c r="B137" s="43">
        <v>2279</v>
      </c>
      <c r="C137" s="43"/>
      <c r="D137" s="793" t="s">
        <v>1641</v>
      </c>
      <c r="E137" s="51"/>
      <c r="F137" s="241" t="s">
        <v>79</v>
      </c>
      <c r="G137" s="825" t="s">
        <v>1528</v>
      </c>
      <c r="H137" s="793" t="s">
        <v>1653</v>
      </c>
      <c r="I137" s="51" t="s">
        <v>1557</v>
      </c>
      <c r="J137" s="793">
        <v>4</v>
      </c>
      <c r="K137" s="170"/>
      <c r="L137" s="793">
        <v>1930</v>
      </c>
      <c r="M137" s="793">
        <v>42</v>
      </c>
      <c r="N137" s="51" t="s">
        <v>1613</v>
      </c>
      <c r="O137" s="51"/>
      <c r="P137" s="51"/>
      <c r="Q137" s="51"/>
      <c r="R137" s="801">
        <v>45276</v>
      </c>
      <c r="S137" s="79"/>
      <c r="T137" s="79"/>
      <c r="U137" s="793" t="s">
        <v>129</v>
      </c>
      <c r="V137" s="793" t="s">
        <v>1602</v>
      </c>
      <c r="W137" s="51"/>
      <c r="X137" s="793" t="s">
        <v>1607</v>
      </c>
      <c r="Y137" s="173"/>
      <c r="Z137" s="793" t="s">
        <v>1509</v>
      </c>
      <c r="AA137" s="173"/>
      <c r="AB137" s="29"/>
      <c r="AC137" s="62">
        <v>45280</v>
      </c>
      <c r="AD137" s="62"/>
      <c r="AE137" s="62"/>
      <c r="AF137" s="29"/>
      <c r="AG137" s="37"/>
      <c r="AH137" s="24"/>
      <c r="AK137" s="143"/>
      <c r="AL137" s="109"/>
      <c r="AM137" s="137"/>
    </row>
    <row r="138" spans="1:39" ht="15.75" customHeight="1">
      <c r="A138" s="232">
        <v>6</v>
      </c>
      <c r="B138" s="43">
        <v>2279</v>
      </c>
      <c r="C138" s="43"/>
      <c r="D138" s="793"/>
      <c r="E138" s="51"/>
      <c r="F138" s="241" t="s">
        <v>79</v>
      </c>
      <c r="G138" s="825"/>
      <c r="H138" s="793"/>
      <c r="I138" s="51" t="s">
        <v>1557</v>
      </c>
      <c r="J138" s="793"/>
      <c r="K138" s="170"/>
      <c r="L138" s="793"/>
      <c r="M138" s="793"/>
      <c r="N138" s="51" t="s">
        <v>1654</v>
      </c>
      <c r="O138" s="51"/>
      <c r="P138" s="51"/>
      <c r="Q138" s="51"/>
      <c r="R138" s="801"/>
      <c r="S138" s="79"/>
      <c r="T138" s="79"/>
      <c r="U138" s="794"/>
      <c r="V138" s="793"/>
      <c r="W138" s="51"/>
      <c r="X138" s="793"/>
      <c r="Y138" s="173"/>
      <c r="Z138" s="793"/>
      <c r="AA138" s="173"/>
      <c r="AB138" s="29"/>
      <c r="AC138" s="32"/>
      <c r="AD138" s="32"/>
      <c r="AE138" s="32"/>
      <c r="AF138" s="29"/>
      <c r="AG138" s="37"/>
      <c r="AH138" s="24"/>
      <c r="AK138" s="143"/>
      <c r="AL138" s="109"/>
      <c r="AM138" s="137"/>
    </row>
    <row r="139" spans="1:39" ht="15.75" customHeight="1">
      <c r="A139" s="232">
        <v>6</v>
      </c>
      <c r="B139" s="43">
        <v>2279</v>
      </c>
      <c r="C139" s="43"/>
      <c r="D139" s="793"/>
      <c r="E139" s="51"/>
      <c r="F139" s="241" t="s">
        <v>79</v>
      </c>
      <c r="G139" s="825"/>
      <c r="H139" s="793"/>
      <c r="I139" s="51" t="s">
        <v>1557</v>
      </c>
      <c r="J139" s="793"/>
      <c r="K139" s="170"/>
      <c r="L139" s="793"/>
      <c r="M139" s="793"/>
      <c r="N139" s="51" t="s">
        <v>1655</v>
      </c>
      <c r="O139" s="51"/>
      <c r="P139" s="51"/>
      <c r="Q139" s="51"/>
      <c r="R139" s="801"/>
      <c r="S139" s="79"/>
      <c r="T139" s="79"/>
      <c r="U139" s="794"/>
      <c r="V139" s="793"/>
      <c r="W139" s="51"/>
      <c r="X139" s="793"/>
      <c r="Y139" s="173"/>
      <c r="Z139" s="793"/>
      <c r="AA139" s="173"/>
      <c r="AB139" s="29"/>
      <c r="AC139" s="32"/>
      <c r="AD139" s="32"/>
      <c r="AE139" s="32"/>
      <c r="AF139" s="29"/>
      <c r="AG139" s="37"/>
      <c r="AH139" s="24"/>
      <c r="AK139" s="142"/>
      <c r="AL139" s="100"/>
      <c r="AM139" s="138"/>
    </row>
    <row r="140" spans="1:39" ht="15.75" customHeight="1">
      <c r="A140" s="232">
        <v>6</v>
      </c>
      <c r="B140" s="43">
        <v>2279</v>
      </c>
      <c r="C140" s="43"/>
      <c r="D140" s="793"/>
      <c r="E140" s="51"/>
      <c r="F140" s="241" t="s">
        <v>79</v>
      </c>
      <c r="G140" s="825"/>
      <c r="H140" s="793"/>
      <c r="I140" s="51" t="s">
        <v>1557</v>
      </c>
      <c r="J140" s="793"/>
      <c r="K140" s="170"/>
      <c r="L140" s="793"/>
      <c r="M140" s="793"/>
      <c r="N140" s="51" t="s">
        <v>1656</v>
      </c>
      <c r="O140" s="51"/>
      <c r="P140" s="51"/>
      <c r="Q140" s="51"/>
      <c r="R140" s="801"/>
      <c r="S140" s="79"/>
      <c r="T140" s="79"/>
      <c r="U140" s="794"/>
      <c r="V140" s="793"/>
      <c r="W140" s="51"/>
      <c r="X140" s="793"/>
      <c r="Y140" s="173"/>
      <c r="Z140" s="793"/>
      <c r="AA140" s="173"/>
      <c r="AB140" s="29"/>
      <c r="AC140" s="32"/>
      <c r="AD140" s="32"/>
      <c r="AE140" s="32"/>
      <c r="AF140" s="29"/>
      <c r="AG140" s="37"/>
      <c r="AH140" s="24"/>
      <c r="AK140" s="142">
        <v>41</v>
      </c>
      <c r="AL140" s="100"/>
      <c r="AM140" s="138"/>
    </row>
    <row r="141" spans="1:39">
      <c r="A141" s="232">
        <v>6</v>
      </c>
      <c r="B141" s="43">
        <v>2279</v>
      </c>
      <c r="C141" s="43"/>
      <c r="D141" s="793" t="s">
        <v>1641</v>
      </c>
      <c r="E141" s="51"/>
      <c r="F141" s="241" t="s">
        <v>79</v>
      </c>
      <c r="G141" s="825" t="s">
        <v>1528</v>
      </c>
      <c r="H141" s="793" t="s">
        <v>1657</v>
      </c>
      <c r="I141" s="51" t="s">
        <v>1557</v>
      </c>
      <c r="J141" s="793">
        <v>4</v>
      </c>
      <c r="K141" s="170"/>
      <c r="L141" s="793">
        <v>2267</v>
      </c>
      <c r="M141" s="793">
        <v>37</v>
      </c>
      <c r="N141" s="51" t="s">
        <v>1649</v>
      </c>
      <c r="O141" s="51"/>
      <c r="P141" s="51"/>
      <c r="Q141" s="51"/>
      <c r="R141" s="801">
        <v>45276</v>
      </c>
      <c r="S141" s="79"/>
      <c r="T141" s="79"/>
      <c r="U141" s="793" t="s">
        <v>129</v>
      </c>
      <c r="V141" s="793" t="s">
        <v>1646</v>
      </c>
      <c r="W141" s="51"/>
      <c r="X141" s="793" t="s">
        <v>1607</v>
      </c>
      <c r="Y141" s="173"/>
      <c r="Z141" s="793" t="s">
        <v>1509</v>
      </c>
      <c r="AA141" s="173"/>
      <c r="AB141" s="29"/>
      <c r="AC141" s="62">
        <v>45279</v>
      </c>
      <c r="AD141" s="62"/>
      <c r="AE141" s="62"/>
      <c r="AF141" s="36">
        <v>45281</v>
      </c>
      <c r="AG141" s="37"/>
      <c r="AH141" s="24"/>
      <c r="AK141" s="144"/>
      <c r="AL141" s="132"/>
      <c r="AM141" s="146"/>
    </row>
    <row r="142" spans="1:39" ht="15.75" customHeight="1">
      <c r="A142" s="232">
        <v>6</v>
      </c>
      <c r="B142" s="43">
        <v>2279</v>
      </c>
      <c r="C142" s="43"/>
      <c r="D142" s="793"/>
      <c r="E142" s="51"/>
      <c r="F142" s="241" t="s">
        <v>79</v>
      </c>
      <c r="G142" s="825"/>
      <c r="H142" s="793"/>
      <c r="I142" s="51" t="s">
        <v>1557</v>
      </c>
      <c r="J142" s="793"/>
      <c r="K142" s="170"/>
      <c r="L142" s="793"/>
      <c r="M142" s="793"/>
      <c r="N142" s="51" t="s">
        <v>1631</v>
      </c>
      <c r="O142" s="51"/>
      <c r="P142" s="51"/>
      <c r="Q142" s="51"/>
      <c r="R142" s="801"/>
      <c r="S142" s="79"/>
      <c r="T142" s="79"/>
      <c r="U142" s="794"/>
      <c r="V142" s="793"/>
      <c r="W142" s="51"/>
      <c r="X142" s="793"/>
      <c r="Y142" s="173"/>
      <c r="Z142" s="793"/>
      <c r="AA142" s="173"/>
      <c r="AB142" s="29"/>
      <c r="AC142" s="32"/>
      <c r="AD142" s="32"/>
      <c r="AE142" s="32"/>
      <c r="AF142" s="29"/>
      <c r="AG142" s="37"/>
      <c r="AH142" s="24"/>
      <c r="AK142" s="144"/>
      <c r="AL142" s="131"/>
      <c r="AM142" s="146"/>
    </row>
    <row r="143" spans="1:39" ht="15.75" customHeight="1">
      <c r="A143" s="232">
        <v>6</v>
      </c>
      <c r="B143" s="43">
        <v>2279</v>
      </c>
      <c r="C143" s="43"/>
      <c r="D143" s="793"/>
      <c r="E143" s="51"/>
      <c r="F143" s="241" t="s">
        <v>79</v>
      </c>
      <c r="G143" s="825"/>
      <c r="H143" s="793"/>
      <c r="I143" s="51" t="s">
        <v>1557</v>
      </c>
      <c r="J143" s="793"/>
      <c r="K143" s="170"/>
      <c r="L143" s="793"/>
      <c r="M143" s="793"/>
      <c r="N143" s="51" t="s">
        <v>1654</v>
      </c>
      <c r="O143" s="51"/>
      <c r="P143" s="51"/>
      <c r="Q143" s="51"/>
      <c r="R143" s="801"/>
      <c r="S143" s="79"/>
      <c r="T143" s="79"/>
      <c r="U143" s="794"/>
      <c r="V143" s="793"/>
      <c r="W143" s="51"/>
      <c r="X143" s="793"/>
      <c r="Y143" s="173"/>
      <c r="Z143" s="793"/>
      <c r="AA143" s="173"/>
      <c r="AB143" s="29"/>
      <c r="AC143" s="32"/>
      <c r="AD143" s="32"/>
      <c r="AE143" s="32"/>
      <c r="AF143" s="29"/>
      <c r="AG143" s="37"/>
      <c r="AH143" s="24"/>
      <c r="AK143" s="144"/>
      <c r="AL143" s="131"/>
      <c r="AM143" s="146"/>
    </row>
    <row r="144" spans="1:39" ht="15.75" customHeight="1">
      <c r="A144" s="232">
        <v>6</v>
      </c>
      <c r="B144" s="43">
        <v>2279</v>
      </c>
      <c r="C144" s="43"/>
      <c r="D144" s="793"/>
      <c r="E144" s="51"/>
      <c r="F144" s="241" t="s">
        <v>79</v>
      </c>
      <c r="G144" s="825"/>
      <c r="H144" s="793"/>
      <c r="I144" s="51" t="s">
        <v>1557</v>
      </c>
      <c r="J144" s="793"/>
      <c r="K144" s="170"/>
      <c r="L144" s="793"/>
      <c r="M144" s="793"/>
      <c r="N144" s="51" t="s">
        <v>1616</v>
      </c>
      <c r="O144" s="51"/>
      <c r="P144" s="51"/>
      <c r="Q144" s="51"/>
      <c r="R144" s="801"/>
      <c r="S144" s="79"/>
      <c r="T144" s="79"/>
      <c r="U144" s="794"/>
      <c r="V144" s="793"/>
      <c r="W144" s="51"/>
      <c r="X144" s="793"/>
      <c r="Y144" s="173"/>
      <c r="Z144" s="793"/>
      <c r="AA144" s="173"/>
      <c r="AB144" s="29"/>
      <c r="AC144" s="32"/>
      <c r="AD144" s="32"/>
      <c r="AE144" s="32"/>
      <c r="AF144" s="29"/>
      <c r="AG144" s="37"/>
      <c r="AH144" s="24"/>
      <c r="AK144" s="144"/>
      <c r="AL144" s="131"/>
      <c r="AM144" s="146"/>
    </row>
    <row r="145" spans="1:39">
      <c r="A145" s="232">
        <v>6</v>
      </c>
      <c r="B145" s="43">
        <v>2279</v>
      </c>
      <c r="C145" s="43"/>
      <c r="D145" s="793" t="s">
        <v>1641</v>
      </c>
      <c r="E145" s="51"/>
      <c r="F145" s="241" t="s">
        <v>79</v>
      </c>
      <c r="G145" s="825" t="s">
        <v>1528</v>
      </c>
      <c r="H145" s="793" t="s">
        <v>1658</v>
      </c>
      <c r="I145" s="51" t="s">
        <v>1557</v>
      </c>
      <c r="J145" s="793">
        <v>4</v>
      </c>
      <c r="K145" s="170"/>
      <c r="L145" s="793">
        <v>2014</v>
      </c>
      <c r="M145" s="793">
        <v>30</v>
      </c>
      <c r="N145" s="51" t="s">
        <v>1631</v>
      </c>
      <c r="O145" s="51"/>
      <c r="P145" s="51"/>
      <c r="Q145" s="51"/>
      <c r="R145" s="801">
        <v>45276</v>
      </c>
      <c r="S145" s="79"/>
      <c r="T145" s="79"/>
      <c r="U145" s="793" t="s">
        <v>129</v>
      </c>
      <c r="V145" s="793" t="s">
        <v>1646</v>
      </c>
      <c r="W145" s="51"/>
      <c r="X145" s="793" t="s">
        <v>1607</v>
      </c>
      <c r="Y145" s="173"/>
      <c r="Z145" s="793" t="s">
        <v>1509</v>
      </c>
      <c r="AA145" s="173"/>
      <c r="AB145" s="29"/>
      <c r="AC145" s="62">
        <v>45279</v>
      </c>
      <c r="AD145" s="62"/>
      <c r="AE145" s="62"/>
      <c r="AF145" s="29"/>
      <c r="AG145" s="37"/>
      <c r="AH145" s="24"/>
      <c r="AK145" s="144"/>
      <c r="AL145" s="131"/>
      <c r="AM145" s="146"/>
    </row>
    <row r="146" spans="1:39" ht="15.75" customHeight="1">
      <c r="A146" s="232">
        <v>6</v>
      </c>
      <c r="B146" s="43">
        <v>2279</v>
      </c>
      <c r="C146" s="43"/>
      <c r="D146" s="793"/>
      <c r="E146" s="51"/>
      <c r="F146" s="241" t="s">
        <v>79</v>
      </c>
      <c r="G146" s="825"/>
      <c r="H146" s="793"/>
      <c r="I146" s="51" t="s">
        <v>1557</v>
      </c>
      <c r="J146" s="793"/>
      <c r="K146" s="170"/>
      <c r="L146" s="793"/>
      <c r="M146" s="793"/>
      <c r="N146" s="51" t="s">
        <v>1631</v>
      </c>
      <c r="O146" s="51"/>
      <c r="P146" s="51"/>
      <c r="Q146" s="51"/>
      <c r="R146" s="801"/>
      <c r="S146" s="79"/>
      <c r="T146" s="79"/>
      <c r="U146" s="794"/>
      <c r="V146" s="793"/>
      <c r="W146" s="51"/>
      <c r="X146" s="793"/>
      <c r="Y146" s="173"/>
      <c r="Z146" s="793"/>
      <c r="AA146" s="173"/>
      <c r="AB146" s="29"/>
      <c r="AC146" s="32"/>
      <c r="AD146" s="32"/>
      <c r="AE146" s="32"/>
      <c r="AF146" s="29"/>
      <c r="AG146" s="37"/>
      <c r="AH146" s="24"/>
      <c r="AK146" s="144"/>
      <c r="AL146" s="131"/>
      <c r="AM146" s="146"/>
    </row>
    <row r="147" spans="1:39" ht="15.75" customHeight="1">
      <c r="A147" s="232">
        <v>6</v>
      </c>
      <c r="B147" s="43">
        <v>2279</v>
      </c>
      <c r="C147" s="43"/>
      <c r="D147" s="793"/>
      <c r="E147" s="51"/>
      <c r="F147" s="241" t="s">
        <v>79</v>
      </c>
      <c r="G147" s="825"/>
      <c r="H147" s="793"/>
      <c r="I147" s="51" t="s">
        <v>1557</v>
      </c>
      <c r="J147" s="793"/>
      <c r="K147" s="170"/>
      <c r="L147" s="793"/>
      <c r="M147" s="793"/>
      <c r="N147" s="51" t="s">
        <v>1631</v>
      </c>
      <c r="O147" s="51"/>
      <c r="P147" s="51"/>
      <c r="Q147" s="51"/>
      <c r="R147" s="801"/>
      <c r="S147" s="79"/>
      <c r="T147" s="79"/>
      <c r="U147" s="794"/>
      <c r="V147" s="793"/>
      <c r="W147" s="51"/>
      <c r="X147" s="793"/>
      <c r="Y147" s="173"/>
      <c r="Z147" s="793"/>
      <c r="AA147" s="173"/>
      <c r="AB147" s="29"/>
      <c r="AC147" s="32"/>
      <c r="AD147" s="32"/>
      <c r="AE147" s="32"/>
      <c r="AF147" s="29"/>
      <c r="AG147" s="37"/>
      <c r="AH147" s="24"/>
      <c r="AK147" s="144"/>
      <c r="AL147" s="131"/>
      <c r="AM147" s="146"/>
    </row>
    <row r="148" spans="1:39" ht="15.75" customHeight="1">
      <c r="A148" s="232">
        <v>6</v>
      </c>
      <c r="B148" s="43">
        <v>2279</v>
      </c>
      <c r="C148" s="43"/>
      <c r="D148" s="793"/>
      <c r="E148" s="51"/>
      <c r="F148" s="241" t="s">
        <v>79</v>
      </c>
      <c r="G148" s="825"/>
      <c r="H148" s="793"/>
      <c r="I148" s="51" t="s">
        <v>1557</v>
      </c>
      <c r="J148" s="793"/>
      <c r="K148" s="170"/>
      <c r="L148" s="793"/>
      <c r="M148" s="793"/>
      <c r="N148" s="51" t="s">
        <v>1616</v>
      </c>
      <c r="O148" s="51"/>
      <c r="P148" s="51"/>
      <c r="Q148" s="51"/>
      <c r="R148" s="801"/>
      <c r="S148" s="79"/>
      <c r="T148" s="79"/>
      <c r="U148" s="794"/>
      <c r="V148" s="793"/>
      <c r="W148" s="51"/>
      <c r="X148" s="793"/>
      <c r="Y148" s="173"/>
      <c r="Z148" s="793"/>
      <c r="AA148" s="173"/>
      <c r="AB148" s="29"/>
      <c r="AC148" s="32"/>
      <c r="AD148" s="32"/>
      <c r="AE148" s="32"/>
      <c r="AF148" s="29"/>
      <c r="AG148" s="37"/>
      <c r="AH148" s="24"/>
      <c r="AK148" s="233"/>
      <c r="AL148" s="234"/>
      <c r="AM148" s="235"/>
    </row>
    <row r="149" spans="1:39">
      <c r="A149" s="232">
        <v>6</v>
      </c>
      <c r="B149" s="43">
        <v>2279</v>
      </c>
      <c r="C149" s="43"/>
      <c r="D149" s="793" t="s">
        <v>1641</v>
      </c>
      <c r="E149" s="51"/>
      <c r="F149" s="241" t="s">
        <v>79</v>
      </c>
      <c r="G149" s="825" t="s">
        <v>1528</v>
      </c>
      <c r="H149" s="793" t="s">
        <v>1659</v>
      </c>
      <c r="I149" s="51" t="s">
        <v>1557</v>
      </c>
      <c r="J149" s="793">
        <v>4</v>
      </c>
      <c r="K149" s="170"/>
      <c r="L149" s="793">
        <v>1994</v>
      </c>
      <c r="M149" s="793">
        <v>30</v>
      </c>
      <c r="N149" s="51" t="s">
        <v>1631</v>
      </c>
      <c r="O149" s="51"/>
      <c r="P149" s="51"/>
      <c r="Q149" s="51"/>
      <c r="R149" s="801">
        <v>45276</v>
      </c>
      <c r="S149" s="79"/>
      <c r="T149" s="79"/>
      <c r="U149" s="793" t="s">
        <v>129</v>
      </c>
      <c r="V149" s="793" t="s">
        <v>1602</v>
      </c>
      <c r="W149" s="51"/>
      <c r="X149" s="793" t="s">
        <v>1607</v>
      </c>
      <c r="Y149" s="173"/>
      <c r="Z149" s="793" t="s">
        <v>1509</v>
      </c>
      <c r="AA149" s="173"/>
      <c r="AB149" s="29"/>
      <c r="AC149" s="62">
        <v>45280</v>
      </c>
      <c r="AD149" s="62"/>
      <c r="AE149" s="62"/>
      <c r="AF149" s="29"/>
      <c r="AG149" s="37"/>
      <c r="AH149" s="24"/>
      <c r="AK149" s="142"/>
      <c r="AL149" s="100"/>
      <c r="AM149" s="138"/>
    </row>
    <row r="150" spans="1:39" ht="15.75" customHeight="1">
      <c r="A150" s="232">
        <v>6</v>
      </c>
      <c r="B150" s="43">
        <v>2279</v>
      </c>
      <c r="C150" s="43"/>
      <c r="D150" s="793"/>
      <c r="E150" s="51"/>
      <c r="F150" s="241" t="s">
        <v>79</v>
      </c>
      <c r="G150" s="825"/>
      <c r="H150" s="793"/>
      <c r="I150" s="51" t="s">
        <v>1557</v>
      </c>
      <c r="J150" s="793"/>
      <c r="K150" s="170"/>
      <c r="L150" s="793"/>
      <c r="M150" s="793"/>
      <c r="N150" s="51" t="s">
        <v>1631</v>
      </c>
      <c r="O150" s="51"/>
      <c r="P150" s="51"/>
      <c r="Q150" s="51"/>
      <c r="R150" s="801"/>
      <c r="S150" s="79"/>
      <c r="T150" s="79"/>
      <c r="U150" s="794"/>
      <c r="V150" s="793"/>
      <c r="W150" s="51"/>
      <c r="X150" s="793"/>
      <c r="Y150" s="173"/>
      <c r="Z150" s="793"/>
      <c r="AA150" s="173"/>
      <c r="AB150" s="29"/>
      <c r="AC150" s="32"/>
      <c r="AD150" s="32"/>
      <c r="AE150" s="32"/>
      <c r="AF150" s="29"/>
      <c r="AG150" s="37"/>
      <c r="AH150" s="24"/>
      <c r="AK150" s="142"/>
      <c r="AL150" s="100"/>
      <c r="AM150" s="138"/>
    </row>
    <row r="151" spans="1:39" ht="15.75" customHeight="1">
      <c r="A151" s="232">
        <v>6</v>
      </c>
      <c r="B151" s="43">
        <v>2279</v>
      </c>
      <c r="C151" s="43"/>
      <c r="D151" s="793"/>
      <c r="E151" s="51"/>
      <c r="F151" s="241" t="s">
        <v>79</v>
      </c>
      <c r="G151" s="825"/>
      <c r="H151" s="793"/>
      <c r="I151" s="51" t="s">
        <v>1557</v>
      </c>
      <c r="J151" s="793"/>
      <c r="K151" s="170"/>
      <c r="L151" s="793"/>
      <c r="M151" s="793"/>
      <c r="N151" s="51" t="s">
        <v>1631</v>
      </c>
      <c r="O151" s="51"/>
      <c r="P151" s="51"/>
      <c r="Q151" s="51"/>
      <c r="R151" s="801"/>
      <c r="S151" s="79"/>
      <c r="T151" s="79"/>
      <c r="U151" s="794"/>
      <c r="V151" s="793"/>
      <c r="W151" s="51"/>
      <c r="X151" s="793"/>
      <c r="Y151" s="173"/>
      <c r="Z151" s="793"/>
      <c r="AA151" s="173"/>
      <c r="AB151" s="29"/>
      <c r="AC151" s="32"/>
      <c r="AD151" s="32"/>
      <c r="AE151" s="32"/>
      <c r="AF151" s="29"/>
      <c r="AG151" s="37"/>
      <c r="AH151" s="24"/>
      <c r="AK151" s="142"/>
      <c r="AL151" s="100"/>
      <c r="AM151" s="138"/>
    </row>
    <row r="152" spans="1:39" ht="15.75" customHeight="1">
      <c r="A152" s="232">
        <v>6</v>
      </c>
      <c r="B152" s="43">
        <v>2279</v>
      </c>
      <c r="C152" s="43"/>
      <c r="D152" s="793"/>
      <c r="E152" s="51"/>
      <c r="F152" s="241" t="s">
        <v>79</v>
      </c>
      <c r="G152" s="825"/>
      <c r="H152" s="793"/>
      <c r="I152" s="51" t="s">
        <v>1557</v>
      </c>
      <c r="J152" s="793"/>
      <c r="K152" s="170"/>
      <c r="L152" s="793"/>
      <c r="M152" s="793"/>
      <c r="N152" s="51" t="s">
        <v>1616</v>
      </c>
      <c r="O152" s="51"/>
      <c r="P152" s="51"/>
      <c r="Q152" s="51"/>
      <c r="R152" s="801"/>
      <c r="S152" s="79"/>
      <c r="T152" s="79"/>
      <c r="U152" s="794"/>
      <c r="V152" s="793"/>
      <c r="W152" s="51"/>
      <c r="X152" s="793"/>
      <c r="Y152" s="173"/>
      <c r="Z152" s="793"/>
      <c r="AA152" s="173"/>
      <c r="AB152" s="29"/>
      <c r="AC152" s="32"/>
      <c r="AD152" s="32"/>
      <c r="AE152" s="32"/>
      <c r="AF152" s="29"/>
      <c r="AG152" s="37"/>
      <c r="AH152" s="24"/>
      <c r="AK152" s="142"/>
      <c r="AL152" s="100"/>
      <c r="AM152" s="138"/>
    </row>
    <row r="153" spans="1:39">
      <c r="A153" s="232">
        <v>6</v>
      </c>
      <c r="B153" s="43">
        <v>2279</v>
      </c>
      <c r="C153" s="43"/>
      <c r="D153" s="793" t="s">
        <v>1641</v>
      </c>
      <c r="E153" s="51"/>
      <c r="F153" s="241" t="s">
        <v>79</v>
      </c>
      <c r="G153" s="825" t="s">
        <v>1528</v>
      </c>
      <c r="H153" s="793" t="s">
        <v>1660</v>
      </c>
      <c r="I153" s="51" t="s">
        <v>1557</v>
      </c>
      <c r="J153" s="793">
        <v>4</v>
      </c>
      <c r="K153" s="170"/>
      <c r="L153" s="793">
        <v>1880</v>
      </c>
      <c r="M153" s="793">
        <v>30</v>
      </c>
      <c r="N153" s="51" t="s">
        <v>1631</v>
      </c>
      <c r="O153" s="51"/>
      <c r="P153" s="51"/>
      <c r="Q153" s="51"/>
      <c r="R153" s="801">
        <v>45276</v>
      </c>
      <c r="S153" s="79"/>
      <c r="T153" s="79"/>
      <c r="U153" s="793" t="s">
        <v>129</v>
      </c>
      <c r="V153" s="793" t="s">
        <v>1602</v>
      </c>
      <c r="W153" s="51"/>
      <c r="X153" s="793" t="s">
        <v>1607</v>
      </c>
      <c r="Y153" s="173"/>
      <c r="Z153" s="793" t="s">
        <v>1509</v>
      </c>
      <c r="AA153" s="173"/>
      <c r="AB153" s="29"/>
      <c r="AC153" s="62">
        <v>45280</v>
      </c>
      <c r="AD153" s="62"/>
      <c r="AE153" s="62"/>
      <c r="AF153" s="29"/>
      <c r="AG153" s="37"/>
      <c r="AH153" s="24"/>
      <c r="AK153" s="142"/>
      <c r="AL153" s="100"/>
      <c r="AM153" s="138"/>
    </row>
    <row r="154" spans="1:39" ht="15.75" customHeight="1">
      <c r="A154" s="232">
        <v>6</v>
      </c>
      <c r="B154" s="43">
        <v>2279</v>
      </c>
      <c r="C154" s="43"/>
      <c r="D154" s="793"/>
      <c r="E154" s="51"/>
      <c r="F154" s="241" t="s">
        <v>79</v>
      </c>
      <c r="G154" s="825"/>
      <c r="H154" s="793"/>
      <c r="I154" s="51" t="s">
        <v>1557</v>
      </c>
      <c r="J154" s="793"/>
      <c r="K154" s="170"/>
      <c r="L154" s="793"/>
      <c r="M154" s="793"/>
      <c r="N154" s="51" t="s">
        <v>1631</v>
      </c>
      <c r="O154" s="51"/>
      <c r="P154" s="51"/>
      <c r="Q154" s="51"/>
      <c r="R154" s="801"/>
      <c r="S154" s="79"/>
      <c r="T154" s="79"/>
      <c r="U154" s="794"/>
      <c r="V154" s="793"/>
      <c r="W154" s="51"/>
      <c r="X154" s="793"/>
      <c r="Y154" s="173"/>
      <c r="Z154" s="793"/>
      <c r="AA154" s="173"/>
      <c r="AB154" s="29"/>
      <c r="AC154" s="32"/>
      <c r="AD154" s="32"/>
      <c r="AE154" s="32"/>
      <c r="AF154" s="29"/>
      <c r="AG154" s="37"/>
      <c r="AH154" s="24"/>
      <c r="AK154" s="142"/>
      <c r="AL154" s="100"/>
      <c r="AM154" s="138"/>
    </row>
    <row r="155" spans="1:39" ht="15.75" customHeight="1">
      <c r="A155" s="232">
        <v>6</v>
      </c>
      <c r="B155" s="43">
        <v>2279</v>
      </c>
      <c r="C155" s="43"/>
      <c r="D155" s="793"/>
      <c r="E155" s="51"/>
      <c r="F155" s="241" t="s">
        <v>79</v>
      </c>
      <c r="G155" s="825"/>
      <c r="H155" s="793"/>
      <c r="I155" s="51" t="s">
        <v>1557</v>
      </c>
      <c r="J155" s="793"/>
      <c r="K155" s="170"/>
      <c r="L155" s="793"/>
      <c r="M155" s="793"/>
      <c r="N155" s="51" t="s">
        <v>1631</v>
      </c>
      <c r="O155" s="51"/>
      <c r="P155" s="51"/>
      <c r="Q155" s="51"/>
      <c r="R155" s="801"/>
      <c r="S155" s="79"/>
      <c r="T155" s="79"/>
      <c r="U155" s="794"/>
      <c r="V155" s="793"/>
      <c r="W155" s="51"/>
      <c r="X155" s="793"/>
      <c r="Y155" s="173"/>
      <c r="Z155" s="793"/>
      <c r="AA155" s="173"/>
      <c r="AB155" s="29"/>
      <c r="AC155" s="32"/>
      <c r="AD155" s="32"/>
      <c r="AE155" s="32"/>
      <c r="AF155" s="29"/>
      <c r="AG155" s="37"/>
      <c r="AH155" s="24"/>
      <c r="AK155" s="142"/>
      <c r="AL155" s="100"/>
      <c r="AM155" s="138"/>
    </row>
    <row r="156" spans="1:39" ht="15.75" customHeight="1">
      <c r="A156" s="232">
        <v>6</v>
      </c>
      <c r="B156" s="43">
        <v>2279</v>
      </c>
      <c r="C156" s="43"/>
      <c r="D156" s="793"/>
      <c r="E156" s="51"/>
      <c r="F156" s="241" t="s">
        <v>79</v>
      </c>
      <c r="G156" s="825"/>
      <c r="H156" s="793"/>
      <c r="I156" s="51" t="s">
        <v>1557</v>
      </c>
      <c r="J156" s="793"/>
      <c r="K156" s="170"/>
      <c r="L156" s="793"/>
      <c r="M156" s="793"/>
      <c r="N156" s="51" t="s">
        <v>1616</v>
      </c>
      <c r="O156" s="51"/>
      <c r="P156" s="51"/>
      <c r="Q156" s="51"/>
      <c r="R156" s="801"/>
      <c r="S156" s="79"/>
      <c r="T156" s="79"/>
      <c r="U156" s="794"/>
      <c r="V156" s="793"/>
      <c r="W156" s="51"/>
      <c r="X156" s="793"/>
      <c r="Y156" s="173"/>
      <c r="Z156" s="793"/>
      <c r="AA156" s="173"/>
      <c r="AB156" s="29"/>
      <c r="AC156" s="32"/>
      <c r="AD156" s="32"/>
      <c r="AE156" s="32"/>
      <c r="AF156" s="29"/>
      <c r="AG156" s="37"/>
      <c r="AH156" s="24"/>
      <c r="AK156" s="142"/>
      <c r="AL156" s="100"/>
      <c r="AM156" s="138"/>
    </row>
    <row r="157" spans="1:39">
      <c r="A157" s="232">
        <v>6</v>
      </c>
      <c r="B157" s="43">
        <v>2279</v>
      </c>
      <c r="C157" s="43"/>
      <c r="D157" s="793" t="s">
        <v>1641</v>
      </c>
      <c r="E157" s="51"/>
      <c r="F157" s="241" t="s">
        <v>79</v>
      </c>
      <c r="G157" s="825" t="s">
        <v>1528</v>
      </c>
      <c r="H157" s="793" t="s">
        <v>1661</v>
      </c>
      <c r="I157" s="51" t="s">
        <v>1557</v>
      </c>
      <c r="J157" s="793">
        <v>4</v>
      </c>
      <c r="K157" s="170"/>
      <c r="L157" s="793">
        <v>1870</v>
      </c>
      <c r="M157" s="793">
        <v>30</v>
      </c>
      <c r="N157" s="51" t="s">
        <v>1631</v>
      </c>
      <c r="O157" s="51"/>
      <c r="P157" s="51"/>
      <c r="Q157" s="51"/>
      <c r="R157" s="801">
        <v>45276</v>
      </c>
      <c r="S157" s="79"/>
      <c r="T157" s="79"/>
      <c r="U157" s="793" t="s">
        <v>129</v>
      </c>
      <c r="V157" s="793" t="s">
        <v>1646</v>
      </c>
      <c r="W157" s="51"/>
      <c r="X157" s="793" t="s">
        <v>1607</v>
      </c>
      <c r="Y157" s="173"/>
      <c r="Z157" s="793" t="s">
        <v>1509</v>
      </c>
      <c r="AA157" s="173"/>
      <c r="AB157" s="29"/>
      <c r="AC157" s="62">
        <v>45279</v>
      </c>
      <c r="AD157" s="62"/>
      <c r="AE157" s="62"/>
      <c r="AF157" s="36">
        <v>45281</v>
      </c>
      <c r="AG157" s="37"/>
      <c r="AH157" s="24"/>
      <c r="AK157" s="142"/>
      <c r="AL157" s="100"/>
      <c r="AM157" s="138"/>
    </row>
    <row r="158" spans="1:39" ht="15.75" customHeight="1">
      <c r="A158" s="232">
        <v>6</v>
      </c>
      <c r="B158" s="43">
        <v>2279</v>
      </c>
      <c r="C158" s="43"/>
      <c r="D158" s="793"/>
      <c r="E158" s="51"/>
      <c r="F158" s="241" t="s">
        <v>79</v>
      </c>
      <c r="G158" s="825"/>
      <c r="H158" s="793"/>
      <c r="I158" s="51" t="s">
        <v>1557</v>
      </c>
      <c r="J158" s="793"/>
      <c r="K158" s="170"/>
      <c r="L158" s="793"/>
      <c r="M158" s="793"/>
      <c r="N158" s="51" t="s">
        <v>1631</v>
      </c>
      <c r="O158" s="51"/>
      <c r="P158" s="51"/>
      <c r="Q158" s="51"/>
      <c r="R158" s="801"/>
      <c r="S158" s="79"/>
      <c r="T158" s="79"/>
      <c r="U158" s="794"/>
      <c r="V158" s="793"/>
      <c r="W158" s="51"/>
      <c r="X158" s="793"/>
      <c r="Y158" s="173"/>
      <c r="Z158" s="793"/>
      <c r="AA158" s="173"/>
      <c r="AB158" s="29"/>
      <c r="AC158" s="32"/>
      <c r="AD158" s="32"/>
      <c r="AE158" s="32"/>
      <c r="AF158" s="29"/>
      <c r="AG158" s="37"/>
      <c r="AH158" s="24"/>
      <c r="AK158" s="142"/>
      <c r="AL158" s="100"/>
      <c r="AM158" s="138"/>
    </row>
    <row r="159" spans="1:39" ht="15.75" customHeight="1">
      <c r="A159" s="232">
        <v>6</v>
      </c>
      <c r="B159" s="43">
        <v>2279</v>
      </c>
      <c r="C159" s="43"/>
      <c r="D159" s="793"/>
      <c r="E159" s="51"/>
      <c r="F159" s="241" t="s">
        <v>79</v>
      </c>
      <c r="G159" s="825"/>
      <c r="H159" s="793"/>
      <c r="I159" s="51" t="s">
        <v>1557</v>
      </c>
      <c r="J159" s="793"/>
      <c r="K159" s="170"/>
      <c r="L159" s="793"/>
      <c r="M159" s="793"/>
      <c r="N159" s="51" t="s">
        <v>1631</v>
      </c>
      <c r="O159" s="51"/>
      <c r="P159" s="51"/>
      <c r="Q159" s="51"/>
      <c r="R159" s="801"/>
      <c r="S159" s="79"/>
      <c r="T159" s="79"/>
      <c r="U159" s="794"/>
      <c r="V159" s="793"/>
      <c r="W159" s="51"/>
      <c r="X159" s="793"/>
      <c r="Y159" s="173"/>
      <c r="Z159" s="793"/>
      <c r="AA159" s="173"/>
      <c r="AB159" s="29"/>
      <c r="AC159" s="32"/>
      <c r="AD159" s="32"/>
      <c r="AE159" s="32"/>
      <c r="AF159" s="29"/>
      <c r="AG159" s="37"/>
      <c r="AH159" s="24"/>
      <c r="AK159" s="142"/>
      <c r="AL159" s="100"/>
      <c r="AM159" s="138"/>
    </row>
    <row r="160" spans="1:39" ht="15.75" customHeight="1">
      <c r="A160" s="232">
        <v>6</v>
      </c>
      <c r="B160" s="43">
        <v>2279</v>
      </c>
      <c r="C160" s="43"/>
      <c r="D160" s="793"/>
      <c r="E160" s="51"/>
      <c r="F160" s="241" t="s">
        <v>79</v>
      </c>
      <c r="G160" s="825"/>
      <c r="H160" s="793"/>
      <c r="I160" s="51" t="s">
        <v>1557</v>
      </c>
      <c r="J160" s="793"/>
      <c r="K160" s="170"/>
      <c r="L160" s="793"/>
      <c r="M160" s="793"/>
      <c r="N160" s="51" t="s">
        <v>1616</v>
      </c>
      <c r="O160" s="51"/>
      <c r="P160" s="51"/>
      <c r="Q160" s="51"/>
      <c r="R160" s="801"/>
      <c r="S160" s="79"/>
      <c r="T160" s="79"/>
      <c r="U160" s="794"/>
      <c r="V160" s="793"/>
      <c r="W160" s="51"/>
      <c r="X160" s="793"/>
      <c r="Y160" s="173"/>
      <c r="Z160" s="793"/>
      <c r="AA160" s="173"/>
      <c r="AB160" s="29"/>
      <c r="AC160" s="32"/>
      <c r="AD160" s="32"/>
      <c r="AE160" s="32"/>
      <c r="AF160" s="29"/>
      <c r="AG160" s="37"/>
      <c r="AH160" s="24"/>
      <c r="AK160" s="142"/>
      <c r="AL160" s="100"/>
      <c r="AM160" s="138"/>
    </row>
    <row r="161" spans="1:39">
      <c r="A161" s="232">
        <v>5</v>
      </c>
      <c r="B161" s="43">
        <v>2279</v>
      </c>
      <c r="C161" s="43"/>
      <c r="D161" s="793" t="s">
        <v>1662</v>
      </c>
      <c r="E161" s="51"/>
      <c r="F161" s="241" t="s">
        <v>79</v>
      </c>
      <c r="G161" s="825" t="s">
        <v>1528</v>
      </c>
      <c r="H161" s="793" t="s">
        <v>1663</v>
      </c>
      <c r="I161" s="51" t="s">
        <v>1557</v>
      </c>
      <c r="J161" s="793">
        <v>4</v>
      </c>
      <c r="K161" s="170"/>
      <c r="L161" s="793">
        <v>1610</v>
      </c>
      <c r="M161" s="793">
        <v>27</v>
      </c>
      <c r="N161" s="51" t="s">
        <v>1594</v>
      </c>
      <c r="O161" s="51"/>
      <c r="P161" s="51"/>
      <c r="Q161" s="51"/>
      <c r="R161" s="801">
        <v>45276</v>
      </c>
      <c r="S161" s="79"/>
      <c r="T161" s="79"/>
      <c r="U161" s="793" t="s">
        <v>129</v>
      </c>
      <c r="V161" s="793" t="s">
        <v>1664</v>
      </c>
      <c r="W161" s="51"/>
      <c r="X161" s="793" t="s">
        <v>1607</v>
      </c>
      <c r="Y161" s="173"/>
      <c r="Z161" s="793" t="s">
        <v>1665</v>
      </c>
      <c r="AA161" s="173"/>
      <c r="AB161" s="29"/>
      <c r="AC161" s="36">
        <v>45281</v>
      </c>
      <c r="AD161" s="36"/>
      <c r="AE161" s="36"/>
      <c r="AF161" s="29"/>
      <c r="AG161" s="37"/>
      <c r="AH161" s="24" t="s">
        <v>1666</v>
      </c>
      <c r="AI161" s="25">
        <v>45275</v>
      </c>
      <c r="AJ161" s="98">
        <v>29611.52</v>
      </c>
      <c r="AK161" s="142">
        <v>116254</v>
      </c>
      <c r="AL161" s="100"/>
      <c r="AM161" s="138">
        <v>0.25</v>
      </c>
    </row>
    <row r="162" spans="1:39">
      <c r="A162" s="232">
        <v>5</v>
      </c>
      <c r="B162" s="43">
        <v>2279</v>
      </c>
      <c r="C162" s="43"/>
      <c r="D162" s="793"/>
      <c r="E162" s="51"/>
      <c r="F162" s="241" t="s">
        <v>79</v>
      </c>
      <c r="G162" s="825"/>
      <c r="H162" s="793"/>
      <c r="I162" s="51" t="s">
        <v>1557</v>
      </c>
      <c r="J162" s="793"/>
      <c r="K162" s="170"/>
      <c r="L162" s="793"/>
      <c r="M162" s="793"/>
      <c r="N162" s="51" t="s">
        <v>1596</v>
      </c>
      <c r="O162" s="51"/>
      <c r="P162" s="51"/>
      <c r="Q162" s="51"/>
      <c r="R162" s="801"/>
      <c r="S162" s="79"/>
      <c r="T162" s="79"/>
      <c r="U162" s="794"/>
      <c r="V162" s="793"/>
      <c r="W162" s="51"/>
      <c r="X162" s="793"/>
      <c r="Y162" s="173"/>
      <c r="Z162" s="793"/>
      <c r="AA162" s="173"/>
      <c r="AB162" s="29"/>
      <c r="AC162" s="32"/>
      <c r="AD162" s="32"/>
      <c r="AE162" s="32"/>
      <c r="AF162" s="29"/>
      <c r="AG162" s="37"/>
      <c r="AH162" s="24"/>
      <c r="AK162" s="142"/>
      <c r="AL162" s="100"/>
      <c r="AM162" s="138"/>
    </row>
    <row r="163" spans="1:39">
      <c r="A163" s="232">
        <v>5</v>
      </c>
      <c r="B163" s="43">
        <v>2279</v>
      </c>
      <c r="C163" s="43"/>
      <c r="D163" s="793"/>
      <c r="E163" s="51"/>
      <c r="F163" s="241" t="s">
        <v>79</v>
      </c>
      <c r="G163" s="825"/>
      <c r="H163" s="793"/>
      <c r="I163" s="51" t="s">
        <v>1557</v>
      </c>
      <c r="J163" s="793"/>
      <c r="K163" s="170"/>
      <c r="L163" s="793"/>
      <c r="M163" s="793"/>
      <c r="N163" s="51" t="s">
        <v>1667</v>
      </c>
      <c r="O163" s="51"/>
      <c r="P163" s="51"/>
      <c r="Q163" s="51"/>
      <c r="R163" s="801"/>
      <c r="S163" s="79"/>
      <c r="T163" s="79"/>
      <c r="U163" s="794"/>
      <c r="V163" s="793"/>
      <c r="W163" s="51"/>
      <c r="X163" s="793"/>
      <c r="Y163" s="173"/>
      <c r="Z163" s="793"/>
      <c r="AA163" s="173"/>
      <c r="AB163" s="29"/>
      <c r="AC163" s="32"/>
      <c r="AD163" s="32"/>
      <c r="AE163" s="32"/>
      <c r="AF163" s="29"/>
      <c r="AG163" s="37"/>
      <c r="AH163" s="24"/>
      <c r="AK163" s="142"/>
      <c r="AL163" s="100"/>
      <c r="AM163" s="138"/>
    </row>
    <row r="164" spans="1:39">
      <c r="A164" s="232">
        <v>5</v>
      </c>
      <c r="B164" s="43">
        <v>2279</v>
      </c>
      <c r="C164" s="43"/>
      <c r="D164" s="793"/>
      <c r="E164" s="51"/>
      <c r="F164" s="241" t="s">
        <v>79</v>
      </c>
      <c r="G164" s="825"/>
      <c r="H164" s="793"/>
      <c r="I164" s="51" t="s">
        <v>1557</v>
      </c>
      <c r="J164" s="793"/>
      <c r="K164" s="170"/>
      <c r="L164" s="793"/>
      <c r="M164" s="793"/>
      <c r="N164" s="51" t="s">
        <v>1668</v>
      </c>
      <c r="O164" s="51"/>
      <c r="P164" s="51"/>
      <c r="Q164" s="51"/>
      <c r="R164" s="801"/>
      <c r="S164" s="79"/>
      <c r="T164" s="79"/>
      <c r="U164" s="794"/>
      <c r="V164" s="793"/>
      <c r="W164" s="51"/>
      <c r="X164" s="793"/>
      <c r="Y164" s="173"/>
      <c r="Z164" s="793"/>
      <c r="AA164" s="173"/>
      <c r="AB164" s="29"/>
      <c r="AC164" s="32"/>
      <c r="AD164" s="32"/>
      <c r="AE164" s="32"/>
      <c r="AF164" s="29"/>
      <c r="AG164" s="37"/>
      <c r="AH164" s="24"/>
      <c r="AK164" s="142"/>
      <c r="AL164" s="100"/>
      <c r="AM164" s="138"/>
    </row>
    <row r="165" spans="1:39">
      <c r="A165" s="232">
        <v>5</v>
      </c>
      <c r="B165" s="43">
        <v>2279</v>
      </c>
      <c r="C165" s="43"/>
      <c r="D165" s="793" t="s">
        <v>1662</v>
      </c>
      <c r="E165" s="51"/>
      <c r="F165" s="241" t="s">
        <v>79</v>
      </c>
      <c r="G165" s="825" t="s">
        <v>1528</v>
      </c>
      <c r="H165" s="793" t="s">
        <v>1669</v>
      </c>
      <c r="I165" s="51" t="s">
        <v>1557</v>
      </c>
      <c r="J165" s="793">
        <v>4</v>
      </c>
      <c r="K165" s="170"/>
      <c r="L165" s="793">
        <v>1550</v>
      </c>
      <c r="M165" s="793">
        <v>27</v>
      </c>
      <c r="N165" s="51" t="s">
        <v>1670</v>
      </c>
      <c r="O165" s="51"/>
      <c r="P165" s="51"/>
      <c r="Q165" s="51"/>
      <c r="R165" s="801">
        <v>45276</v>
      </c>
      <c r="S165" s="79"/>
      <c r="T165" s="79"/>
      <c r="U165" s="793" t="s">
        <v>129</v>
      </c>
      <c r="V165" s="793" t="s">
        <v>1671</v>
      </c>
      <c r="W165" s="51"/>
      <c r="X165" s="793" t="s">
        <v>1607</v>
      </c>
      <c r="Y165" s="173"/>
      <c r="Z165" s="793" t="s">
        <v>1665</v>
      </c>
      <c r="AA165" s="173"/>
      <c r="AB165" s="29"/>
      <c r="AC165" s="36">
        <v>45281</v>
      </c>
      <c r="AD165" s="36"/>
      <c r="AE165" s="36"/>
      <c r="AF165" s="29"/>
      <c r="AG165" s="37"/>
      <c r="AH165" s="24"/>
      <c r="AK165" s="142"/>
      <c r="AL165" s="100"/>
      <c r="AM165" s="138"/>
    </row>
    <row r="166" spans="1:39" ht="15.75" customHeight="1">
      <c r="A166" s="232">
        <v>5</v>
      </c>
      <c r="B166" s="43">
        <v>2279</v>
      </c>
      <c r="C166" s="43"/>
      <c r="D166" s="793"/>
      <c r="E166" s="51"/>
      <c r="F166" s="241" t="s">
        <v>79</v>
      </c>
      <c r="G166" s="825"/>
      <c r="H166" s="793"/>
      <c r="I166" s="51" t="s">
        <v>1557</v>
      </c>
      <c r="J166" s="793"/>
      <c r="K166" s="170"/>
      <c r="L166" s="793"/>
      <c r="M166" s="793"/>
      <c r="N166" s="51" t="s">
        <v>1672</v>
      </c>
      <c r="O166" s="51"/>
      <c r="P166" s="51"/>
      <c r="Q166" s="51"/>
      <c r="R166" s="801"/>
      <c r="S166" s="79"/>
      <c r="T166" s="79"/>
      <c r="U166" s="794"/>
      <c r="V166" s="793"/>
      <c r="W166" s="51"/>
      <c r="X166" s="793"/>
      <c r="Y166" s="173"/>
      <c r="Z166" s="793"/>
      <c r="AA166" s="173"/>
      <c r="AB166" s="29"/>
      <c r="AC166" s="32"/>
      <c r="AD166" s="32"/>
      <c r="AE166" s="32"/>
      <c r="AF166" s="29"/>
      <c r="AG166" s="37"/>
      <c r="AH166" s="24"/>
      <c r="AK166" s="142"/>
      <c r="AL166" s="100"/>
      <c r="AM166" s="138"/>
    </row>
    <row r="167" spans="1:39" ht="15.75" customHeight="1">
      <c r="A167" s="232">
        <v>5</v>
      </c>
      <c r="B167" s="43">
        <v>2279</v>
      </c>
      <c r="C167" s="43"/>
      <c r="D167" s="793"/>
      <c r="E167" s="51"/>
      <c r="F167" s="241" t="s">
        <v>79</v>
      </c>
      <c r="G167" s="825"/>
      <c r="H167" s="793"/>
      <c r="I167" s="51" t="s">
        <v>1557</v>
      </c>
      <c r="J167" s="793"/>
      <c r="K167" s="170"/>
      <c r="L167" s="793"/>
      <c r="M167" s="793"/>
      <c r="N167" s="51" t="s">
        <v>1670</v>
      </c>
      <c r="O167" s="51"/>
      <c r="P167" s="51"/>
      <c r="Q167" s="51"/>
      <c r="R167" s="801"/>
      <c r="S167" s="79"/>
      <c r="T167" s="79"/>
      <c r="U167" s="794"/>
      <c r="V167" s="793"/>
      <c r="W167" s="51"/>
      <c r="X167" s="793"/>
      <c r="Y167" s="173"/>
      <c r="Z167" s="793"/>
      <c r="AA167" s="173"/>
      <c r="AB167" s="29"/>
      <c r="AC167" s="32"/>
      <c r="AD167" s="32"/>
      <c r="AE167" s="32"/>
      <c r="AF167" s="29"/>
      <c r="AG167" s="37"/>
      <c r="AH167" s="24"/>
      <c r="AK167" s="142"/>
      <c r="AL167" s="100"/>
      <c r="AM167" s="138"/>
    </row>
    <row r="168" spans="1:39" ht="15.75" customHeight="1">
      <c r="A168" s="232">
        <v>5</v>
      </c>
      <c r="B168" s="43">
        <v>2279</v>
      </c>
      <c r="C168" s="43"/>
      <c r="D168" s="793"/>
      <c r="E168" s="51"/>
      <c r="F168" s="241" t="s">
        <v>79</v>
      </c>
      <c r="G168" s="825"/>
      <c r="H168" s="793"/>
      <c r="I168" s="51" t="s">
        <v>1557</v>
      </c>
      <c r="J168" s="793"/>
      <c r="K168" s="170"/>
      <c r="L168" s="793"/>
      <c r="M168" s="793"/>
      <c r="N168" s="51" t="s">
        <v>1673</v>
      </c>
      <c r="O168" s="51"/>
      <c r="P168" s="51"/>
      <c r="Q168" s="51"/>
      <c r="R168" s="801"/>
      <c r="S168" s="79"/>
      <c r="T168" s="79"/>
      <c r="U168" s="794"/>
      <c r="V168" s="793"/>
      <c r="W168" s="51"/>
      <c r="X168" s="793"/>
      <c r="Y168" s="173"/>
      <c r="Z168" s="793"/>
      <c r="AA168" s="173"/>
      <c r="AB168" s="29"/>
      <c r="AC168" s="32"/>
      <c r="AD168" s="32"/>
      <c r="AE168" s="32"/>
      <c r="AF168" s="29"/>
      <c r="AG168" s="37"/>
      <c r="AH168" s="24"/>
      <c r="AK168" s="142"/>
      <c r="AL168" s="100"/>
      <c r="AM168" s="138"/>
    </row>
    <row r="169" spans="1:39">
      <c r="A169" s="232">
        <v>5</v>
      </c>
      <c r="B169" s="43">
        <v>2279</v>
      </c>
      <c r="C169" s="43"/>
      <c r="D169" s="793" t="s">
        <v>1662</v>
      </c>
      <c r="E169" s="51"/>
      <c r="F169" s="241" t="s">
        <v>79</v>
      </c>
      <c r="G169" s="825" t="s">
        <v>1528</v>
      </c>
      <c r="H169" s="793" t="s">
        <v>1674</v>
      </c>
      <c r="I169" s="51" t="s">
        <v>1557</v>
      </c>
      <c r="J169" s="793">
        <v>4</v>
      </c>
      <c r="K169" s="170"/>
      <c r="L169" s="793">
        <v>1830</v>
      </c>
      <c r="M169" s="793">
        <v>39</v>
      </c>
      <c r="N169" s="51" t="s">
        <v>1670</v>
      </c>
      <c r="O169" s="51"/>
      <c r="P169" s="51"/>
      <c r="Q169" s="51"/>
      <c r="R169" s="801">
        <v>45276</v>
      </c>
      <c r="S169" s="79"/>
      <c r="T169" s="79"/>
      <c r="U169" s="793" t="s">
        <v>129</v>
      </c>
      <c r="V169" s="793" t="s">
        <v>1671</v>
      </c>
      <c r="W169" s="51"/>
      <c r="X169" s="793" t="s">
        <v>1607</v>
      </c>
      <c r="Y169" s="173"/>
      <c r="Z169" s="793" t="s">
        <v>1665</v>
      </c>
      <c r="AA169" s="173"/>
      <c r="AB169" s="29"/>
      <c r="AC169" s="36">
        <v>45281</v>
      </c>
      <c r="AD169" s="36"/>
      <c r="AE169" s="36"/>
      <c r="AF169" s="29"/>
      <c r="AG169" s="37"/>
      <c r="AH169" s="24"/>
      <c r="AK169" s="142"/>
      <c r="AL169" s="100"/>
      <c r="AM169" s="138"/>
    </row>
    <row r="170" spans="1:39" ht="15.75" customHeight="1">
      <c r="A170" s="232">
        <v>5</v>
      </c>
      <c r="B170" s="43">
        <v>2279</v>
      </c>
      <c r="C170" s="43"/>
      <c r="D170" s="793"/>
      <c r="E170" s="51"/>
      <c r="F170" s="241" t="s">
        <v>79</v>
      </c>
      <c r="G170" s="825"/>
      <c r="H170" s="793"/>
      <c r="I170" s="51" t="s">
        <v>1557</v>
      </c>
      <c r="J170" s="793"/>
      <c r="K170" s="170"/>
      <c r="L170" s="793"/>
      <c r="M170" s="793"/>
      <c r="N170" s="51" t="s">
        <v>1670</v>
      </c>
      <c r="O170" s="51"/>
      <c r="P170" s="51"/>
      <c r="Q170" s="51"/>
      <c r="R170" s="801"/>
      <c r="S170" s="79"/>
      <c r="T170" s="79"/>
      <c r="U170" s="794"/>
      <c r="V170" s="793"/>
      <c r="W170" s="51"/>
      <c r="X170" s="793"/>
      <c r="Y170" s="173"/>
      <c r="Z170" s="793"/>
      <c r="AA170" s="173"/>
      <c r="AB170" s="29"/>
      <c r="AC170" s="32"/>
      <c r="AD170" s="32"/>
      <c r="AE170" s="32"/>
      <c r="AF170" s="29"/>
      <c r="AG170" s="37"/>
      <c r="AH170" s="24"/>
      <c r="AK170" s="142"/>
      <c r="AL170" s="100"/>
      <c r="AM170" s="138"/>
    </row>
    <row r="171" spans="1:39" ht="15.75" customHeight="1">
      <c r="A171" s="232">
        <v>5</v>
      </c>
      <c r="B171" s="43">
        <v>2279</v>
      </c>
      <c r="C171" s="43"/>
      <c r="D171" s="793"/>
      <c r="E171" s="51"/>
      <c r="F171" s="241" t="s">
        <v>79</v>
      </c>
      <c r="G171" s="825"/>
      <c r="H171" s="793"/>
      <c r="I171" s="51" t="s">
        <v>1557</v>
      </c>
      <c r="J171" s="793"/>
      <c r="K171" s="170"/>
      <c r="L171" s="793"/>
      <c r="M171" s="793"/>
      <c r="N171" s="51" t="s">
        <v>1675</v>
      </c>
      <c r="O171" s="51"/>
      <c r="P171" s="51"/>
      <c r="Q171" s="51"/>
      <c r="R171" s="801"/>
      <c r="S171" s="79"/>
      <c r="T171" s="79"/>
      <c r="U171" s="794"/>
      <c r="V171" s="793"/>
      <c r="W171" s="51"/>
      <c r="X171" s="793"/>
      <c r="Y171" s="173"/>
      <c r="Z171" s="793"/>
      <c r="AA171" s="173"/>
      <c r="AB171" s="29"/>
      <c r="AC171" s="32"/>
      <c r="AD171" s="32"/>
      <c r="AE171" s="32"/>
      <c r="AF171" s="29"/>
      <c r="AG171" s="37"/>
      <c r="AH171" s="24"/>
      <c r="AK171" s="142"/>
      <c r="AL171" s="24"/>
      <c r="AM171" s="138"/>
    </row>
    <row r="172" spans="1:39" ht="15.75" customHeight="1">
      <c r="A172" s="232">
        <v>5</v>
      </c>
      <c r="B172" s="43">
        <v>2279</v>
      </c>
      <c r="C172" s="43"/>
      <c r="D172" s="793"/>
      <c r="E172" s="51"/>
      <c r="F172" s="241" t="s">
        <v>79</v>
      </c>
      <c r="G172" s="825"/>
      <c r="H172" s="793"/>
      <c r="I172" s="51" t="s">
        <v>1557</v>
      </c>
      <c r="J172" s="793"/>
      <c r="K172" s="170"/>
      <c r="L172" s="793"/>
      <c r="M172" s="793"/>
      <c r="N172" s="51" t="s">
        <v>1676</v>
      </c>
      <c r="O172" s="51"/>
      <c r="P172" s="51"/>
      <c r="Q172" s="51"/>
      <c r="R172" s="801"/>
      <c r="S172" s="79"/>
      <c r="T172" s="79"/>
      <c r="U172" s="794"/>
      <c r="V172" s="793"/>
      <c r="W172" s="51"/>
      <c r="X172" s="793"/>
      <c r="Y172" s="173"/>
      <c r="Z172" s="793"/>
      <c r="AA172" s="173"/>
      <c r="AB172" s="29"/>
      <c r="AC172" s="32"/>
      <c r="AD172" s="32"/>
      <c r="AE172" s="32"/>
      <c r="AF172" s="29"/>
      <c r="AG172" s="37"/>
      <c r="AH172" s="24"/>
      <c r="AK172" s="142"/>
      <c r="AL172" s="24"/>
      <c r="AM172" s="138"/>
    </row>
    <row r="173" spans="1:39">
      <c r="A173" s="232">
        <v>5</v>
      </c>
      <c r="B173" s="43">
        <v>2279</v>
      </c>
      <c r="C173" s="43"/>
      <c r="D173" s="793" t="s">
        <v>1662</v>
      </c>
      <c r="E173" s="51"/>
      <c r="F173" s="241" t="s">
        <v>79</v>
      </c>
      <c r="G173" s="825" t="s">
        <v>1528</v>
      </c>
      <c r="H173" s="793" t="s">
        <v>1677</v>
      </c>
      <c r="I173" s="51" t="s">
        <v>1557</v>
      </c>
      <c r="J173" s="793">
        <v>4</v>
      </c>
      <c r="K173" s="170"/>
      <c r="L173" s="793">
        <v>2020</v>
      </c>
      <c r="M173" s="793">
        <v>33</v>
      </c>
      <c r="N173" s="51" t="s">
        <v>1631</v>
      </c>
      <c r="O173" s="51"/>
      <c r="P173" s="51"/>
      <c r="Q173" s="51"/>
      <c r="R173" s="801">
        <v>45276</v>
      </c>
      <c r="S173" s="79"/>
      <c r="T173" s="79"/>
      <c r="U173" s="793" t="s">
        <v>129</v>
      </c>
      <c r="V173" s="793" t="s">
        <v>1671</v>
      </c>
      <c r="W173" s="51"/>
      <c r="X173" s="793" t="s">
        <v>1607</v>
      </c>
      <c r="Y173" s="173"/>
      <c r="Z173" s="793" t="s">
        <v>1665</v>
      </c>
      <c r="AA173" s="173"/>
      <c r="AB173" s="29"/>
      <c r="AC173" s="62">
        <v>45281</v>
      </c>
      <c r="AD173" s="62"/>
      <c r="AE173" s="62"/>
      <c r="AF173" s="29"/>
      <c r="AG173" s="37"/>
      <c r="AH173" s="24"/>
      <c r="AK173" s="142"/>
      <c r="AL173" s="24"/>
      <c r="AM173" s="138"/>
    </row>
    <row r="174" spans="1:39" ht="15.75" customHeight="1">
      <c r="A174" s="232">
        <v>5</v>
      </c>
      <c r="B174" s="43">
        <v>2279</v>
      </c>
      <c r="C174" s="43"/>
      <c r="D174" s="793"/>
      <c r="E174" s="51"/>
      <c r="F174" s="241" t="s">
        <v>79</v>
      </c>
      <c r="G174" s="825"/>
      <c r="H174" s="793"/>
      <c r="I174" s="51" t="s">
        <v>1557</v>
      </c>
      <c r="J174" s="793"/>
      <c r="K174" s="170"/>
      <c r="L174" s="793"/>
      <c r="M174" s="793"/>
      <c r="N174" s="51" t="s">
        <v>1631</v>
      </c>
      <c r="O174" s="51"/>
      <c r="P174" s="51"/>
      <c r="Q174" s="51"/>
      <c r="R174" s="801"/>
      <c r="S174" s="79"/>
      <c r="T174" s="79"/>
      <c r="U174" s="794"/>
      <c r="V174" s="793"/>
      <c r="W174" s="51"/>
      <c r="X174" s="793"/>
      <c r="Y174" s="173"/>
      <c r="Z174" s="793"/>
      <c r="AA174" s="173"/>
      <c r="AB174" s="29"/>
      <c r="AC174" s="32"/>
      <c r="AD174" s="32"/>
      <c r="AE174" s="32"/>
      <c r="AF174" s="29"/>
      <c r="AG174" s="37"/>
      <c r="AH174" s="24"/>
      <c r="AK174" s="142"/>
      <c r="AL174" s="24"/>
      <c r="AM174" s="138"/>
    </row>
    <row r="175" spans="1:39" ht="15.75" customHeight="1">
      <c r="A175" s="232">
        <v>5</v>
      </c>
      <c r="B175" s="43">
        <v>2279</v>
      </c>
      <c r="C175" s="43"/>
      <c r="D175" s="793"/>
      <c r="E175" s="51"/>
      <c r="F175" s="241" t="s">
        <v>79</v>
      </c>
      <c r="G175" s="825"/>
      <c r="H175" s="793"/>
      <c r="I175" s="51" t="s">
        <v>1557</v>
      </c>
      <c r="J175" s="793"/>
      <c r="K175" s="170"/>
      <c r="L175" s="793"/>
      <c r="M175" s="793"/>
      <c r="N175" s="51" t="s">
        <v>1631</v>
      </c>
      <c r="O175" s="51"/>
      <c r="P175" s="51"/>
      <c r="Q175" s="51"/>
      <c r="R175" s="801"/>
      <c r="S175" s="79"/>
      <c r="T175" s="79"/>
      <c r="U175" s="794"/>
      <c r="V175" s="793"/>
      <c r="W175" s="51"/>
      <c r="X175" s="793"/>
      <c r="Y175" s="173"/>
      <c r="Z175" s="793"/>
      <c r="AA175" s="173"/>
      <c r="AB175" s="29"/>
      <c r="AC175" s="32"/>
      <c r="AD175" s="32"/>
      <c r="AE175" s="32"/>
      <c r="AF175" s="29"/>
      <c r="AG175" s="37"/>
      <c r="AH175" s="24"/>
      <c r="AK175" s="142"/>
      <c r="AL175" s="24"/>
      <c r="AM175" s="138"/>
    </row>
    <row r="176" spans="1:39" ht="15.75" customHeight="1">
      <c r="A176" s="232">
        <v>5</v>
      </c>
      <c r="B176" s="43">
        <v>2279</v>
      </c>
      <c r="C176" s="43"/>
      <c r="D176" s="793"/>
      <c r="E176" s="51"/>
      <c r="F176" s="241" t="s">
        <v>79</v>
      </c>
      <c r="G176" s="825"/>
      <c r="H176" s="793"/>
      <c r="I176" s="51" t="s">
        <v>1557</v>
      </c>
      <c r="J176" s="793"/>
      <c r="K176" s="170"/>
      <c r="L176" s="793"/>
      <c r="M176" s="793"/>
      <c r="N176" s="51" t="s">
        <v>1675</v>
      </c>
      <c r="O176" s="51"/>
      <c r="P176" s="51"/>
      <c r="Q176" s="51"/>
      <c r="R176" s="801"/>
      <c r="S176" s="79"/>
      <c r="T176" s="79"/>
      <c r="U176" s="794"/>
      <c r="V176" s="793"/>
      <c r="W176" s="51"/>
      <c r="X176" s="793"/>
      <c r="Y176" s="173"/>
      <c r="Z176" s="793"/>
      <c r="AA176" s="173"/>
      <c r="AB176" s="29"/>
      <c r="AC176" s="32"/>
      <c r="AD176" s="32"/>
      <c r="AE176" s="32"/>
      <c r="AF176" s="29"/>
      <c r="AG176" s="37"/>
      <c r="AH176" s="24"/>
      <c r="AK176" s="142"/>
      <c r="AL176" s="24"/>
      <c r="AM176" s="138"/>
    </row>
    <row r="177" spans="1:34">
      <c r="A177" s="232">
        <v>5</v>
      </c>
      <c r="B177" s="43">
        <v>2279</v>
      </c>
      <c r="C177" s="43"/>
      <c r="D177" s="793" t="s">
        <v>1662</v>
      </c>
      <c r="E177" s="51"/>
      <c r="F177" s="241" t="s">
        <v>79</v>
      </c>
      <c r="G177" s="825" t="s">
        <v>1528</v>
      </c>
      <c r="H177" s="793" t="s">
        <v>1678</v>
      </c>
      <c r="I177" s="51" t="s">
        <v>1557</v>
      </c>
      <c r="J177" s="793">
        <v>4</v>
      </c>
      <c r="K177" s="170"/>
      <c r="L177" s="793">
        <v>2310</v>
      </c>
      <c r="M177" s="793">
        <v>39</v>
      </c>
      <c r="N177" s="51" t="s">
        <v>1679</v>
      </c>
      <c r="O177" s="51"/>
      <c r="P177" s="51"/>
      <c r="Q177" s="51"/>
      <c r="R177" s="801">
        <v>45276</v>
      </c>
      <c r="S177" s="79"/>
      <c r="T177" s="79"/>
      <c r="U177" s="793" t="s">
        <v>129</v>
      </c>
      <c r="V177" s="793" t="s">
        <v>1664</v>
      </c>
      <c r="W177" s="51"/>
      <c r="X177" s="793" t="s">
        <v>1607</v>
      </c>
      <c r="Y177" s="173"/>
      <c r="Z177" s="793" t="s">
        <v>1665</v>
      </c>
      <c r="AA177" s="173"/>
      <c r="AB177" s="29"/>
      <c r="AC177" s="62">
        <v>45281</v>
      </c>
      <c r="AD177" s="62"/>
      <c r="AE177" s="62"/>
      <c r="AF177" s="29"/>
      <c r="AG177" s="37"/>
      <c r="AH177" s="24"/>
    </row>
    <row r="178" spans="1:34" ht="15.75" customHeight="1">
      <c r="A178" s="232">
        <v>5</v>
      </c>
      <c r="B178" s="43">
        <v>2279</v>
      </c>
      <c r="C178" s="43"/>
      <c r="D178" s="793"/>
      <c r="E178" s="51"/>
      <c r="F178" s="241" t="s">
        <v>79</v>
      </c>
      <c r="G178" s="825"/>
      <c r="H178" s="793"/>
      <c r="I178" s="51" t="s">
        <v>1557</v>
      </c>
      <c r="J178" s="793"/>
      <c r="K178" s="170"/>
      <c r="L178" s="793"/>
      <c r="M178" s="793"/>
      <c r="N178" s="51" t="s">
        <v>1591</v>
      </c>
      <c r="O178" s="51"/>
      <c r="P178" s="51"/>
      <c r="Q178" s="51"/>
      <c r="R178" s="801"/>
      <c r="S178" s="79"/>
      <c r="T178" s="79"/>
      <c r="U178" s="794"/>
      <c r="V178" s="793"/>
      <c r="W178" s="51"/>
      <c r="X178" s="793"/>
      <c r="Y178" s="173"/>
      <c r="Z178" s="793"/>
      <c r="AA178" s="173"/>
      <c r="AB178" s="29"/>
      <c r="AC178" s="32"/>
      <c r="AD178" s="32"/>
      <c r="AE178" s="32"/>
      <c r="AF178" s="29"/>
      <c r="AG178" s="37"/>
      <c r="AH178" s="24"/>
    </row>
    <row r="179" spans="1:34" ht="15.75" customHeight="1">
      <c r="A179" s="232">
        <v>5</v>
      </c>
      <c r="B179" s="43">
        <v>2279</v>
      </c>
      <c r="C179" s="43"/>
      <c r="D179" s="793"/>
      <c r="E179" s="51"/>
      <c r="F179" s="241" t="s">
        <v>79</v>
      </c>
      <c r="G179" s="825"/>
      <c r="H179" s="793"/>
      <c r="I179" s="51" t="s">
        <v>1557</v>
      </c>
      <c r="J179" s="793"/>
      <c r="K179" s="170"/>
      <c r="L179" s="793"/>
      <c r="M179" s="793"/>
      <c r="N179" s="51" t="s">
        <v>1631</v>
      </c>
      <c r="O179" s="51"/>
      <c r="P179" s="51"/>
      <c r="Q179" s="51"/>
      <c r="R179" s="801"/>
      <c r="S179" s="79"/>
      <c r="T179" s="79"/>
      <c r="U179" s="794"/>
      <c r="V179" s="793"/>
      <c r="W179" s="51"/>
      <c r="X179" s="793"/>
      <c r="Y179" s="173"/>
      <c r="Z179" s="793"/>
      <c r="AA179" s="173"/>
      <c r="AB179" s="29"/>
      <c r="AC179" s="32"/>
      <c r="AD179" s="32"/>
      <c r="AE179" s="32"/>
      <c r="AF179" s="29"/>
      <c r="AG179" s="37"/>
      <c r="AH179" s="24"/>
    </row>
    <row r="180" spans="1:34" ht="15.75" customHeight="1">
      <c r="A180" s="232">
        <v>5</v>
      </c>
      <c r="B180" s="43">
        <v>2279</v>
      </c>
      <c r="C180" s="43"/>
      <c r="D180" s="793"/>
      <c r="E180" s="51"/>
      <c r="F180" s="241" t="s">
        <v>79</v>
      </c>
      <c r="G180" s="825"/>
      <c r="H180" s="793"/>
      <c r="I180" s="51" t="s">
        <v>1557</v>
      </c>
      <c r="J180" s="793"/>
      <c r="K180" s="170"/>
      <c r="L180" s="793"/>
      <c r="M180" s="793"/>
      <c r="N180" s="51" t="s">
        <v>1680</v>
      </c>
      <c r="O180" s="51"/>
      <c r="P180" s="51"/>
      <c r="Q180" s="51"/>
      <c r="R180" s="801"/>
      <c r="S180" s="79"/>
      <c r="T180" s="79"/>
      <c r="U180" s="794"/>
      <c r="V180" s="793"/>
      <c r="W180" s="51"/>
      <c r="X180" s="793"/>
      <c r="Y180" s="173"/>
      <c r="Z180" s="793"/>
      <c r="AA180" s="173"/>
      <c r="AB180" s="29"/>
      <c r="AC180" s="32"/>
      <c r="AD180" s="32"/>
      <c r="AE180" s="32"/>
      <c r="AF180" s="29"/>
      <c r="AG180" s="37"/>
      <c r="AH180" s="24"/>
    </row>
    <row r="181" spans="1:34">
      <c r="A181" s="232">
        <v>5</v>
      </c>
      <c r="B181" s="43">
        <v>2279</v>
      </c>
      <c r="C181" s="43"/>
      <c r="D181" s="793" t="s">
        <v>1662</v>
      </c>
      <c r="E181" s="51"/>
      <c r="F181" s="241" t="s">
        <v>79</v>
      </c>
      <c r="G181" s="825" t="s">
        <v>1528</v>
      </c>
      <c r="H181" s="793" t="s">
        <v>1681</v>
      </c>
      <c r="I181" s="51" t="s">
        <v>1557</v>
      </c>
      <c r="J181" s="793">
        <v>4</v>
      </c>
      <c r="K181" s="170"/>
      <c r="L181" s="793">
        <v>1820</v>
      </c>
      <c r="M181" s="793">
        <v>31</v>
      </c>
      <c r="N181" s="51" t="s">
        <v>1631</v>
      </c>
      <c r="O181" s="51"/>
      <c r="P181" s="51"/>
      <c r="Q181" s="51"/>
      <c r="R181" s="801">
        <v>45276</v>
      </c>
      <c r="S181" s="79"/>
      <c r="T181" s="79"/>
      <c r="U181" s="793" t="s">
        <v>129</v>
      </c>
      <c r="V181" s="793" t="s">
        <v>1682</v>
      </c>
      <c r="W181" s="51"/>
      <c r="X181" s="793" t="s">
        <v>1607</v>
      </c>
      <c r="Y181" s="173"/>
      <c r="Z181" s="793" t="s">
        <v>1665</v>
      </c>
      <c r="AA181" s="173"/>
      <c r="AB181" s="29"/>
      <c r="AC181" s="62">
        <v>45281</v>
      </c>
      <c r="AD181" s="62"/>
      <c r="AE181" s="62"/>
      <c r="AF181" s="29"/>
      <c r="AG181" s="37"/>
      <c r="AH181" s="24"/>
    </row>
    <row r="182" spans="1:34" ht="15.75" customHeight="1">
      <c r="A182" s="232">
        <v>5</v>
      </c>
      <c r="B182" s="43">
        <v>2279</v>
      </c>
      <c r="C182" s="43"/>
      <c r="D182" s="793"/>
      <c r="E182" s="51"/>
      <c r="F182" s="241" t="s">
        <v>79</v>
      </c>
      <c r="G182" s="825"/>
      <c r="H182" s="793"/>
      <c r="I182" s="51" t="s">
        <v>1557</v>
      </c>
      <c r="J182" s="793"/>
      <c r="K182" s="170"/>
      <c r="L182" s="793"/>
      <c r="M182" s="793"/>
      <c r="N182" s="51" t="s">
        <v>1683</v>
      </c>
      <c r="O182" s="51"/>
      <c r="P182" s="51"/>
      <c r="Q182" s="51"/>
      <c r="R182" s="801"/>
      <c r="S182" s="79"/>
      <c r="T182" s="79"/>
      <c r="U182" s="794"/>
      <c r="V182" s="793"/>
      <c r="W182" s="51"/>
      <c r="X182" s="793"/>
      <c r="Y182" s="173"/>
      <c r="Z182" s="793"/>
      <c r="AA182" s="173"/>
      <c r="AB182" s="29"/>
      <c r="AC182" s="32"/>
      <c r="AD182" s="32"/>
      <c r="AE182" s="32"/>
      <c r="AF182" s="29"/>
      <c r="AG182" s="37"/>
      <c r="AH182" s="24"/>
    </row>
    <row r="183" spans="1:34" ht="15.75" customHeight="1">
      <c r="A183" s="232">
        <v>5</v>
      </c>
      <c r="B183" s="43">
        <v>2279</v>
      </c>
      <c r="C183" s="43"/>
      <c r="D183" s="793"/>
      <c r="E183" s="51"/>
      <c r="F183" s="241" t="s">
        <v>79</v>
      </c>
      <c r="G183" s="825"/>
      <c r="H183" s="793"/>
      <c r="I183" s="51" t="s">
        <v>1557</v>
      </c>
      <c r="J183" s="793"/>
      <c r="K183" s="170"/>
      <c r="L183" s="793"/>
      <c r="M183" s="793"/>
      <c r="N183" s="51" t="s">
        <v>1684</v>
      </c>
      <c r="O183" s="51"/>
      <c r="P183" s="51"/>
      <c r="Q183" s="51"/>
      <c r="R183" s="801"/>
      <c r="S183" s="79"/>
      <c r="T183" s="79"/>
      <c r="U183" s="794"/>
      <c r="V183" s="793"/>
      <c r="W183" s="51"/>
      <c r="X183" s="793"/>
      <c r="Y183" s="173"/>
      <c r="Z183" s="793"/>
      <c r="AA183" s="173"/>
      <c r="AB183" s="29"/>
      <c r="AC183" s="32"/>
      <c r="AD183" s="32"/>
      <c r="AE183" s="32"/>
      <c r="AF183" s="29"/>
      <c r="AG183" s="37"/>
      <c r="AH183" s="24"/>
    </row>
    <row r="184" spans="1:34" ht="15.75" customHeight="1">
      <c r="A184" s="232">
        <v>5</v>
      </c>
      <c r="B184" s="43">
        <v>2279</v>
      </c>
      <c r="C184" s="43"/>
      <c r="D184" s="793"/>
      <c r="E184" s="51"/>
      <c r="F184" s="241" t="s">
        <v>79</v>
      </c>
      <c r="G184" s="825"/>
      <c r="H184" s="793"/>
      <c r="I184" s="51" t="s">
        <v>1557</v>
      </c>
      <c r="J184" s="793"/>
      <c r="K184" s="170"/>
      <c r="L184" s="793"/>
      <c r="M184" s="793"/>
      <c r="N184" s="51" t="s">
        <v>1650</v>
      </c>
      <c r="O184" s="51"/>
      <c r="P184" s="51"/>
      <c r="Q184" s="51"/>
      <c r="R184" s="801"/>
      <c r="S184" s="79"/>
      <c r="T184" s="79"/>
      <c r="U184" s="794"/>
      <c r="V184" s="793"/>
      <c r="W184" s="51"/>
      <c r="X184" s="793"/>
      <c r="Y184" s="173"/>
      <c r="Z184" s="793"/>
      <c r="AA184" s="173"/>
      <c r="AB184" s="29"/>
      <c r="AC184" s="32"/>
      <c r="AD184" s="32"/>
      <c r="AE184" s="32"/>
      <c r="AF184" s="29"/>
      <c r="AG184" s="37"/>
      <c r="AH184" s="24"/>
    </row>
    <row r="185" spans="1:34">
      <c r="A185" s="232">
        <v>5</v>
      </c>
      <c r="B185" s="43">
        <v>2279</v>
      </c>
      <c r="C185" s="43"/>
      <c r="D185" s="793" t="s">
        <v>1662</v>
      </c>
      <c r="E185" s="51"/>
      <c r="F185" s="241" t="s">
        <v>79</v>
      </c>
      <c r="G185" s="825" t="s">
        <v>1528</v>
      </c>
      <c r="H185" s="793" t="s">
        <v>1685</v>
      </c>
      <c r="I185" s="51" t="s">
        <v>1557</v>
      </c>
      <c r="J185" s="793">
        <v>4</v>
      </c>
      <c r="K185" s="170"/>
      <c r="L185" s="793">
        <v>2900</v>
      </c>
      <c r="M185" s="793">
        <v>42</v>
      </c>
      <c r="N185" s="51" t="s">
        <v>1631</v>
      </c>
      <c r="O185" s="51"/>
      <c r="P185" s="51"/>
      <c r="Q185" s="51"/>
      <c r="R185" s="801">
        <v>45276</v>
      </c>
      <c r="S185" s="79"/>
      <c r="T185" s="79"/>
      <c r="U185" s="793" t="s">
        <v>129</v>
      </c>
      <c r="V185" s="793" t="s">
        <v>1686</v>
      </c>
      <c r="W185" s="51"/>
      <c r="X185" s="793" t="s">
        <v>1607</v>
      </c>
      <c r="Y185" s="173"/>
      <c r="Z185" s="793" t="s">
        <v>1665</v>
      </c>
      <c r="AA185" s="173"/>
      <c r="AB185" s="29"/>
      <c r="AC185" s="62">
        <v>45281</v>
      </c>
      <c r="AD185" s="62"/>
      <c r="AE185" s="62"/>
      <c r="AF185" s="29"/>
      <c r="AG185" s="37"/>
      <c r="AH185" s="24"/>
    </row>
    <row r="186" spans="1:34" ht="15.75" customHeight="1">
      <c r="A186" s="232">
        <v>5</v>
      </c>
      <c r="B186" s="43">
        <v>2279</v>
      </c>
      <c r="C186" s="43"/>
      <c r="D186" s="793"/>
      <c r="E186" s="51"/>
      <c r="F186" s="241" t="s">
        <v>79</v>
      </c>
      <c r="G186" s="825"/>
      <c r="H186" s="793"/>
      <c r="I186" s="51" t="s">
        <v>1557</v>
      </c>
      <c r="J186" s="793"/>
      <c r="K186" s="170"/>
      <c r="L186" s="793"/>
      <c r="M186" s="793"/>
      <c r="N186" s="51" t="s">
        <v>1631</v>
      </c>
      <c r="O186" s="51"/>
      <c r="P186" s="51"/>
      <c r="Q186" s="51"/>
      <c r="R186" s="801"/>
      <c r="S186" s="79"/>
      <c r="T186" s="79"/>
      <c r="U186" s="794"/>
      <c r="V186" s="793"/>
      <c r="W186" s="51"/>
      <c r="X186" s="793"/>
      <c r="Y186" s="173"/>
      <c r="Z186" s="793"/>
      <c r="AA186" s="173"/>
      <c r="AB186" s="29"/>
      <c r="AC186" s="32"/>
      <c r="AD186" s="32"/>
      <c r="AE186" s="32"/>
      <c r="AF186" s="29"/>
      <c r="AG186" s="37"/>
      <c r="AH186" s="24"/>
    </row>
    <row r="187" spans="1:34" ht="15.75" customHeight="1">
      <c r="A187" s="232">
        <v>5</v>
      </c>
      <c r="B187" s="43">
        <v>2279</v>
      </c>
      <c r="C187" s="43"/>
      <c r="D187" s="793"/>
      <c r="E187" s="51"/>
      <c r="F187" s="241" t="s">
        <v>79</v>
      </c>
      <c r="G187" s="825"/>
      <c r="H187" s="793"/>
      <c r="I187" s="51" t="s">
        <v>1557</v>
      </c>
      <c r="J187" s="793"/>
      <c r="K187" s="170"/>
      <c r="L187" s="793"/>
      <c r="M187" s="793"/>
      <c r="N187" s="51" t="s">
        <v>1566</v>
      </c>
      <c r="O187" s="51"/>
      <c r="P187" s="51"/>
      <c r="Q187" s="51"/>
      <c r="R187" s="801"/>
      <c r="S187" s="79"/>
      <c r="T187" s="79"/>
      <c r="U187" s="794"/>
      <c r="V187" s="793"/>
      <c r="W187" s="51"/>
      <c r="X187" s="793"/>
      <c r="Y187" s="173"/>
      <c r="Z187" s="793"/>
      <c r="AA187" s="173"/>
      <c r="AB187" s="29"/>
      <c r="AC187" s="32"/>
      <c r="AD187" s="32"/>
      <c r="AE187" s="32"/>
      <c r="AF187" s="29"/>
      <c r="AG187" s="37"/>
      <c r="AH187" s="24"/>
    </row>
    <row r="188" spans="1:34" ht="15.75" customHeight="1">
      <c r="A188" s="232">
        <v>5</v>
      </c>
      <c r="B188" s="43">
        <v>2279</v>
      </c>
      <c r="C188" s="43"/>
      <c r="D188" s="793"/>
      <c r="E188" s="51"/>
      <c r="F188" s="241" t="s">
        <v>79</v>
      </c>
      <c r="G188" s="825"/>
      <c r="H188" s="793"/>
      <c r="I188" s="51" t="s">
        <v>1557</v>
      </c>
      <c r="J188" s="793"/>
      <c r="K188" s="170"/>
      <c r="L188" s="793"/>
      <c r="M188" s="793"/>
      <c r="N188" s="51" t="s">
        <v>1687</v>
      </c>
      <c r="O188" s="51"/>
      <c r="P188" s="51"/>
      <c r="Q188" s="51"/>
      <c r="R188" s="801"/>
      <c r="S188" s="79"/>
      <c r="T188" s="79"/>
      <c r="U188" s="794"/>
      <c r="V188" s="793"/>
      <c r="W188" s="51"/>
      <c r="X188" s="793"/>
      <c r="Y188" s="173"/>
      <c r="Z188" s="793"/>
      <c r="AA188" s="173"/>
      <c r="AB188" s="29"/>
      <c r="AC188" s="32"/>
      <c r="AD188" s="32"/>
      <c r="AE188" s="32"/>
      <c r="AF188" s="29"/>
      <c r="AG188" s="37"/>
      <c r="AH188" s="24"/>
    </row>
    <row r="189" spans="1:34">
      <c r="A189" s="232">
        <v>5</v>
      </c>
      <c r="B189" s="43">
        <v>2279</v>
      </c>
      <c r="C189" s="43"/>
      <c r="D189" s="793" t="s">
        <v>1662</v>
      </c>
      <c r="E189" s="51"/>
      <c r="F189" s="241" t="s">
        <v>79</v>
      </c>
      <c r="G189" s="825" t="s">
        <v>1528</v>
      </c>
      <c r="H189" s="793" t="s">
        <v>1688</v>
      </c>
      <c r="I189" s="51" t="s">
        <v>1557</v>
      </c>
      <c r="J189" s="793">
        <v>4</v>
      </c>
      <c r="K189" s="170"/>
      <c r="L189" s="793">
        <v>2790</v>
      </c>
      <c r="M189" s="793">
        <v>49</v>
      </c>
      <c r="N189" s="51" t="s">
        <v>1679</v>
      </c>
      <c r="O189" s="51"/>
      <c r="P189" s="51"/>
      <c r="Q189" s="51"/>
      <c r="R189" s="801">
        <v>45276</v>
      </c>
      <c r="S189" s="79"/>
      <c r="T189" s="79"/>
      <c r="U189" s="793" t="s">
        <v>129</v>
      </c>
      <c r="V189" s="793" t="s">
        <v>1664</v>
      </c>
      <c r="W189" s="51"/>
      <c r="X189" s="793" t="s">
        <v>1607</v>
      </c>
      <c r="Y189" s="173"/>
      <c r="Z189" s="793" t="s">
        <v>1665</v>
      </c>
      <c r="AA189" s="173"/>
      <c r="AB189" s="29"/>
      <c r="AC189" s="62">
        <v>45281</v>
      </c>
      <c r="AD189" s="62"/>
      <c r="AE189" s="62"/>
      <c r="AF189" s="29"/>
      <c r="AG189" s="37"/>
      <c r="AH189" s="24"/>
    </row>
    <row r="190" spans="1:34" ht="15.75" customHeight="1">
      <c r="A190" s="232">
        <v>5</v>
      </c>
      <c r="B190" s="43">
        <v>2279</v>
      </c>
      <c r="C190" s="43"/>
      <c r="D190" s="793"/>
      <c r="E190" s="51"/>
      <c r="F190" s="241" t="s">
        <v>79</v>
      </c>
      <c r="G190" s="825"/>
      <c r="H190" s="793"/>
      <c r="I190" s="51" t="s">
        <v>1557</v>
      </c>
      <c r="J190" s="793"/>
      <c r="K190" s="170"/>
      <c r="L190" s="793"/>
      <c r="M190" s="793"/>
      <c r="N190" s="51" t="s">
        <v>1679</v>
      </c>
      <c r="O190" s="51"/>
      <c r="P190" s="51"/>
      <c r="Q190" s="51"/>
      <c r="R190" s="801"/>
      <c r="S190" s="79"/>
      <c r="T190" s="79"/>
      <c r="U190" s="794"/>
      <c r="V190" s="793"/>
      <c r="W190" s="51"/>
      <c r="X190" s="793"/>
      <c r="Y190" s="173"/>
      <c r="Z190" s="793"/>
      <c r="AA190" s="173"/>
      <c r="AB190" s="29"/>
      <c r="AC190" s="32"/>
      <c r="AD190" s="32"/>
      <c r="AE190" s="32"/>
      <c r="AF190" s="29"/>
      <c r="AG190" s="37"/>
      <c r="AH190" s="24"/>
    </row>
    <row r="191" spans="1:34" ht="15.75" customHeight="1">
      <c r="A191" s="232">
        <v>5</v>
      </c>
      <c r="B191" s="43">
        <v>2279</v>
      </c>
      <c r="C191" s="43"/>
      <c r="D191" s="793"/>
      <c r="E191" s="51"/>
      <c r="F191" s="241" t="s">
        <v>79</v>
      </c>
      <c r="G191" s="825"/>
      <c r="H191" s="793"/>
      <c r="I191" s="51" t="s">
        <v>1557</v>
      </c>
      <c r="J191" s="793"/>
      <c r="K191" s="170"/>
      <c r="L191" s="793"/>
      <c r="M191" s="793"/>
      <c r="N191" s="51" t="s">
        <v>1689</v>
      </c>
      <c r="O191" s="51"/>
      <c r="P191" s="51"/>
      <c r="Q191" s="51"/>
      <c r="R191" s="801"/>
      <c r="S191" s="79"/>
      <c r="T191" s="79"/>
      <c r="U191" s="794"/>
      <c r="V191" s="793"/>
      <c r="W191" s="51"/>
      <c r="X191" s="793"/>
      <c r="Y191" s="173"/>
      <c r="Z191" s="793"/>
      <c r="AA191" s="173"/>
      <c r="AB191" s="29"/>
      <c r="AC191" s="32"/>
      <c r="AD191" s="32"/>
      <c r="AE191" s="32"/>
      <c r="AF191" s="29"/>
      <c r="AG191" s="37"/>
      <c r="AH191" s="24"/>
    </row>
    <row r="192" spans="1:34" ht="15.75" customHeight="1">
      <c r="A192" s="232">
        <v>5</v>
      </c>
      <c r="B192" s="43">
        <v>2279</v>
      </c>
      <c r="C192" s="43"/>
      <c r="D192" s="793"/>
      <c r="E192" s="51"/>
      <c r="F192" s="241" t="s">
        <v>79</v>
      </c>
      <c r="G192" s="825"/>
      <c r="H192" s="793"/>
      <c r="I192" s="51" t="s">
        <v>1557</v>
      </c>
      <c r="J192" s="793"/>
      <c r="K192" s="170"/>
      <c r="L192" s="793"/>
      <c r="M192" s="793"/>
      <c r="N192" s="51" t="s">
        <v>1591</v>
      </c>
      <c r="O192" s="51"/>
      <c r="P192" s="51"/>
      <c r="Q192" s="51"/>
      <c r="R192" s="801"/>
      <c r="S192" s="79"/>
      <c r="T192" s="79"/>
      <c r="U192" s="794"/>
      <c r="V192" s="793"/>
      <c r="W192" s="51"/>
      <c r="X192" s="793"/>
      <c r="Y192" s="173"/>
      <c r="Z192" s="793"/>
      <c r="AA192" s="173"/>
      <c r="AB192" s="29"/>
      <c r="AC192" s="32"/>
      <c r="AD192" s="32"/>
      <c r="AE192" s="32"/>
      <c r="AF192" s="29"/>
      <c r="AG192" s="37"/>
      <c r="AH192" s="24"/>
    </row>
    <row r="193" spans="1:39">
      <c r="A193" s="232">
        <v>5</v>
      </c>
      <c r="B193" s="43">
        <v>2279</v>
      </c>
      <c r="C193" s="43"/>
      <c r="D193" s="793" t="s">
        <v>1662</v>
      </c>
      <c r="E193" s="51"/>
      <c r="F193" s="241" t="s">
        <v>79</v>
      </c>
      <c r="G193" s="825" t="s">
        <v>1528</v>
      </c>
      <c r="H193" s="793" t="s">
        <v>1690</v>
      </c>
      <c r="I193" s="51" t="s">
        <v>1557</v>
      </c>
      <c r="J193" s="793">
        <v>4</v>
      </c>
      <c r="K193" s="170"/>
      <c r="L193" s="793">
        <v>2070</v>
      </c>
      <c r="M193" s="793">
        <v>34</v>
      </c>
      <c r="N193" s="51" t="s">
        <v>1592</v>
      </c>
      <c r="O193" s="51"/>
      <c r="P193" s="51"/>
      <c r="Q193" s="51"/>
      <c r="R193" s="801">
        <v>45276</v>
      </c>
      <c r="S193" s="79"/>
      <c r="T193" s="79"/>
      <c r="U193" s="793" t="s">
        <v>129</v>
      </c>
      <c r="V193" s="793" t="s">
        <v>1671</v>
      </c>
      <c r="W193" s="51"/>
      <c r="X193" s="793" t="s">
        <v>1607</v>
      </c>
      <c r="Y193" s="173"/>
      <c r="Z193" s="793" t="s">
        <v>1665</v>
      </c>
      <c r="AA193" s="173"/>
      <c r="AB193" s="29"/>
      <c r="AC193" s="62">
        <v>45281</v>
      </c>
      <c r="AD193" s="62"/>
      <c r="AE193" s="62"/>
      <c r="AF193" s="29"/>
      <c r="AG193" s="37"/>
      <c r="AH193" s="24"/>
    </row>
    <row r="194" spans="1:39" ht="15.75" customHeight="1">
      <c r="A194" s="232">
        <v>5</v>
      </c>
      <c r="B194" s="43">
        <v>2279</v>
      </c>
      <c r="C194" s="43"/>
      <c r="D194" s="793"/>
      <c r="E194" s="51"/>
      <c r="F194" s="241" t="s">
        <v>79</v>
      </c>
      <c r="G194" s="825"/>
      <c r="H194" s="793"/>
      <c r="I194" s="51" t="s">
        <v>1557</v>
      </c>
      <c r="J194" s="793"/>
      <c r="K194" s="170"/>
      <c r="L194" s="793"/>
      <c r="M194" s="793"/>
      <c r="N194" s="51" t="s">
        <v>1595</v>
      </c>
      <c r="O194" s="51"/>
      <c r="P194" s="51"/>
      <c r="Q194" s="51"/>
      <c r="R194" s="801"/>
      <c r="S194" s="79"/>
      <c r="T194" s="79"/>
      <c r="U194" s="794"/>
      <c r="V194" s="793"/>
      <c r="W194" s="51"/>
      <c r="X194" s="793"/>
      <c r="Y194" s="173"/>
      <c r="Z194" s="793"/>
      <c r="AA194" s="173"/>
      <c r="AB194" s="29"/>
      <c r="AC194" s="32"/>
      <c r="AD194" s="32"/>
      <c r="AE194" s="32"/>
      <c r="AF194" s="29"/>
      <c r="AG194" s="37"/>
      <c r="AH194" s="24"/>
    </row>
    <row r="195" spans="1:39" ht="15.75" customHeight="1">
      <c r="A195" s="232">
        <v>5</v>
      </c>
      <c r="B195" s="43">
        <v>2279</v>
      </c>
      <c r="C195" s="43"/>
      <c r="D195" s="793"/>
      <c r="E195" s="51"/>
      <c r="F195" s="241" t="s">
        <v>79</v>
      </c>
      <c r="G195" s="825"/>
      <c r="H195" s="793"/>
      <c r="I195" s="51" t="s">
        <v>1557</v>
      </c>
      <c r="J195" s="793"/>
      <c r="K195" s="170"/>
      <c r="L195" s="793"/>
      <c r="M195" s="793"/>
      <c r="N195" s="51" t="s">
        <v>1613</v>
      </c>
      <c r="O195" s="51"/>
      <c r="P195" s="51"/>
      <c r="Q195" s="51"/>
      <c r="R195" s="801"/>
      <c r="S195" s="79"/>
      <c r="T195" s="79"/>
      <c r="U195" s="794"/>
      <c r="V195" s="793"/>
      <c r="W195" s="51"/>
      <c r="X195" s="793"/>
      <c r="Y195" s="173"/>
      <c r="Z195" s="793"/>
      <c r="AA195" s="173"/>
      <c r="AB195" s="29"/>
      <c r="AC195" s="32"/>
      <c r="AD195" s="32"/>
      <c r="AE195" s="32"/>
      <c r="AF195" s="29"/>
      <c r="AG195" s="37"/>
      <c r="AH195" s="24"/>
    </row>
    <row r="196" spans="1:39" ht="15.75" customHeight="1">
      <c r="A196" s="232">
        <v>5</v>
      </c>
      <c r="B196" s="43">
        <v>2279</v>
      </c>
      <c r="C196" s="43"/>
      <c r="D196" s="793"/>
      <c r="E196" s="51"/>
      <c r="F196" s="241" t="s">
        <v>79</v>
      </c>
      <c r="G196" s="825"/>
      <c r="H196" s="793"/>
      <c r="I196" s="51" t="s">
        <v>1557</v>
      </c>
      <c r="J196" s="793"/>
      <c r="K196" s="170"/>
      <c r="L196" s="793"/>
      <c r="M196" s="793"/>
      <c r="N196" s="51" t="s">
        <v>1691</v>
      </c>
      <c r="O196" s="51"/>
      <c r="P196" s="51"/>
      <c r="Q196" s="51"/>
      <c r="R196" s="801"/>
      <c r="S196" s="79"/>
      <c r="T196" s="79"/>
      <c r="U196" s="794"/>
      <c r="V196" s="793"/>
      <c r="W196" s="51"/>
      <c r="X196" s="793"/>
      <c r="Y196" s="173"/>
      <c r="Z196" s="793"/>
      <c r="AA196" s="173"/>
      <c r="AB196" s="29"/>
      <c r="AC196" s="32"/>
      <c r="AD196" s="32"/>
      <c r="AE196" s="32"/>
      <c r="AF196" s="29"/>
      <c r="AG196" s="37"/>
      <c r="AH196" s="24"/>
    </row>
    <row r="197" spans="1:39">
      <c r="A197" s="232">
        <v>5</v>
      </c>
      <c r="B197" s="43">
        <v>2279</v>
      </c>
      <c r="C197" s="43"/>
      <c r="D197" s="793" t="s">
        <v>1662</v>
      </c>
      <c r="E197" s="51"/>
      <c r="F197" s="241" t="s">
        <v>79</v>
      </c>
      <c r="G197" s="825" t="s">
        <v>1528</v>
      </c>
      <c r="H197" s="793" t="s">
        <v>1692</v>
      </c>
      <c r="I197" s="51" t="s">
        <v>1557</v>
      </c>
      <c r="J197" s="793">
        <v>4</v>
      </c>
      <c r="K197" s="170"/>
      <c r="L197" s="793">
        <v>1300</v>
      </c>
      <c r="M197" s="793">
        <v>28</v>
      </c>
      <c r="N197" s="51" t="s">
        <v>1693</v>
      </c>
      <c r="O197" s="51"/>
      <c r="P197" s="51"/>
      <c r="Q197" s="51"/>
      <c r="R197" s="801">
        <v>45276</v>
      </c>
      <c r="S197" s="79"/>
      <c r="T197" s="79"/>
      <c r="U197" s="793" t="s">
        <v>129</v>
      </c>
      <c r="V197" s="793" t="s">
        <v>1664</v>
      </c>
      <c r="W197" s="51"/>
      <c r="X197" s="793" t="s">
        <v>1607</v>
      </c>
      <c r="Y197" s="173"/>
      <c r="Z197" s="793" t="s">
        <v>1665</v>
      </c>
      <c r="AA197" s="173"/>
      <c r="AB197" s="29"/>
      <c r="AC197" s="62">
        <v>45281</v>
      </c>
      <c r="AD197" s="62"/>
      <c r="AE197" s="62"/>
      <c r="AF197" s="29"/>
      <c r="AG197" s="37"/>
      <c r="AH197" s="24"/>
    </row>
    <row r="198" spans="1:39" ht="15.75" customHeight="1">
      <c r="A198" s="232">
        <v>5</v>
      </c>
      <c r="B198" s="43">
        <v>2279</v>
      </c>
      <c r="C198" s="43"/>
      <c r="D198" s="793"/>
      <c r="E198" s="51"/>
      <c r="F198" s="241" t="s">
        <v>79</v>
      </c>
      <c r="G198" s="825"/>
      <c r="H198" s="793"/>
      <c r="I198" s="51" t="s">
        <v>1557</v>
      </c>
      <c r="J198" s="793"/>
      <c r="K198" s="170"/>
      <c r="L198" s="793"/>
      <c r="M198" s="793"/>
      <c r="N198" s="51" t="s">
        <v>1694</v>
      </c>
      <c r="O198" s="51"/>
      <c r="P198" s="51"/>
      <c r="Q198" s="51"/>
      <c r="R198" s="801"/>
      <c r="S198" s="79"/>
      <c r="T198" s="79"/>
      <c r="U198" s="794"/>
      <c r="V198" s="793"/>
      <c r="W198" s="51"/>
      <c r="X198" s="793"/>
      <c r="Y198" s="173"/>
      <c r="Z198" s="793"/>
      <c r="AA198" s="173"/>
      <c r="AB198" s="29"/>
      <c r="AC198" s="32"/>
      <c r="AD198" s="32"/>
      <c r="AE198" s="32"/>
      <c r="AF198" s="29"/>
      <c r="AG198" s="37"/>
      <c r="AH198" s="24"/>
    </row>
    <row r="199" spans="1:39" ht="15.75" customHeight="1">
      <c r="A199" s="232">
        <v>5</v>
      </c>
      <c r="B199" s="43">
        <v>2279</v>
      </c>
      <c r="C199" s="43"/>
      <c r="D199" s="793"/>
      <c r="E199" s="51"/>
      <c r="F199" s="241" t="s">
        <v>79</v>
      </c>
      <c r="G199" s="825"/>
      <c r="H199" s="793"/>
      <c r="I199" s="51" t="s">
        <v>1557</v>
      </c>
      <c r="J199" s="793"/>
      <c r="K199" s="170"/>
      <c r="L199" s="793"/>
      <c r="M199" s="793"/>
      <c r="N199" s="793" t="s">
        <v>1695</v>
      </c>
      <c r="O199" s="51"/>
      <c r="P199" s="51"/>
      <c r="Q199" s="51"/>
      <c r="R199" s="801"/>
      <c r="S199" s="79"/>
      <c r="T199" s="79"/>
      <c r="U199" s="794"/>
      <c r="V199" s="793"/>
      <c r="W199" s="51"/>
      <c r="X199" s="793"/>
      <c r="Y199" s="173"/>
      <c r="Z199" s="793"/>
      <c r="AA199" s="173"/>
      <c r="AB199" s="29"/>
      <c r="AC199" s="32"/>
      <c r="AD199" s="32"/>
      <c r="AE199" s="32"/>
      <c r="AF199" s="29"/>
      <c r="AG199" s="37"/>
      <c r="AH199" s="24"/>
    </row>
    <row r="200" spans="1:39" ht="15.75" customHeight="1">
      <c r="A200" s="232">
        <v>5</v>
      </c>
      <c r="B200" s="43">
        <v>2279</v>
      </c>
      <c r="C200" s="43"/>
      <c r="D200" s="793"/>
      <c r="E200" s="51"/>
      <c r="F200" s="241" t="s">
        <v>79</v>
      </c>
      <c r="G200" s="825"/>
      <c r="H200" s="793"/>
      <c r="I200" s="51" t="s">
        <v>1557</v>
      </c>
      <c r="J200" s="793"/>
      <c r="K200" s="170"/>
      <c r="L200" s="793"/>
      <c r="M200" s="793"/>
      <c r="N200" s="793"/>
      <c r="O200" s="51"/>
      <c r="P200" s="51"/>
      <c r="Q200" s="51"/>
      <c r="R200" s="801"/>
      <c r="S200" s="79"/>
      <c r="T200" s="79"/>
      <c r="U200" s="794"/>
      <c r="V200" s="793"/>
      <c r="W200" s="51"/>
      <c r="X200" s="793"/>
      <c r="Y200" s="173"/>
      <c r="Z200" s="793"/>
      <c r="AA200" s="173"/>
      <c r="AB200" s="29"/>
      <c r="AC200" s="32"/>
      <c r="AD200" s="32"/>
      <c r="AE200" s="32"/>
      <c r="AF200" s="29"/>
      <c r="AG200" s="37"/>
      <c r="AH200" s="24"/>
    </row>
    <row r="201" spans="1:39" ht="15.75" customHeight="1">
      <c r="A201" s="232">
        <v>5</v>
      </c>
      <c r="B201" s="43">
        <v>2279</v>
      </c>
      <c r="C201" s="43"/>
      <c r="D201" s="793"/>
      <c r="E201" s="51"/>
      <c r="F201" s="241" t="s">
        <v>79</v>
      </c>
      <c r="G201" s="825"/>
      <c r="H201" s="793"/>
      <c r="I201" s="51" t="s">
        <v>1557</v>
      </c>
      <c r="J201" s="793"/>
      <c r="K201" s="170"/>
      <c r="L201" s="793"/>
      <c r="M201" s="793"/>
      <c r="N201" s="51" t="s">
        <v>1696</v>
      </c>
      <c r="O201" s="51"/>
      <c r="P201" s="51"/>
      <c r="Q201" s="51"/>
      <c r="R201" s="801"/>
      <c r="S201" s="79"/>
      <c r="T201" s="79"/>
      <c r="U201" s="794"/>
      <c r="V201" s="793"/>
      <c r="W201" s="51"/>
      <c r="X201" s="793"/>
      <c r="Y201" s="173"/>
      <c r="Z201" s="793"/>
      <c r="AA201" s="173"/>
      <c r="AB201" s="29"/>
      <c r="AC201" s="32"/>
      <c r="AD201" s="32"/>
      <c r="AE201" s="32"/>
      <c r="AF201" s="29"/>
      <c r="AG201" s="37"/>
      <c r="AH201" s="24"/>
    </row>
    <row r="202" spans="1:39">
      <c r="A202" s="232">
        <v>4</v>
      </c>
      <c r="B202" s="43">
        <v>2279</v>
      </c>
      <c r="C202" s="43"/>
      <c r="D202" s="793" t="s">
        <v>1697</v>
      </c>
      <c r="E202" s="51"/>
      <c r="F202" s="241" t="s">
        <v>79</v>
      </c>
      <c r="G202" s="825" t="s">
        <v>1528</v>
      </c>
      <c r="H202" s="793" t="s">
        <v>1698</v>
      </c>
      <c r="I202" s="51" t="s">
        <v>1557</v>
      </c>
      <c r="J202" s="793">
        <v>4</v>
      </c>
      <c r="K202" s="170"/>
      <c r="L202" s="793">
        <v>1360</v>
      </c>
      <c r="M202" s="793">
        <v>27</v>
      </c>
      <c r="N202" s="51" t="s">
        <v>1699</v>
      </c>
      <c r="O202" s="51"/>
      <c r="P202" s="51"/>
      <c r="Q202" s="51"/>
      <c r="R202" s="801">
        <v>45276</v>
      </c>
      <c r="S202" s="79"/>
      <c r="T202" s="79"/>
      <c r="U202" s="793" t="s">
        <v>129</v>
      </c>
      <c r="V202" s="793" t="s">
        <v>1671</v>
      </c>
      <c r="W202" s="51"/>
      <c r="X202" s="793" t="s">
        <v>1607</v>
      </c>
      <c r="Y202" s="173"/>
      <c r="Z202" s="793" t="s">
        <v>1665</v>
      </c>
      <c r="AA202" s="173"/>
      <c r="AB202" s="29"/>
      <c r="AC202" s="62">
        <v>45281</v>
      </c>
      <c r="AD202" s="62"/>
      <c r="AE202" s="62"/>
      <c r="AF202" s="29"/>
      <c r="AG202" s="37"/>
      <c r="AH202" s="24" t="s">
        <v>1700</v>
      </c>
      <c r="AI202" s="25">
        <v>45275</v>
      </c>
      <c r="AJ202" s="98">
        <v>38594.769999999997</v>
      </c>
      <c r="AK202" s="99">
        <v>151522</v>
      </c>
      <c r="AM202" s="139">
        <v>0.25</v>
      </c>
    </row>
    <row r="203" spans="1:39">
      <c r="A203" s="232">
        <v>4</v>
      </c>
      <c r="B203" s="43">
        <v>2279</v>
      </c>
      <c r="C203" s="43"/>
      <c r="D203" s="793"/>
      <c r="E203" s="51"/>
      <c r="F203" s="241" t="s">
        <v>79</v>
      </c>
      <c r="G203" s="825"/>
      <c r="H203" s="793"/>
      <c r="I203" s="51" t="s">
        <v>1557</v>
      </c>
      <c r="J203" s="793"/>
      <c r="K203" s="170"/>
      <c r="L203" s="793"/>
      <c r="M203" s="793"/>
      <c r="N203" s="51" t="s">
        <v>1699</v>
      </c>
      <c r="O203" s="51"/>
      <c r="P203" s="51"/>
      <c r="Q203" s="51"/>
      <c r="R203" s="801"/>
      <c r="S203" s="79"/>
      <c r="T203" s="79"/>
      <c r="U203" s="794"/>
      <c r="V203" s="793"/>
      <c r="W203" s="51"/>
      <c r="X203" s="793"/>
      <c r="Y203" s="173"/>
      <c r="Z203" s="793"/>
      <c r="AA203" s="173"/>
      <c r="AB203" s="29"/>
      <c r="AC203" s="32"/>
      <c r="AD203" s="32"/>
      <c r="AE203" s="32"/>
      <c r="AF203" s="29"/>
      <c r="AG203" s="37"/>
      <c r="AH203" s="24"/>
    </row>
    <row r="204" spans="1:39">
      <c r="A204" s="232">
        <v>4</v>
      </c>
      <c r="B204" s="43">
        <v>2279</v>
      </c>
      <c r="C204" s="43"/>
      <c r="D204" s="793"/>
      <c r="E204" s="51"/>
      <c r="F204" s="241" t="s">
        <v>79</v>
      </c>
      <c r="G204" s="825"/>
      <c r="H204" s="793"/>
      <c r="I204" s="51" t="s">
        <v>1557</v>
      </c>
      <c r="J204" s="793"/>
      <c r="K204" s="170"/>
      <c r="L204" s="793"/>
      <c r="M204" s="793"/>
      <c r="N204" s="51" t="s">
        <v>1701</v>
      </c>
      <c r="O204" s="51"/>
      <c r="P204" s="51"/>
      <c r="Q204" s="51"/>
      <c r="R204" s="801"/>
      <c r="S204" s="79"/>
      <c r="T204" s="79"/>
      <c r="U204" s="794"/>
      <c r="V204" s="793"/>
      <c r="W204" s="51"/>
      <c r="X204" s="793"/>
      <c r="Y204" s="173"/>
      <c r="Z204" s="793"/>
      <c r="AA204" s="173"/>
      <c r="AB204" s="29"/>
      <c r="AC204" s="32"/>
      <c r="AD204" s="32"/>
      <c r="AE204" s="32"/>
      <c r="AF204" s="29"/>
      <c r="AG204" s="37"/>
      <c r="AH204" s="24"/>
    </row>
    <row r="205" spans="1:39">
      <c r="A205" s="232">
        <v>4</v>
      </c>
      <c r="B205" s="43">
        <v>2279</v>
      </c>
      <c r="C205" s="43"/>
      <c r="D205" s="793"/>
      <c r="E205" s="51"/>
      <c r="F205" s="241" t="s">
        <v>79</v>
      </c>
      <c r="G205" s="825"/>
      <c r="H205" s="793"/>
      <c r="I205" s="51" t="s">
        <v>1557</v>
      </c>
      <c r="J205" s="793"/>
      <c r="K205" s="170"/>
      <c r="L205" s="793"/>
      <c r="M205" s="793"/>
      <c r="N205" s="51" t="s">
        <v>1695</v>
      </c>
      <c r="O205" s="51"/>
      <c r="P205" s="51"/>
      <c r="Q205" s="51"/>
      <c r="R205" s="801"/>
      <c r="S205" s="79"/>
      <c r="T205" s="79"/>
      <c r="U205" s="794"/>
      <c r="V205" s="793"/>
      <c r="W205" s="51"/>
      <c r="X205" s="793"/>
      <c r="Y205" s="173"/>
      <c r="Z205" s="793"/>
      <c r="AA205" s="173"/>
      <c r="AB205" s="29"/>
      <c r="AC205" s="32"/>
      <c r="AD205" s="32"/>
      <c r="AE205" s="32"/>
      <c r="AF205" s="29"/>
      <c r="AG205" s="37"/>
      <c r="AH205" s="24"/>
    </row>
    <row r="206" spans="1:39">
      <c r="A206" s="232">
        <v>4</v>
      </c>
      <c r="B206" s="43">
        <v>2279</v>
      </c>
      <c r="C206" s="43"/>
      <c r="D206" s="793" t="s">
        <v>1697</v>
      </c>
      <c r="E206" s="51"/>
      <c r="F206" s="241" t="s">
        <v>79</v>
      </c>
      <c r="G206" s="825" t="s">
        <v>1528</v>
      </c>
      <c r="H206" s="793" t="s">
        <v>1702</v>
      </c>
      <c r="I206" s="51" t="s">
        <v>1557</v>
      </c>
      <c r="J206" s="793">
        <v>4</v>
      </c>
      <c r="K206" s="170"/>
      <c r="L206" s="793">
        <v>1120</v>
      </c>
      <c r="M206" s="793">
        <v>20</v>
      </c>
      <c r="N206" s="51" t="s">
        <v>1703</v>
      </c>
      <c r="O206" s="51"/>
      <c r="P206" s="51"/>
      <c r="Q206" s="51"/>
      <c r="R206" s="801">
        <v>45276</v>
      </c>
      <c r="S206" s="79"/>
      <c r="T206" s="79"/>
      <c r="U206" s="793" t="s">
        <v>129</v>
      </c>
      <c r="V206" s="793" t="s">
        <v>1646</v>
      </c>
      <c r="W206" s="51"/>
      <c r="X206" s="793" t="s">
        <v>1607</v>
      </c>
      <c r="Y206" s="173"/>
      <c r="Z206" s="793" t="s">
        <v>1665</v>
      </c>
      <c r="AA206" s="173"/>
      <c r="AB206" s="29"/>
      <c r="AC206" s="62">
        <v>45279</v>
      </c>
      <c r="AD206" s="62"/>
      <c r="AE206" s="62"/>
      <c r="AF206" s="62">
        <v>45281</v>
      </c>
      <c r="AG206" s="37"/>
      <c r="AH206" s="24"/>
    </row>
    <row r="207" spans="1:39" ht="15.75" customHeight="1">
      <c r="A207" s="232">
        <v>4</v>
      </c>
      <c r="B207" s="43">
        <v>2279</v>
      </c>
      <c r="C207" s="43"/>
      <c r="D207" s="793"/>
      <c r="E207" s="51"/>
      <c r="F207" s="241" t="s">
        <v>79</v>
      </c>
      <c r="G207" s="825"/>
      <c r="H207" s="793"/>
      <c r="I207" s="51" t="s">
        <v>1557</v>
      </c>
      <c r="J207" s="793"/>
      <c r="K207" s="170"/>
      <c r="L207" s="793"/>
      <c r="M207" s="793"/>
      <c r="N207" s="51" t="s">
        <v>1673</v>
      </c>
      <c r="O207" s="51"/>
      <c r="P207" s="51"/>
      <c r="Q207" s="51"/>
      <c r="R207" s="801"/>
      <c r="S207" s="79"/>
      <c r="T207" s="79"/>
      <c r="U207" s="794"/>
      <c r="V207" s="793"/>
      <c r="W207" s="51"/>
      <c r="X207" s="793"/>
      <c r="Y207" s="173"/>
      <c r="Z207" s="793"/>
      <c r="AA207" s="173"/>
      <c r="AB207" s="29"/>
      <c r="AC207" s="32"/>
      <c r="AD207" s="32"/>
      <c r="AE207" s="32"/>
      <c r="AF207" s="29"/>
      <c r="AG207" s="37"/>
      <c r="AH207" s="24"/>
    </row>
    <row r="208" spans="1:39" ht="15.75" customHeight="1">
      <c r="A208" s="232">
        <v>4</v>
      </c>
      <c r="B208" s="43">
        <v>2279</v>
      </c>
      <c r="C208" s="43"/>
      <c r="D208" s="793"/>
      <c r="E208" s="51"/>
      <c r="F208" s="241" t="s">
        <v>79</v>
      </c>
      <c r="G208" s="825"/>
      <c r="H208" s="793"/>
      <c r="I208" s="51" t="s">
        <v>1557</v>
      </c>
      <c r="J208" s="793"/>
      <c r="K208" s="170"/>
      <c r="L208" s="793"/>
      <c r="M208" s="793"/>
      <c r="N208" s="51" t="s">
        <v>1704</v>
      </c>
      <c r="O208" s="51"/>
      <c r="P208" s="51"/>
      <c r="Q208" s="51"/>
      <c r="R208" s="801"/>
      <c r="S208" s="79"/>
      <c r="T208" s="79"/>
      <c r="U208" s="794"/>
      <c r="V208" s="793"/>
      <c r="W208" s="51"/>
      <c r="X208" s="793"/>
      <c r="Y208" s="173"/>
      <c r="Z208" s="793"/>
      <c r="AA208" s="173"/>
      <c r="AB208" s="29"/>
      <c r="AC208" s="32"/>
      <c r="AD208" s="32"/>
      <c r="AE208" s="32"/>
      <c r="AF208" s="29"/>
      <c r="AG208" s="37"/>
      <c r="AH208" s="24"/>
    </row>
    <row r="209" spans="1:34" ht="15.75" customHeight="1">
      <c r="A209" s="232">
        <v>4</v>
      </c>
      <c r="B209" s="43">
        <v>2279</v>
      </c>
      <c r="C209" s="43"/>
      <c r="D209" s="793"/>
      <c r="E209" s="51"/>
      <c r="F209" s="241" t="s">
        <v>79</v>
      </c>
      <c r="G209" s="825"/>
      <c r="H209" s="793"/>
      <c r="I209" s="51" t="s">
        <v>1557</v>
      </c>
      <c r="J209" s="793"/>
      <c r="K209" s="170"/>
      <c r="L209" s="793"/>
      <c r="M209" s="793"/>
      <c r="N209" s="51" t="s">
        <v>1705</v>
      </c>
      <c r="O209" s="51"/>
      <c r="P209" s="51"/>
      <c r="Q209" s="51"/>
      <c r="R209" s="801"/>
      <c r="S209" s="79"/>
      <c r="T209" s="79"/>
      <c r="U209" s="794"/>
      <c r="V209" s="793"/>
      <c r="W209" s="51"/>
      <c r="X209" s="793"/>
      <c r="Y209" s="173"/>
      <c r="Z209" s="793"/>
      <c r="AA209" s="173"/>
      <c r="AB209" s="29"/>
      <c r="AC209" s="32"/>
      <c r="AD209" s="32"/>
      <c r="AE209" s="32"/>
      <c r="AF209" s="29"/>
      <c r="AG209" s="37"/>
      <c r="AH209" s="24"/>
    </row>
    <row r="210" spans="1:34">
      <c r="A210" s="232">
        <v>4</v>
      </c>
      <c r="B210" s="43">
        <v>2279</v>
      </c>
      <c r="C210" s="43"/>
      <c r="D210" s="793" t="s">
        <v>1697</v>
      </c>
      <c r="E210" s="51"/>
      <c r="F210" s="241" t="s">
        <v>79</v>
      </c>
      <c r="G210" s="825" t="s">
        <v>1528</v>
      </c>
      <c r="H210" s="793" t="s">
        <v>1706</v>
      </c>
      <c r="I210" s="51" t="s">
        <v>1557</v>
      </c>
      <c r="J210" s="793">
        <v>4</v>
      </c>
      <c r="K210" s="170"/>
      <c r="L210" s="793">
        <v>2220</v>
      </c>
      <c r="M210" s="793">
        <v>35</v>
      </c>
      <c r="N210" s="51" t="s">
        <v>1707</v>
      </c>
      <c r="O210" s="51"/>
      <c r="P210" s="51"/>
      <c r="Q210" s="51"/>
      <c r="R210" s="801">
        <v>45276</v>
      </c>
      <c r="S210" s="79"/>
      <c r="T210" s="79"/>
      <c r="U210" s="793" t="s">
        <v>129</v>
      </c>
      <c r="V210" s="793" t="s">
        <v>1671</v>
      </c>
      <c r="W210" s="51"/>
      <c r="X210" s="793" t="s">
        <v>1607</v>
      </c>
      <c r="Y210" s="173"/>
      <c r="Z210" s="793" t="s">
        <v>1665</v>
      </c>
      <c r="AA210" s="173"/>
      <c r="AB210" s="29"/>
      <c r="AC210" s="62">
        <v>45281</v>
      </c>
      <c r="AD210" s="62"/>
      <c r="AE210" s="62"/>
      <c r="AF210" s="29"/>
      <c r="AG210" s="37"/>
      <c r="AH210" s="24"/>
    </row>
    <row r="211" spans="1:34" ht="15.75" customHeight="1">
      <c r="A211" s="232">
        <v>4</v>
      </c>
      <c r="B211" s="43">
        <v>2279</v>
      </c>
      <c r="C211" s="43"/>
      <c r="D211" s="793"/>
      <c r="E211" s="51"/>
      <c r="F211" s="241" t="s">
        <v>79</v>
      </c>
      <c r="G211" s="825"/>
      <c r="H211" s="793"/>
      <c r="I211" s="51" t="s">
        <v>1557</v>
      </c>
      <c r="J211" s="793"/>
      <c r="K211" s="170"/>
      <c r="L211" s="793"/>
      <c r="M211" s="793"/>
      <c r="N211" s="51" t="s">
        <v>1566</v>
      </c>
      <c r="O211" s="51"/>
      <c r="P211" s="51"/>
      <c r="Q211" s="51"/>
      <c r="R211" s="801"/>
      <c r="S211" s="79"/>
      <c r="T211" s="79"/>
      <c r="U211" s="794"/>
      <c r="V211" s="793"/>
      <c r="W211" s="51"/>
      <c r="X211" s="793"/>
      <c r="Y211" s="173"/>
      <c r="Z211" s="793"/>
      <c r="AA211" s="173"/>
      <c r="AB211" s="29"/>
      <c r="AC211" s="32"/>
      <c r="AD211" s="32"/>
      <c r="AE211" s="32"/>
      <c r="AF211" s="29"/>
      <c r="AG211" s="37"/>
      <c r="AH211" s="24"/>
    </row>
    <row r="212" spans="1:34" ht="15.75" customHeight="1">
      <c r="A212" s="232">
        <v>4</v>
      </c>
      <c r="B212" s="43">
        <v>2279</v>
      </c>
      <c r="C212" s="43"/>
      <c r="D212" s="793"/>
      <c r="E212" s="51"/>
      <c r="F212" s="241" t="s">
        <v>79</v>
      </c>
      <c r="G212" s="825"/>
      <c r="H212" s="793"/>
      <c r="I212" s="51" t="s">
        <v>1557</v>
      </c>
      <c r="J212" s="793"/>
      <c r="K212" s="170"/>
      <c r="L212" s="793"/>
      <c r="M212" s="793"/>
      <c r="N212" s="51" t="s">
        <v>1708</v>
      </c>
      <c r="O212" s="51"/>
      <c r="P212" s="51"/>
      <c r="Q212" s="51"/>
      <c r="R212" s="801"/>
      <c r="S212" s="79"/>
      <c r="T212" s="79"/>
      <c r="U212" s="794"/>
      <c r="V212" s="793"/>
      <c r="W212" s="51"/>
      <c r="X212" s="793"/>
      <c r="Y212" s="173"/>
      <c r="Z212" s="793"/>
      <c r="AA212" s="173"/>
      <c r="AB212" s="29"/>
      <c r="AC212" s="32"/>
      <c r="AD212" s="32"/>
      <c r="AE212" s="32"/>
      <c r="AF212" s="29"/>
      <c r="AG212" s="37"/>
      <c r="AH212" s="24"/>
    </row>
    <row r="213" spans="1:34" ht="15.75" customHeight="1">
      <c r="A213" s="232">
        <v>4</v>
      </c>
      <c r="B213" s="43">
        <v>2279</v>
      </c>
      <c r="C213" s="43"/>
      <c r="D213" s="793"/>
      <c r="E213" s="51"/>
      <c r="F213" s="241" t="s">
        <v>79</v>
      </c>
      <c r="G213" s="825"/>
      <c r="H213" s="793"/>
      <c r="I213" s="51" t="s">
        <v>1557</v>
      </c>
      <c r="J213" s="793"/>
      <c r="K213" s="170"/>
      <c r="L213" s="793"/>
      <c r="M213" s="793"/>
      <c r="N213" s="51" t="s">
        <v>1709</v>
      </c>
      <c r="O213" s="51"/>
      <c r="P213" s="51"/>
      <c r="Q213" s="51"/>
      <c r="R213" s="801"/>
      <c r="S213" s="79"/>
      <c r="T213" s="79"/>
      <c r="U213" s="794"/>
      <c r="V213" s="793"/>
      <c r="W213" s="51"/>
      <c r="X213" s="793"/>
      <c r="Y213" s="173"/>
      <c r="Z213" s="793"/>
      <c r="AA213" s="173"/>
      <c r="AB213" s="29"/>
      <c r="AC213" s="32"/>
      <c r="AD213" s="32"/>
      <c r="AE213" s="32"/>
      <c r="AF213" s="29"/>
      <c r="AG213" s="37"/>
      <c r="AH213" s="24"/>
    </row>
    <row r="214" spans="1:34">
      <c r="A214" s="232">
        <v>4</v>
      </c>
      <c r="B214" s="43">
        <v>2279</v>
      </c>
      <c r="C214" s="43"/>
      <c r="D214" s="793" t="s">
        <v>1697</v>
      </c>
      <c r="E214" s="51"/>
      <c r="F214" s="241" t="s">
        <v>79</v>
      </c>
      <c r="G214" s="825" t="s">
        <v>1528</v>
      </c>
      <c r="H214" s="793" t="s">
        <v>1710</v>
      </c>
      <c r="I214" s="51" t="s">
        <v>1557</v>
      </c>
      <c r="J214" s="793">
        <v>4</v>
      </c>
      <c r="K214" s="170"/>
      <c r="L214" s="793">
        <v>380</v>
      </c>
      <c r="M214" s="793">
        <v>27</v>
      </c>
      <c r="N214" s="51" t="s">
        <v>1711</v>
      </c>
      <c r="O214" s="51"/>
      <c r="P214" s="51"/>
      <c r="Q214" s="51"/>
      <c r="R214" s="801">
        <v>45276</v>
      </c>
      <c r="S214" s="79"/>
      <c r="T214" s="79"/>
      <c r="U214" s="793" t="s">
        <v>129</v>
      </c>
      <c r="V214" s="793" t="s">
        <v>1671</v>
      </c>
      <c r="W214" s="51"/>
      <c r="X214" s="793" t="s">
        <v>1607</v>
      </c>
      <c r="Y214" s="173"/>
      <c r="Z214" s="793" t="s">
        <v>1665</v>
      </c>
      <c r="AA214" s="173"/>
      <c r="AB214" s="29"/>
      <c r="AC214" s="62">
        <v>45281</v>
      </c>
      <c r="AD214" s="62"/>
      <c r="AE214" s="62"/>
      <c r="AF214" s="29"/>
      <c r="AG214" s="37"/>
      <c r="AH214" s="24"/>
    </row>
    <row r="215" spans="1:34" ht="15.75" customHeight="1">
      <c r="A215" s="232">
        <v>4</v>
      </c>
      <c r="B215" s="43">
        <v>2279</v>
      </c>
      <c r="C215" s="43"/>
      <c r="D215" s="793"/>
      <c r="E215" s="51"/>
      <c r="F215" s="241" t="s">
        <v>79</v>
      </c>
      <c r="G215" s="825"/>
      <c r="H215" s="793"/>
      <c r="I215" s="51" t="s">
        <v>1557</v>
      </c>
      <c r="J215" s="793"/>
      <c r="K215" s="170"/>
      <c r="L215" s="793"/>
      <c r="M215" s="793"/>
      <c r="N215" s="51" t="s">
        <v>1618</v>
      </c>
      <c r="O215" s="51"/>
      <c r="P215" s="51"/>
      <c r="Q215" s="51"/>
      <c r="R215" s="801"/>
      <c r="S215" s="79"/>
      <c r="T215" s="79"/>
      <c r="U215" s="794"/>
      <c r="V215" s="793"/>
      <c r="W215" s="51"/>
      <c r="X215" s="793"/>
      <c r="Y215" s="173"/>
      <c r="Z215" s="793"/>
      <c r="AA215" s="173"/>
      <c r="AB215" s="29"/>
      <c r="AC215" s="32"/>
      <c r="AD215" s="32"/>
      <c r="AE215" s="32"/>
      <c r="AF215" s="29"/>
      <c r="AG215" s="37"/>
      <c r="AH215" s="24"/>
    </row>
    <row r="216" spans="1:34" ht="15.75" customHeight="1">
      <c r="A216" s="232">
        <v>4</v>
      </c>
      <c r="B216" s="43">
        <v>2279</v>
      </c>
      <c r="C216" s="43"/>
      <c r="D216" s="793"/>
      <c r="E216" s="51"/>
      <c r="F216" s="241" t="s">
        <v>79</v>
      </c>
      <c r="G216" s="825"/>
      <c r="H216" s="793"/>
      <c r="I216" s="51" t="s">
        <v>1557</v>
      </c>
      <c r="J216" s="793"/>
      <c r="K216" s="170"/>
      <c r="L216" s="793"/>
      <c r="M216" s="793"/>
      <c r="N216" s="51" t="s">
        <v>1596</v>
      </c>
      <c r="O216" s="51"/>
      <c r="P216" s="51"/>
      <c r="Q216" s="51"/>
      <c r="R216" s="801"/>
      <c r="S216" s="79"/>
      <c r="T216" s="79"/>
      <c r="U216" s="794"/>
      <c r="V216" s="793"/>
      <c r="W216" s="51"/>
      <c r="X216" s="793"/>
      <c r="Y216" s="173"/>
      <c r="Z216" s="793"/>
      <c r="AA216" s="173"/>
      <c r="AB216" s="29"/>
      <c r="AC216" s="32"/>
      <c r="AD216" s="32"/>
      <c r="AE216" s="32"/>
      <c r="AF216" s="29"/>
      <c r="AG216" s="37"/>
      <c r="AH216" s="24"/>
    </row>
    <row r="217" spans="1:34" ht="15.75" customHeight="1">
      <c r="A217" s="232">
        <v>4</v>
      </c>
      <c r="B217" s="43">
        <v>2279</v>
      </c>
      <c r="C217" s="43"/>
      <c r="D217" s="793"/>
      <c r="E217" s="51"/>
      <c r="F217" s="241" t="s">
        <v>79</v>
      </c>
      <c r="G217" s="825"/>
      <c r="H217" s="793"/>
      <c r="I217" s="51" t="s">
        <v>1557</v>
      </c>
      <c r="J217" s="793"/>
      <c r="K217" s="170"/>
      <c r="L217" s="793"/>
      <c r="M217" s="793"/>
      <c r="N217" s="51" t="s">
        <v>1712</v>
      </c>
      <c r="O217" s="51"/>
      <c r="P217" s="51"/>
      <c r="Q217" s="51"/>
      <c r="R217" s="801"/>
      <c r="S217" s="79"/>
      <c r="T217" s="79"/>
      <c r="U217" s="794"/>
      <c r="V217" s="793"/>
      <c r="W217" s="51"/>
      <c r="X217" s="793"/>
      <c r="Y217" s="173"/>
      <c r="Z217" s="793"/>
      <c r="AA217" s="173"/>
      <c r="AB217" s="29"/>
      <c r="AC217" s="32"/>
      <c r="AD217" s="32"/>
      <c r="AE217" s="32"/>
      <c r="AF217" s="29"/>
      <c r="AG217" s="37"/>
      <c r="AH217" s="24"/>
    </row>
    <row r="218" spans="1:34">
      <c r="A218" s="232">
        <v>4</v>
      </c>
      <c r="B218" s="43">
        <v>2279</v>
      </c>
      <c r="C218" s="43"/>
      <c r="D218" s="793" t="s">
        <v>1697</v>
      </c>
      <c r="E218" s="51"/>
      <c r="F218" s="241" t="s">
        <v>79</v>
      </c>
      <c r="G218" s="825" t="s">
        <v>1528</v>
      </c>
      <c r="H218" s="793" t="s">
        <v>1713</v>
      </c>
      <c r="I218" s="51" t="s">
        <v>1557</v>
      </c>
      <c r="J218" s="793">
        <v>4</v>
      </c>
      <c r="K218" s="170"/>
      <c r="L218" s="793">
        <v>1220</v>
      </c>
      <c r="M218" s="793">
        <v>25</v>
      </c>
      <c r="N218" s="51" t="s">
        <v>1714</v>
      </c>
      <c r="O218" s="51"/>
      <c r="P218" s="51"/>
      <c r="Q218" s="51"/>
      <c r="R218" s="801">
        <v>45276</v>
      </c>
      <c r="S218" s="79"/>
      <c r="T218" s="79"/>
      <c r="U218" s="793" t="s">
        <v>129</v>
      </c>
      <c r="V218" s="793" t="s">
        <v>1671</v>
      </c>
      <c r="W218" s="51"/>
      <c r="X218" s="793" t="s">
        <v>1607</v>
      </c>
      <c r="Y218" s="173"/>
      <c r="Z218" s="793" t="s">
        <v>1665</v>
      </c>
      <c r="AA218" s="173"/>
      <c r="AB218" s="29"/>
      <c r="AC218" s="36">
        <v>45281</v>
      </c>
      <c r="AD218" s="36"/>
      <c r="AE218" s="36"/>
      <c r="AF218" s="29"/>
      <c r="AG218" s="37"/>
      <c r="AH218" s="24"/>
    </row>
    <row r="219" spans="1:34" ht="15.75" customHeight="1">
      <c r="A219" s="232">
        <v>4</v>
      </c>
      <c r="B219" s="43">
        <v>2279</v>
      </c>
      <c r="C219" s="43"/>
      <c r="D219" s="793"/>
      <c r="E219" s="51"/>
      <c r="F219" s="241" t="s">
        <v>79</v>
      </c>
      <c r="G219" s="825"/>
      <c r="H219" s="793"/>
      <c r="I219" s="51" t="s">
        <v>1557</v>
      </c>
      <c r="J219" s="793"/>
      <c r="K219" s="170"/>
      <c r="L219" s="793"/>
      <c r="M219" s="793"/>
      <c r="N219" s="51" t="s">
        <v>1715</v>
      </c>
      <c r="O219" s="51"/>
      <c r="P219" s="51"/>
      <c r="Q219" s="51"/>
      <c r="R219" s="801"/>
      <c r="S219" s="79"/>
      <c r="T219" s="79"/>
      <c r="U219" s="794"/>
      <c r="V219" s="793"/>
      <c r="W219" s="51"/>
      <c r="X219" s="793"/>
      <c r="Y219" s="173"/>
      <c r="Z219" s="793"/>
      <c r="AA219" s="173"/>
      <c r="AB219" s="29"/>
      <c r="AC219" s="32"/>
      <c r="AD219" s="32"/>
      <c r="AE219" s="32"/>
      <c r="AF219" s="29"/>
      <c r="AG219" s="37"/>
      <c r="AH219" s="24"/>
    </row>
    <row r="220" spans="1:34" ht="15.75" customHeight="1">
      <c r="A220" s="232">
        <v>4</v>
      </c>
      <c r="B220" s="43">
        <v>2279</v>
      </c>
      <c r="C220" s="43"/>
      <c r="D220" s="793"/>
      <c r="E220" s="51"/>
      <c r="F220" s="241" t="s">
        <v>79</v>
      </c>
      <c r="G220" s="825"/>
      <c r="H220" s="793"/>
      <c r="I220" s="51" t="s">
        <v>1557</v>
      </c>
      <c r="J220" s="793"/>
      <c r="K220" s="170"/>
      <c r="L220" s="793"/>
      <c r="M220" s="793"/>
      <c r="N220" s="51" t="s">
        <v>1694</v>
      </c>
      <c r="O220" s="51"/>
      <c r="P220" s="51"/>
      <c r="Q220" s="51"/>
      <c r="R220" s="801"/>
      <c r="S220" s="79"/>
      <c r="T220" s="79"/>
      <c r="U220" s="794"/>
      <c r="V220" s="793"/>
      <c r="W220" s="51"/>
      <c r="X220" s="793"/>
      <c r="Y220" s="173"/>
      <c r="Z220" s="793"/>
      <c r="AA220" s="173"/>
      <c r="AB220" s="29"/>
      <c r="AC220" s="32"/>
      <c r="AD220" s="32"/>
      <c r="AE220" s="32"/>
      <c r="AF220" s="29"/>
      <c r="AG220" s="37"/>
      <c r="AH220" s="24"/>
    </row>
    <row r="221" spans="1:34" ht="15.75" customHeight="1">
      <c r="A221" s="232">
        <v>4</v>
      </c>
      <c r="B221" s="43">
        <v>2279</v>
      </c>
      <c r="C221" s="43"/>
      <c r="D221" s="793"/>
      <c r="E221" s="51"/>
      <c r="F221" s="241" t="s">
        <v>79</v>
      </c>
      <c r="G221" s="825"/>
      <c r="H221" s="793"/>
      <c r="I221" s="51" t="s">
        <v>1557</v>
      </c>
      <c r="J221" s="793"/>
      <c r="K221" s="170"/>
      <c r="L221" s="793"/>
      <c r="M221" s="793"/>
      <c r="N221" s="51" t="s">
        <v>1716</v>
      </c>
      <c r="O221" s="51"/>
      <c r="P221" s="51"/>
      <c r="Q221" s="51"/>
      <c r="R221" s="801"/>
      <c r="S221" s="79"/>
      <c r="T221" s="79"/>
      <c r="U221" s="794"/>
      <c r="V221" s="793"/>
      <c r="W221" s="51"/>
      <c r="X221" s="793"/>
      <c r="Y221" s="173"/>
      <c r="Z221" s="793"/>
      <c r="AA221" s="173"/>
      <c r="AB221" s="29"/>
      <c r="AC221" s="32"/>
      <c r="AD221" s="32"/>
      <c r="AE221" s="32"/>
      <c r="AF221" s="29"/>
      <c r="AG221" s="37"/>
      <c r="AH221" s="24"/>
    </row>
    <row r="222" spans="1:34">
      <c r="A222" s="232">
        <v>4</v>
      </c>
      <c r="B222" s="43">
        <v>2279</v>
      </c>
      <c r="C222" s="43"/>
      <c r="D222" s="793" t="s">
        <v>1697</v>
      </c>
      <c r="E222" s="51"/>
      <c r="F222" s="241" t="s">
        <v>79</v>
      </c>
      <c r="G222" s="825" t="s">
        <v>1528</v>
      </c>
      <c r="H222" s="793" t="s">
        <v>1717</v>
      </c>
      <c r="I222" s="51" t="s">
        <v>1557</v>
      </c>
      <c r="J222" s="793">
        <v>4</v>
      </c>
      <c r="K222" s="170"/>
      <c r="L222" s="793">
        <v>1670</v>
      </c>
      <c r="M222" s="793">
        <v>31</v>
      </c>
      <c r="N222" s="51" t="s">
        <v>1718</v>
      </c>
      <c r="O222" s="51"/>
      <c r="P222" s="51"/>
      <c r="Q222" s="51"/>
      <c r="R222" s="801">
        <v>45276</v>
      </c>
      <c r="S222" s="79"/>
      <c r="T222" s="79"/>
      <c r="U222" s="793" t="s">
        <v>129</v>
      </c>
      <c r="V222" s="793" t="s">
        <v>1646</v>
      </c>
      <c r="W222" s="51"/>
      <c r="X222" s="793" t="s">
        <v>1607</v>
      </c>
      <c r="Y222" s="173"/>
      <c r="Z222" s="793" t="s">
        <v>1665</v>
      </c>
      <c r="AA222" s="173"/>
      <c r="AB222" s="29"/>
      <c r="AC222" s="36">
        <v>45279</v>
      </c>
      <c r="AD222" s="36"/>
      <c r="AE222" s="36"/>
      <c r="AF222" s="36">
        <v>45281</v>
      </c>
      <c r="AG222" s="37"/>
      <c r="AH222" s="24"/>
    </row>
    <row r="223" spans="1:34" ht="15.75" customHeight="1">
      <c r="A223" s="232">
        <v>4</v>
      </c>
      <c r="B223" s="43">
        <v>2279</v>
      </c>
      <c r="C223" s="43"/>
      <c r="D223" s="793"/>
      <c r="E223" s="51"/>
      <c r="F223" s="241" t="s">
        <v>79</v>
      </c>
      <c r="G223" s="825"/>
      <c r="H223" s="793"/>
      <c r="I223" s="51" t="s">
        <v>1557</v>
      </c>
      <c r="J223" s="793"/>
      <c r="K223" s="170"/>
      <c r="L223" s="793"/>
      <c r="M223" s="793"/>
      <c r="N223" s="51" t="s">
        <v>1632</v>
      </c>
      <c r="O223" s="51"/>
      <c r="P223" s="51"/>
      <c r="Q223" s="51"/>
      <c r="R223" s="801"/>
      <c r="S223" s="79"/>
      <c r="T223" s="79"/>
      <c r="U223" s="794"/>
      <c r="V223" s="793"/>
      <c r="W223" s="51"/>
      <c r="X223" s="793"/>
      <c r="Y223" s="173"/>
      <c r="Z223" s="793"/>
      <c r="AA223" s="173"/>
      <c r="AB223" s="29"/>
      <c r="AC223" s="32"/>
      <c r="AD223" s="32"/>
      <c r="AE223" s="32"/>
      <c r="AF223" s="29"/>
      <c r="AG223" s="37"/>
      <c r="AH223" s="24"/>
    </row>
    <row r="224" spans="1:34" ht="15.75" customHeight="1">
      <c r="A224" s="232">
        <v>4</v>
      </c>
      <c r="B224" s="43">
        <v>2279</v>
      </c>
      <c r="C224" s="43"/>
      <c r="D224" s="793"/>
      <c r="E224" s="51"/>
      <c r="F224" s="241" t="s">
        <v>79</v>
      </c>
      <c r="G224" s="825"/>
      <c r="H224" s="793"/>
      <c r="I224" s="51" t="s">
        <v>1557</v>
      </c>
      <c r="J224" s="793"/>
      <c r="K224" s="170"/>
      <c r="L224" s="793"/>
      <c r="M224" s="793"/>
      <c r="N224" s="51" t="s">
        <v>1632</v>
      </c>
      <c r="O224" s="51"/>
      <c r="P224" s="51"/>
      <c r="Q224" s="51"/>
      <c r="R224" s="801"/>
      <c r="S224" s="79"/>
      <c r="T224" s="79"/>
      <c r="U224" s="794"/>
      <c r="V224" s="793"/>
      <c r="W224" s="51"/>
      <c r="X224" s="793"/>
      <c r="Y224" s="173"/>
      <c r="Z224" s="793"/>
      <c r="AA224" s="173"/>
      <c r="AB224" s="29"/>
      <c r="AC224" s="32"/>
      <c r="AD224" s="32"/>
      <c r="AE224" s="32"/>
      <c r="AF224" s="29"/>
      <c r="AG224" s="37"/>
      <c r="AH224" s="24"/>
    </row>
    <row r="225" spans="1:34" ht="15.75" customHeight="1">
      <c r="A225" s="232">
        <v>4</v>
      </c>
      <c r="B225" s="43">
        <v>2279</v>
      </c>
      <c r="C225" s="43"/>
      <c r="D225" s="793"/>
      <c r="E225" s="51"/>
      <c r="F225" s="241" t="s">
        <v>79</v>
      </c>
      <c r="G225" s="825"/>
      <c r="H225" s="793"/>
      <c r="I225" s="51" t="s">
        <v>1557</v>
      </c>
      <c r="J225" s="793"/>
      <c r="K225" s="170"/>
      <c r="L225" s="793"/>
      <c r="M225" s="793"/>
      <c r="N225" s="51" t="s">
        <v>1632</v>
      </c>
      <c r="O225" s="51"/>
      <c r="P225" s="51"/>
      <c r="Q225" s="51"/>
      <c r="R225" s="801"/>
      <c r="S225" s="79"/>
      <c r="T225" s="79"/>
      <c r="U225" s="794"/>
      <c r="V225" s="793"/>
      <c r="W225" s="51"/>
      <c r="X225" s="793"/>
      <c r="Y225" s="173"/>
      <c r="Z225" s="793"/>
      <c r="AA225" s="173"/>
      <c r="AB225" s="29"/>
      <c r="AC225" s="32"/>
      <c r="AD225" s="32"/>
      <c r="AE225" s="32"/>
      <c r="AF225" s="29"/>
      <c r="AG225" s="37"/>
      <c r="AH225" s="24"/>
    </row>
    <row r="226" spans="1:34">
      <c r="A226" s="232">
        <v>4</v>
      </c>
      <c r="B226" s="43">
        <v>2279</v>
      </c>
      <c r="C226" s="43"/>
      <c r="D226" s="793" t="s">
        <v>1697</v>
      </c>
      <c r="E226" s="51"/>
      <c r="F226" s="241" t="s">
        <v>79</v>
      </c>
      <c r="G226" s="825" t="s">
        <v>1528</v>
      </c>
      <c r="H226" s="793" t="s">
        <v>1719</v>
      </c>
      <c r="I226" s="51" t="s">
        <v>1557</v>
      </c>
      <c r="J226" s="793">
        <v>4</v>
      </c>
      <c r="K226" s="170"/>
      <c r="L226" s="793">
        <v>1770</v>
      </c>
      <c r="M226" s="793">
        <v>30</v>
      </c>
      <c r="N226" s="51" t="s">
        <v>1720</v>
      </c>
      <c r="O226" s="51"/>
      <c r="P226" s="51"/>
      <c r="Q226" s="51"/>
      <c r="R226" s="801">
        <v>45276</v>
      </c>
      <c r="S226" s="79"/>
      <c r="T226" s="79"/>
      <c r="U226" s="793" t="s">
        <v>129</v>
      </c>
      <c r="V226" s="793" t="s">
        <v>1602</v>
      </c>
      <c r="W226" s="51"/>
      <c r="X226" s="793" t="s">
        <v>1607</v>
      </c>
      <c r="Y226" s="173"/>
      <c r="Z226" s="793" t="s">
        <v>1665</v>
      </c>
      <c r="AA226" s="173"/>
      <c r="AB226" s="29"/>
      <c r="AC226" s="36">
        <v>45280</v>
      </c>
      <c r="AD226" s="36"/>
      <c r="AE226" s="36"/>
      <c r="AF226" s="29"/>
      <c r="AG226" s="37"/>
      <c r="AH226" s="24"/>
    </row>
    <row r="227" spans="1:34" ht="15.75" customHeight="1">
      <c r="A227" s="232">
        <v>4</v>
      </c>
      <c r="B227" s="43">
        <v>2279</v>
      </c>
      <c r="C227" s="43"/>
      <c r="D227" s="793"/>
      <c r="E227" s="51"/>
      <c r="F227" s="241" t="s">
        <v>79</v>
      </c>
      <c r="G227" s="825"/>
      <c r="H227" s="793"/>
      <c r="I227" s="51" t="s">
        <v>1557</v>
      </c>
      <c r="J227" s="793"/>
      <c r="K227" s="170"/>
      <c r="L227" s="793"/>
      <c r="M227" s="793"/>
      <c r="N227" s="51" t="s">
        <v>1721</v>
      </c>
      <c r="O227" s="51"/>
      <c r="P227" s="51"/>
      <c r="Q227" s="51"/>
      <c r="R227" s="801"/>
      <c r="S227" s="79"/>
      <c r="T227" s="79"/>
      <c r="U227" s="794"/>
      <c r="V227" s="793"/>
      <c r="W227" s="51"/>
      <c r="X227" s="793"/>
      <c r="Y227" s="173"/>
      <c r="Z227" s="793"/>
      <c r="AA227" s="173"/>
      <c r="AB227" s="29"/>
      <c r="AC227" s="32"/>
      <c r="AD227" s="32"/>
      <c r="AE227" s="32"/>
      <c r="AF227" s="29"/>
      <c r="AG227" s="37"/>
      <c r="AH227" s="24"/>
    </row>
    <row r="228" spans="1:34" ht="15.75" customHeight="1">
      <c r="A228" s="232">
        <v>4</v>
      </c>
      <c r="B228" s="43">
        <v>2279</v>
      </c>
      <c r="C228" s="43"/>
      <c r="D228" s="793"/>
      <c r="E228" s="51"/>
      <c r="F228" s="241" t="s">
        <v>79</v>
      </c>
      <c r="G228" s="825"/>
      <c r="H228" s="793"/>
      <c r="I228" s="51" t="s">
        <v>1557</v>
      </c>
      <c r="J228" s="793"/>
      <c r="K228" s="170"/>
      <c r="L228" s="793"/>
      <c r="M228" s="793"/>
      <c r="N228" s="51" t="s">
        <v>1592</v>
      </c>
      <c r="O228" s="51"/>
      <c r="P228" s="51"/>
      <c r="Q228" s="51"/>
      <c r="R228" s="801"/>
      <c r="S228" s="79"/>
      <c r="T228" s="79"/>
      <c r="U228" s="794"/>
      <c r="V228" s="793"/>
      <c r="W228" s="51"/>
      <c r="X228" s="793"/>
      <c r="Y228" s="173"/>
      <c r="Z228" s="793"/>
      <c r="AA228" s="173"/>
      <c r="AB228" s="29"/>
      <c r="AC228" s="32"/>
      <c r="AD228" s="32"/>
      <c r="AE228" s="32"/>
      <c r="AF228" s="29"/>
      <c r="AG228" s="37"/>
      <c r="AH228" s="24"/>
    </row>
    <row r="229" spans="1:34" ht="15.75" customHeight="1">
      <c r="A229" s="232">
        <v>4</v>
      </c>
      <c r="B229" s="43">
        <v>2279</v>
      </c>
      <c r="C229" s="43"/>
      <c r="D229" s="793"/>
      <c r="E229" s="51"/>
      <c r="F229" s="241" t="s">
        <v>79</v>
      </c>
      <c r="G229" s="825"/>
      <c r="H229" s="793"/>
      <c r="I229" s="51" t="s">
        <v>1557</v>
      </c>
      <c r="J229" s="793"/>
      <c r="K229" s="170"/>
      <c r="L229" s="793"/>
      <c r="M229" s="793"/>
      <c r="N229" s="51" t="s">
        <v>1632</v>
      </c>
      <c r="O229" s="51"/>
      <c r="P229" s="51"/>
      <c r="Q229" s="51"/>
      <c r="R229" s="801"/>
      <c r="S229" s="79"/>
      <c r="T229" s="79"/>
      <c r="U229" s="794"/>
      <c r="V229" s="793"/>
      <c r="W229" s="51"/>
      <c r="X229" s="793"/>
      <c r="Y229" s="173"/>
      <c r="Z229" s="793"/>
      <c r="AA229" s="173"/>
      <c r="AB229" s="29"/>
      <c r="AC229" s="32"/>
      <c r="AD229" s="32"/>
      <c r="AE229" s="32"/>
      <c r="AF229" s="29"/>
      <c r="AG229" s="37"/>
      <c r="AH229" s="24"/>
    </row>
    <row r="230" spans="1:34">
      <c r="A230" s="232">
        <v>4</v>
      </c>
      <c r="B230" s="43">
        <v>2279</v>
      </c>
      <c r="C230" s="43"/>
      <c r="D230" s="793" t="s">
        <v>1697</v>
      </c>
      <c r="E230" s="51"/>
      <c r="F230" s="241" t="s">
        <v>79</v>
      </c>
      <c r="G230" s="825" t="s">
        <v>1528</v>
      </c>
      <c r="H230" s="793" t="s">
        <v>1722</v>
      </c>
      <c r="I230" s="51" t="s">
        <v>1557</v>
      </c>
      <c r="J230" s="793">
        <v>4</v>
      </c>
      <c r="K230" s="170"/>
      <c r="L230" s="793">
        <v>2000</v>
      </c>
      <c r="M230" s="793">
        <v>35</v>
      </c>
      <c r="N230" s="51" t="s">
        <v>1618</v>
      </c>
      <c r="O230" s="51"/>
      <c r="P230" s="51"/>
      <c r="Q230" s="51"/>
      <c r="R230" s="801">
        <v>45276</v>
      </c>
      <c r="S230" s="79"/>
      <c r="T230" s="79"/>
      <c r="U230" s="793" t="s">
        <v>129</v>
      </c>
      <c r="V230" s="793" t="s">
        <v>1646</v>
      </c>
      <c r="W230" s="51"/>
      <c r="X230" s="793" t="s">
        <v>1607</v>
      </c>
      <c r="Y230" s="173"/>
      <c r="Z230" s="793" t="s">
        <v>1665</v>
      </c>
      <c r="AA230" s="173"/>
      <c r="AB230" s="29"/>
      <c r="AC230" s="36">
        <v>45279</v>
      </c>
      <c r="AD230" s="36"/>
      <c r="AE230" s="36"/>
      <c r="AF230" s="36">
        <v>45281</v>
      </c>
      <c r="AG230" s="37"/>
      <c r="AH230" s="24"/>
    </row>
    <row r="231" spans="1:34" ht="15.75" customHeight="1">
      <c r="A231" s="232">
        <v>4</v>
      </c>
      <c r="B231" s="43">
        <v>2279</v>
      </c>
      <c r="C231" s="43"/>
      <c r="D231" s="793"/>
      <c r="E231" s="51"/>
      <c r="F231" s="241" t="s">
        <v>79</v>
      </c>
      <c r="G231" s="825"/>
      <c r="H231" s="793"/>
      <c r="I231" s="51" t="s">
        <v>1557</v>
      </c>
      <c r="J231" s="793"/>
      <c r="K231" s="170"/>
      <c r="L231" s="793"/>
      <c r="M231" s="793"/>
      <c r="N231" s="51" t="s">
        <v>1723</v>
      </c>
      <c r="O231" s="51"/>
      <c r="P231" s="51"/>
      <c r="Q231" s="51"/>
      <c r="R231" s="801"/>
      <c r="S231" s="79"/>
      <c r="T231" s="79"/>
      <c r="U231" s="794"/>
      <c r="V231" s="793"/>
      <c r="W231" s="51"/>
      <c r="X231" s="793"/>
      <c r="Y231" s="173"/>
      <c r="Z231" s="793"/>
      <c r="AA231" s="173"/>
      <c r="AB231" s="29"/>
      <c r="AC231" s="32"/>
      <c r="AD231" s="32"/>
      <c r="AE231" s="32"/>
      <c r="AF231" s="29"/>
      <c r="AG231" s="37"/>
      <c r="AH231" s="24"/>
    </row>
    <row r="232" spans="1:34" ht="15.75" customHeight="1">
      <c r="A232" s="232">
        <v>4</v>
      </c>
      <c r="B232" s="43">
        <v>2279</v>
      </c>
      <c r="C232" s="43"/>
      <c r="D232" s="793"/>
      <c r="E232" s="51"/>
      <c r="F232" s="241" t="s">
        <v>79</v>
      </c>
      <c r="G232" s="825"/>
      <c r="H232" s="793"/>
      <c r="I232" s="51" t="s">
        <v>1557</v>
      </c>
      <c r="J232" s="793"/>
      <c r="K232" s="170"/>
      <c r="L232" s="793"/>
      <c r="M232" s="793"/>
      <c r="N232" s="51" t="s">
        <v>1592</v>
      </c>
      <c r="O232" s="51"/>
      <c r="P232" s="51"/>
      <c r="Q232" s="51"/>
      <c r="R232" s="801"/>
      <c r="S232" s="79"/>
      <c r="T232" s="79"/>
      <c r="U232" s="794"/>
      <c r="V232" s="793"/>
      <c r="W232" s="51"/>
      <c r="X232" s="793"/>
      <c r="Y232" s="173"/>
      <c r="Z232" s="793"/>
      <c r="AA232" s="173"/>
      <c r="AB232" s="29"/>
      <c r="AC232" s="32"/>
      <c r="AD232" s="32"/>
      <c r="AE232" s="32"/>
      <c r="AF232" s="29"/>
      <c r="AG232" s="37"/>
      <c r="AH232" s="24"/>
    </row>
    <row r="233" spans="1:34" ht="15.75" customHeight="1">
      <c r="A233" s="232">
        <v>4</v>
      </c>
      <c r="B233" s="43">
        <v>2279</v>
      </c>
      <c r="C233" s="43"/>
      <c r="D233" s="793"/>
      <c r="E233" s="51"/>
      <c r="F233" s="241" t="s">
        <v>79</v>
      </c>
      <c r="G233" s="825"/>
      <c r="H233" s="793"/>
      <c r="I233" s="51" t="s">
        <v>1557</v>
      </c>
      <c r="J233" s="793"/>
      <c r="K233" s="170"/>
      <c r="L233" s="793"/>
      <c r="M233" s="793"/>
      <c r="N233" s="51" t="s">
        <v>1613</v>
      </c>
      <c r="O233" s="51"/>
      <c r="P233" s="51"/>
      <c r="Q233" s="51"/>
      <c r="R233" s="801"/>
      <c r="S233" s="79"/>
      <c r="T233" s="79"/>
      <c r="U233" s="794"/>
      <c r="V233" s="793"/>
      <c r="W233" s="51"/>
      <c r="X233" s="793"/>
      <c r="Y233" s="173"/>
      <c r="Z233" s="793"/>
      <c r="AA233" s="173"/>
      <c r="AB233" s="29"/>
      <c r="AC233" s="32"/>
      <c r="AD233" s="32"/>
      <c r="AE233" s="32"/>
      <c r="AF233" s="29"/>
      <c r="AG233" s="37"/>
      <c r="AH233" s="24"/>
    </row>
    <row r="234" spans="1:34">
      <c r="A234" s="232">
        <v>4</v>
      </c>
      <c r="B234" s="43">
        <v>2279</v>
      </c>
      <c r="C234" s="43"/>
      <c r="D234" s="793" t="s">
        <v>1697</v>
      </c>
      <c r="E234" s="51"/>
      <c r="F234" s="241" t="s">
        <v>79</v>
      </c>
      <c r="G234" s="825" t="s">
        <v>1528</v>
      </c>
      <c r="H234" s="793" t="s">
        <v>1724</v>
      </c>
      <c r="I234" s="51" t="s">
        <v>1557</v>
      </c>
      <c r="J234" s="793">
        <v>4</v>
      </c>
      <c r="K234" s="170"/>
      <c r="L234" s="793">
        <v>1870</v>
      </c>
      <c r="M234" s="793">
        <v>32</v>
      </c>
      <c r="N234" s="51" t="s">
        <v>1723</v>
      </c>
      <c r="O234" s="51"/>
      <c r="P234" s="51"/>
      <c r="Q234" s="51"/>
      <c r="R234" s="801">
        <v>45276</v>
      </c>
      <c r="S234" s="79"/>
      <c r="T234" s="79"/>
      <c r="U234" s="793" t="s">
        <v>129</v>
      </c>
      <c r="V234" s="793" t="s">
        <v>1671</v>
      </c>
      <c r="W234" s="51"/>
      <c r="X234" s="793" t="s">
        <v>1607</v>
      </c>
      <c r="Y234" s="173"/>
      <c r="Z234" s="793" t="s">
        <v>1665</v>
      </c>
      <c r="AA234" s="173"/>
      <c r="AB234" s="29"/>
      <c r="AC234" s="36">
        <v>45281</v>
      </c>
      <c r="AD234" s="36"/>
      <c r="AE234" s="36"/>
      <c r="AF234" s="29"/>
      <c r="AG234" s="37"/>
      <c r="AH234" s="24"/>
    </row>
    <row r="235" spans="1:34" ht="15.75" customHeight="1">
      <c r="A235" s="232">
        <v>4</v>
      </c>
      <c r="B235" s="43">
        <v>2279</v>
      </c>
      <c r="C235" s="43"/>
      <c r="D235" s="793"/>
      <c r="E235" s="51"/>
      <c r="F235" s="241" t="s">
        <v>79</v>
      </c>
      <c r="G235" s="825"/>
      <c r="H235" s="793"/>
      <c r="I235" s="51" t="s">
        <v>1557</v>
      </c>
      <c r="J235" s="793"/>
      <c r="K235" s="170"/>
      <c r="L235" s="793"/>
      <c r="M235" s="793"/>
      <c r="N235" s="51" t="s">
        <v>1704</v>
      </c>
      <c r="O235" s="51"/>
      <c r="P235" s="51"/>
      <c r="Q235" s="51"/>
      <c r="R235" s="801"/>
      <c r="S235" s="79"/>
      <c r="T235" s="79"/>
      <c r="U235" s="794"/>
      <c r="V235" s="793"/>
      <c r="W235" s="51"/>
      <c r="X235" s="793"/>
      <c r="Y235" s="173"/>
      <c r="Z235" s="793"/>
      <c r="AA235" s="173"/>
      <c r="AB235" s="29"/>
      <c r="AC235" s="32"/>
      <c r="AD235" s="32"/>
      <c r="AE235" s="32"/>
      <c r="AF235" s="29"/>
      <c r="AG235" s="37"/>
      <c r="AH235" s="24"/>
    </row>
    <row r="236" spans="1:34" ht="15.75" customHeight="1">
      <c r="A236" s="232">
        <v>4</v>
      </c>
      <c r="B236" s="43">
        <v>2279</v>
      </c>
      <c r="C236" s="43"/>
      <c r="D236" s="793"/>
      <c r="E236" s="51"/>
      <c r="F236" s="241" t="s">
        <v>79</v>
      </c>
      <c r="G236" s="825"/>
      <c r="H236" s="793"/>
      <c r="I236" s="51" t="s">
        <v>1557</v>
      </c>
      <c r="J236" s="793"/>
      <c r="K236" s="170"/>
      <c r="L236" s="793"/>
      <c r="M236" s="793"/>
      <c r="N236" s="51" t="s">
        <v>1592</v>
      </c>
      <c r="O236" s="51"/>
      <c r="P236" s="51"/>
      <c r="Q236" s="51"/>
      <c r="R236" s="801"/>
      <c r="S236" s="79"/>
      <c r="T236" s="79"/>
      <c r="U236" s="794"/>
      <c r="V236" s="793"/>
      <c r="W236" s="51"/>
      <c r="X236" s="793"/>
      <c r="Y236" s="173"/>
      <c r="Z236" s="793"/>
      <c r="AA236" s="173"/>
      <c r="AB236" s="29"/>
      <c r="AC236" s="32"/>
      <c r="AD236" s="32"/>
      <c r="AE236" s="32"/>
      <c r="AF236" s="29"/>
      <c r="AG236" s="37"/>
      <c r="AH236" s="24"/>
    </row>
    <row r="237" spans="1:34" ht="15.75" customHeight="1">
      <c r="A237" s="232">
        <v>4</v>
      </c>
      <c r="B237" s="43">
        <v>2279</v>
      </c>
      <c r="C237" s="43"/>
      <c r="D237" s="793"/>
      <c r="E237" s="51"/>
      <c r="F237" s="241" t="s">
        <v>79</v>
      </c>
      <c r="G237" s="825"/>
      <c r="H237" s="793"/>
      <c r="I237" s="51" t="s">
        <v>1557</v>
      </c>
      <c r="J237" s="793"/>
      <c r="K237" s="170"/>
      <c r="L237" s="793"/>
      <c r="M237" s="793"/>
      <c r="N237" s="51" t="s">
        <v>1613</v>
      </c>
      <c r="O237" s="51"/>
      <c r="P237" s="51"/>
      <c r="Q237" s="51"/>
      <c r="R237" s="801"/>
      <c r="S237" s="79"/>
      <c r="T237" s="79"/>
      <c r="U237" s="794"/>
      <c r="V237" s="793"/>
      <c r="W237" s="51"/>
      <c r="X237" s="793"/>
      <c r="Y237" s="173"/>
      <c r="Z237" s="793"/>
      <c r="AA237" s="173"/>
      <c r="AB237" s="29"/>
      <c r="AC237" s="32"/>
      <c r="AD237" s="32"/>
      <c r="AE237" s="32"/>
      <c r="AF237" s="29"/>
      <c r="AG237" s="37"/>
      <c r="AH237" s="24"/>
    </row>
    <row r="238" spans="1:34">
      <c r="A238" s="232">
        <v>4</v>
      </c>
      <c r="B238" s="43">
        <v>2279</v>
      </c>
      <c r="C238" s="43"/>
      <c r="D238" s="793" t="s">
        <v>1697</v>
      </c>
      <c r="E238" s="51"/>
      <c r="F238" s="241" t="s">
        <v>79</v>
      </c>
      <c r="G238" s="825" t="s">
        <v>1528</v>
      </c>
      <c r="H238" s="793" t="s">
        <v>1725</v>
      </c>
      <c r="I238" s="51" t="s">
        <v>1557</v>
      </c>
      <c r="J238" s="793">
        <v>4</v>
      </c>
      <c r="K238" s="170"/>
      <c r="L238" s="793">
        <v>2140</v>
      </c>
      <c r="M238" s="793">
        <v>31</v>
      </c>
      <c r="N238" s="51" t="s">
        <v>1726</v>
      </c>
      <c r="O238" s="51"/>
      <c r="P238" s="51"/>
      <c r="Q238" s="51"/>
      <c r="R238" s="801">
        <v>45276</v>
      </c>
      <c r="S238" s="79"/>
      <c r="T238" s="79"/>
      <c r="U238" s="793" t="s">
        <v>129</v>
      </c>
      <c r="V238" s="793" t="s">
        <v>1671</v>
      </c>
      <c r="W238" s="51"/>
      <c r="X238" s="793" t="s">
        <v>1607</v>
      </c>
      <c r="Y238" s="173"/>
      <c r="Z238" s="793" t="s">
        <v>1665</v>
      </c>
      <c r="AA238" s="173"/>
      <c r="AB238" s="29"/>
      <c r="AC238" s="36">
        <v>45281</v>
      </c>
      <c r="AD238" s="36"/>
      <c r="AE238" s="36"/>
      <c r="AF238" s="29"/>
      <c r="AG238" s="37"/>
      <c r="AH238" s="24"/>
    </row>
    <row r="239" spans="1:34" ht="15.75" customHeight="1">
      <c r="A239" s="232">
        <v>4</v>
      </c>
      <c r="B239" s="43">
        <v>2279</v>
      </c>
      <c r="C239" s="43"/>
      <c r="D239" s="793"/>
      <c r="E239" s="51"/>
      <c r="F239" s="241" t="s">
        <v>79</v>
      </c>
      <c r="G239" s="825"/>
      <c r="H239" s="793"/>
      <c r="I239" s="51" t="s">
        <v>1557</v>
      </c>
      <c r="J239" s="793"/>
      <c r="K239" s="170"/>
      <c r="L239" s="793"/>
      <c r="M239" s="793"/>
      <c r="N239" s="51" t="s">
        <v>1705</v>
      </c>
      <c r="O239" s="51"/>
      <c r="P239" s="51"/>
      <c r="Q239" s="51"/>
      <c r="R239" s="801"/>
      <c r="S239" s="79"/>
      <c r="T239" s="79"/>
      <c r="U239" s="794"/>
      <c r="V239" s="793"/>
      <c r="W239" s="51"/>
      <c r="X239" s="793"/>
      <c r="Y239" s="173"/>
      <c r="Z239" s="793"/>
      <c r="AA239" s="173"/>
      <c r="AB239" s="29"/>
      <c r="AC239" s="32"/>
      <c r="AD239" s="32"/>
      <c r="AE239" s="32"/>
      <c r="AF239" s="29"/>
      <c r="AG239" s="37"/>
      <c r="AH239" s="24"/>
    </row>
    <row r="240" spans="1:34" ht="15.75" customHeight="1">
      <c r="A240" s="232">
        <v>4</v>
      </c>
      <c r="B240" s="43">
        <v>2279</v>
      </c>
      <c r="C240" s="43"/>
      <c r="D240" s="793"/>
      <c r="E240" s="51"/>
      <c r="F240" s="241" t="s">
        <v>79</v>
      </c>
      <c r="G240" s="825"/>
      <c r="H240" s="793"/>
      <c r="I240" s="51" t="s">
        <v>1557</v>
      </c>
      <c r="J240" s="793"/>
      <c r="K240" s="170"/>
      <c r="L240" s="793"/>
      <c r="M240" s="793"/>
      <c r="N240" s="51" t="s">
        <v>1689</v>
      </c>
      <c r="O240" s="51"/>
      <c r="P240" s="51"/>
      <c r="Q240" s="51"/>
      <c r="R240" s="801"/>
      <c r="S240" s="79"/>
      <c r="T240" s="79"/>
      <c r="U240" s="794"/>
      <c r="V240" s="793"/>
      <c r="W240" s="51"/>
      <c r="X240" s="793"/>
      <c r="Y240" s="173"/>
      <c r="Z240" s="793"/>
      <c r="AA240" s="173"/>
      <c r="AB240" s="29"/>
      <c r="AC240" s="32"/>
      <c r="AD240" s="32"/>
      <c r="AE240" s="32"/>
      <c r="AF240" s="29"/>
      <c r="AG240" s="37"/>
      <c r="AH240" s="24"/>
    </row>
    <row r="241" spans="1:39" ht="15.75" customHeight="1">
      <c r="A241" s="232">
        <v>4</v>
      </c>
      <c r="B241" s="43">
        <v>2279</v>
      </c>
      <c r="C241" s="43"/>
      <c r="D241" s="793"/>
      <c r="E241" s="51"/>
      <c r="F241" s="241" t="s">
        <v>79</v>
      </c>
      <c r="G241" s="825"/>
      <c r="H241" s="793"/>
      <c r="I241" s="51" t="s">
        <v>1557</v>
      </c>
      <c r="J241" s="793"/>
      <c r="K241" s="170"/>
      <c r="L241" s="793"/>
      <c r="M241" s="793"/>
      <c r="N241" s="51" t="s">
        <v>1567</v>
      </c>
      <c r="O241" s="51"/>
      <c r="P241" s="51"/>
      <c r="Q241" s="51"/>
      <c r="R241" s="801"/>
      <c r="S241" s="79"/>
      <c r="T241" s="79"/>
      <c r="U241" s="794"/>
      <c r="V241" s="793"/>
      <c r="W241" s="51"/>
      <c r="X241" s="793"/>
      <c r="Y241" s="173"/>
      <c r="Z241" s="793"/>
      <c r="AA241" s="173"/>
      <c r="AB241" s="29"/>
      <c r="AC241" s="32"/>
      <c r="AD241" s="32"/>
      <c r="AE241" s="32"/>
      <c r="AF241" s="29"/>
      <c r="AG241" s="37"/>
      <c r="AH241" s="24"/>
    </row>
    <row r="242" spans="1:39">
      <c r="A242" s="232">
        <v>4</v>
      </c>
      <c r="B242" s="43">
        <v>2279</v>
      </c>
      <c r="C242" s="43"/>
      <c r="D242" s="793" t="s">
        <v>1697</v>
      </c>
      <c r="E242" s="51"/>
      <c r="F242" s="241" t="s">
        <v>79</v>
      </c>
      <c r="G242" s="825" t="s">
        <v>1528</v>
      </c>
      <c r="H242" s="793" t="s">
        <v>1727</v>
      </c>
      <c r="I242" s="51" t="s">
        <v>1557</v>
      </c>
      <c r="J242" s="793">
        <v>4</v>
      </c>
      <c r="K242" s="170"/>
      <c r="L242" s="793">
        <v>2190</v>
      </c>
      <c r="M242" s="793">
        <v>33</v>
      </c>
      <c r="N242" s="51" t="s">
        <v>1689</v>
      </c>
      <c r="O242" s="51"/>
      <c r="P242" s="51"/>
      <c r="Q242" s="51"/>
      <c r="R242" s="801">
        <v>45276</v>
      </c>
      <c r="S242" s="79"/>
      <c r="T242" s="79"/>
      <c r="U242" s="793" t="s">
        <v>129</v>
      </c>
      <c r="V242" s="793" t="s">
        <v>1646</v>
      </c>
      <c r="W242" s="51"/>
      <c r="X242" s="793" t="s">
        <v>1607</v>
      </c>
      <c r="Y242" s="173"/>
      <c r="Z242" s="793" t="s">
        <v>1665</v>
      </c>
      <c r="AA242" s="173"/>
      <c r="AB242" s="29"/>
      <c r="AC242" s="36">
        <v>45279</v>
      </c>
      <c r="AD242" s="36"/>
      <c r="AE242" s="36"/>
      <c r="AF242" s="36">
        <v>45281</v>
      </c>
      <c r="AG242" s="37"/>
      <c r="AH242" s="24"/>
    </row>
    <row r="243" spans="1:39" ht="15.75" customHeight="1">
      <c r="A243" s="232">
        <v>4</v>
      </c>
      <c r="B243" s="43">
        <v>2279</v>
      </c>
      <c r="C243" s="43"/>
      <c r="D243" s="793"/>
      <c r="E243" s="51"/>
      <c r="F243" s="241" t="s">
        <v>79</v>
      </c>
      <c r="G243" s="825"/>
      <c r="H243" s="793"/>
      <c r="I243" s="51" t="s">
        <v>1557</v>
      </c>
      <c r="J243" s="793"/>
      <c r="K243" s="170"/>
      <c r="L243" s="793"/>
      <c r="M243" s="793"/>
      <c r="N243" s="51" t="s">
        <v>1689</v>
      </c>
      <c r="O243" s="51"/>
      <c r="P243" s="51"/>
      <c r="Q243" s="51"/>
      <c r="R243" s="801"/>
      <c r="S243" s="79"/>
      <c r="T243" s="79"/>
      <c r="U243" s="794"/>
      <c r="V243" s="793"/>
      <c r="W243" s="51"/>
      <c r="X243" s="793"/>
      <c r="Y243" s="173"/>
      <c r="Z243" s="793"/>
      <c r="AA243" s="173"/>
      <c r="AB243" s="29"/>
      <c r="AC243" s="32"/>
      <c r="AD243" s="32"/>
      <c r="AE243" s="32"/>
      <c r="AF243" s="29"/>
      <c r="AG243" s="37"/>
      <c r="AH243" s="24"/>
    </row>
    <row r="244" spans="1:39" ht="15.75" customHeight="1">
      <c r="A244" s="232">
        <v>4</v>
      </c>
      <c r="B244" s="43">
        <v>2279</v>
      </c>
      <c r="C244" s="43"/>
      <c r="D244" s="793"/>
      <c r="E244" s="51"/>
      <c r="F244" s="241" t="s">
        <v>79</v>
      </c>
      <c r="G244" s="825"/>
      <c r="H244" s="793"/>
      <c r="I244" s="51" t="s">
        <v>1557</v>
      </c>
      <c r="J244" s="793"/>
      <c r="K244" s="170"/>
      <c r="L244" s="793"/>
      <c r="M244" s="793"/>
      <c r="N244" s="51" t="s">
        <v>1723</v>
      </c>
      <c r="O244" s="51"/>
      <c r="P244" s="51"/>
      <c r="Q244" s="51"/>
      <c r="R244" s="801"/>
      <c r="S244" s="79"/>
      <c r="T244" s="79"/>
      <c r="U244" s="794"/>
      <c r="V244" s="793"/>
      <c r="W244" s="51"/>
      <c r="X244" s="793"/>
      <c r="Y244" s="173"/>
      <c r="Z244" s="793"/>
      <c r="AA244" s="173"/>
      <c r="AB244" s="29"/>
      <c r="AC244" s="32"/>
      <c r="AD244" s="32"/>
      <c r="AE244" s="32"/>
      <c r="AF244" s="29"/>
      <c r="AG244" s="37"/>
      <c r="AH244" s="24"/>
    </row>
    <row r="245" spans="1:39" ht="15.75" customHeight="1">
      <c r="A245" s="232">
        <v>4</v>
      </c>
      <c r="B245" s="43">
        <v>2279</v>
      </c>
      <c r="C245" s="43"/>
      <c r="D245" s="793"/>
      <c r="E245" s="51"/>
      <c r="F245" s="241" t="s">
        <v>79</v>
      </c>
      <c r="G245" s="825"/>
      <c r="H245" s="793"/>
      <c r="I245" s="51" t="s">
        <v>1557</v>
      </c>
      <c r="J245" s="793"/>
      <c r="K245" s="170"/>
      <c r="L245" s="793"/>
      <c r="M245" s="793"/>
      <c r="N245" s="51" t="s">
        <v>1728</v>
      </c>
      <c r="O245" s="51"/>
      <c r="P245" s="51"/>
      <c r="Q245" s="51"/>
      <c r="R245" s="801"/>
      <c r="S245" s="79"/>
      <c r="T245" s="79"/>
      <c r="U245" s="794"/>
      <c r="V245" s="793"/>
      <c r="W245" s="51"/>
      <c r="X245" s="793"/>
      <c r="Y245" s="173"/>
      <c r="Z245" s="793"/>
      <c r="AA245" s="173"/>
      <c r="AB245" s="29"/>
      <c r="AC245" s="32"/>
      <c r="AD245" s="32"/>
      <c r="AE245" s="32"/>
      <c r="AF245" s="29"/>
      <c r="AG245" s="37"/>
      <c r="AH245" s="24"/>
    </row>
    <row r="246" spans="1:39">
      <c r="A246" s="232">
        <v>4</v>
      </c>
      <c r="B246" s="43">
        <v>2279</v>
      </c>
      <c r="C246" s="43"/>
      <c r="D246" s="793" t="s">
        <v>1697</v>
      </c>
      <c r="E246" s="51"/>
      <c r="F246" s="241" t="s">
        <v>79</v>
      </c>
      <c r="G246" s="825" t="s">
        <v>1528</v>
      </c>
      <c r="H246" s="793" t="s">
        <v>1729</v>
      </c>
      <c r="I246" s="51" t="s">
        <v>1557</v>
      </c>
      <c r="J246" s="793">
        <v>4</v>
      </c>
      <c r="K246" s="170"/>
      <c r="L246" s="793">
        <v>1850</v>
      </c>
      <c r="M246" s="793">
        <v>33</v>
      </c>
      <c r="N246" s="51" t="s">
        <v>1721</v>
      </c>
      <c r="O246" s="51"/>
      <c r="P246" s="51"/>
      <c r="Q246" s="51"/>
      <c r="R246" s="801">
        <v>45276</v>
      </c>
      <c r="S246" s="79"/>
      <c r="T246" s="79"/>
      <c r="U246" s="793" t="s">
        <v>129</v>
      </c>
      <c r="V246" s="793" t="s">
        <v>1602</v>
      </c>
      <c r="W246" s="51"/>
      <c r="X246" s="793" t="s">
        <v>1607</v>
      </c>
      <c r="Y246" s="173"/>
      <c r="Z246" s="793" t="s">
        <v>1665</v>
      </c>
      <c r="AA246" s="173"/>
      <c r="AB246" s="29"/>
      <c r="AC246" s="36">
        <v>45279</v>
      </c>
      <c r="AD246" s="36"/>
      <c r="AE246" s="36"/>
      <c r="AF246" s="29"/>
      <c r="AG246" s="37"/>
      <c r="AH246" s="24"/>
    </row>
    <row r="247" spans="1:39" ht="15.75" customHeight="1">
      <c r="A247" s="232">
        <v>4</v>
      </c>
      <c r="B247" s="43">
        <v>2279</v>
      </c>
      <c r="C247" s="43"/>
      <c r="D247" s="793"/>
      <c r="E247" s="51"/>
      <c r="F247" s="241" t="s">
        <v>79</v>
      </c>
      <c r="G247" s="825"/>
      <c r="H247" s="793"/>
      <c r="I247" s="51" t="s">
        <v>1557</v>
      </c>
      <c r="J247" s="793"/>
      <c r="K247" s="170"/>
      <c r="L247" s="793"/>
      <c r="M247" s="793"/>
      <c r="N247" s="51" t="s">
        <v>1613</v>
      </c>
      <c r="O247" s="51"/>
      <c r="P247" s="51"/>
      <c r="Q247" s="51"/>
      <c r="R247" s="801"/>
      <c r="S247" s="79"/>
      <c r="T247" s="79"/>
      <c r="U247" s="794"/>
      <c r="V247" s="793"/>
      <c r="W247" s="51"/>
      <c r="X247" s="793"/>
      <c r="Y247" s="173"/>
      <c r="Z247" s="793"/>
      <c r="AA247" s="173"/>
      <c r="AB247" s="29"/>
      <c r="AC247" s="32"/>
      <c r="AD247" s="32"/>
      <c r="AE247" s="32"/>
      <c r="AF247" s="29"/>
      <c r="AG247" s="37"/>
      <c r="AH247" s="24"/>
    </row>
    <row r="248" spans="1:39" ht="15.75" customHeight="1">
      <c r="A248" s="232">
        <v>4</v>
      </c>
      <c r="B248" s="43">
        <v>2279</v>
      </c>
      <c r="C248" s="43"/>
      <c r="D248" s="793"/>
      <c r="E248" s="51"/>
      <c r="F248" s="241" t="s">
        <v>79</v>
      </c>
      <c r="G248" s="825"/>
      <c r="H248" s="793"/>
      <c r="I248" s="51" t="s">
        <v>1557</v>
      </c>
      <c r="J248" s="793"/>
      <c r="K248" s="170"/>
      <c r="L248" s="793"/>
      <c r="M248" s="793"/>
      <c r="N248" s="51" t="s">
        <v>1632</v>
      </c>
      <c r="O248" s="51"/>
      <c r="P248" s="51"/>
      <c r="Q248" s="51"/>
      <c r="R248" s="801"/>
      <c r="S248" s="79"/>
      <c r="T248" s="79"/>
      <c r="U248" s="794"/>
      <c r="V248" s="793"/>
      <c r="W248" s="51"/>
      <c r="X248" s="793"/>
      <c r="Y248" s="173"/>
      <c r="Z248" s="793"/>
      <c r="AA248" s="173"/>
      <c r="AB248" s="29"/>
      <c r="AC248" s="32"/>
      <c r="AD248" s="32"/>
      <c r="AE248" s="32"/>
      <c r="AF248" s="29"/>
      <c r="AG248" s="37"/>
      <c r="AH248" s="24"/>
    </row>
    <row r="249" spans="1:39" ht="15.75" customHeight="1">
      <c r="A249" s="232">
        <v>4</v>
      </c>
      <c r="B249" s="43">
        <v>2279</v>
      </c>
      <c r="C249" s="43"/>
      <c r="D249" s="793"/>
      <c r="E249" s="51"/>
      <c r="F249" s="241" t="s">
        <v>79</v>
      </c>
      <c r="G249" s="825"/>
      <c r="H249" s="793"/>
      <c r="I249" s="51" t="s">
        <v>1557</v>
      </c>
      <c r="J249" s="793"/>
      <c r="K249" s="170"/>
      <c r="L249" s="793"/>
      <c r="M249" s="793"/>
      <c r="N249" s="51" t="s">
        <v>1632</v>
      </c>
      <c r="O249" s="51"/>
      <c r="P249" s="51"/>
      <c r="Q249" s="51"/>
      <c r="R249" s="801"/>
      <c r="S249" s="79"/>
      <c r="T249" s="79"/>
      <c r="U249" s="794"/>
      <c r="V249" s="793"/>
      <c r="W249" s="51"/>
      <c r="X249" s="793"/>
      <c r="Y249" s="173"/>
      <c r="Z249" s="793"/>
      <c r="AA249" s="173"/>
      <c r="AB249" s="29"/>
      <c r="AC249" s="32"/>
      <c r="AD249" s="32"/>
      <c r="AE249" s="32"/>
      <c r="AF249" s="29"/>
      <c r="AG249" s="37"/>
      <c r="AH249" s="24"/>
    </row>
    <row r="250" spans="1:39">
      <c r="A250" s="232">
        <v>3</v>
      </c>
      <c r="B250" s="43">
        <v>2279</v>
      </c>
      <c r="C250" s="43"/>
      <c r="D250" s="810" t="s">
        <v>1730</v>
      </c>
      <c r="E250" s="44"/>
      <c r="F250" s="241" t="s">
        <v>79</v>
      </c>
      <c r="G250" s="849" t="s">
        <v>1528</v>
      </c>
      <c r="H250" s="810" t="s">
        <v>1731</v>
      </c>
      <c r="I250" s="43" t="s">
        <v>1732</v>
      </c>
      <c r="J250" s="785">
        <v>2</v>
      </c>
      <c r="K250" s="170"/>
      <c r="L250" s="785">
        <v>6905</v>
      </c>
      <c r="M250" s="785">
        <v>40</v>
      </c>
      <c r="N250" s="51" t="s">
        <v>1733</v>
      </c>
      <c r="O250" s="51"/>
      <c r="P250" s="51"/>
      <c r="Q250" s="43"/>
      <c r="R250" s="857">
        <v>45264</v>
      </c>
      <c r="S250" s="78"/>
      <c r="T250" s="78"/>
      <c r="U250" s="810" t="s">
        <v>1532</v>
      </c>
      <c r="V250" s="785" t="s">
        <v>1734</v>
      </c>
      <c r="W250" s="43"/>
      <c r="X250" s="810" t="s">
        <v>1607</v>
      </c>
      <c r="Y250" s="173"/>
      <c r="Z250" s="810" t="s">
        <v>1665</v>
      </c>
      <c r="AA250" s="173"/>
      <c r="AB250" s="29"/>
      <c r="AC250" s="36">
        <v>45266</v>
      </c>
      <c r="AD250" s="36"/>
      <c r="AE250" s="36"/>
      <c r="AF250" s="36">
        <v>45268</v>
      </c>
      <c r="AG250" s="37"/>
      <c r="AH250" s="24" t="s">
        <v>1735</v>
      </c>
      <c r="AI250" s="25">
        <v>45257</v>
      </c>
      <c r="AJ250" s="98">
        <v>40966.92</v>
      </c>
      <c r="AK250" s="99">
        <v>160835</v>
      </c>
      <c r="AM250" s="139">
        <v>0.25</v>
      </c>
    </row>
    <row r="251" spans="1:39" ht="15.6" customHeight="1">
      <c r="A251" s="232">
        <v>3</v>
      </c>
      <c r="B251" s="43">
        <v>2279</v>
      </c>
      <c r="C251" s="43"/>
      <c r="D251" s="810"/>
      <c r="E251" s="44"/>
      <c r="F251" s="241" t="s">
        <v>79</v>
      </c>
      <c r="G251" s="849"/>
      <c r="H251" s="810"/>
      <c r="I251" s="43" t="s">
        <v>1732</v>
      </c>
      <c r="J251" s="785"/>
      <c r="K251" s="170"/>
      <c r="L251" s="785"/>
      <c r="M251" s="785"/>
      <c r="N251" s="51" t="s">
        <v>1736</v>
      </c>
      <c r="O251" s="51"/>
      <c r="P251" s="51"/>
      <c r="Q251" s="43"/>
      <c r="R251" s="857"/>
      <c r="S251" s="78"/>
      <c r="T251" s="78"/>
      <c r="U251" s="836"/>
      <c r="V251" s="785"/>
      <c r="W251" s="43"/>
      <c r="X251" s="810"/>
      <c r="Y251" s="173"/>
      <c r="Z251" s="810"/>
      <c r="AA251" s="173"/>
      <c r="AB251" s="29"/>
      <c r="AC251" s="29"/>
      <c r="AD251" s="29"/>
      <c r="AE251" s="29"/>
      <c r="AF251" s="29"/>
      <c r="AG251" s="37"/>
      <c r="AH251" s="24"/>
    </row>
    <row r="252" spans="1:39" ht="15.6" customHeight="1">
      <c r="A252" s="232">
        <v>3</v>
      </c>
      <c r="B252" s="43">
        <v>2279</v>
      </c>
      <c r="C252" s="43"/>
      <c r="D252" s="810" t="s">
        <v>1730</v>
      </c>
      <c r="E252" s="44"/>
      <c r="F252" s="241" t="s">
        <v>79</v>
      </c>
      <c r="G252" s="849" t="s">
        <v>1528</v>
      </c>
      <c r="H252" s="810" t="s">
        <v>1737</v>
      </c>
      <c r="I252" s="43" t="s">
        <v>1732</v>
      </c>
      <c r="J252" s="785">
        <v>2</v>
      </c>
      <c r="K252" s="170"/>
      <c r="L252" s="785">
        <v>6645</v>
      </c>
      <c r="M252" s="785">
        <v>26</v>
      </c>
      <c r="N252" s="51" t="s">
        <v>1738</v>
      </c>
      <c r="O252" s="51"/>
      <c r="P252" s="51"/>
      <c r="Q252" s="43"/>
      <c r="R252" s="857">
        <v>45264</v>
      </c>
      <c r="S252" s="78"/>
      <c r="T252" s="78"/>
      <c r="U252" s="810" t="s">
        <v>1532</v>
      </c>
      <c r="V252" s="785" t="s">
        <v>1734</v>
      </c>
      <c r="W252" s="43"/>
      <c r="X252" s="810" t="s">
        <v>1607</v>
      </c>
      <c r="Y252" s="173"/>
      <c r="Z252" s="810" t="s">
        <v>1665</v>
      </c>
      <c r="AA252" s="173"/>
      <c r="AB252" s="29"/>
      <c r="AC252" s="36">
        <v>45266</v>
      </c>
      <c r="AD252" s="36"/>
      <c r="AE252" s="36"/>
      <c r="AF252" s="36">
        <v>45268</v>
      </c>
      <c r="AG252" s="37"/>
      <c r="AH252" s="24"/>
    </row>
    <row r="253" spans="1:39" ht="15.6" customHeight="1">
      <c r="A253" s="232">
        <v>3</v>
      </c>
      <c r="B253" s="43">
        <v>2279</v>
      </c>
      <c r="C253" s="43"/>
      <c r="D253" s="810"/>
      <c r="E253" s="44"/>
      <c r="F253" s="241" t="s">
        <v>79</v>
      </c>
      <c r="G253" s="849"/>
      <c r="H253" s="810"/>
      <c r="I253" s="43" t="s">
        <v>1732</v>
      </c>
      <c r="J253" s="785"/>
      <c r="K253" s="170"/>
      <c r="L253" s="785"/>
      <c r="M253" s="785"/>
      <c r="N253" s="51" t="s">
        <v>1739</v>
      </c>
      <c r="O253" s="51"/>
      <c r="P253" s="51"/>
      <c r="Q253" s="43"/>
      <c r="R253" s="857"/>
      <c r="S253" s="78"/>
      <c r="T253" s="78"/>
      <c r="U253" s="836"/>
      <c r="V253" s="785"/>
      <c r="W253" s="43"/>
      <c r="X253" s="810"/>
      <c r="Y253" s="173"/>
      <c r="Z253" s="810"/>
      <c r="AA253" s="173"/>
      <c r="AB253" s="29"/>
      <c r="AC253" s="29"/>
      <c r="AD253" s="29"/>
      <c r="AE253" s="29"/>
      <c r="AF253" s="29"/>
      <c r="AG253" s="37"/>
      <c r="AH253" s="24"/>
    </row>
    <row r="254" spans="1:39" ht="15.6" customHeight="1">
      <c r="A254" s="232">
        <v>3</v>
      </c>
      <c r="B254" s="43">
        <v>2279</v>
      </c>
      <c r="C254" s="43"/>
      <c r="D254" s="810" t="s">
        <v>1730</v>
      </c>
      <c r="E254" s="44"/>
      <c r="F254" s="241" t="s">
        <v>79</v>
      </c>
      <c r="G254" s="849" t="s">
        <v>1528</v>
      </c>
      <c r="H254" s="810" t="s">
        <v>1740</v>
      </c>
      <c r="I254" s="43" t="s">
        <v>1732</v>
      </c>
      <c r="J254" s="785">
        <v>2</v>
      </c>
      <c r="K254" s="170"/>
      <c r="L254" s="785">
        <v>9570</v>
      </c>
      <c r="M254" s="785">
        <v>28</v>
      </c>
      <c r="N254" s="51" t="s">
        <v>1741</v>
      </c>
      <c r="O254" s="51"/>
      <c r="P254" s="51"/>
      <c r="Q254" s="43"/>
      <c r="R254" s="857">
        <v>45264</v>
      </c>
      <c r="S254" s="78"/>
      <c r="T254" s="78"/>
      <c r="U254" s="810" t="s">
        <v>1532</v>
      </c>
      <c r="V254" s="785" t="s">
        <v>1734</v>
      </c>
      <c r="W254" s="43"/>
      <c r="X254" s="810" t="s">
        <v>1607</v>
      </c>
      <c r="Y254" s="173"/>
      <c r="Z254" s="810" t="s">
        <v>1665</v>
      </c>
      <c r="AA254" s="173"/>
      <c r="AB254" s="29"/>
      <c r="AC254" s="36">
        <v>45266</v>
      </c>
      <c r="AD254" s="36"/>
      <c r="AE254" s="36"/>
      <c r="AF254" s="36">
        <v>45268</v>
      </c>
      <c r="AG254" s="37"/>
      <c r="AH254" s="24"/>
    </row>
    <row r="255" spans="1:39" ht="15.6" customHeight="1">
      <c r="A255" s="232">
        <v>3</v>
      </c>
      <c r="B255" s="43">
        <v>2279</v>
      </c>
      <c r="C255" s="43"/>
      <c r="D255" s="810"/>
      <c r="E255" s="44"/>
      <c r="F255" s="241" t="s">
        <v>79</v>
      </c>
      <c r="G255" s="849"/>
      <c r="H255" s="810"/>
      <c r="I255" s="43" t="s">
        <v>1732</v>
      </c>
      <c r="J255" s="785"/>
      <c r="K255" s="170"/>
      <c r="L255" s="785"/>
      <c r="M255" s="785"/>
      <c r="N255" s="51" t="s">
        <v>1742</v>
      </c>
      <c r="O255" s="51"/>
      <c r="P255" s="51"/>
      <c r="Q255" s="43"/>
      <c r="R255" s="857"/>
      <c r="S255" s="78"/>
      <c r="T255" s="78"/>
      <c r="U255" s="836"/>
      <c r="V255" s="785"/>
      <c r="W255" s="43"/>
      <c r="X255" s="810"/>
      <c r="Y255" s="173"/>
      <c r="Z255" s="810"/>
      <c r="AA255" s="173"/>
      <c r="AB255" s="29"/>
      <c r="AC255" s="29"/>
      <c r="AD255" s="29"/>
      <c r="AE255" s="29"/>
      <c r="AF255" s="29"/>
      <c r="AG255" s="37"/>
      <c r="AH255" s="24"/>
    </row>
    <row r="256" spans="1:39" ht="15.6" customHeight="1">
      <c r="A256" s="232">
        <v>3</v>
      </c>
      <c r="B256" s="43">
        <v>2279</v>
      </c>
      <c r="C256" s="43"/>
      <c r="D256" s="810" t="s">
        <v>1730</v>
      </c>
      <c r="E256" s="44"/>
      <c r="F256" s="241" t="s">
        <v>79</v>
      </c>
      <c r="G256" s="849" t="s">
        <v>1528</v>
      </c>
      <c r="H256" s="810" t="s">
        <v>1743</v>
      </c>
      <c r="I256" s="43" t="s">
        <v>1732</v>
      </c>
      <c r="J256" s="785">
        <v>2</v>
      </c>
      <c r="K256" s="170"/>
      <c r="L256" s="785">
        <v>5890</v>
      </c>
      <c r="M256" s="785">
        <v>20</v>
      </c>
      <c r="N256" s="51" t="s">
        <v>1744</v>
      </c>
      <c r="O256" s="51"/>
      <c r="P256" s="51"/>
      <c r="Q256" s="43"/>
      <c r="R256" s="857">
        <v>45264</v>
      </c>
      <c r="S256" s="78"/>
      <c r="T256" s="78"/>
      <c r="U256" s="810" t="s">
        <v>1532</v>
      </c>
      <c r="V256" s="785" t="s">
        <v>1734</v>
      </c>
      <c r="W256" s="43"/>
      <c r="X256" s="810" t="s">
        <v>1607</v>
      </c>
      <c r="Y256" s="173"/>
      <c r="Z256" s="810" t="s">
        <v>1665</v>
      </c>
      <c r="AA256" s="173"/>
      <c r="AB256" s="29"/>
      <c r="AC256" s="36">
        <v>45266</v>
      </c>
      <c r="AD256" s="36"/>
      <c r="AE256" s="36"/>
      <c r="AF256" s="36">
        <v>45268</v>
      </c>
      <c r="AG256" s="37"/>
      <c r="AH256" s="24"/>
    </row>
    <row r="257" spans="1:34" ht="15.6" customHeight="1">
      <c r="A257" s="232">
        <v>3</v>
      </c>
      <c r="B257" s="43">
        <v>2279</v>
      </c>
      <c r="C257" s="43"/>
      <c r="D257" s="810"/>
      <c r="E257" s="44"/>
      <c r="F257" s="241" t="s">
        <v>79</v>
      </c>
      <c r="G257" s="849"/>
      <c r="H257" s="810"/>
      <c r="I257" s="43" t="s">
        <v>1732</v>
      </c>
      <c r="J257" s="785"/>
      <c r="K257" s="170"/>
      <c r="L257" s="785"/>
      <c r="M257" s="785"/>
      <c r="N257" s="51" t="s">
        <v>1745</v>
      </c>
      <c r="O257" s="51"/>
      <c r="P257" s="51"/>
      <c r="Q257" s="43"/>
      <c r="R257" s="857"/>
      <c r="S257" s="78"/>
      <c r="T257" s="78"/>
      <c r="U257" s="836"/>
      <c r="V257" s="785"/>
      <c r="W257" s="43"/>
      <c r="X257" s="810"/>
      <c r="Y257" s="173"/>
      <c r="Z257" s="810"/>
      <c r="AA257" s="173"/>
      <c r="AB257" s="29"/>
      <c r="AC257" s="29"/>
      <c r="AD257" s="29"/>
      <c r="AE257" s="29"/>
      <c r="AF257" s="29"/>
      <c r="AG257" s="37"/>
      <c r="AH257" s="24"/>
    </row>
    <row r="258" spans="1:34" ht="15.6" customHeight="1">
      <c r="A258" s="232">
        <v>3</v>
      </c>
      <c r="B258" s="43">
        <v>2279</v>
      </c>
      <c r="C258" s="43"/>
      <c r="D258" s="810" t="s">
        <v>1730</v>
      </c>
      <c r="E258" s="44"/>
      <c r="F258" s="241" t="s">
        <v>79</v>
      </c>
      <c r="G258" s="849" t="s">
        <v>1528</v>
      </c>
      <c r="H258" s="810" t="s">
        <v>1746</v>
      </c>
      <c r="I258" s="43" t="s">
        <v>1732</v>
      </c>
      <c r="J258" s="785">
        <v>2</v>
      </c>
      <c r="K258" s="170"/>
      <c r="L258" s="785">
        <v>5070</v>
      </c>
      <c r="M258" s="785">
        <v>40</v>
      </c>
      <c r="N258" s="51" t="s">
        <v>1747</v>
      </c>
      <c r="O258" s="51"/>
      <c r="P258" s="51"/>
      <c r="Q258" s="43"/>
      <c r="R258" s="857">
        <v>45264</v>
      </c>
      <c r="S258" s="78"/>
      <c r="T258" s="78"/>
      <c r="U258" s="810" t="s">
        <v>1532</v>
      </c>
      <c r="V258" s="785" t="s">
        <v>1734</v>
      </c>
      <c r="W258" s="43"/>
      <c r="X258" s="810" t="s">
        <v>1607</v>
      </c>
      <c r="Y258" s="173"/>
      <c r="Z258" s="810" t="s">
        <v>1665</v>
      </c>
      <c r="AA258" s="173"/>
      <c r="AB258" s="29"/>
      <c r="AC258" s="36">
        <v>45266</v>
      </c>
      <c r="AD258" s="36"/>
      <c r="AE258" s="36"/>
      <c r="AF258" s="36">
        <v>45268</v>
      </c>
      <c r="AG258" s="37"/>
      <c r="AH258" s="24"/>
    </row>
    <row r="259" spans="1:34" ht="15.6" customHeight="1">
      <c r="A259" s="232">
        <v>3</v>
      </c>
      <c r="B259" s="43">
        <v>2279</v>
      </c>
      <c r="C259" s="43"/>
      <c r="D259" s="810"/>
      <c r="E259" s="44"/>
      <c r="F259" s="241" t="s">
        <v>79</v>
      </c>
      <c r="G259" s="849"/>
      <c r="H259" s="810"/>
      <c r="I259" s="43" t="s">
        <v>1732</v>
      </c>
      <c r="J259" s="785"/>
      <c r="K259" s="170"/>
      <c r="L259" s="785"/>
      <c r="M259" s="785"/>
      <c r="N259" s="51" t="s">
        <v>1748</v>
      </c>
      <c r="O259" s="51"/>
      <c r="P259" s="51"/>
      <c r="Q259" s="43"/>
      <c r="R259" s="857"/>
      <c r="S259" s="78"/>
      <c r="T259" s="78"/>
      <c r="U259" s="836"/>
      <c r="V259" s="785"/>
      <c r="W259" s="43"/>
      <c r="X259" s="810"/>
      <c r="Y259" s="173"/>
      <c r="Z259" s="810"/>
      <c r="AA259" s="173"/>
      <c r="AB259" s="29"/>
      <c r="AC259" s="29"/>
      <c r="AD259" s="29"/>
      <c r="AE259" s="29"/>
      <c r="AF259" s="29"/>
      <c r="AG259" s="37"/>
      <c r="AH259" s="24"/>
    </row>
    <row r="260" spans="1:34" ht="15.6" customHeight="1">
      <c r="A260" s="232">
        <v>3</v>
      </c>
      <c r="B260" s="43">
        <v>2279</v>
      </c>
      <c r="C260" s="43"/>
      <c r="D260" s="810" t="s">
        <v>1730</v>
      </c>
      <c r="E260" s="44"/>
      <c r="F260" s="241" t="s">
        <v>79</v>
      </c>
      <c r="G260" s="849" t="s">
        <v>1528</v>
      </c>
      <c r="H260" s="810" t="s">
        <v>1749</v>
      </c>
      <c r="I260" s="43" t="s">
        <v>1732</v>
      </c>
      <c r="J260" s="785">
        <v>2</v>
      </c>
      <c r="K260" s="170"/>
      <c r="L260" s="785">
        <v>5945</v>
      </c>
      <c r="M260" s="785">
        <v>34</v>
      </c>
      <c r="N260" s="51" t="s">
        <v>1750</v>
      </c>
      <c r="O260" s="51"/>
      <c r="P260" s="51"/>
      <c r="Q260" s="43"/>
      <c r="R260" s="857">
        <v>45264</v>
      </c>
      <c r="S260" s="78"/>
      <c r="T260" s="78"/>
      <c r="U260" s="810" t="s">
        <v>1532</v>
      </c>
      <c r="V260" s="785" t="s">
        <v>1734</v>
      </c>
      <c r="W260" s="43"/>
      <c r="X260" s="810" t="s">
        <v>1607</v>
      </c>
      <c r="Y260" s="173"/>
      <c r="Z260" s="810" t="s">
        <v>1665</v>
      </c>
      <c r="AA260" s="173"/>
      <c r="AB260" s="29"/>
      <c r="AC260" s="36">
        <v>45266</v>
      </c>
      <c r="AD260" s="36"/>
      <c r="AE260" s="36"/>
      <c r="AF260" s="36">
        <v>45268</v>
      </c>
      <c r="AG260" s="37"/>
      <c r="AH260" s="24"/>
    </row>
    <row r="261" spans="1:34" ht="15.6" customHeight="1">
      <c r="A261" s="232">
        <v>3</v>
      </c>
      <c r="B261" s="43">
        <v>2279</v>
      </c>
      <c r="C261" s="43"/>
      <c r="D261" s="810"/>
      <c r="E261" s="44"/>
      <c r="F261" s="241" t="s">
        <v>79</v>
      </c>
      <c r="G261" s="849"/>
      <c r="H261" s="810"/>
      <c r="I261" s="43" t="s">
        <v>1732</v>
      </c>
      <c r="J261" s="785"/>
      <c r="K261" s="170"/>
      <c r="L261" s="785"/>
      <c r="M261" s="785"/>
      <c r="N261" s="51" t="s">
        <v>1751</v>
      </c>
      <c r="O261" s="51"/>
      <c r="P261" s="51"/>
      <c r="Q261" s="43"/>
      <c r="R261" s="857"/>
      <c r="S261" s="78"/>
      <c r="T261" s="78"/>
      <c r="U261" s="836"/>
      <c r="V261" s="785"/>
      <c r="W261" s="43"/>
      <c r="X261" s="810"/>
      <c r="Y261" s="173"/>
      <c r="Z261" s="810"/>
      <c r="AA261" s="173"/>
      <c r="AB261" s="29"/>
      <c r="AC261" s="29"/>
      <c r="AD261" s="29"/>
      <c r="AE261" s="29"/>
      <c r="AF261" s="29"/>
      <c r="AG261" s="37"/>
      <c r="AH261" s="24"/>
    </row>
    <row r="262" spans="1:34" ht="15.6" customHeight="1">
      <c r="A262" s="232">
        <v>3</v>
      </c>
      <c r="B262" s="43">
        <v>2279</v>
      </c>
      <c r="C262" s="43"/>
      <c r="D262" s="810" t="s">
        <v>1730</v>
      </c>
      <c r="E262" s="44"/>
      <c r="F262" s="241" t="s">
        <v>79</v>
      </c>
      <c r="G262" s="849" t="s">
        <v>1528</v>
      </c>
      <c r="H262" s="810" t="s">
        <v>1752</v>
      </c>
      <c r="I262" s="43" t="s">
        <v>1753</v>
      </c>
      <c r="J262" s="785">
        <v>5</v>
      </c>
      <c r="K262" s="170"/>
      <c r="L262" s="785">
        <v>8140</v>
      </c>
      <c r="M262" s="785">
        <v>33</v>
      </c>
      <c r="N262" s="51" t="s">
        <v>1754</v>
      </c>
      <c r="O262" s="51"/>
      <c r="P262" s="51"/>
      <c r="Q262" s="43"/>
      <c r="R262" s="857">
        <v>45264</v>
      </c>
      <c r="S262" s="78"/>
      <c r="T262" s="78"/>
      <c r="U262" s="810" t="s">
        <v>1532</v>
      </c>
      <c r="V262" s="810" t="s">
        <v>1614</v>
      </c>
      <c r="W262" s="44"/>
      <c r="X262" s="810" t="s">
        <v>1607</v>
      </c>
      <c r="Y262" s="173"/>
      <c r="Z262" s="810" t="s">
        <v>1509</v>
      </c>
      <c r="AA262" s="173"/>
      <c r="AB262" s="29"/>
      <c r="AC262" s="36">
        <v>45267</v>
      </c>
      <c r="AD262" s="36"/>
      <c r="AE262" s="36"/>
      <c r="AF262" s="36">
        <v>45271</v>
      </c>
      <c r="AG262" s="37"/>
      <c r="AH262" s="24"/>
    </row>
    <row r="263" spans="1:34" ht="15.6" customHeight="1">
      <c r="A263" s="232">
        <v>3</v>
      </c>
      <c r="B263" s="43">
        <v>2279</v>
      </c>
      <c r="C263" s="43"/>
      <c r="D263" s="810"/>
      <c r="E263" s="44"/>
      <c r="F263" s="241" t="s">
        <v>79</v>
      </c>
      <c r="G263" s="849"/>
      <c r="H263" s="810"/>
      <c r="I263" s="43" t="s">
        <v>1753</v>
      </c>
      <c r="J263" s="785"/>
      <c r="K263" s="170"/>
      <c r="L263" s="785"/>
      <c r="M263" s="785"/>
      <c r="N263" s="51" t="s">
        <v>1754</v>
      </c>
      <c r="O263" s="51"/>
      <c r="P263" s="51"/>
      <c r="Q263" s="43"/>
      <c r="R263" s="857"/>
      <c r="S263" s="78"/>
      <c r="T263" s="78"/>
      <c r="U263" s="836"/>
      <c r="V263" s="810"/>
      <c r="W263" s="44"/>
      <c r="X263" s="810"/>
      <c r="Y263" s="173"/>
      <c r="Z263" s="810"/>
      <c r="AA263" s="173"/>
      <c r="AB263" s="29"/>
      <c r="AC263" s="63"/>
      <c r="AD263" s="63"/>
      <c r="AE263" s="63"/>
      <c r="AF263" s="29"/>
      <c r="AG263" s="37"/>
      <c r="AH263" s="24"/>
    </row>
    <row r="264" spans="1:34" ht="15.6" customHeight="1">
      <c r="A264" s="232">
        <v>3</v>
      </c>
      <c r="B264" s="43">
        <v>2279</v>
      </c>
      <c r="C264" s="43"/>
      <c r="D264" s="810"/>
      <c r="E264" s="44"/>
      <c r="F264" s="241" t="s">
        <v>79</v>
      </c>
      <c r="G264" s="849"/>
      <c r="H264" s="810"/>
      <c r="I264" s="43" t="s">
        <v>1753</v>
      </c>
      <c r="J264" s="785"/>
      <c r="K264" s="170"/>
      <c r="L264" s="785"/>
      <c r="M264" s="785"/>
      <c r="N264" s="51" t="s">
        <v>1754</v>
      </c>
      <c r="O264" s="51"/>
      <c r="P264" s="51"/>
      <c r="Q264" s="43"/>
      <c r="R264" s="857"/>
      <c r="S264" s="78"/>
      <c r="T264" s="78"/>
      <c r="U264" s="836"/>
      <c r="V264" s="810"/>
      <c r="W264" s="44"/>
      <c r="X264" s="810"/>
      <c r="Y264" s="173"/>
      <c r="Z264" s="810"/>
      <c r="AA264" s="173"/>
      <c r="AB264" s="29"/>
      <c r="AC264" s="63"/>
      <c r="AD264" s="63"/>
      <c r="AE264" s="63"/>
      <c r="AF264" s="29"/>
      <c r="AG264" s="37"/>
      <c r="AH264" s="24"/>
    </row>
    <row r="265" spans="1:34" ht="15.6" customHeight="1">
      <c r="A265" s="232">
        <v>3</v>
      </c>
      <c r="B265" s="43">
        <v>2279</v>
      </c>
      <c r="C265" s="43"/>
      <c r="D265" s="810"/>
      <c r="E265" s="44"/>
      <c r="F265" s="241" t="s">
        <v>79</v>
      </c>
      <c r="G265" s="849"/>
      <c r="H265" s="810"/>
      <c r="I265" s="43" t="s">
        <v>1753</v>
      </c>
      <c r="J265" s="785"/>
      <c r="K265" s="170"/>
      <c r="L265" s="785"/>
      <c r="M265" s="785"/>
      <c r="N265" s="51" t="s">
        <v>1755</v>
      </c>
      <c r="O265" s="51"/>
      <c r="P265" s="51"/>
      <c r="Q265" s="43"/>
      <c r="R265" s="857"/>
      <c r="S265" s="78"/>
      <c r="T265" s="78"/>
      <c r="U265" s="836"/>
      <c r="V265" s="810"/>
      <c r="W265" s="44"/>
      <c r="X265" s="810"/>
      <c r="Y265" s="173"/>
      <c r="Z265" s="810"/>
      <c r="AA265" s="173"/>
      <c r="AB265" s="29"/>
      <c r="AC265" s="63"/>
      <c r="AD265" s="63"/>
      <c r="AE265" s="63"/>
      <c r="AF265" s="29"/>
      <c r="AG265" s="37"/>
      <c r="AH265" s="24"/>
    </row>
    <row r="266" spans="1:34" ht="15.6" customHeight="1">
      <c r="A266" s="232">
        <v>3</v>
      </c>
      <c r="B266" s="43">
        <v>2279</v>
      </c>
      <c r="C266" s="43"/>
      <c r="D266" s="810"/>
      <c r="E266" s="44"/>
      <c r="F266" s="241" t="s">
        <v>79</v>
      </c>
      <c r="G266" s="849"/>
      <c r="H266" s="810"/>
      <c r="I266" s="43" t="s">
        <v>1753</v>
      </c>
      <c r="J266" s="785"/>
      <c r="K266" s="170"/>
      <c r="L266" s="785"/>
      <c r="M266" s="785"/>
      <c r="N266" s="51" t="s">
        <v>1755</v>
      </c>
      <c r="O266" s="51"/>
      <c r="P266" s="51"/>
      <c r="Q266" s="43"/>
      <c r="R266" s="857"/>
      <c r="S266" s="78"/>
      <c r="T266" s="78"/>
      <c r="U266" s="836"/>
      <c r="V266" s="810"/>
      <c r="W266" s="44"/>
      <c r="X266" s="810"/>
      <c r="Y266" s="173"/>
      <c r="Z266" s="810"/>
      <c r="AA266" s="173"/>
      <c r="AB266" s="29"/>
      <c r="AC266" s="63"/>
      <c r="AD266" s="63"/>
      <c r="AE266" s="63"/>
      <c r="AF266" s="29"/>
      <c r="AG266" s="37"/>
      <c r="AH266" s="24"/>
    </row>
    <row r="267" spans="1:34" ht="15.6" customHeight="1">
      <c r="A267" s="232">
        <v>3</v>
      </c>
      <c r="B267" s="43">
        <v>2279</v>
      </c>
      <c r="C267" s="43"/>
      <c r="D267" s="810" t="s">
        <v>1730</v>
      </c>
      <c r="E267" s="44"/>
      <c r="F267" s="241" t="s">
        <v>79</v>
      </c>
      <c r="G267" s="849" t="s">
        <v>1528</v>
      </c>
      <c r="H267" s="810" t="s">
        <v>1756</v>
      </c>
      <c r="I267" s="43" t="s">
        <v>1753</v>
      </c>
      <c r="J267" s="785">
        <v>5</v>
      </c>
      <c r="K267" s="170"/>
      <c r="L267" s="785">
        <v>9450</v>
      </c>
      <c r="M267" s="785">
        <v>33</v>
      </c>
      <c r="N267" s="51" t="s">
        <v>1754</v>
      </c>
      <c r="O267" s="51"/>
      <c r="P267" s="51"/>
      <c r="Q267" s="43"/>
      <c r="R267" s="857">
        <v>45264</v>
      </c>
      <c r="S267" s="78"/>
      <c r="T267" s="78"/>
      <c r="U267" s="810" t="s">
        <v>1532</v>
      </c>
      <c r="V267" s="810" t="s">
        <v>1507</v>
      </c>
      <c r="W267" s="44"/>
      <c r="X267" s="810" t="s">
        <v>1607</v>
      </c>
      <c r="Y267" s="173"/>
      <c r="Z267" s="810" t="s">
        <v>1665</v>
      </c>
      <c r="AA267" s="173"/>
      <c r="AB267" s="29"/>
      <c r="AC267" s="89">
        <v>45267</v>
      </c>
      <c r="AD267" s="89"/>
      <c r="AE267" s="89"/>
      <c r="AF267" s="66">
        <v>45275</v>
      </c>
      <c r="AG267" s="37" t="s">
        <v>1757</v>
      </c>
      <c r="AH267" s="24"/>
    </row>
    <row r="268" spans="1:34" ht="15.6" customHeight="1">
      <c r="A268" s="232">
        <v>3</v>
      </c>
      <c r="B268" s="43">
        <v>2279</v>
      </c>
      <c r="C268" s="43"/>
      <c r="D268" s="810"/>
      <c r="E268" s="44"/>
      <c r="F268" s="241" t="s">
        <v>79</v>
      </c>
      <c r="G268" s="849"/>
      <c r="H268" s="810"/>
      <c r="I268" s="43" t="s">
        <v>1753</v>
      </c>
      <c r="J268" s="785"/>
      <c r="K268" s="170"/>
      <c r="L268" s="785"/>
      <c r="M268" s="785"/>
      <c r="N268" s="51" t="s">
        <v>1754</v>
      </c>
      <c r="O268" s="51"/>
      <c r="P268" s="51"/>
      <c r="Q268" s="43"/>
      <c r="R268" s="857"/>
      <c r="S268" s="78"/>
      <c r="T268" s="78"/>
      <c r="U268" s="836"/>
      <c r="V268" s="810"/>
      <c r="W268" s="44"/>
      <c r="X268" s="810"/>
      <c r="Y268" s="173"/>
      <c r="Z268" s="810"/>
      <c r="AA268" s="173"/>
      <c r="AB268" s="29"/>
      <c r="AC268" s="63"/>
      <c r="AD268" s="63"/>
      <c r="AE268" s="63"/>
      <c r="AF268" s="29"/>
      <c r="AG268" s="37"/>
      <c r="AH268" s="24"/>
    </row>
    <row r="269" spans="1:34" ht="15.6" customHeight="1">
      <c r="A269" s="232">
        <v>3</v>
      </c>
      <c r="B269" s="43">
        <v>2279</v>
      </c>
      <c r="C269" s="43"/>
      <c r="D269" s="810"/>
      <c r="E269" s="44"/>
      <c r="F269" s="241" t="s">
        <v>79</v>
      </c>
      <c r="G269" s="849"/>
      <c r="H269" s="810"/>
      <c r="I269" s="43" t="s">
        <v>1753</v>
      </c>
      <c r="J269" s="785"/>
      <c r="K269" s="170"/>
      <c r="L269" s="785"/>
      <c r="M269" s="785"/>
      <c r="N269" s="51" t="s">
        <v>1754</v>
      </c>
      <c r="O269" s="51"/>
      <c r="P269" s="51"/>
      <c r="Q269" s="43"/>
      <c r="R269" s="857"/>
      <c r="S269" s="78"/>
      <c r="T269" s="78"/>
      <c r="U269" s="836"/>
      <c r="V269" s="810"/>
      <c r="W269" s="44"/>
      <c r="X269" s="810"/>
      <c r="Y269" s="173"/>
      <c r="Z269" s="810"/>
      <c r="AA269" s="173"/>
      <c r="AB269" s="29"/>
      <c r="AC269" s="63"/>
      <c r="AD269" s="63"/>
      <c r="AE269" s="63"/>
      <c r="AF269" s="29"/>
      <c r="AG269" s="37"/>
      <c r="AH269" s="24"/>
    </row>
    <row r="270" spans="1:34" ht="15.6" customHeight="1">
      <c r="A270" s="232">
        <v>3</v>
      </c>
      <c r="B270" s="43">
        <v>2279</v>
      </c>
      <c r="C270" s="43"/>
      <c r="D270" s="810"/>
      <c r="E270" s="44"/>
      <c r="F270" s="241" t="s">
        <v>79</v>
      </c>
      <c r="G270" s="849"/>
      <c r="H270" s="810"/>
      <c r="I270" s="43" t="s">
        <v>1753</v>
      </c>
      <c r="J270" s="785"/>
      <c r="K270" s="170"/>
      <c r="L270" s="785"/>
      <c r="M270" s="785"/>
      <c r="N270" s="51" t="s">
        <v>1758</v>
      </c>
      <c r="O270" s="51"/>
      <c r="P270" s="51"/>
      <c r="Q270" s="43"/>
      <c r="R270" s="857"/>
      <c r="S270" s="78"/>
      <c r="T270" s="78"/>
      <c r="U270" s="836"/>
      <c r="V270" s="810"/>
      <c r="W270" s="44"/>
      <c r="X270" s="810"/>
      <c r="Y270" s="173"/>
      <c r="Z270" s="810"/>
      <c r="AA270" s="173"/>
      <c r="AB270" s="29"/>
      <c r="AC270" s="63"/>
      <c r="AD270" s="63"/>
      <c r="AE270" s="63"/>
      <c r="AF270" s="29"/>
      <c r="AG270" s="37"/>
      <c r="AH270" s="24"/>
    </row>
    <row r="271" spans="1:34" ht="15.6" customHeight="1">
      <c r="A271" s="232">
        <v>3</v>
      </c>
      <c r="B271" s="43">
        <v>2279</v>
      </c>
      <c r="C271" s="43"/>
      <c r="D271" s="810"/>
      <c r="E271" s="44"/>
      <c r="F271" s="241" t="s">
        <v>79</v>
      </c>
      <c r="G271" s="849"/>
      <c r="H271" s="810"/>
      <c r="I271" s="43" t="s">
        <v>1753</v>
      </c>
      <c r="J271" s="785"/>
      <c r="K271" s="170"/>
      <c r="L271" s="785"/>
      <c r="M271" s="785"/>
      <c r="N271" s="51" t="s">
        <v>1758</v>
      </c>
      <c r="O271" s="51"/>
      <c r="P271" s="51"/>
      <c r="Q271" s="43"/>
      <c r="R271" s="857"/>
      <c r="S271" s="78"/>
      <c r="T271" s="78"/>
      <c r="U271" s="836"/>
      <c r="V271" s="810"/>
      <c r="W271" s="44"/>
      <c r="X271" s="810"/>
      <c r="Y271" s="173"/>
      <c r="Z271" s="810"/>
      <c r="AA271" s="173"/>
      <c r="AB271" s="29"/>
      <c r="AC271" s="63"/>
      <c r="AD271" s="63"/>
      <c r="AE271" s="63"/>
      <c r="AF271" s="29"/>
      <c r="AG271" s="37"/>
      <c r="AH271" s="24"/>
    </row>
    <row r="272" spans="1:34" ht="15.6" customHeight="1">
      <c r="A272" s="232">
        <v>3</v>
      </c>
      <c r="B272" s="43">
        <v>2279</v>
      </c>
      <c r="C272" s="43"/>
      <c r="D272" s="810" t="s">
        <v>1730</v>
      </c>
      <c r="E272" s="44"/>
      <c r="F272" s="241" t="s">
        <v>79</v>
      </c>
      <c r="G272" s="849" t="s">
        <v>1528</v>
      </c>
      <c r="H272" s="810" t="s">
        <v>1759</v>
      </c>
      <c r="I272" s="43" t="s">
        <v>1753</v>
      </c>
      <c r="J272" s="785">
        <v>4</v>
      </c>
      <c r="K272" s="170"/>
      <c r="L272" s="785">
        <v>8155</v>
      </c>
      <c r="M272" s="785">
        <v>26</v>
      </c>
      <c r="N272" s="51" t="s">
        <v>1754</v>
      </c>
      <c r="O272" s="51"/>
      <c r="P272" s="51"/>
      <c r="Q272" s="43"/>
      <c r="R272" s="857">
        <v>45264</v>
      </c>
      <c r="S272" s="78"/>
      <c r="T272" s="863"/>
      <c r="U272" s="810" t="s">
        <v>1532</v>
      </c>
      <c r="V272" s="810" t="s">
        <v>1614</v>
      </c>
      <c r="W272" s="44"/>
      <c r="X272" s="810" t="s">
        <v>1607</v>
      </c>
      <c r="Y272" s="173"/>
      <c r="Z272" s="810" t="s">
        <v>1665</v>
      </c>
      <c r="AA272" s="173"/>
      <c r="AB272" s="29"/>
      <c r="AC272" s="64">
        <v>45267</v>
      </c>
      <c r="AD272" s="64"/>
      <c r="AE272" s="64"/>
      <c r="AF272" s="36">
        <v>45271</v>
      </c>
      <c r="AG272" s="37"/>
      <c r="AH272" s="24"/>
    </row>
    <row r="273" spans="1:39" ht="15.6" customHeight="1">
      <c r="A273" s="232">
        <v>3</v>
      </c>
      <c r="B273" s="43">
        <v>2279</v>
      </c>
      <c r="C273" s="43"/>
      <c r="D273" s="810"/>
      <c r="E273" s="44"/>
      <c r="F273" s="241" t="s">
        <v>79</v>
      </c>
      <c r="G273" s="849"/>
      <c r="H273" s="810"/>
      <c r="I273" s="43" t="s">
        <v>1753</v>
      </c>
      <c r="J273" s="785"/>
      <c r="K273" s="170"/>
      <c r="L273" s="785"/>
      <c r="M273" s="785"/>
      <c r="N273" s="51" t="s">
        <v>1754</v>
      </c>
      <c r="O273" s="51"/>
      <c r="P273" s="51"/>
      <c r="Q273" s="43"/>
      <c r="R273" s="857"/>
      <c r="S273" s="78"/>
      <c r="T273" s="863"/>
      <c r="U273" s="836"/>
      <c r="V273" s="810"/>
      <c r="W273" s="44"/>
      <c r="X273" s="810"/>
      <c r="Y273" s="173"/>
      <c r="Z273" s="810"/>
      <c r="AA273" s="173"/>
      <c r="AB273" s="29"/>
      <c r="AC273" s="63"/>
      <c r="AD273" s="63"/>
      <c r="AE273" s="63"/>
      <c r="AF273" s="29"/>
      <c r="AG273" s="37"/>
      <c r="AH273" s="24"/>
    </row>
    <row r="274" spans="1:39" ht="15.6" customHeight="1">
      <c r="A274" s="232">
        <v>3</v>
      </c>
      <c r="B274" s="43">
        <v>2279</v>
      </c>
      <c r="C274" s="43"/>
      <c r="D274" s="810"/>
      <c r="E274" s="44"/>
      <c r="F274" s="241" t="s">
        <v>79</v>
      </c>
      <c r="G274" s="849"/>
      <c r="H274" s="810"/>
      <c r="I274" s="43" t="s">
        <v>1753</v>
      </c>
      <c r="J274" s="785"/>
      <c r="K274" s="170"/>
      <c r="L274" s="785"/>
      <c r="M274" s="785"/>
      <c r="N274" s="51" t="s">
        <v>1760</v>
      </c>
      <c r="O274" s="51"/>
      <c r="P274" s="51"/>
      <c r="Q274" s="43"/>
      <c r="R274" s="857"/>
      <c r="S274" s="78"/>
      <c r="T274" s="863"/>
      <c r="U274" s="836"/>
      <c r="V274" s="810"/>
      <c r="W274" s="44"/>
      <c r="X274" s="810"/>
      <c r="Y274" s="173"/>
      <c r="Z274" s="810"/>
      <c r="AA274" s="173"/>
      <c r="AB274" s="29"/>
      <c r="AC274" s="63"/>
      <c r="AD274" s="63"/>
      <c r="AE274" s="63"/>
      <c r="AF274" s="29"/>
      <c r="AG274" s="37"/>
      <c r="AH274" s="24"/>
    </row>
    <row r="275" spans="1:39" ht="15.6" customHeight="1">
      <c r="A275" s="232">
        <v>3</v>
      </c>
      <c r="B275" s="43">
        <v>2279</v>
      </c>
      <c r="C275" s="43"/>
      <c r="D275" s="810"/>
      <c r="E275" s="44"/>
      <c r="F275" s="241" t="s">
        <v>79</v>
      </c>
      <c r="G275" s="849"/>
      <c r="H275" s="810"/>
      <c r="I275" s="43" t="s">
        <v>1753</v>
      </c>
      <c r="J275" s="785"/>
      <c r="K275" s="170"/>
      <c r="L275" s="785"/>
      <c r="M275" s="785"/>
      <c r="N275" s="51" t="s">
        <v>1761</v>
      </c>
      <c r="O275" s="51"/>
      <c r="P275" s="51"/>
      <c r="Q275" s="43"/>
      <c r="R275" s="857"/>
      <c r="S275" s="78"/>
      <c r="T275" s="863"/>
      <c r="U275" s="836"/>
      <c r="V275" s="810"/>
      <c r="W275" s="44"/>
      <c r="X275" s="810"/>
      <c r="Y275" s="173"/>
      <c r="Z275" s="810"/>
      <c r="AA275" s="173"/>
      <c r="AB275" s="29"/>
      <c r="AC275" s="63"/>
      <c r="AD275" s="63"/>
      <c r="AE275" s="63"/>
      <c r="AF275" s="29"/>
      <c r="AG275" s="37"/>
      <c r="AH275" s="24"/>
    </row>
    <row r="276" spans="1:39" ht="16.5" customHeight="1">
      <c r="A276" s="232">
        <v>2</v>
      </c>
      <c r="B276" s="43">
        <v>2279</v>
      </c>
      <c r="C276" s="43"/>
      <c r="D276" s="810" t="s">
        <v>1762</v>
      </c>
      <c r="E276" s="44"/>
      <c r="F276" s="241" t="s">
        <v>79</v>
      </c>
      <c r="G276" s="851" t="s">
        <v>1528</v>
      </c>
      <c r="H276" s="810" t="s">
        <v>1763</v>
      </c>
      <c r="I276" s="164" t="s">
        <v>1732</v>
      </c>
      <c r="J276" s="812">
        <v>2</v>
      </c>
      <c r="K276" s="170"/>
      <c r="L276" s="812">
        <v>6740</v>
      </c>
      <c r="M276" s="812">
        <v>21</v>
      </c>
      <c r="N276" s="51" t="s">
        <v>1764</v>
      </c>
      <c r="O276" s="51"/>
      <c r="P276" s="51"/>
      <c r="Q276" s="164"/>
      <c r="R276" s="801">
        <v>45266</v>
      </c>
      <c r="S276" s="79"/>
      <c r="T276" s="79"/>
      <c r="U276" s="810" t="s">
        <v>1532</v>
      </c>
      <c r="V276" s="810" t="s">
        <v>1765</v>
      </c>
      <c r="W276" s="44"/>
      <c r="X276" s="832" t="s">
        <v>1607</v>
      </c>
      <c r="Y276" s="173"/>
      <c r="Z276" s="832" t="s">
        <v>1665</v>
      </c>
      <c r="AA276" s="173"/>
      <c r="AB276" s="29"/>
      <c r="AC276" s="64">
        <v>45274</v>
      </c>
      <c r="AD276" s="63"/>
      <c r="AE276" s="63"/>
      <c r="AF276" s="36">
        <v>45278</v>
      </c>
      <c r="AG276" s="37"/>
      <c r="AH276" s="24" t="s">
        <v>1766</v>
      </c>
      <c r="AI276" s="25">
        <v>45260</v>
      </c>
      <c r="AJ276" s="98">
        <v>2498.4899999999998</v>
      </c>
      <c r="AK276" s="99">
        <v>9809</v>
      </c>
      <c r="AM276" s="139">
        <v>0.25</v>
      </c>
    </row>
    <row r="277" spans="1:39" ht="16.5" customHeight="1">
      <c r="A277" s="232">
        <v>2</v>
      </c>
      <c r="B277" s="43">
        <v>2279</v>
      </c>
      <c r="C277" s="43"/>
      <c r="D277" s="810"/>
      <c r="E277" s="44"/>
      <c r="F277" s="241" t="s">
        <v>79</v>
      </c>
      <c r="G277" s="852"/>
      <c r="H277" s="785"/>
      <c r="I277" s="164" t="s">
        <v>1732</v>
      </c>
      <c r="J277" s="812"/>
      <c r="K277" s="170"/>
      <c r="L277" s="812"/>
      <c r="M277" s="812"/>
      <c r="N277" s="51" t="s">
        <v>1767</v>
      </c>
      <c r="O277" s="51"/>
      <c r="P277" s="51"/>
      <c r="Q277" s="164"/>
      <c r="R277" s="801"/>
      <c r="S277" s="79"/>
      <c r="T277" s="79"/>
      <c r="U277" s="836"/>
      <c r="V277" s="810"/>
      <c r="W277" s="44"/>
      <c r="X277" s="833"/>
      <c r="Y277" s="173"/>
      <c r="Z277" s="833"/>
      <c r="AA277" s="173"/>
      <c r="AB277" s="29"/>
      <c r="AC277" s="63"/>
      <c r="AD277" s="63"/>
      <c r="AE277" s="63"/>
      <c r="AF277" s="29"/>
      <c r="AG277" s="37"/>
      <c r="AH277" s="24"/>
    </row>
    <row r="278" spans="1:39" ht="15.75" customHeight="1">
      <c r="A278" s="232">
        <v>2</v>
      </c>
      <c r="B278" s="43">
        <v>2279</v>
      </c>
      <c r="C278" s="43"/>
      <c r="D278" s="810" t="s">
        <v>1762</v>
      </c>
      <c r="E278" s="44"/>
      <c r="F278" s="241" t="s">
        <v>79</v>
      </c>
      <c r="G278" s="851" t="s">
        <v>1528</v>
      </c>
      <c r="H278" s="810" t="s">
        <v>1768</v>
      </c>
      <c r="I278" s="164" t="s">
        <v>1732</v>
      </c>
      <c r="J278" s="812">
        <v>2</v>
      </c>
      <c r="K278" s="170"/>
      <c r="L278" s="812">
        <v>7820</v>
      </c>
      <c r="M278" s="812">
        <v>30</v>
      </c>
      <c r="N278" s="51" t="s">
        <v>1769</v>
      </c>
      <c r="O278" s="51"/>
      <c r="P278" s="51"/>
      <c r="Q278" s="164"/>
      <c r="R278" s="801">
        <v>45266</v>
      </c>
      <c r="S278" s="79"/>
      <c r="T278" s="79"/>
      <c r="U278" s="810" t="s">
        <v>1532</v>
      </c>
      <c r="V278" s="833" t="s">
        <v>1559</v>
      </c>
      <c r="W278" s="44"/>
      <c r="X278" s="832" t="s">
        <v>1607</v>
      </c>
      <c r="Y278" s="173"/>
      <c r="Z278" s="832" t="s">
        <v>1665</v>
      </c>
      <c r="AA278" s="173"/>
      <c r="AB278" s="29"/>
      <c r="AC278" s="89">
        <v>45273</v>
      </c>
      <c r="AD278" s="91"/>
      <c r="AE278" s="91"/>
      <c r="AF278" s="66">
        <v>45279</v>
      </c>
      <c r="AG278" s="37" t="s">
        <v>1770</v>
      </c>
      <c r="AH278" s="24"/>
    </row>
    <row r="279" spans="1:39" ht="16.5" customHeight="1">
      <c r="A279" s="232">
        <v>2</v>
      </c>
      <c r="B279" s="43">
        <v>2279</v>
      </c>
      <c r="C279" s="43"/>
      <c r="D279" s="810"/>
      <c r="E279" s="44"/>
      <c r="F279" s="241" t="s">
        <v>79</v>
      </c>
      <c r="G279" s="852"/>
      <c r="H279" s="785"/>
      <c r="I279" s="164" t="s">
        <v>1732</v>
      </c>
      <c r="J279" s="812"/>
      <c r="K279" s="170"/>
      <c r="L279" s="812"/>
      <c r="M279" s="812"/>
      <c r="N279" s="51" t="s">
        <v>1771</v>
      </c>
      <c r="O279" s="51"/>
      <c r="P279" s="51"/>
      <c r="Q279" s="164"/>
      <c r="R279" s="801"/>
      <c r="S279" s="79"/>
      <c r="T279" s="79"/>
      <c r="U279" s="836"/>
      <c r="V279" s="810"/>
      <c r="W279" s="44"/>
      <c r="X279" s="833"/>
      <c r="Y279" s="173"/>
      <c r="Z279" s="833"/>
      <c r="AA279" s="173"/>
      <c r="AB279" s="29"/>
      <c r="AC279" s="63"/>
      <c r="AD279" s="63"/>
      <c r="AE279" s="63"/>
      <c r="AF279" s="29"/>
      <c r="AG279" s="37"/>
      <c r="AH279" s="24"/>
    </row>
    <row r="280" spans="1:39" ht="16.5" customHeight="1">
      <c r="A280" s="232">
        <v>2</v>
      </c>
      <c r="B280" s="43">
        <v>2279</v>
      </c>
      <c r="C280" s="43"/>
      <c r="D280" s="810" t="s">
        <v>1762</v>
      </c>
      <c r="E280" s="44"/>
      <c r="F280" s="241" t="s">
        <v>79</v>
      </c>
      <c r="G280" s="851" t="s">
        <v>1528</v>
      </c>
      <c r="H280" s="810" t="s">
        <v>1772</v>
      </c>
      <c r="I280" s="164" t="s">
        <v>1732</v>
      </c>
      <c r="J280" s="812">
        <v>2</v>
      </c>
      <c r="K280" s="170"/>
      <c r="L280" s="812">
        <v>7525</v>
      </c>
      <c r="M280" s="812">
        <v>25</v>
      </c>
      <c r="N280" s="51" t="s">
        <v>1773</v>
      </c>
      <c r="O280" s="51"/>
      <c r="P280" s="51"/>
      <c r="Q280" s="164"/>
      <c r="R280" s="801">
        <v>45266</v>
      </c>
      <c r="S280" s="79"/>
      <c r="T280" s="79"/>
      <c r="U280" s="810" t="s">
        <v>1532</v>
      </c>
      <c r="V280" s="785" t="s">
        <v>1774</v>
      </c>
      <c r="W280" s="43"/>
      <c r="X280" s="832" t="s">
        <v>1607</v>
      </c>
      <c r="Y280" s="173"/>
      <c r="Z280" s="832" t="s">
        <v>1665</v>
      </c>
      <c r="AA280" s="173"/>
      <c r="AB280" s="29"/>
      <c r="AC280" s="36">
        <v>45275</v>
      </c>
      <c r="AD280" s="29"/>
      <c r="AE280" s="29"/>
      <c r="AF280" s="36">
        <v>45279</v>
      </c>
      <c r="AG280" s="37"/>
      <c r="AH280" s="24"/>
    </row>
    <row r="281" spans="1:39" ht="16.5" customHeight="1">
      <c r="A281" s="232">
        <v>2</v>
      </c>
      <c r="B281" s="43">
        <v>2279</v>
      </c>
      <c r="C281" s="43"/>
      <c r="D281" s="810"/>
      <c r="E281" s="44"/>
      <c r="F281" s="241" t="s">
        <v>79</v>
      </c>
      <c r="G281" s="852"/>
      <c r="H281" s="785"/>
      <c r="I281" s="164" t="s">
        <v>1732</v>
      </c>
      <c r="J281" s="812"/>
      <c r="K281" s="170"/>
      <c r="L281" s="812"/>
      <c r="M281" s="812"/>
      <c r="N281" s="51" t="s">
        <v>1775</v>
      </c>
      <c r="O281" s="51"/>
      <c r="P281" s="51"/>
      <c r="Q281" s="164"/>
      <c r="R281" s="801"/>
      <c r="S281" s="79"/>
      <c r="T281" s="79"/>
      <c r="U281" s="836"/>
      <c r="V281" s="837"/>
      <c r="W281" s="43"/>
      <c r="X281" s="833"/>
      <c r="Y281" s="173"/>
      <c r="Z281" s="833"/>
      <c r="AA281" s="173"/>
      <c r="AB281" s="29"/>
      <c r="AC281" s="29"/>
      <c r="AD281" s="29"/>
      <c r="AE281" s="29"/>
      <c r="AF281" s="29"/>
      <c r="AG281" s="37"/>
      <c r="AH281" s="24"/>
    </row>
    <row r="282" spans="1:39" ht="16.5" customHeight="1">
      <c r="A282" s="232">
        <v>2</v>
      </c>
      <c r="B282" s="43">
        <v>2279</v>
      </c>
      <c r="C282" s="43"/>
      <c r="D282" s="810" t="s">
        <v>1762</v>
      </c>
      <c r="E282" s="44"/>
      <c r="F282" s="241" t="s">
        <v>79</v>
      </c>
      <c r="G282" s="851" t="s">
        <v>1528</v>
      </c>
      <c r="H282" s="810" t="s">
        <v>1776</v>
      </c>
      <c r="I282" s="164" t="s">
        <v>1732</v>
      </c>
      <c r="J282" s="812">
        <v>2</v>
      </c>
      <c r="K282" s="170"/>
      <c r="L282" s="812">
        <v>4640</v>
      </c>
      <c r="M282" s="812">
        <v>35</v>
      </c>
      <c r="N282" s="51" t="s">
        <v>1777</v>
      </c>
      <c r="O282" s="51"/>
      <c r="P282" s="51"/>
      <c r="Q282" s="164"/>
      <c r="R282" s="801">
        <v>45266</v>
      </c>
      <c r="S282" s="79"/>
      <c r="T282" s="79"/>
      <c r="U282" s="810" t="s">
        <v>1532</v>
      </c>
      <c r="V282" s="833" t="s">
        <v>1778</v>
      </c>
      <c r="W282" s="44"/>
      <c r="X282" s="832" t="s">
        <v>1607</v>
      </c>
      <c r="Y282" s="173"/>
      <c r="Z282" s="832" t="s">
        <v>1665</v>
      </c>
      <c r="AA282" s="173"/>
      <c r="AB282" s="29"/>
      <c r="AC282" s="64">
        <v>45275</v>
      </c>
      <c r="AD282" s="63"/>
      <c r="AE282" s="63"/>
      <c r="AF282" s="36">
        <v>45279</v>
      </c>
      <c r="AG282" s="37"/>
      <c r="AH282" s="24"/>
    </row>
    <row r="283" spans="1:39" ht="16.5" customHeight="1">
      <c r="A283" s="232">
        <v>2</v>
      </c>
      <c r="B283" s="43">
        <v>2279</v>
      </c>
      <c r="C283" s="43"/>
      <c r="D283" s="810"/>
      <c r="E283" s="44"/>
      <c r="F283" s="241" t="s">
        <v>79</v>
      </c>
      <c r="G283" s="852"/>
      <c r="H283" s="785"/>
      <c r="I283" s="164" t="s">
        <v>1732</v>
      </c>
      <c r="J283" s="812"/>
      <c r="K283" s="170"/>
      <c r="L283" s="812"/>
      <c r="M283" s="812"/>
      <c r="N283" s="51" t="s">
        <v>1779</v>
      </c>
      <c r="O283" s="51"/>
      <c r="P283" s="51"/>
      <c r="Q283" s="164"/>
      <c r="R283" s="801"/>
      <c r="S283" s="79"/>
      <c r="T283" s="79"/>
      <c r="U283" s="836"/>
      <c r="V283" s="810"/>
      <c r="W283" s="44"/>
      <c r="X283" s="833"/>
      <c r="Y283" s="173"/>
      <c r="Z283" s="833"/>
      <c r="AA283" s="173"/>
      <c r="AB283" s="29"/>
      <c r="AC283" s="63"/>
      <c r="AD283" s="63"/>
      <c r="AE283" s="63"/>
      <c r="AF283" s="29"/>
      <c r="AG283" s="37"/>
      <c r="AH283" s="24"/>
    </row>
    <row r="284" spans="1:39" ht="15.75" customHeight="1">
      <c r="A284" s="232">
        <v>2</v>
      </c>
      <c r="B284" s="43">
        <v>2279</v>
      </c>
      <c r="C284" s="43"/>
      <c r="D284" s="810" t="s">
        <v>1762</v>
      </c>
      <c r="E284" s="44"/>
      <c r="F284" s="241" t="s">
        <v>79</v>
      </c>
      <c r="G284" s="851" t="s">
        <v>1528</v>
      </c>
      <c r="H284" s="810" t="s">
        <v>1780</v>
      </c>
      <c r="I284" s="164" t="s">
        <v>1732</v>
      </c>
      <c r="J284" s="812">
        <v>2</v>
      </c>
      <c r="K284" s="170"/>
      <c r="L284" s="812">
        <v>4540</v>
      </c>
      <c r="M284" s="812">
        <v>17</v>
      </c>
      <c r="N284" s="51" t="s">
        <v>1781</v>
      </c>
      <c r="O284" s="51"/>
      <c r="P284" s="51"/>
      <c r="Q284" s="164"/>
      <c r="R284" s="801">
        <v>45266</v>
      </c>
      <c r="S284" s="79"/>
      <c r="T284" s="79"/>
      <c r="U284" s="810" t="s">
        <v>1532</v>
      </c>
      <c r="V284" s="785" t="s">
        <v>1774</v>
      </c>
      <c r="W284" s="43"/>
      <c r="X284" s="832" t="s">
        <v>1607</v>
      </c>
      <c r="Y284" s="173"/>
      <c r="Z284" s="832" t="s">
        <v>1665</v>
      </c>
      <c r="AA284" s="173"/>
      <c r="AB284" s="29"/>
      <c r="AC284" s="36">
        <v>45275</v>
      </c>
      <c r="AD284" s="29"/>
      <c r="AE284" s="29"/>
      <c r="AF284" s="36">
        <v>45278</v>
      </c>
      <c r="AG284" s="37"/>
      <c r="AH284" s="24"/>
    </row>
    <row r="285" spans="1:39" ht="16.5" customHeight="1">
      <c r="A285" s="232">
        <v>2</v>
      </c>
      <c r="B285" s="43">
        <v>2279</v>
      </c>
      <c r="C285" s="43"/>
      <c r="D285" s="810"/>
      <c r="E285" s="44"/>
      <c r="F285" s="241" t="s">
        <v>79</v>
      </c>
      <c r="G285" s="852"/>
      <c r="H285" s="785"/>
      <c r="I285" s="164" t="s">
        <v>1732</v>
      </c>
      <c r="J285" s="812"/>
      <c r="K285" s="170"/>
      <c r="L285" s="812"/>
      <c r="M285" s="812"/>
      <c r="N285" s="51" t="s">
        <v>1782</v>
      </c>
      <c r="O285" s="51"/>
      <c r="P285" s="51"/>
      <c r="Q285" s="164"/>
      <c r="R285" s="801"/>
      <c r="S285" s="79"/>
      <c r="T285" s="79"/>
      <c r="U285" s="836"/>
      <c r="V285" s="837"/>
      <c r="W285" s="43"/>
      <c r="X285" s="833"/>
      <c r="Y285" s="173"/>
      <c r="Z285" s="833"/>
      <c r="AA285" s="173"/>
      <c r="AB285" s="29"/>
      <c r="AC285" s="29"/>
      <c r="AD285" s="29"/>
      <c r="AE285" s="29"/>
      <c r="AF285" s="29"/>
      <c r="AG285" s="37"/>
      <c r="AH285" s="24"/>
    </row>
    <row r="286" spans="1:39" ht="15.75" customHeight="1">
      <c r="A286" s="232">
        <v>2</v>
      </c>
      <c r="B286" s="43">
        <v>2279</v>
      </c>
      <c r="C286" s="43"/>
      <c r="D286" s="810" t="s">
        <v>1762</v>
      </c>
      <c r="E286" s="44"/>
      <c r="F286" s="241" t="s">
        <v>79</v>
      </c>
      <c r="G286" s="851" t="s">
        <v>1528</v>
      </c>
      <c r="H286" s="810" t="s">
        <v>1783</v>
      </c>
      <c r="I286" s="164" t="s">
        <v>1732</v>
      </c>
      <c r="J286" s="812">
        <v>2</v>
      </c>
      <c r="K286" s="170"/>
      <c r="L286" s="812">
        <v>3095</v>
      </c>
      <c r="M286" s="812">
        <v>16</v>
      </c>
      <c r="N286" s="51" t="s">
        <v>1784</v>
      </c>
      <c r="O286" s="51"/>
      <c r="P286" s="51"/>
      <c r="Q286" s="164"/>
      <c r="R286" s="801">
        <v>45266</v>
      </c>
      <c r="S286" s="79"/>
      <c r="T286" s="79"/>
      <c r="U286" s="810" t="s">
        <v>1532</v>
      </c>
      <c r="V286" s="785" t="s">
        <v>1774</v>
      </c>
      <c r="W286" s="43"/>
      <c r="X286" s="832" t="s">
        <v>1607</v>
      </c>
      <c r="Y286" s="173"/>
      <c r="Z286" s="832" t="s">
        <v>1665</v>
      </c>
      <c r="AA286" s="173"/>
      <c r="AB286" s="29"/>
      <c r="AC286" s="36">
        <v>45275</v>
      </c>
      <c r="AD286" s="29"/>
      <c r="AE286" s="29"/>
      <c r="AF286" s="36">
        <v>45278</v>
      </c>
      <c r="AG286" s="37"/>
      <c r="AH286" s="24"/>
    </row>
    <row r="287" spans="1:39" ht="16.5" customHeight="1">
      <c r="A287" s="232">
        <v>2</v>
      </c>
      <c r="B287" s="43">
        <v>2279</v>
      </c>
      <c r="C287" s="43"/>
      <c r="D287" s="810"/>
      <c r="E287" s="44"/>
      <c r="F287" s="241" t="s">
        <v>79</v>
      </c>
      <c r="G287" s="852"/>
      <c r="H287" s="785"/>
      <c r="I287" s="164" t="s">
        <v>1732</v>
      </c>
      <c r="J287" s="812"/>
      <c r="K287" s="170"/>
      <c r="L287" s="812"/>
      <c r="M287" s="812"/>
      <c r="N287" s="51" t="s">
        <v>1785</v>
      </c>
      <c r="O287" s="51"/>
      <c r="P287" s="51"/>
      <c r="Q287" s="164"/>
      <c r="R287" s="801"/>
      <c r="S287" s="79"/>
      <c r="T287" s="79"/>
      <c r="U287" s="836"/>
      <c r="V287" s="837"/>
      <c r="W287" s="43"/>
      <c r="X287" s="833"/>
      <c r="Y287" s="173"/>
      <c r="Z287" s="833"/>
      <c r="AA287" s="173"/>
      <c r="AB287" s="29"/>
      <c r="AC287" s="29"/>
      <c r="AD287" s="29"/>
      <c r="AE287" s="29"/>
      <c r="AF287" s="29"/>
      <c r="AG287" s="37"/>
      <c r="AH287" s="24"/>
    </row>
    <row r="288" spans="1:39" ht="16.5" customHeight="1">
      <c r="A288" s="232">
        <v>2</v>
      </c>
      <c r="B288" s="43">
        <v>2279</v>
      </c>
      <c r="C288" s="43"/>
      <c r="D288" s="810" t="s">
        <v>1762</v>
      </c>
      <c r="E288" s="44"/>
      <c r="F288" s="241" t="s">
        <v>79</v>
      </c>
      <c r="G288" s="851" t="s">
        <v>1528</v>
      </c>
      <c r="H288" s="810" t="s">
        <v>1786</v>
      </c>
      <c r="I288" s="164" t="s">
        <v>1732</v>
      </c>
      <c r="J288" s="812">
        <v>2</v>
      </c>
      <c r="K288" s="170"/>
      <c r="L288" s="812">
        <v>6310</v>
      </c>
      <c r="M288" s="812">
        <v>26</v>
      </c>
      <c r="N288" s="51" t="s">
        <v>1787</v>
      </c>
      <c r="O288" s="51"/>
      <c r="P288" s="51"/>
      <c r="Q288" s="164"/>
      <c r="R288" s="801">
        <v>45266</v>
      </c>
      <c r="S288" s="79"/>
      <c r="T288" s="79"/>
      <c r="U288" s="810" t="s">
        <v>1532</v>
      </c>
      <c r="V288" s="785" t="s">
        <v>1774</v>
      </c>
      <c r="W288" s="43"/>
      <c r="X288" s="832" t="s">
        <v>1607</v>
      </c>
      <c r="Y288" s="173"/>
      <c r="Z288" s="832" t="s">
        <v>1665</v>
      </c>
      <c r="AA288" s="173"/>
      <c r="AB288" s="29"/>
      <c r="AC288" s="36">
        <v>45275</v>
      </c>
      <c r="AD288" s="29"/>
      <c r="AE288" s="29"/>
      <c r="AF288" s="36">
        <v>45279</v>
      </c>
      <c r="AG288" s="37"/>
      <c r="AH288" s="24"/>
    </row>
    <row r="289" spans="1:39" ht="16.5" customHeight="1">
      <c r="A289" s="232">
        <v>2</v>
      </c>
      <c r="B289" s="43">
        <v>2279</v>
      </c>
      <c r="C289" s="43"/>
      <c r="D289" s="810"/>
      <c r="E289" s="44"/>
      <c r="F289" s="241" t="s">
        <v>79</v>
      </c>
      <c r="G289" s="852"/>
      <c r="H289" s="785"/>
      <c r="I289" s="164" t="s">
        <v>1732</v>
      </c>
      <c r="J289" s="812"/>
      <c r="K289" s="170"/>
      <c r="L289" s="812"/>
      <c r="M289" s="812"/>
      <c r="N289" s="51" t="s">
        <v>1788</v>
      </c>
      <c r="O289" s="51"/>
      <c r="P289" s="51"/>
      <c r="Q289" s="164"/>
      <c r="R289" s="801"/>
      <c r="S289" s="79"/>
      <c r="T289" s="79"/>
      <c r="U289" s="836"/>
      <c r="V289" s="837"/>
      <c r="W289" s="43"/>
      <c r="X289" s="833"/>
      <c r="Y289" s="173"/>
      <c r="Z289" s="833"/>
      <c r="AA289" s="173"/>
      <c r="AB289" s="29"/>
      <c r="AC289" s="29"/>
      <c r="AD289" s="29"/>
      <c r="AE289" s="29"/>
      <c r="AF289" s="29"/>
      <c r="AG289" s="37"/>
      <c r="AH289" s="24"/>
    </row>
    <row r="290" spans="1:39" ht="16.5" customHeight="1">
      <c r="A290" s="232">
        <v>2</v>
      </c>
      <c r="B290" s="43">
        <v>2279</v>
      </c>
      <c r="C290" s="43"/>
      <c r="D290" s="810" t="s">
        <v>1762</v>
      </c>
      <c r="E290" s="44"/>
      <c r="F290" s="241" t="s">
        <v>79</v>
      </c>
      <c r="G290" s="851" t="s">
        <v>1528</v>
      </c>
      <c r="H290" s="810" t="s">
        <v>1789</v>
      </c>
      <c r="I290" s="164" t="s">
        <v>1732</v>
      </c>
      <c r="J290" s="812">
        <v>2</v>
      </c>
      <c r="K290" s="170"/>
      <c r="L290" s="812">
        <v>7735</v>
      </c>
      <c r="M290" s="812">
        <v>40</v>
      </c>
      <c r="N290" s="51" t="s">
        <v>1790</v>
      </c>
      <c r="O290" s="51"/>
      <c r="P290" s="51"/>
      <c r="Q290" s="164"/>
      <c r="R290" s="801">
        <v>45266</v>
      </c>
      <c r="S290" s="79"/>
      <c r="T290" s="79"/>
      <c r="U290" s="810" t="s">
        <v>1532</v>
      </c>
      <c r="V290" s="785" t="s">
        <v>1774</v>
      </c>
      <c r="W290" s="43"/>
      <c r="X290" s="832" t="s">
        <v>1607</v>
      </c>
      <c r="Y290" s="173"/>
      <c r="Z290" s="832" t="s">
        <v>1665</v>
      </c>
      <c r="AA290" s="173"/>
      <c r="AB290" s="29"/>
      <c r="AC290" s="36">
        <v>45275</v>
      </c>
      <c r="AD290" s="29"/>
      <c r="AE290" s="29"/>
      <c r="AF290" s="36">
        <v>45279</v>
      </c>
      <c r="AG290" s="37"/>
      <c r="AH290" s="24"/>
    </row>
    <row r="291" spans="1:39" ht="16.5" customHeight="1">
      <c r="A291" s="232">
        <v>2</v>
      </c>
      <c r="B291" s="43">
        <v>2279</v>
      </c>
      <c r="C291" s="43"/>
      <c r="D291" s="810"/>
      <c r="E291" s="44"/>
      <c r="F291" s="241" t="s">
        <v>79</v>
      </c>
      <c r="G291" s="852"/>
      <c r="H291" s="785"/>
      <c r="I291" s="164" t="s">
        <v>1732</v>
      </c>
      <c r="J291" s="812"/>
      <c r="K291" s="170"/>
      <c r="L291" s="812"/>
      <c r="M291" s="812"/>
      <c r="N291" s="51" t="s">
        <v>1791</v>
      </c>
      <c r="O291" s="51"/>
      <c r="P291" s="51"/>
      <c r="Q291" s="164"/>
      <c r="R291" s="801"/>
      <c r="S291" s="79"/>
      <c r="T291" s="79"/>
      <c r="U291" s="836"/>
      <c r="V291" s="837"/>
      <c r="W291" s="43"/>
      <c r="X291" s="833"/>
      <c r="Y291" s="173"/>
      <c r="Z291" s="833"/>
      <c r="AA291" s="173"/>
      <c r="AB291" s="29"/>
      <c r="AC291" s="29"/>
      <c r="AD291" s="29"/>
      <c r="AE291" s="29"/>
      <c r="AF291" s="29"/>
      <c r="AG291" s="37"/>
      <c r="AH291" s="24"/>
    </row>
    <row r="292" spans="1:39" ht="16.5" customHeight="1">
      <c r="A292" s="232">
        <v>2</v>
      </c>
      <c r="B292" s="43">
        <v>2279</v>
      </c>
      <c r="C292" s="43"/>
      <c r="D292" s="810" t="s">
        <v>1762</v>
      </c>
      <c r="E292" s="44"/>
      <c r="F292" s="241" t="s">
        <v>79</v>
      </c>
      <c r="G292" s="851" t="s">
        <v>1528</v>
      </c>
      <c r="H292" s="810" t="s">
        <v>1792</v>
      </c>
      <c r="I292" s="164" t="s">
        <v>1732</v>
      </c>
      <c r="J292" s="812">
        <v>2</v>
      </c>
      <c r="K292" s="170"/>
      <c r="L292" s="812">
        <v>6380</v>
      </c>
      <c r="M292" s="812">
        <v>31</v>
      </c>
      <c r="N292" s="51" t="s">
        <v>1793</v>
      </c>
      <c r="O292" s="51"/>
      <c r="P292" s="51"/>
      <c r="Q292" s="164"/>
      <c r="R292" s="801">
        <v>45266</v>
      </c>
      <c r="S292" s="79"/>
      <c r="T292" s="79"/>
      <c r="U292" s="810" t="s">
        <v>1532</v>
      </c>
      <c r="V292" s="810" t="s">
        <v>1765</v>
      </c>
      <c r="W292" s="44"/>
      <c r="X292" s="832" t="s">
        <v>1607</v>
      </c>
      <c r="Y292" s="173"/>
      <c r="Z292" s="832" t="s">
        <v>1665</v>
      </c>
      <c r="AA292" s="173"/>
      <c r="AB292" s="29"/>
      <c r="AC292" s="64">
        <v>45274</v>
      </c>
      <c r="AD292" s="63"/>
      <c r="AE292" s="63"/>
      <c r="AF292" s="36">
        <v>45278</v>
      </c>
      <c r="AG292" s="37"/>
      <c r="AH292" s="24"/>
    </row>
    <row r="293" spans="1:39" ht="16.5" customHeight="1">
      <c r="A293" s="232">
        <v>2</v>
      </c>
      <c r="B293" s="43">
        <v>2279</v>
      </c>
      <c r="C293" s="43"/>
      <c r="D293" s="810"/>
      <c r="E293" s="44"/>
      <c r="F293" s="241" t="s">
        <v>79</v>
      </c>
      <c r="G293" s="852"/>
      <c r="H293" s="785"/>
      <c r="I293" s="164" t="s">
        <v>1732</v>
      </c>
      <c r="J293" s="812"/>
      <c r="K293" s="170"/>
      <c r="L293" s="812"/>
      <c r="M293" s="812"/>
      <c r="N293" s="51" t="s">
        <v>1794</v>
      </c>
      <c r="O293" s="51"/>
      <c r="P293" s="51"/>
      <c r="Q293" s="164"/>
      <c r="R293" s="801"/>
      <c r="S293" s="79"/>
      <c r="T293" s="79"/>
      <c r="U293" s="836"/>
      <c r="V293" s="810"/>
      <c r="W293" s="44"/>
      <c r="X293" s="833"/>
      <c r="Y293" s="173"/>
      <c r="Z293" s="833"/>
      <c r="AA293" s="173"/>
      <c r="AB293" s="29"/>
      <c r="AC293" s="63"/>
      <c r="AD293" s="63"/>
      <c r="AE293" s="63"/>
      <c r="AF293" s="29"/>
      <c r="AG293" s="37"/>
      <c r="AH293" s="24"/>
    </row>
    <row r="294" spans="1:39" ht="31.5">
      <c r="A294" s="232"/>
      <c r="B294" s="43" t="s">
        <v>1795</v>
      </c>
      <c r="C294" s="43"/>
      <c r="D294" s="785" t="s">
        <v>1796</v>
      </c>
      <c r="E294" s="43"/>
      <c r="F294" s="241" t="s">
        <v>79</v>
      </c>
      <c r="G294" s="784" t="s">
        <v>1503</v>
      </c>
      <c r="H294" s="785" t="s">
        <v>1797</v>
      </c>
      <c r="I294" s="179" t="s">
        <v>1798</v>
      </c>
      <c r="J294" s="52">
        <v>1</v>
      </c>
      <c r="K294" s="52">
        <v>6270</v>
      </c>
      <c r="L294" s="51">
        <v>7580</v>
      </c>
      <c r="M294" s="51">
        <v>40.5</v>
      </c>
      <c r="N294" s="51" t="s">
        <v>1799</v>
      </c>
      <c r="O294" s="51"/>
      <c r="P294" s="51"/>
      <c r="Q294" s="179"/>
      <c r="R294" s="856">
        <v>45265</v>
      </c>
      <c r="S294" s="180"/>
      <c r="T294" s="180"/>
      <c r="U294" s="794" t="s">
        <v>129</v>
      </c>
      <c r="V294" s="785" t="s">
        <v>1765</v>
      </c>
      <c r="W294" s="43"/>
      <c r="X294" s="785" t="s">
        <v>1607</v>
      </c>
      <c r="Y294" s="173"/>
      <c r="Z294" s="785" t="s">
        <v>1665</v>
      </c>
      <c r="AA294" s="173"/>
      <c r="AB294" s="29"/>
      <c r="AC294" s="36">
        <v>45268</v>
      </c>
      <c r="AD294" s="36"/>
      <c r="AE294" s="36"/>
      <c r="AF294" s="36">
        <v>45271</v>
      </c>
      <c r="AG294" s="37"/>
      <c r="AH294" s="39" t="s">
        <v>1800</v>
      </c>
      <c r="AI294" s="25">
        <v>45257</v>
      </c>
      <c r="AJ294" s="98">
        <v>965196.01</v>
      </c>
      <c r="AK294" s="99">
        <v>3839131</v>
      </c>
      <c r="AM294" s="139">
        <v>0.25</v>
      </c>
    </row>
    <row r="295" spans="1:39" ht="33.75" customHeight="1">
      <c r="A295" s="232"/>
      <c r="B295" s="43" t="s">
        <v>1795</v>
      </c>
      <c r="C295" s="43"/>
      <c r="D295" s="785"/>
      <c r="E295" s="43"/>
      <c r="F295" s="241" t="s">
        <v>79</v>
      </c>
      <c r="G295" s="784"/>
      <c r="H295" s="785"/>
      <c r="I295" s="170" t="s">
        <v>1801</v>
      </c>
      <c r="J295" s="52">
        <v>1</v>
      </c>
      <c r="K295" s="52">
        <v>2320</v>
      </c>
      <c r="L295" s="51">
        <v>3160</v>
      </c>
      <c r="M295" s="51">
        <v>25.03</v>
      </c>
      <c r="N295" s="51" t="s">
        <v>1802</v>
      </c>
      <c r="O295" s="51"/>
      <c r="P295" s="51"/>
      <c r="Q295" s="170"/>
      <c r="R295" s="856"/>
      <c r="S295" s="180"/>
      <c r="T295" s="180"/>
      <c r="U295" s="794"/>
      <c r="V295" s="785"/>
      <c r="W295" s="43"/>
      <c r="X295" s="785"/>
      <c r="Y295" s="173"/>
      <c r="Z295" s="785"/>
      <c r="AA295" s="173"/>
      <c r="AB295" s="29"/>
      <c r="AC295" s="29"/>
      <c r="AD295" s="29"/>
      <c r="AE295" s="29"/>
      <c r="AF295" s="29"/>
      <c r="AG295" s="37"/>
      <c r="AH295" s="24"/>
    </row>
    <row r="296" spans="1:39" ht="33.75" customHeight="1">
      <c r="A296" s="232"/>
      <c r="B296" s="43" t="s">
        <v>1795</v>
      </c>
      <c r="C296" s="43"/>
      <c r="D296" s="785"/>
      <c r="E296" s="43"/>
      <c r="F296" s="241" t="s">
        <v>79</v>
      </c>
      <c r="G296" s="784"/>
      <c r="H296" s="785"/>
      <c r="I296" s="170" t="s">
        <v>1803</v>
      </c>
      <c r="J296" s="52">
        <v>1</v>
      </c>
      <c r="K296" s="52">
        <v>320</v>
      </c>
      <c r="L296" s="51">
        <v>440</v>
      </c>
      <c r="M296" s="51">
        <v>4.0599999999999996</v>
      </c>
      <c r="N296" s="51" t="s">
        <v>1804</v>
      </c>
      <c r="O296" s="51"/>
      <c r="P296" s="51"/>
      <c r="Q296" s="170"/>
      <c r="R296" s="856"/>
      <c r="S296" s="180"/>
      <c r="T296" s="180"/>
      <c r="U296" s="794"/>
      <c r="V296" s="785"/>
      <c r="W296" s="43"/>
      <c r="X296" s="785"/>
      <c r="Y296" s="173"/>
      <c r="Z296" s="785"/>
      <c r="AA296" s="173"/>
      <c r="AB296" s="29"/>
      <c r="AC296" s="29"/>
      <c r="AD296" s="29"/>
      <c r="AE296" s="29"/>
      <c r="AF296" s="29"/>
      <c r="AG296" s="37"/>
      <c r="AH296" s="24"/>
    </row>
    <row r="297" spans="1:39" ht="30.95" customHeight="1">
      <c r="A297" s="232"/>
      <c r="B297" s="43" t="s">
        <v>1795</v>
      </c>
      <c r="C297" s="43"/>
      <c r="D297" s="785" t="s">
        <v>1796</v>
      </c>
      <c r="E297" s="43"/>
      <c r="F297" s="241" t="s">
        <v>79</v>
      </c>
      <c r="G297" s="784" t="s">
        <v>1503</v>
      </c>
      <c r="H297" s="785" t="s">
        <v>1805</v>
      </c>
      <c r="I297" s="179" t="s">
        <v>1798</v>
      </c>
      <c r="J297" s="52">
        <v>1</v>
      </c>
      <c r="K297" s="52">
        <v>6270</v>
      </c>
      <c r="L297" s="51">
        <v>7580</v>
      </c>
      <c r="M297" s="51">
        <v>40.5</v>
      </c>
      <c r="N297" s="51" t="s">
        <v>1799</v>
      </c>
      <c r="O297" s="51"/>
      <c r="P297" s="51"/>
      <c r="Q297" s="179"/>
      <c r="R297" s="180">
        <v>45265</v>
      </c>
      <c r="S297" s="180"/>
      <c r="T297" s="180"/>
      <c r="U297" s="824" t="s">
        <v>129</v>
      </c>
      <c r="V297" s="812" t="s">
        <v>1559</v>
      </c>
      <c r="W297" s="43"/>
      <c r="X297" s="785" t="s">
        <v>1607</v>
      </c>
      <c r="Y297" s="173"/>
      <c r="Z297" s="813" t="s">
        <v>1509</v>
      </c>
      <c r="AA297" s="173"/>
      <c r="AB297" s="29"/>
      <c r="AC297" s="36">
        <v>45268</v>
      </c>
      <c r="AD297" s="36"/>
      <c r="AE297" s="36"/>
      <c r="AF297" s="36">
        <v>45268</v>
      </c>
      <c r="AG297" s="37"/>
      <c r="AH297" s="24"/>
    </row>
    <row r="298" spans="1:39" ht="30.95" customHeight="1">
      <c r="A298" s="232"/>
      <c r="B298" s="43" t="s">
        <v>1795</v>
      </c>
      <c r="C298" s="43"/>
      <c r="D298" s="785"/>
      <c r="E298" s="43"/>
      <c r="F298" s="241" t="s">
        <v>79</v>
      </c>
      <c r="G298" s="784"/>
      <c r="H298" s="785"/>
      <c r="I298" s="170" t="s">
        <v>1801</v>
      </c>
      <c r="J298" s="52">
        <v>1</v>
      </c>
      <c r="K298" s="52">
        <v>2320</v>
      </c>
      <c r="L298" s="51">
        <v>3160</v>
      </c>
      <c r="M298" s="51">
        <v>25.03</v>
      </c>
      <c r="N298" s="51" t="s">
        <v>1802</v>
      </c>
      <c r="O298" s="51"/>
      <c r="P298" s="51"/>
      <c r="Q298" s="170"/>
      <c r="R298" s="180">
        <v>45265</v>
      </c>
      <c r="S298" s="180"/>
      <c r="T298" s="180"/>
      <c r="U298" s="794"/>
      <c r="V298" s="840"/>
      <c r="W298" s="43"/>
      <c r="X298" s="785"/>
      <c r="Y298" s="173"/>
      <c r="Z298" s="785"/>
      <c r="AA298" s="173"/>
      <c r="AB298" s="29"/>
      <c r="AC298" s="29"/>
      <c r="AD298" s="29"/>
      <c r="AE298" s="29"/>
      <c r="AF298" s="29"/>
      <c r="AG298" s="37"/>
      <c r="AH298" s="24"/>
    </row>
    <row r="299" spans="1:39" ht="30.95" customHeight="1">
      <c r="A299" s="232"/>
      <c r="B299" s="43" t="s">
        <v>1795</v>
      </c>
      <c r="C299" s="43"/>
      <c r="D299" s="785"/>
      <c r="E299" s="43"/>
      <c r="F299" s="241" t="s">
        <v>79</v>
      </c>
      <c r="G299" s="784"/>
      <c r="H299" s="785"/>
      <c r="I299" s="170" t="s">
        <v>1803</v>
      </c>
      <c r="J299" s="52">
        <v>1</v>
      </c>
      <c r="K299" s="52">
        <v>320</v>
      </c>
      <c r="L299" s="51">
        <v>440</v>
      </c>
      <c r="M299" s="51">
        <v>4.0599999999999996</v>
      </c>
      <c r="N299" s="51" t="s">
        <v>1804</v>
      </c>
      <c r="O299" s="51"/>
      <c r="P299" s="51"/>
      <c r="Q299" s="170"/>
      <c r="R299" s="180">
        <v>45265</v>
      </c>
      <c r="S299" s="180"/>
      <c r="T299" s="180"/>
      <c r="U299" s="794"/>
      <c r="V299" s="840"/>
      <c r="W299" s="43"/>
      <c r="X299" s="785"/>
      <c r="Y299" s="173"/>
      <c r="Z299" s="785"/>
      <c r="AA299" s="173"/>
      <c r="AB299" s="29"/>
      <c r="AC299" s="29"/>
      <c r="AD299" s="29"/>
      <c r="AE299" s="29"/>
      <c r="AF299" s="29"/>
      <c r="AG299" s="37"/>
      <c r="AH299" s="24"/>
    </row>
    <row r="300" spans="1:39" ht="33.75" customHeight="1">
      <c r="A300" s="232"/>
      <c r="B300" s="43" t="s">
        <v>1795</v>
      </c>
      <c r="C300" s="43"/>
      <c r="D300" s="785" t="s">
        <v>1796</v>
      </c>
      <c r="E300" s="43"/>
      <c r="F300" s="241" t="s">
        <v>79</v>
      </c>
      <c r="G300" s="784" t="s">
        <v>1503</v>
      </c>
      <c r="H300" s="785" t="s">
        <v>1806</v>
      </c>
      <c r="I300" s="179" t="s">
        <v>1798</v>
      </c>
      <c r="J300" s="52">
        <v>1</v>
      </c>
      <c r="K300" s="52">
        <v>6270</v>
      </c>
      <c r="L300" s="51">
        <v>7580</v>
      </c>
      <c r="M300" s="51">
        <v>40.5</v>
      </c>
      <c r="N300" s="51" t="s">
        <v>1799</v>
      </c>
      <c r="O300" s="51"/>
      <c r="P300" s="51"/>
      <c r="Q300" s="179"/>
      <c r="R300" s="180">
        <v>45265</v>
      </c>
      <c r="S300" s="180"/>
      <c r="T300" s="180"/>
      <c r="U300" s="824" t="s">
        <v>129</v>
      </c>
      <c r="V300" s="812" t="s">
        <v>1559</v>
      </c>
      <c r="W300" s="43"/>
      <c r="X300" s="785" t="s">
        <v>1607</v>
      </c>
      <c r="Y300" s="173"/>
      <c r="Z300" s="813" t="s">
        <v>1509</v>
      </c>
      <c r="AA300" s="173"/>
      <c r="AB300" s="29"/>
      <c r="AC300" s="36">
        <v>45268</v>
      </c>
      <c r="AD300" s="36"/>
      <c r="AE300" s="36"/>
      <c r="AF300" s="36">
        <v>45271</v>
      </c>
      <c r="AG300" s="37"/>
      <c r="AH300" s="24"/>
    </row>
    <row r="301" spans="1:39" ht="33.75" customHeight="1">
      <c r="A301" s="232"/>
      <c r="B301" s="43" t="s">
        <v>1795</v>
      </c>
      <c r="C301" s="43"/>
      <c r="D301" s="785"/>
      <c r="E301" s="43"/>
      <c r="F301" s="241" t="s">
        <v>79</v>
      </c>
      <c r="G301" s="784"/>
      <c r="H301" s="785"/>
      <c r="I301" s="170" t="s">
        <v>1801</v>
      </c>
      <c r="J301" s="52">
        <v>1</v>
      </c>
      <c r="K301" s="52">
        <v>2320</v>
      </c>
      <c r="L301" s="51">
        <v>3160</v>
      </c>
      <c r="M301" s="51">
        <v>25.03</v>
      </c>
      <c r="N301" s="51" t="s">
        <v>1802</v>
      </c>
      <c r="O301" s="51"/>
      <c r="P301" s="51"/>
      <c r="Q301" s="170"/>
      <c r="R301" s="180">
        <v>45265</v>
      </c>
      <c r="S301" s="180"/>
      <c r="T301" s="180"/>
      <c r="U301" s="794"/>
      <c r="V301" s="840"/>
      <c r="W301" s="43"/>
      <c r="X301" s="785"/>
      <c r="Y301" s="173"/>
      <c r="Z301" s="785"/>
      <c r="AA301" s="173"/>
      <c r="AB301" s="29"/>
      <c r="AC301" s="29"/>
      <c r="AD301" s="29"/>
      <c r="AE301" s="29"/>
      <c r="AF301" s="29"/>
      <c r="AG301" s="37"/>
      <c r="AH301" s="24"/>
    </row>
    <row r="302" spans="1:39" ht="33.75" customHeight="1">
      <c r="A302" s="232"/>
      <c r="B302" s="43" t="s">
        <v>1795</v>
      </c>
      <c r="C302" s="43"/>
      <c r="D302" s="785"/>
      <c r="E302" s="43"/>
      <c r="F302" s="241" t="s">
        <v>79</v>
      </c>
      <c r="G302" s="784"/>
      <c r="H302" s="785"/>
      <c r="I302" s="170" t="s">
        <v>1803</v>
      </c>
      <c r="J302" s="52">
        <v>1</v>
      </c>
      <c r="K302" s="52">
        <v>320</v>
      </c>
      <c r="L302" s="51">
        <v>440</v>
      </c>
      <c r="M302" s="51">
        <v>4.0599999999999996</v>
      </c>
      <c r="N302" s="51" t="s">
        <v>1804</v>
      </c>
      <c r="O302" s="51"/>
      <c r="P302" s="51"/>
      <c r="Q302" s="170"/>
      <c r="R302" s="180">
        <v>45265</v>
      </c>
      <c r="S302" s="180"/>
      <c r="T302" s="180"/>
      <c r="U302" s="794"/>
      <c r="V302" s="840"/>
      <c r="W302" s="43"/>
      <c r="X302" s="785"/>
      <c r="Y302" s="173"/>
      <c r="Z302" s="785"/>
      <c r="AA302" s="173"/>
      <c r="AB302" s="29"/>
      <c r="AC302" s="29"/>
      <c r="AD302" s="29"/>
      <c r="AE302" s="29"/>
      <c r="AF302" s="29"/>
      <c r="AG302" s="37"/>
      <c r="AH302" s="24"/>
    </row>
    <row r="303" spans="1:39" ht="33.75" customHeight="1">
      <c r="A303" s="232"/>
      <c r="B303" s="43" t="s">
        <v>1795</v>
      </c>
      <c r="C303" s="43"/>
      <c r="D303" s="785" t="s">
        <v>1796</v>
      </c>
      <c r="E303" s="43"/>
      <c r="F303" s="241" t="s">
        <v>79</v>
      </c>
      <c r="G303" s="784" t="s">
        <v>1503</v>
      </c>
      <c r="H303" s="785" t="s">
        <v>1807</v>
      </c>
      <c r="I303" s="179" t="s">
        <v>1798</v>
      </c>
      <c r="J303" s="52">
        <v>1</v>
      </c>
      <c r="K303" s="52">
        <v>6270</v>
      </c>
      <c r="L303" s="51">
        <v>7580</v>
      </c>
      <c r="M303" s="51">
        <v>40.5</v>
      </c>
      <c r="N303" s="51" t="s">
        <v>1799</v>
      </c>
      <c r="O303" s="51"/>
      <c r="P303" s="51"/>
      <c r="Q303" s="179"/>
      <c r="R303" s="856">
        <v>45265</v>
      </c>
      <c r="S303" s="180"/>
      <c r="T303" s="180"/>
      <c r="U303" s="824" t="s">
        <v>129</v>
      </c>
      <c r="V303" s="812" t="s">
        <v>1559</v>
      </c>
      <c r="W303" s="43"/>
      <c r="X303" s="785" t="s">
        <v>1607</v>
      </c>
      <c r="Y303" s="173"/>
      <c r="Z303" s="813" t="s">
        <v>1509</v>
      </c>
      <c r="AA303" s="173"/>
      <c r="AB303" s="29"/>
      <c r="AC303" s="36">
        <v>45268</v>
      </c>
      <c r="AD303" s="36"/>
      <c r="AE303" s="36"/>
      <c r="AF303" s="36">
        <v>45271</v>
      </c>
      <c r="AG303" s="37"/>
      <c r="AH303" s="24"/>
    </row>
    <row r="304" spans="1:39" ht="33.75" customHeight="1">
      <c r="A304" s="232"/>
      <c r="B304" s="43" t="s">
        <v>1795</v>
      </c>
      <c r="C304" s="43"/>
      <c r="D304" s="785" t="s">
        <v>1796</v>
      </c>
      <c r="E304" s="43"/>
      <c r="F304" s="241" t="s">
        <v>79</v>
      </c>
      <c r="G304" s="784"/>
      <c r="H304" s="785"/>
      <c r="I304" s="170" t="s">
        <v>1801</v>
      </c>
      <c r="J304" s="52">
        <v>1</v>
      </c>
      <c r="K304" s="52">
        <v>2320</v>
      </c>
      <c r="L304" s="51">
        <v>3160</v>
      </c>
      <c r="M304" s="51">
        <v>25.03</v>
      </c>
      <c r="N304" s="51" t="s">
        <v>1802</v>
      </c>
      <c r="O304" s="51"/>
      <c r="P304" s="51"/>
      <c r="Q304" s="170"/>
      <c r="R304" s="856">
        <v>45261</v>
      </c>
      <c r="S304" s="180"/>
      <c r="T304" s="180"/>
      <c r="U304" s="794"/>
      <c r="V304" s="840"/>
      <c r="W304" s="43"/>
      <c r="X304" s="785"/>
      <c r="Y304" s="173"/>
      <c r="Z304" s="785"/>
      <c r="AA304" s="173"/>
      <c r="AB304" s="29"/>
      <c r="AC304" s="29"/>
      <c r="AD304" s="29"/>
      <c r="AE304" s="29"/>
      <c r="AF304" s="29"/>
      <c r="AG304" s="37"/>
      <c r="AH304" s="24"/>
    </row>
    <row r="305" spans="1:34" ht="33.75" customHeight="1">
      <c r="A305" s="232"/>
      <c r="B305" s="43" t="s">
        <v>1795</v>
      </c>
      <c r="C305" s="43"/>
      <c r="D305" s="785" t="s">
        <v>1796</v>
      </c>
      <c r="E305" s="43"/>
      <c r="F305" s="241" t="s">
        <v>79</v>
      </c>
      <c r="G305" s="784"/>
      <c r="H305" s="785"/>
      <c r="I305" s="170" t="s">
        <v>1803</v>
      </c>
      <c r="J305" s="52">
        <v>1</v>
      </c>
      <c r="K305" s="52">
        <v>320</v>
      </c>
      <c r="L305" s="51">
        <v>440</v>
      </c>
      <c r="M305" s="51">
        <v>4.0599999999999996</v>
      </c>
      <c r="N305" s="51" t="s">
        <v>1804</v>
      </c>
      <c r="O305" s="51"/>
      <c r="P305" s="51"/>
      <c r="Q305" s="170"/>
      <c r="R305" s="856">
        <v>45261</v>
      </c>
      <c r="S305" s="180"/>
      <c r="T305" s="180"/>
      <c r="U305" s="794"/>
      <c r="V305" s="840"/>
      <c r="W305" s="43"/>
      <c r="X305" s="785"/>
      <c r="Y305" s="173"/>
      <c r="Z305" s="785"/>
      <c r="AA305" s="173"/>
      <c r="AB305" s="29"/>
      <c r="AC305" s="29"/>
      <c r="AD305" s="29"/>
      <c r="AE305" s="29"/>
      <c r="AF305" s="29"/>
      <c r="AG305" s="37"/>
      <c r="AH305" s="24"/>
    </row>
    <row r="306" spans="1:34" ht="27.95" customHeight="1">
      <c r="A306" s="232"/>
      <c r="B306" s="43" t="s">
        <v>1795</v>
      </c>
      <c r="C306" s="43"/>
      <c r="D306" s="785" t="s">
        <v>1796</v>
      </c>
      <c r="E306" s="43"/>
      <c r="F306" s="241" t="s">
        <v>79</v>
      </c>
      <c r="G306" s="784" t="s">
        <v>1503</v>
      </c>
      <c r="H306" s="785" t="s">
        <v>1808</v>
      </c>
      <c r="I306" s="179" t="s">
        <v>1798</v>
      </c>
      <c r="J306" s="52">
        <v>1</v>
      </c>
      <c r="K306" s="51">
        <v>7580</v>
      </c>
      <c r="L306" s="52">
        <v>6270</v>
      </c>
      <c r="M306" s="51">
        <v>40.5</v>
      </c>
      <c r="N306" s="51" t="s">
        <v>1799</v>
      </c>
      <c r="O306" s="51"/>
      <c r="P306" s="51"/>
      <c r="Q306" s="179"/>
      <c r="R306" s="856">
        <v>45265</v>
      </c>
      <c r="S306" s="180"/>
      <c r="T306" s="180"/>
      <c r="U306" s="824" t="s">
        <v>129</v>
      </c>
      <c r="V306" s="812" t="s">
        <v>1559</v>
      </c>
      <c r="W306" s="43"/>
      <c r="X306" s="785" t="s">
        <v>1607</v>
      </c>
      <c r="Y306" s="173"/>
      <c r="Z306" s="813" t="s">
        <v>1509</v>
      </c>
      <c r="AA306" s="173"/>
      <c r="AB306" s="29"/>
      <c r="AC306" s="36">
        <v>45268</v>
      </c>
      <c r="AD306" s="36"/>
      <c r="AE306" s="36"/>
      <c r="AF306" s="36">
        <v>45268</v>
      </c>
      <c r="AG306" s="37"/>
      <c r="AH306" s="24"/>
    </row>
    <row r="307" spans="1:34" ht="33.75" customHeight="1">
      <c r="A307" s="232"/>
      <c r="B307" s="43" t="s">
        <v>1795</v>
      </c>
      <c r="C307" s="43"/>
      <c r="D307" s="785" t="s">
        <v>1796</v>
      </c>
      <c r="E307" s="43"/>
      <c r="F307" s="241" t="s">
        <v>79</v>
      </c>
      <c r="G307" s="784"/>
      <c r="H307" s="785"/>
      <c r="I307" s="170" t="s">
        <v>1801</v>
      </c>
      <c r="J307" s="52">
        <v>1</v>
      </c>
      <c r="K307" s="51">
        <v>3160</v>
      </c>
      <c r="L307" s="52">
        <v>2320</v>
      </c>
      <c r="M307" s="51">
        <v>25.03</v>
      </c>
      <c r="N307" s="51" t="s">
        <v>1802</v>
      </c>
      <c r="O307" s="51"/>
      <c r="P307" s="51"/>
      <c r="Q307" s="170"/>
      <c r="R307" s="856">
        <v>45261</v>
      </c>
      <c r="S307" s="180"/>
      <c r="T307" s="180"/>
      <c r="U307" s="794"/>
      <c r="V307" s="840"/>
      <c r="W307" s="43"/>
      <c r="X307" s="785"/>
      <c r="Y307" s="173"/>
      <c r="Z307" s="785"/>
      <c r="AA307" s="173"/>
      <c r="AB307" s="29"/>
      <c r="AC307" s="29"/>
      <c r="AD307" s="29"/>
      <c r="AE307" s="29"/>
      <c r="AF307" s="29"/>
      <c r="AG307" s="37"/>
      <c r="AH307" s="24"/>
    </row>
    <row r="308" spans="1:34" ht="33.75" customHeight="1">
      <c r="A308" s="232"/>
      <c r="B308" s="43" t="s">
        <v>1795</v>
      </c>
      <c r="C308" s="43"/>
      <c r="D308" s="785" t="s">
        <v>1796</v>
      </c>
      <c r="E308" s="43"/>
      <c r="F308" s="241" t="s">
        <v>79</v>
      </c>
      <c r="G308" s="784"/>
      <c r="H308" s="785"/>
      <c r="I308" s="170" t="s">
        <v>1803</v>
      </c>
      <c r="J308" s="52">
        <v>1</v>
      </c>
      <c r="K308" s="51">
        <v>440</v>
      </c>
      <c r="L308" s="52">
        <v>320</v>
      </c>
      <c r="M308" s="51">
        <v>4.0599999999999996</v>
      </c>
      <c r="N308" s="51" t="s">
        <v>1804</v>
      </c>
      <c r="O308" s="51"/>
      <c r="P308" s="51"/>
      <c r="Q308" s="170"/>
      <c r="R308" s="856">
        <v>45261</v>
      </c>
      <c r="S308" s="180"/>
      <c r="T308" s="180"/>
      <c r="U308" s="794"/>
      <c r="V308" s="840"/>
      <c r="W308" s="43"/>
      <c r="X308" s="785"/>
      <c r="Y308" s="173"/>
      <c r="Z308" s="785"/>
      <c r="AA308" s="173"/>
      <c r="AB308" s="29"/>
      <c r="AC308" s="29"/>
      <c r="AD308" s="29"/>
      <c r="AE308" s="29"/>
      <c r="AF308" s="29"/>
      <c r="AG308" s="37"/>
      <c r="AH308" s="24"/>
    </row>
    <row r="309" spans="1:34" ht="33.75" customHeight="1">
      <c r="A309" s="232"/>
      <c r="B309" s="43" t="s">
        <v>1795</v>
      </c>
      <c r="C309" s="43"/>
      <c r="D309" s="785" t="s">
        <v>1796</v>
      </c>
      <c r="E309" s="43"/>
      <c r="F309" s="241" t="s">
        <v>79</v>
      </c>
      <c r="G309" s="784" t="s">
        <v>1503</v>
      </c>
      <c r="H309" s="853" t="s">
        <v>1809</v>
      </c>
      <c r="I309" s="179" t="s">
        <v>1798</v>
      </c>
      <c r="J309" s="52">
        <v>1</v>
      </c>
      <c r="K309" s="51">
        <v>7580</v>
      </c>
      <c r="L309" s="52">
        <v>6270</v>
      </c>
      <c r="M309" s="51">
        <v>40.5</v>
      </c>
      <c r="N309" s="51" t="s">
        <v>1799</v>
      </c>
      <c r="O309" s="51"/>
      <c r="P309" s="51"/>
      <c r="Q309" s="179"/>
      <c r="R309" s="856">
        <v>45265</v>
      </c>
      <c r="S309" s="180"/>
      <c r="T309" s="180"/>
      <c r="U309" s="824" t="s">
        <v>129</v>
      </c>
      <c r="V309" s="812" t="s">
        <v>1559</v>
      </c>
      <c r="W309" s="43"/>
      <c r="X309" s="785" t="s">
        <v>1607</v>
      </c>
      <c r="Y309" s="173"/>
      <c r="Z309" s="813" t="s">
        <v>1509</v>
      </c>
      <c r="AA309" s="173"/>
      <c r="AB309" s="29"/>
      <c r="AC309" s="36">
        <v>45268</v>
      </c>
      <c r="AD309" s="36"/>
      <c r="AE309" s="36"/>
      <c r="AF309" s="36">
        <v>45271</v>
      </c>
      <c r="AG309" s="37"/>
      <c r="AH309" s="24"/>
    </row>
    <row r="310" spans="1:34" ht="27.95" customHeight="1">
      <c r="A310" s="232"/>
      <c r="B310" s="43" t="s">
        <v>1795</v>
      </c>
      <c r="C310" s="43"/>
      <c r="D310" s="785" t="s">
        <v>1796</v>
      </c>
      <c r="E310" s="43"/>
      <c r="F310" s="241" t="s">
        <v>79</v>
      </c>
      <c r="G310" s="784"/>
      <c r="H310" s="853"/>
      <c r="I310" s="170" t="s">
        <v>1801</v>
      </c>
      <c r="J310" s="52">
        <v>1</v>
      </c>
      <c r="K310" s="51">
        <v>3160</v>
      </c>
      <c r="L310" s="52">
        <v>2320</v>
      </c>
      <c r="M310" s="51">
        <v>25.03</v>
      </c>
      <c r="N310" s="51" t="s">
        <v>1802</v>
      </c>
      <c r="O310" s="51"/>
      <c r="P310" s="51"/>
      <c r="Q310" s="170"/>
      <c r="R310" s="856"/>
      <c r="S310" s="180"/>
      <c r="T310" s="180"/>
      <c r="U310" s="794"/>
      <c r="V310" s="840"/>
      <c r="W310" s="43"/>
      <c r="X310" s="785"/>
      <c r="Y310" s="173"/>
      <c r="Z310" s="785"/>
      <c r="AA310" s="173"/>
      <c r="AB310" s="29"/>
      <c r="AC310" s="29"/>
      <c r="AD310" s="29"/>
      <c r="AE310" s="29"/>
      <c r="AF310" s="29"/>
      <c r="AG310" s="37"/>
      <c r="AH310" s="24"/>
    </row>
    <row r="311" spans="1:34" ht="33.75" customHeight="1">
      <c r="A311" s="232"/>
      <c r="B311" s="43" t="s">
        <v>1795</v>
      </c>
      <c r="C311" s="43"/>
      <c r="D311" s="785" t="s">
        <v>1796</v>
      </c>
      <c r="E311" s="43"/>
      <c r="F311" s="241" t="s">
        <v>79</v>
      </c>
      <c r="G311" s="784"/>
      <c r="H311" s="853"/>
      <c r="I311" s="170" t="s">
        <v>1803</v>
      </c>
      <c r="J311" s="52">
        <v>1</v>
      </c>
      <c r="K311" s="51">
        <v>440</v>
      </c>
      <c r="L311" s="52">
        <v>320</v>
      </c>
      <c r="M311" s="51">
        <v>4.0599999999999996</v>
      </c>
      <c r="N311" s="51" t="s">
        <v>1804</v>
      </c>
      <c r="O311" s="51"/>
      <c r="P311" s="51"/>
      <c r="Q311" s="170"/>
      <c r="R311" s="856"/>
      <c r="S311" s="180"/>
      <c r="T311" s="180"/>
      <c r="U311" s="794"/>
      <c r="V311" s="840"/>
      <c r="W311" s="43"/>
      <c r="X311" s="785"/>
      <c r="Y311" s="173"/>
      <c r="Z311" s="785"/>
      <c r="AA311" s="173"/>
      <c r="AB311" s="29"/>
      <c r="AC311" s="29"/>
      <c r="AD311" s="29"/>
      <c r="AE311" s="29"/>
      <c r="AF311" s="29"/>
      <c r="AG311" s="37"/>
      <c r="AH311" s="24"/>
    </row>
    <row r="312" spans="1:34" ht="33.75" customHeight="1">
      <c r="A312" s="232"/>
      <c r="B312" s="43" t="s">
        <v>1795</v>
      </c>
      <c r="C312" s="43"/>
      <c r="D312" s="785" t="s">
        <v>1796</v>
      </c>
      <c r="E312" s="43"/>
      <c r="F312" s="241" t="s">
        <v>79</v>
      </c>
      <c r="G312" s="784" t="s">
        <v>1503</v>
      </c>
      <c r="H312" s="853" t="s">
        <v>1810</v>
      </c>
      <c r="I312" s="179" t="s">
        <v>1798</v>
      </c>
      <c r="J312" s="52">
        <v>1</v>
      </c>
      <c r="K312" s="51">
        <v>7580</v>
      </c>
      <c r="L312" s="52">
        <v>6270</v>
      </c>
      <c r="M312" s="51">
        <v>40.5</v>
      </c>
      <c r="N312" s="51" t="s">
        <v>1799</v>
      </c>
      <c r="O312" s="51"/>
      <c r="P312" s="51"/>
      <c r="Q312" s="179"/>
      <c r="R312" s="856">
        <v>45265</v>
      </c>
      <c r="S312" s="180"/>
      <c r="T312" s="180"/>
      <c r="U312" s="824" t="s">
        <v>129</v>
      </c>
      <c r="V312" s="812" t="s">
        <v>1559</v>
      </c>
      <c r="W312" s="43"/>
      <c r="X312" s="785" t="s">
        <v>1607</v>
      </c>
      <c r="Y312" s="173"/>
      <c r="Z312" s="813" t="s">
        <v>1509</v>
      </c>
      <c r="AA312" s="173"/>
      <c r="AB312" s="29"/>
      <c r="AC312" s="36">
        <v>45268</v>
      </c>
      <c r="AD312" s="36"/>
      <c r="AE312" s="36"/>
      <c r="AF312" s="36">
        <v>45268</v>
      </c>
      <c r="AG312" s="37"/>
      <c r="AH312" s="24"/>
    </row>
    <row r="313" spans="1:34" ht="33.75" customHeight="1">
      <c r="A313" s="232"/>
      <c r="B313" s="43" t="s">
        <v>1795</v>
      </c>
      <c r="C313" s="43"/>
      <c r="D313" s="785" t="s">
        <v>1796</v>
      </c>
      <c r="E313" s="43"/>
      <c r="F313" s="241" t="s">
        <v>79</v>
      </c>
      <c r="G313" s="784"/>
      <c r="H313" s="853"/>
      <c r="I313" s="170" t="s">
        <v>1801</v>
      </c>
      <c r="J313" s="52">
        <v>1</v>
      </c>
      <c r="K313" s="51">
        <v>3160</v>
      </c>
      <c r="L313" s="52">
        <v>2320</v>
      </c>
      <c r="M313" s="51">
        <v>25.03</v>
      </c>
      <c r="N313" s="51" t="s">
        <v>1802</v>
      </c>
      <c r="O313" s="51"/>
      <c r="P313" s="51"/>
      <c r="Q313" s="170"/>
      <c r="R313" s="856"/>
      <c r="S313" s="180"/>
      <c r="T313" s="180"/>
      <c r="U313" s="794"/>
      <c r="V313" s="840"/>
      <c r="W313" s="43"/>
      <c r="X313" s="785"/>
      <c r="Y313" s="173"/>
      <c r="Z313" s="785"/>
      <c r="AA313" s="173"/>
      <c r="AB313" s="29"/>
      <c r="AC313" s="29"/>
      <c r="AD313" s="29"/>
      <c r="AE313" s="29"/>
      <c r="AF313" s="29"/>
      <c r="AG313" s="37"/>
      <c r="AH313" s="24"/>
    </row>
    <row r="314" spans="1:34" ht="27.95" customHeight="1">
      <c r="A314" s="232"/>
      <c r="B314" s="43" t="s">
        <v>1795</v>
      </c>
      <c r="C314" s="43"/>
      <c r="D314" s="785" t="s">
        <v>1796</v>
      </c>
      <c r="E314" s="43"/>
      <c r="F314" s="241" t="s">
        <v>79</v>
      </c>
      <c r="G314" s="784"/>
      <c r="H314" s="853"/>
      <c r="I314" s="170" t="s">
        <v>1803</v>
      </c>
      <c r="J314" s="52">
        <v>1</v>
      </c>
      <c r="K314" s="51">
        <v>440</v>
      </c>
      <c r="L314" s="52">
        <v>320</v>
      </c>
      <c r="M314" s="51">
        <v>4.0599999999999996</v>
      </c>
      <c r="N314" s="51" t="s">
        <v>1804</v>
      </c>
      <c r="O314" s="51"/>
      <c r="P314" s="51"/>
      <c r="Q314" s="170"/>
      <c r="R314" s="856"/>
      <c r="S314" s="180"/>
      <c r="T314" s="180"/>
      <c r="U314" s="794"/>
      <c r="V314" s="840"/>
      <c r="W314" s="43"/>
      <c r="X314" s="785"/>
      <c r="Y314" s="173"/>
      <c r="Z314" s="785"/>
      <c r="AA314" s="173"/>
      <c r="AB314" s="29"/>
      <c r="AC314" s="29"/>
      <c r="AD314" s="29"/>
      <c r="AE314" s="29"/>
      <c r="AF314" s="29"/>
      <c r="AG314" s="37"/>
      <c r="AH314" s="24"/>
    </row>
    <row r="315" spans="1:34" ht="33.75" customHeight="1">
      <c r="A315" s="232"/>
      <c r="B315" s="43" t="s">
        <v>1795</v>
      </c>
      <c r="C315" s="43"/>
      <c r="D315" s="785" t="s">
        <v>1796</v>
      </c>
      <c r="E315" s="43"/>
      <c r="F315" s="241" t="s">
        <v>79</v>
      </c>
      <c r="G315" s="784" t="s">
        <v>1503</v>
      </c>
      <c r="H315" s="853" t="s">
        <v>1811</v>
      </c>
      <c r="I315" s="179" t="s">
        <v>1798</v>
      </c>
      <c r="J315" s="52">
        <v>1</v>
      </c>
      <c r="K315" s="51">
        <v>7580</v>
      </c>
      <c r="L315" s="52">
        <v>6270</v>
      </c>
      <c r="M315" s="51">
        <v>40.5</v>
      </c>
      <c r="N315" s="51" t="s">
        <v>1799</v>
      </c>
      <c r="O315" s="51"/>
      <c r="P315" s="51"/>
      <c r="Q315" s="179"/>
      <c r="R315" s="856">
        <v>45265</v>
      </c>
      <c r="S315" s="180"/>
      <c r="T315" s="180"/>
      <c r="U315" s="824" t="s">
        <v>129</v>
      </c>
      <c r="V315" s="812" t="s">
        <v>1559</v>
      </c>
      <c r="W315" s="43"/>
      <c r="X315" s="785" t="s">
        <v>1607</v>
      </c>
      <c r="Y315" s="173"/>
      <c r="Z315" s="813" t="s">
        <v>1509</v>
      </c>
      <c r="AA315" s="173"/>
      <c r="AB315" s="29"/>
      <c r="AC315" s="36">
        <v>45268</v>
      </c>
      <c r="AD315" s="36"/>
      <c r="AE315" s="36"/>
      <c r="AF315" s="36">
        <v>45268</v>
      </c>
      <c r="AG315" s="37"/>
      <c r="AH315" s="24"/>
    </row>
    <row r="316" spans="1:34" ht="33.75" customHeight="1">
      <c r="A316" s="232"/>
      <c r="B316" s="43" t="s">
        <v>1795</v>
      </c>
      <c r="C316" s="43"/>
      <c r="D316" s="785" t="s">
        <v>1796</v>
      </c>
      <c r="E316" s="43"/>
      <c r="F316" s="241" t="s">
        <v>79</v>
      </c>
      <c r="G316" s="784"/>
      <c r="H316" s="853"/>
      <c r="I316" s="170" t="s">
        <v>1801</v>
      </c>
      <c r="J316" s="52">
        <v>1</v>
      </c>
      <c r="K316" s="51">
        <v>3160</v>
      </c>
      <c r="L316" s="52">
        <v>2320</v>
      </c>
      <c r="M316" s="51">
        <v>25.03</v>
      </c>
      <c r="N316" s="51" t="s">
        <v>1802</v>
      </c>
      <c r="O316" s="51"/>
      <c r="P316" s="51"/>
      <c r="Q316" s="170"/>
      <c r="R316" s="856"/>
      <c r="S316" s="180"/>
      <c r="T316" s="180"/>
      <c r="U316" s="794"/>
      <c r="V316" s="840"/>
      <c r="W316" s="43"/>
      <c r="X316" s="785"/>
      <c r="Y316" s="173"/>
      <c r="Z316" s="785"/>
      <c r="AA316" s="173"/>
      <c r="AB316" s="29"/>
      <c r="AC316" s="29"/>
      <c r="AD316" s="29"/>
      <c r="AE316" s="29"/>
      <c r="AF316" s="29"/>
      <c r="AG316" s="37"/>
      <c r="AH316" s="24"/>
    </row>
    <row r="317" spans="1:34" ht="33.75" customHeight="1">
      <c r="A317" s="232"/>
      <c r="B317" s="43" t="s">
        <v>1795</v>
      </c>
      <c r="C317" s="43"/>
      <c r="D317" s="785" t="s">
        <v>1796</v>
      </c>
      <c r="E317" s="43"/>
      <c r="F317" s="241" t="s">
        <v>79</v>
      </c>
      <c r="G317" s="784"/>
      <c r="H317" s="853"/>
      <c r="I317" s="170" t="s">
        <v>1803</v>
      </c>
      <c r="J317" s="52">
        <v>1</v>
      </c>
      <c r="K317" s="51">
        <v>440</v>
      </c>
      <c r="L317" s="52">
        <v>320</v>
      </c>
      <c r="M317" s="51">
        <v>4.0599999999999996</v>
      </c>
      <c r="N317" s="51" t="s">
        <v>1804</v>
      </c>
      <c r="O317" s="51"/>
      <c r="P317" s="51"/>
      <c r="Q317" s="170"/>
      <c r="R317" s="856"/>
      <c r="S317" s="180"/>
      <c r="T317" s="180"/>
      <c r="U317" s="794"/>
      <c r="V317" s="840"/>
      <c r="W317" s="43"/>
      <c r="X317" s="785"/>
      <c r="Y317" s="173"/>
      <c r="Z317" s="785"/>
      <c r="AA317" s="173"/>
      <c r="AB317" s="29"/>
      <c r="AC317" s="29"/>
      <c r="AD317" s="29"/>
      <c r="AE317" s="29"/>
      <c r="AF317" s="29"/>
      <c r="AG317" s="37"/>
      <c r="AH317" s="24"/>
    </row>
    <row r="318" spans="1:34" ht="27.95" customHeight="1">
      <c r="A318" s="232"/>
      <c r="B318" s="43" t="s">
        <v>1795</v>
      </c>
      <c r="C318" s="43"/>
      <c r="D318" s="785" t="s">
        <v>1796</v>
      </c>
      <c r="E318" s="43"/>
      <c r="F318" s="241" t="s">
        <v>79</v>
      </c>
      <c r="G318" s="784" t="s">
        <v>1503</v>
      </c>
      <c r="H318" s="853" t="s">
        <v>1812</v>
      </c>
      <c r="I318" s="179" t="s">
        <v>1798</v>
      </c>
      <c r="J318" s="52">
        <v>1</v>
      </c>
      <c r="K318" s="51">
        <v>7580</v>
      </c>
      <c r="L318" s="52">
        <v>6270</v>
      </c>
      <c r="M318" s="51">
        <v>40.5</v>
      </c>
      <c r="N318" s="51" t="s">
        <v>1799</v>
      </c>
      <c r="O318" s="51"/>
      <c r="P318" s="51"/>
      <c r="Q318" s="179"/>
      <c r="R318" s="856">
        <v>45265</v>
      </c>
      <c r="S318" s="180"/>
      <c r="T318" s="180"/>
      <c r="U318" s="824" t="s">
        <v>129</v>
      </c>
      <c r="V318" s="785" t="s">
        <v>1765</v>
      </c>
      <c r="W318" s="43"/>
      <c r="X318" s="813" t="s">
        <v>1607</v>
      </c>
      <c r="Y318" s="173"/>
      <c r="Z318" s="813" t="s">
        <v>1509</v>
      </c>
      <c r="AA318" s="173"/>
      <c r="AB318" s="29"/>
      <c r="AC318" s="36">
        <v>45268</v>
      </c>
      <c r="AD318" s="36"/>
      <c r="AE318" s="36"/>
      <c r="AF318" s="36">
        <v>45268</v>
      </c>
      <c r="AG318" s="37"/>
      <c r="AH318" s="24"/>
    </row>
    <row r="319" spans="1:34" ht="33.75" customHeight="1">
      <c r="A319" s="232"/>
      <c r="B319" s="43" t="s">
        <v>1795</v>
      </c>
      <c r="C319" s="43"/>
      <c r="D319" s="785"/>
      <c r="E319" s="43"/>
      <c r="F319" s="241" t="s">
        <v>79</v>
      </c>
      <c r="G319" s="784"/>
      <c r="H319" s="853"/>
      <c r="I319" s="170" t="s">
        <v>1801</v>
      </c>
      <c r="J319" s="52">
        <v>1</v>
      </c>
      <c r="K319" s="51">
        <v>3160</v>
      </c>
      <c r="L319" s="52">
        <v>2320</v>
      </c>
      <c r="M319" s="51">
        <v>25.03</v>
      </c>
      <c r="N319" s="51" t="s">
        <v>1802</v>
      </c>
      <c r="O319" s="51"/>
      <c r="P319" s="51"/>
      <c r="Q319" s="170"/>
      <c r="R319" s="856"/>
      <c r="S319" s="180"/>
      <c r="T319" s="180"/>
      <c r="U319" s="794"/>
      <c r="V319" s="785"/>
      <c r="W319" s="43"/>
      <c r="X319" s="785"/>
      <c r="Y319" s="173"/>
      <c r="Z319" s="785"/>
      <c r="AA319" s="173"/>
      <c r="AB319" s="29"/>
      <c r="AC319" s="29"/>
      <c r="AD319" s="29"/>
      <c r="AE319" s="29"/>
      <c r="AF319" s="29"/>
      <c r="AG319" s="37"/>
      <c r="AH319" s="24"/>
    </row>
    <row r="320" spans="1:34" ht="33.75" customHeight="1">
      <c r="A320" s="232"/>
      <c r="B320" s="43" t="s">
        <v>1795</v>
      </c>
      <c r="C320" s="43"/>
      <c r="D320" s="785"/>
      <c r="E320" s="43"/>
      <c r="F320" s="241" t="s">
        <v>79</v>
      </c>
      <c r="G320" s="784"/>
      <c r="H320" s="853"/>
      <c r="I320" s="181" t="s">
        <v>1813</v>
      </c>
      <c r="J320" s="52">
        <v>1</v>
      </c>
      <c r="K320" s="53">
        <v>400</v>
      </c>
      <c r="L320" s="53">
        <v>310</v>
      </c>
      <c r="M320" s="182">
        <v>0.96</v>
      </c>
      <c r="N320" s="182" t="s">
        <v>1814</v>
      </c>
      <c r="O320" s="182"/>
      <c r="P320" s="182"/>
      <c r="Q320" s="181"/>
      <c r="R320" s="856"/>
      <c r="S320" s="180"/>
      <c r="T320" s="180"/>
      <c r="U320" s="794"/>
      <c r="V320" s="785"/>
      <c r="W320" s="43"/>
      <c r="X320" s="785"/>
      <c r="Y320" s="173"/>
      <c r="Z320" s="785"/>
      <c r="AA320" s="173"/>
      <c r="AB320" s="29"/>
      <c r="AC320" s="29"/>
      <c r="AD320" s="29"/>
      <c r="AE320" s="29"/>
      <c r="AF320" s="29"/>
      <c r="AG320" s="37"/>
      <c r="AH320" s="24"/>
    </row>
    <row r="321" spans="1:34" ht="33.75" customHeight="1">
      <c r="A321" s="232"/>
      <c r="B321" s="43" t="s">
        <v>1795</v>
      </c>
      <c r="C321" s="43"/>
      <c r="D321" s="785"/>
      <c r="E321" s="43"/>
      <c r="F321" s="241" t="s">
        <v>79</v>
      </c>
      <c r="G321" s="784"/>
      <c r="H321" s="853"/>
      <c r="I321" s="181" t="s">
        <v>1813</v>
      </c>
      <c r="J321" s="52">
        <v>1</v>
      </c>
      <c r="K321" s="53">
        <v>400</v>
      </c>
      <c r="L321" s="53">
        <v>310</v>
      </c>
      <c r="M321" s="182">
        <v>0.96</v>
      </c>
      <c r="N321" s="182" t="s">
        <v>1814</v>
      </c>
      <c r="O321" s="182"/>
      <c r="P321" s="182"/>
      <c r="Q321" s="181"/>
      <c r="R321" s="856"/>
      <c r="S321" s="180"/>
      <c r="T321" s="180"/>
      <c r="U321" s="794"/>
      <c r="V321" s="785"/>
      <c r="W321" s="43"/>
      <c r="X321" s="785"/>
      <c r="Y321" s="173"/>
      <c r="Z321" s="785"/>
      <c r="AA321" s="173"/>
      <c r="AB321" s="29"/>
      <c r="AC321" s="29"/>
      <c r="AD321" s="29"/>
      <c r="AE321" s="29"/>
      <c r="AF321" s="29"/>
      <c r="AG321" s="37"/>
      <c r="AH321" s="24"/>
    </row>
    <row r="322" spans="1:34" ht="27.95" customHeight="1">
      <c r="A322" s="232"/>
      <c r="B322" s="43" t="s">
        <v>1795</v>
      </c>
      <c r="C322" s="43"/>
      <c r="D322" s="785"/>
      <c r="E322" s="43"/>
      <c r="F322" s="241" t="s">
        <v>79</v>
      </c>
      <c r="G322" s="784"/>
      <c r="H322" s="853"/>
      <c r="I322" s="181" t="s">
        <v>1813</v>
      </c>
      <c r="J322" s="52">
        <v>1</v>
      </c>
      <c r="K322" s="53">
        <v>400</v>
      </c>
      <c r="L322" s="53">
        <v>310</v>
      </c>
      <c r="M322" s="182">
        <v>0.96</v>
      </c>
      <c r="N322" s="182" t="s">
        <v>1814</v>
      </c>
      <c r="O322" s="182"/>
      <c r="P322" s="182"/>
      <c r="Q322" s="181"/>
      <c r="R322" s="856"/>
      <c r="S322" s="180"/>
      <c r="T322" s="180"/>
      <c r="U322" s="794"/>
      <c r="V322" s="785"/>
      <c r="W322" s="43"/>
      <c r="X322" s="785"/>
      <c r="Y322" s="173"/>
      <c r="Z322" s="785"/>
      <c r="AA322" s="173"/>
      <c r="AB322" s="29"/>
      <c r="AC322" s="29"/>
      <c r="AD322" s="29"/>
      <c r="AE322" s="29"/>
      <c r="AF322" s="29"/>
      <c r="AG322" s="37"/>
      <c r="AH322" s="24"/>
    </row>
    <row r="323" spans="1:34" ht="33.75" customHeight="1">
      <c r="A323" s="232"/>
      <c r="B323" s="43" t="s">
        <v>1795</v>
      </c>
      <c r="C323" s="43"/>
      <c r="D323" s="785"/>
      <c r="E323" s="43"/>
      <c r="F323" s="241" t="s">
        <v>79</v>
      </c>
      <c r="G323" s="784"/>
      <c r="H323" s="853"/>
      <c r="I323" s="181" t="s">
        <v>1813</v>
      </c>
      <c r="J323" s="52">
        <v>1</v>
      </c>
      <c r="K323" s="53">
        <v>400</v>
      </c>
      <c r="L323" s="53">
        <v>310</v>
      </c>
      <c r="M323" s="182">
        <v>0.96</v>
      </c>
      <c r="N323" s="182" t="s">
        <v>1814</v>
      </c>
      <c r="O323" s="182"/>
      <c r="P323" s="182"/>
      <c r="Q323" s="181"/>
      <c r="R323" s="856"/>
      <c r="S323" s="180"/>
      <c r="T323" s="180"/>
      <c r="U323" s="794"/>
      <c r="V323" s="785"/>
      <c r="W323" s="43"/>
      <c r="X323" s="785"/>
      <c r="Y323" s="173"/>
      <c r="Z323" s="785"/>
      <c r="AA323" s="173"/>
      <c r="AB323" s="29"/>
      <c r="AC323" s="29"/>
      <c r="AD323" s="29"/>
      <c r="AE323" s="29"/>
      <c r="AF323" s="29"/>
      <c r="AG323" s="37"/>
      <c r="AH323" s="24"/>
    </row>
    <row r="324" spans="1:34" ht="33.75" customHeight="1">
      <c r="A324" s="232"/>
      <c r="B324" s="43" t="s">
        <v>1795</v>
      </c>
      <c r="C324" s="43"/>
      <c r="D324" s="785" t="s">
        <v>1796</v>
      </c>
      <c r="E324" s="43"/>
      <c r="F324" s="241" t="s">
        <v>79</v>
      </c>
      <c r="G324" s="784" t="s">
        <v>1503</v>
      </c>
      <c r="H324" s="853" t="s">
        <v>1815</v>
      </c>
      <c r="I324" s="179" t="s">
        <v>1798</v>
      </c>
      <c r="J324" s="52">
        <v>1</v>
      </c>
      <c r="K324" s="51">
        <v>7580</v>
      </c>
      <c r="L324" s="52">
        <v>6270</v>
      </c>
      <c r="M324" s="51">
        <v>40.5</v>
      </c>
      <c r="N324" s="51" t="s">
        <v>1799</v>
      </c>
      <c r="O324" s="51"/>
      <c r="P324" s="51"/>
      <c r="Q324" s="179"/>
      <c r="R324" s="856">
        <v>45265</v>
      </c>
      <c r="S324" s="180"/>
      <c r="T324" s="180"/>
      <c r="U324" s="824" t="s">
        <v>129</v>
      </c>
      <c r="V324" s="785" t="s">
        <v>1765</v>
      </c>
      <c r="W324" s="43"/>
      <c r="X324" s="813" t="s">
        <v>1607</v>
      </c>
      <c r="Y324" s="173"/>
      <c r="Z324" s="813" t="s">
        <v>1509</v>
      </c>
      <c r="AA324" s="173"/>
      <c r="AB324" s="29"/>
      <c r="AC324" s="36">
        <v>45268</v>
      </c>
      <c r="AD324" s="36"/>
      <c r="AE324" s="36"/>
      <c r="AF324" s="36">
        <v>45268</v>
      </c>
      <c r="AG324" s="37"/>
      <c r="AH324" s="24"/>
    </row>
    <row r="325" spans="1:34" ht="33.75" customHeight="1">
      <c r="A325" s="232"/>
      <c r="B325" s="43" t="s">
        <v>1795</v>
      </c>
      <c r="C325" s="43"/>
      <c r="D325" s="785"/>
      <c r="E325" s="43"/>
      <c r="F325" s="241" t="s">
        <v>79</v>
      </c>
      <c r="G325" s="784"/>
      <c r="H325" s="853"/>
      <c r="I325" s="170" t="s">
        <v>1801</v>
      </c>
      <c r="J325" s="52">
        <v>1</v>
      </c>
      <c r="K325" s="51">
        <v>3160</v>
      </c>
      <c r="L325" s="52">
        <v>2320</v>
      </c>
      <c r="M325" s="51">
        <v>25.03</v>
      </c>
      <c r="N325" s="51" t="s">
        <v>1802</v>
      </c>
      <c r="O325" s="51"/>
      <c r="P325" s="51"/>
      <c r="Q325" s="170"/>
      <c r="R325" s="856"/>
      <c r="S325" s="180"/>
      <c r="T325" s="180"/>
      <c r="U325" s="794"/>
      <c r="V325" s="785"/>
      <c r="W325" s="43"/>
      <c r="X325" s="785"/>
      <c r="Y325" s="173"/>
      <c r="Z325" s="785"/>
      <c r="AA325" s="173"/>
      <c r="AB325" s="29"/>
      <c r="AC325" s="29"/>
      <c r="AD325" s="29"/>
      <c r="AE325" s="29"/>
      <c r="AF325" s="29"/>
      <c r="AG325" s="37"/>
      <c r="AH325" s="24"/>
    </row>
    <row r="326" spans="1:34" ht="33.75" customHeight="1">
      <c r="A326" s="232"/>
      <c r="B326" s="43" t="s">
        <v>1795</v>
      </c>
      <c r="C326" s="43"/>
      <c r="D326" s="785"/>
      <c r="E326" s="43"/>
      <c r="F326" s="241" t="s">
        <v>79</v>
      </c>
      <c r="G326" s="784"/>
      <c r="H326" s="853"/>
      <c r="I326" s="181" t="s">
        <v>1813</v>
      </c>
      <c r="J326" s="52">
        <v>1</v>
      </c>
      <c r="K326" s="53">
        <v>400</v>
      </c>
      <c r="L326" s="53">
        <v>310</v>
      </c>
      <c r="M326" s="182">
        <v>0.96</v>
      </c>
      <c r="N326" s="182" t="s">
        <v>1814</v>
      </c>
      <c r="O326" s="182"/>
      <c r="P326" s="182"/>
      <c r="Q326" s="181"/>
      <c r="R326" s="856"/>
      <c r="S326" s="180"/>
      <c r="T326" s="180"/>
      <c r="U326" s="794"/>
      <c r="V326" s="785"/>
      <c r="W326" s="43"/>
      <c r="X326" s="785"/>
      <c r="Y326" s="173"/>
      <c r="Z326" s="785"/>
      <c r="AA326" s="173"/>
      <c r="AB326" s="29"/>
      <c r="AC326" s="29"/>
      <c r="AD326" s="29"/>
      <c r="AE326" s="29"/>
      <c r="AF326" s="29"/>
      <c r="AG326" s="37"/>
      <c r="AH326" s="24"/>
    </row>
    <row r="327" spans="1:34" ht="33.75" customHeight="1">
      <c r="A327" s="232"/>
      <c r="B327" s="43" t="s">
        <v>1795</v>
      </c>
      <c r="C327" s="43"/>
      <c r="D327" s="785"/>
      <c r="E327" s="43"/>
      <c r="F327" s="241" t="s">
        <v>79</v>
      </c>
      <c r="G327" s="784"/>
      <c r="H327" s="853"/>
      <c r="I327" s="181" t="s">
        <v>1813</v>
      </c>
      <c r="J327" s="52">
        <v>1</v>
      </c>
      <c r="K327" s="53">
        <v>400</v>
      </c>
      <c r="L327" s="53">
        <v>310</v>
      </c>
      <c r="M327" s="182">
        <v>0.96</v>
      </c>
      <c r="N327" s="182" t="s">
        <v>1814</v>
      </c>
      <c r="O327" s="182"/>
      <c r="P327" s="182"/>
      <c r="Q327" s="181"/>
      <c r="R327" s="856"/>
      <c r="S327" s="180"/>
      <c r="T327" s="180"/>
      <c r="U327" s="794"/>
      <c r="V327" s="785"/>
      <c r="W327" s="43"/>
      <c r="X327" s="785"/>
      <c r="Y327" s="173"/>
      <c r="Z327" s="785"/>
      <c r="AA327" s="173"/>
      <c r="AB327" s="29"/>
      <c r="AC327" s="29"/>
      <c r="AD327" s="29"/>
      <c r="AE327" s="29"/>
      <c r="AF327" s="29"/>
      <c r="AG327" s="37"/>
      <c r="AH327" s="24"/>
    </row>
    <row r="328" spans="1:34" ht="33.75" customHeight="1">
      <c r="A328" s="232"/>
      <c r="B328" s="43" t="s">
        <v>1795</v>
      </c>
      <c r="C328" s="43"/>
      <c r="D328" s="785"/>
      <c r="E328" s="43"/>
      <c r="F328" s="241" t="s">
        <v>79</v>
      </c>
      <c r="G328" s="784"/>
      <c r="H328" s="853"/>
      <c r="I328" s="181" t="s">
        <v>1813</v>
      </c>
      <c r="J328" s="52">
        <v>1</v>
      </c>
      <c r="K328" s="53">
        <v>400</v>
      </c>
      <c r="L328" s="53">
        <v>310</v>
      </c>
      <c r="M328" s="182">
        <v>0.96</v>
      </c>
      <c r="N328" s="182" t="s">
        <v>1814</v>
      </c>
      <c r="O328" s="182"/>
      <c r="P328" s="182"/>
      <c r="Q328" s="181"/>
      <c r="R328" s="856"/>
      <c r="S328" s="180"/>
      <c r="T328" s="180"/>
      <c r="U328" s="794"/>
      <c r="V328" s="785"/>
      <c r="W328" s="43"/>
      <c r="X328" s="785"/>
      <c r="Y328" s="173"/>
      <c r="Z328" s="785"/>
      <c r="AA328" s="173"/>
      <c r="AB328" s="29"/>
      <c r="AC328" s="29"/>
      <c r="AD328" s="29"/>
      <c r="AE328" s="29"/>
      <c r="AF328" s="29"/>
      <c r="AG328" s="37"/>
      <c r="AH328" s="24"/>
    </row>
    <row r="329" spans="1:34" ht="27.95" customHeight="1">
      <c r="A329" s="232"/>
      <c r="B329" s="43" t="s">
        <v>1795</v>
      </c>
      <c r="C329" s="43"/>
      <c r="D329" s="785"/>
      <c r="E329" s="43"/>
      <c r="F329" s="241" t="s">
        <v>79</v>
      </c>
      <c r="G329" s="784"/>
      <c r="H329" s="853"/>
      <c r="I329" s="181" t="s">
        <v>1813</v>
      </c>
      <c r="J329" s="52">
        <v>1</v>
      </c>
      <c r="K329" s="53">
        <v>400</v>
      </c>
      <c r="L329" s="53">
        <v>310</v>
      </c>
      <c r="M329" s="182">
        <v>0.96</v>
      </c>
      <c r="N329" s="182" t="s">
        <v>1814</v>
      </c>
      <c r="O329" s="182"/>
      <c r="P329" s="182"/>
      <c r="Q329" s="181"/>
      <c r="R329" s="856"/>
      <c r="S329" s="180"/>
      <c r="T329" s="180"/>
      <c r="U329" s="794"/>
      <c r="V329" s="785"/>
      <c r="W329" s="43"/>
      <c r="X329" s="785"/>
      <c r="Y329" s="173"/>
      <c r="Z329" s="785"/>
      <c r="AA329" s="173"/>
      <c r="AB329" s="29"/>
      <c r="AC329" s="29"/>
      <c r="AD329" s="29"/>
      <c r="AE329" s="29"/>
      <c r="AF329" s="29"/>
      <c r="AG329" s="37"/>
      <c r="AH329" s="24"/>
    </row>
    <row r="330" spans="1:34" ht="15.75" customHeight="1">
      <c r="A330" s="232"/>
      <c r="B330" s="43" t="s">
        <v>1795</v>
      </c>
      <c r="C330" s="43"/>
      <c r="D330" s="785" t="s">
        <v>1796</v>
      </c>
      <c r="E330" s="43"/>
      <c r="F330" s="241" t="s">
        <v>79</v>
      </c>
      <c r="G330" s="784" t="s">
        <v>1528</v>
      </c>
      <c r="H330" s="853" t="s">
        <v>1816</v>
      </c>
      <c r="I330" s="170" t="s">
        <v>1817</v>
      </c>
      <c r="J330" s="52">
        <v>1</v>
      </c>
      <c r="K330" s="51">
        <v>2890</v>
      </c>
      <c r="L330" s="52">
        <v>2430</v>
      </c>
      <c r="M330" s="51">
        <v>12.68</v>
      </c>
      <c r="N330" s="51" t="s">
        <v>1818</v>
      </c>
      <c r="O330" s="51"/>
      <c r="P330" s="51"/>
      <c r="Q330" s="170"/>
      <c r="R330" s="856">
        <v>45265</v>
      </c>
      <c r="S330" s="180"/>
      <c r="T330" s="180"/>
      <c r="U330" s="813" t="s">
        <v>1532</v>
      </c>
      <c r="V330" s="785" t="s">
        <v>1514</v>
      </c>
      <c r="W330" s="43"/>
      <c r="X330" s="813" t="s">
        <v>1607</v>
      </c>
      <c r="Y330" s="173"/>
      <c r="Z330" s="813" t="s">
        <v>1509</v>
      </c>
      <c r="AA330" s="173"/>
      <c r="AB330" s="29"/>
      <c r="AC330" s="36">
        <v>45272</v>
      </c>
      <c r="AD330" s="36"/>
      <c r="AE330" s="36"/>
      <c r="AF330" s="36">
        <v>45274</v>
      </c>
      <c r="AG330" s="37"/>
      <c r="AH330" s="24"/>
    </row>
    <row r="331" spans="1:34" ht="15.75" customHeight="1">
      <c r="A331" s="232"/>
      <c r="B331" s="43" t="s">
        <v>1795</v>
      </c>
      <c r="C331" s="43"/>
      <c r="D331" s="785"/>
      <c r="E331" s="43"/>
      <c r="F331" s="241" t="s">
        <v>79</v>
      </c>
      <c r="G331" s="784"/>
      <c r="H331" s="853"/>
      <c r="I331" s="170" t="s">
        <v>1817</v>
      </c>
      <c r="J331" s="52">
        <v>1</v>
      </c>
      <c r="K331" s="51">
        <v>2890</v>
      </c>
      <c r="L331" s="52">
        <v>2430</v>
      </c>
      <c r="M331" s="51">
        <v>12.68</v>
      </c>
      <c r="N331" s="51" t="s">
        <v>1818</v>
      </c>
      <c r="O331" s="51"/>
      <c r="P331" s="51"/>
      <c r="Q331" s="170"/>
      <c r="R331" s="856"/>
      <c r="S331" s="180"/>
      <c r="T331" s="180"/>
      <c r="U331" s="824"/>
      <c r="V331" s="785"/>
      <c r="W331" s="43"/>
      <c r="X331" s="785"/>
      <c r="Y331" s="173"/>
      <c r="Z331" s="785"/>
      <c r="AA331" s="173"/>
      <c r="AB331" s="29"/>
      <c r="AC331" s="29"/>
      <c r="AD331" s="29"/>
      <c r="AE331" s="29"/>
      <c r="AF331" s="29"/>
      <c r="AG331" s="37"/>
      <c r="AH331" s="24"/>
    </row>
    <row r="332" spans="1:34" ht="15.75" customHeight="1">
      <c r="A332" s="232"/>
      <c r="B332" s="43" t="s">
        <v>1795</v>
      </c>
      <c r="C332" s="43"/>
      <c r="D332" s="785"/>
      <c r="E332" s="43"/>
      <c r="F332" s="241" t="s">
        <v>79</v>
      </c>
      <c r="G332" s="784"/>
      <c r="H332" s="853"/>
      <c r="I332" s="170" t="s">
        <v>1817</v>
      </c>
      <c r="J332" s="52">
        <v>1</v>
      </c>
      <c r="K332" s="51">
        <v>2890</v>
      </c>
      <c r="L332" s="52">
        <v>2430</v>
      </c>
      <c r="M332" s="51">
        <v>12.68</v>
      </c>
      <c r="N332" s="51" t="s">
        <v>1818</v>
      </c>
      <c r="O332" s="51"/>
      <c r="P332" s="51"/>
      <c r="Q332" s="170"/>
      <c r="R332" s="856"/>
      <c r="S332" s="180"/>
      <c r="T332" s="180"/>
      <c r="U332" s="824"/>
      <c r="V332" s="785"/>
      <c r="W332" s="43"/>
      <c r="X332" s="785"/>
      <c r="Y332" s="173"/>
      <c r="Z332" s="785"/>
      <c r="AA332" s="173"/>
      <c r="AB332" s="29"/>
      <c r="AC332" s="29"/>
      <c r="AD332" s="29"/>
      <c r="AE332" s="29"/>
      <c r="AF332" s="29"/>
      <c r="AG332" s="37"/>
      <c r="AH332" s="24"/>
    </row>
    <row r="333" spans="1:34" ht="15.75" customHeight="1">
      <c r="A333" s="232"/>
      <c r="B333" s="43" t="s">
        <v>1795</v>
      </c>
      <c r="C333" s="43"/>
      <c r="D333" s="785"/>
      <c r="E333" s="43"/>
      <c r="F333" s="241" t="s">
        <v>79</v>
      </c>
      <c r="G333" s="784"/>
      <c r="H333" s="853"/>
      <c r="I333" s="170" t="s">
        <v>1817</v>
      </c>
      <c r="J333" s="52">
        <v>1</v>
      </c>
      <c r="K333" s="51">
        <v>2890</v>
      </c>
      <c r="L333" s="52">
        <v>2430</v>
      </c>
      <c r="M333" s="51">
        <v>12.68</v>
      </c>
      <c r="N333" s="51" t="s">
        <v>1818</v>
      </c>
      <c r="O333" s="51"/>
      <c r="P333" s="51"/>
      <c r="Q333" s="170"/>
      <c r="R333" s="856"/>
      <c r="S333" s="180"/>
      <c r="T333" s="180"/>
      <c r="U333" s="824"/>
      <c r="V333" s="785"/>
      <c r="W333" s="43"/>
      <c r="X333" s="785"/>
      <c r="Y333" s="173"/>
      <c r="Z333" s="785"/>
      <c r="AA333" s="173"/>
      <c r="AB333" s="29"/>
      <c r="AC333" s="29"/>
      <c r="AD333" s="29"/>
      <c r="AE333" s="29"/>
      <c r="AF333" s="29"/>
      <c r="AG333" s="37"/>
      <c r="AH333" s="24"/>
    </row>
    <row r="334" spans="1:34" ht="31.5">
      <c r="A334" s="232"/>
      <c r="B334" s="43" t="s">
        <v>1795</v>
      </c>
      <c r="C334" s="43"/>
      <c r="D334" s="785" t="s">
        <v>1796</v>
      </c>
      <c r="E334" s="43"/>
      <c r="F334" s="241" t="s">
        <v>79</v>
      </c>
      <c r="G334" s="784" t="s">
        <v>1528</v>
      </c>
      <c r="H334" s="853" t="s">
        <v>1819</v>
      </c>
      <c r="I334" s="170" t="s">
        <v>1817</v>
      </c>
      <c r="J334" s="52">
        <v>1</v>
      </c>
      <c r="K334" s="51">
        <v>2890</v>
      </c>
      <c r="L334" s="52">
        <v>2430</v>
      </c>
      <c r="M334" s="51">
        <v>12.68</v>
      </c>
      <c r="N334" s="51" t="s">
        <v>1818</v>
      </c>
      <c r="O334" s="51"/>
      <c r="P334" s="51"/>
      <c r="Q334" s="170"/>
      <c r="R334" s="856">
        <v>45265</v>
      </c>
      <c r="S334" s="180"/>
      <c r="T334" s="180"/>
      <c r="U334" s="813" t="s">
        <v>1532</v>
      </c>
      <c r="V334" s="785" t="s">
        <v>1514</v>
      </c>
      <c r="W334" s="43"/>
      <c r="X334" s="813" t="s">
        <v>1607</v>
      </c>
      <c r="Y334" s="173"/>
      <c r="Z334" s="813" t="s">
        <v>1509</v>
      </c>
      <c r="AA334" s="173"/>
      <c r="AB334" s="29"/>
      <c r="AC334" s="36">
        <v>45272</v>
      </c>
      <c r="AD334" s="36"/>
      <c r="AE334" s="36"/>
      <c r="AF334" s="36">
        <v>45274</v>
      </c>
      <c r="AG334" s="37"/>
      <c r="AH334" s="24"/>
    </row>
    <row r="335" spans="1:34" ht="33.75" customHeight="1">
      <c r="A335" s="232"/>
      <c r="B335" s="43" t="s">
        <v>1795</v>
      </c>
      <c r="C335" s="43"/>
      <c r="D335" s="785"/>
      <c r="E335" s="43"/>
      <c r="F335" s="241" t="s">
        <v>79</v>
      </c>
      <c r="G335" s="784"/>
      <c r="H335" s="853"/>
      <c r="I335" s="170" t="s">
        <v>1817</v>
      </c>
      <c r="J335" s="52">
        <v>1</v>
      </c>
      <c r="K335" s="51">
        <v>2890</v>
      </c>
      <c r="L335" s="52">
        <v>2430</v>
      </c>
      <c r="M335" s="51">
        <v>12.68</v>
      </c>
      <c r="N335" s="51" t="s">
        <v>1818</v>
      </c>
      <c r="O335" s="51"/>
      <c r="P335" s="51"/>
      <c r="Q335" s="170"/>
      <c r="R335" s="856"/>
      <c r="S335" s="180"/>
      <c r="T335" s="180"/>
      <c r="U335" s="794"/>
      <c r="V335" s="785"/>
      <c r="W335" s="43"/>
      <c r="X335" s="785"/>
      <c r="Y335" s="173"/>
      <c r="Z335" s="785"/>
      <c r="AA335" s="173"/>
      <c r="AB335" s="29"/>
      <c r="AC335" s="29"/>
      <c r="AD335" s="29"/>
      <c r="AE335" s="29"/>
      <c r="AF335" s="29"/>
      <c r="AG335" s="37"/>
      <c r="AH335" s="24"/>
    </row>
    <row r="336" spans="1:34" ht="27.95" customHeight="1">
      <c r="A336" s="232"/>
      <c r="B336" s="43" t="s">
        <v>1795</v>
      </c>
      <c r="C336" s="43"/>
      <c r="D336" s="785"/>
      <c r="E336" s="43"/>
      <c r="F336" s="241" t="s">
        <v>79</v>
      </c>
      <c r="G336" s="784"/>
      <c r="H336" s="853"/>
      <c r="I336" s="170" t="s">
        <v>1817</v>
      </c>
      <c r="J336" s="52">
        <v>1</v>
      </c>
      <c r="K336" s="51">
        <v>2890</v>
      </c>
      <c r="L336" s="52">
        <v>2430</v>
      </c>
      <c r="M336" s="51">
        <v>12.68</v>
      </c>
      <c r="N336" s="51" t="s">
        <v>1818</v>
      </c>
      <c r="O336" s="51"/>
      <c r="P336" s="51"/>
      <c r="Q336" s="170"/>
      <c r="R336" s="856"/>
      <c r="S336" s="180"/>
      <c r="T336" s="180"/>
      <c r="U336" s="794"/>
      <c r="V336" s="785"/>
      <c r="W336" s="43"/>
      <c r="X336" s="785"/>
      <c r="Y336" s="173"/>
      <c r="Z336" s="785"/>
      <c r="AA336" s="173"/>
      <c r="AB336" s="29"/>
      <c r="AC336" s="29"/>
      <c r="AD336" s="29"/>
      <c r="AE336" s="29"/>
      <c r="AF336" s="29"/>
      <c r="AG336" s="37"/>
      <c r="AH336" s="24"/>
    </row>
    <row r="337" spans="1:39" ht="33.75" customHeight="1">
      <c r="A337" s="232"/>
      <c r="B337" s="43" t="s">
        <v>1795</v>
      </c>
      <c r="C337" s="43"/>
      <c r="D337" s="785"/>
      <c r="E337" s="43"/>
      <c r="F337" s="241" t="s">
        <v>79</v>
      </c>
      <c r="G337" s="784"/>
      <c r="H337" s="853"/>
      <c r="I337" s="170" t="s">
        <v>1817</v>
      </c>
      <c r="J337" s="52">
        <v>1</v>
      </c>
      <c r="K337" s="51">
        <v>2890</v>
      </c>
      <c r="L337" s="52">
        <v>2430</v>
      </c>
      <c r="M337" s="51">
        <v>12.68</v>
      </c>
      <c r="N337" s="51" t="s">
        <v>1818</v>
      </c>
      <c r="O337" s="51"/>
      <c r="P337" s="51"/>
      <c r="Q337" s="170"/>
      <c r="R337" s="856"/>
      <c r="S337" s="180"/>
      <c r="T337" s="180"/>
      <c r="U337" s="794"/>
      <c r="V337" s="785"/>
      <c r="W337" s="43"/>
      <c r="X337" s="785"/>
      <c r="Y337" s="173"/>
      <c r="Z337" s="785"/>
      <c r="AA337" s="173"/>
      <c r="AB337" s="29"/>
      <c r="AC337" s="29"/>
      <c r="AD337" s="29"/>
      <c r="AE337" s="29"/>
      <c r="AF337" s="29"/>
      <c r="AG337" s="37"/>
      <c r="AH337" s="24"/>
    </row>
    <row r="338" spans="1:39" ht="31.5">
      <c r="A338" s="232"/>
      <c r="B338" s="43" t="s">
        <v>1795</v>
      </c>
      <c r="C338" s="43"/>
      <c r="D338" s="785" t="s">
        <v>1796</v>
      </c>
      <c r="E338" s="43"/>
      <c r="F338" s="241" t="s">
        <v>79</v>
      </c>
      <c r="G338" s="784" t="s">
        <v>1528</v>
      </c>
      <c r="H338" s="853" t="s">
        <v>1820</v>
      </c>
      <c r="I338" s="170" t="s">
        <v>1817</v>
      </c>
      <c r="J338" s="52">
        <v>1</v>
      </c>
      <c r="K338" s="51">
        <v>2890</v>
      </c>
      <c r="L338" s="52">
        <v>2430</v>
      </c>
      <c r="M338" s="51">
        <v>12.68</v>
      </c>
      <c r="N338" s="51" t="s">
        <v>1818</v>
      </c>
      <c r="O338" s="51"/>
      <c r="P338" s="51"/>
      <c r="Q338" s="170"/>
      <c r="R338" s="856">
        <v>45265</v>
      </c>
      <c r="S338" s="180"/>
      <c r="T338" s="180"/>
      <c r="U338" s="813" t="s">
        <v>1532</v>
      </c>
      <c r="V338" s="818" t="s">
        <v>1622</v>
      </c>
      <c r="W338" s="158"/>
      <c r="X338" s="813" t="s">
        <v>1607</v>
      </c>
      <c r="Y338" s="173"/>
      <c r="Z338" s="813" t="s">
        <v>1509</v>
      </c>
      <c r="AA338" s="173"/>
      <c r="AB338" s="29"/>
      <c r="AC338" s="36">
        <v>45268</v>
      </c>
      <c r="AD338" s="36"/>
      <c r="AE338" s="36"/>
      <c r="AF338" s="36">
        <v>45272</v>
      </c>
      <c r="AG338" s="37"/>
      <c r="AH338" s="24"/>
    </row>
    <row r="339" spans="1:39" ht="31.5">
      <c r="A339" s="232"/>
      <c r="B339" s="43" t="s">
        <v>1795</v>
      </c>
      <c r="C339" s="43"/>
      <c r="D339" s="785"/>
      <c r="E339" s="43"/>
      <c r="F339" s="241" t="s">
        <v>79</v>
      </c>
      <c r="G339" s="784"/>
      <c r="H339" s="853"/>
      <c r="I339" s="170" t="s">
        <v>1817</v>
      </c>
      <c r="J339" s="52">
        <v>1</v>
      </c>
      <c r="K339" s="51">
        <v>2890</v>
      </c>
      <c r="L339" s="52">
        <v>2430</v>
      </c>
      <c r="M339" s="51">
        <v>12.68</v>
      </c>
      <c r="N339" s="51" t="s">
        <v>1818</v>
      </c>
      <c r="O339" s="51"/>
      <c r="P339" s="51"/>
      <c r="Q339" s="170"/>
      <c r="R339" s="856"/>
      <c r="S339" s="180"/>
      <c r="T339" s="180"/>
      <c r="U339" s="794"/>
      <c r="V339" s="785"/>
      <c r="W339" s="43"/>
      <c r="X339" s="785"/>
      <c r="Y339" s="173"/>
      <c r="Z339" s="785"/>
      <c r="AA339" s="173"/>
      <c r="AB339" s="29"/>
      <c r="AC339" s="29"/>
      <c r="AD339" s="29"/>
      <c r="AE339" s="29"/>
      <c r="AF339" s="29"/>
      <c r="AG339" s="37"/>
      <c r="AH339" s="24"/>
    </row>
    <row r="340" spans="1:39" ht="31.5">
      <c r="A340" s="232"/>
      <c r="B340" s="43" t="s">
        <v>1795</v>
      </c>
      <c r="C340" s="43"/>
      <c r="D340" s="785"/>
      <c r="E340" s="43"/>
      <c r="F340" s="241" t="s">
        <v>79</v>
      </c>
      <c r="G340" s="784"/>
      <c r="H340" s="853"/>
      <c r="I340" s="170" t="s">
        <v>1821</v>
      </c>
      <c r="J340" s="52">
        <v>1</v>
      </c>
      <c r="K340" s="51">
        <v>350</v>
      </c>
      <c r="L340" s="52">
        <v>240</v>
      </c>
      <c r="M340" s="51">
        <v>2.21</v>
      </c>
      <c r="N340" s="51" t="s">
        <v>1822</v>
      </c>
      <c r="O340" s="51"/>
      <c r="P340" s="51"/>
      <c r="Q340" s="170"/>
      <c r="R340" s="856"/>
      <c r="S340" s="180"/>
      <c r="T340" s="180"/>
      <c r="U340" s="794"/>
      <c r="V340" s="785"/>
      <c r="W340" s="43"/>
      <c r="X340" s="785"/>
      <c r="Y340" s="173"/>
      <c r="Z340" s="785"/>
      <c r="AA340" s="173"/>
      <c r="AB340" s="29"/>
      <c r="AC340" s="29"/>
      <c r="AD340" s="29"/>
      <c r="AE340" s="29"/>
      <c r="AF340" s="29"/>
      <c r="AG340" s="37"/>
      <c r="AH340" s="24"/>
    </row>
    <row r="341" spans="1:39" ht="29.1" customHeight="1">
      <c r="A341" s="232"/>
      <c r="B341" s="43" t="s">
        <v>1795</v>
      </c>
      <c r="C341" s="43"/>
      <c r="D341" s="785"/>
      <c r="E341" s="43"/>
      <c r="F341" s="241" t="s">
        <v>79</v>
      </c>
      <c r="G341" s="784"/>
      <c r="H341" s="853"/>
      <c r="I341" s="181" t="s">
        <v>1821</v>
      </c>
      <c r="J341" s="52">
        <v>1</v>
      </c>
      <c r="K341" s="182">
        <v>350</v>
      </c>
      <c r="L341" s="53">
        <v>240</v>
      </c>
      <c r="M341" s="182">
        <v>2.21</v>
      </c>
      <c r="N341" s="182" t="s">
        <v>1822</v>
      </c>
      <c r="O341" s="182"/>
      <c r="P341" s="182"/>
      <c r="Q341" s="181"/>
      <c r="R341" s="856"/>
      <c r="S341" s="180"/>
      <c r="T341" s="180"/>
      <c r="U341" s="794"/>
      <c r="V341" s="785"/>
      <c r="W341" s="43"/>
      <c r="X341" s="785"/>
      <c r="Y341" s="173"/>
      <c r="Z341" s="785"/>
      <c r="AA341" s="173"/>
      <c r="AB341" s="29"/>
      <c r="AC341" s="29"/>
      <c r="AD341" s="29"/>
      <c r="AE341" s="29"/>
      <c r="AF341" s="29"/>
      <c r="AG341" s="37"/>
      <c r="AH341" s="24"/>
    </row>
    <row r="342" spans="1:39" ht="31.5">
      <c r="A342" s="232"/>
      <c r="B342" s="43" t="s">
        <v>1795</v>
      </c>
      <c r="C342" s="43"/>
      <c r="D342" s="785"/>
      <c r="E342" s="43"/>
      <c r="F342" s="241" t="s">
        <v>79</v>
      </c>
      <c r="G342" s="784"/>
      <c r="H342" s="853"/>
      <c r="I342" s="181" t="s">
        <v>1821</v>
      </c>
      <c r="J342" s="52">
        <v>1</v>
      </c>
      <c r="K342" s="182">
        <v>350</v>
      </c>
      <c r="L342" s="53">
        <v>240</v>
      </c>
      <c r="M342" s="182">
        <v>2.21</v>
      </c>
      <c r="N342" s="182" t="s">
        <v>1822</v>
      </c>
      <c r="O342" s="182"/>
      <c r="P342" s="182"/>
      <c r="Q342" s="181"/>
      <c r="R342" s="856"/>
      <c r="S342" s="180"/>
      <c r="T342" s="180"/>
      <c r="U342" s="794"/>
      <c r="V342" s="785"/>
      <c r="W342" s="43"/>
      <c r="X342" s="785"/>
      <c r="Y342" s="173"/>
      <c r="Z342" s="785"/>
      <c r="AA342" s="173"/>
      <c r="AB342" s="29"/>
      <c r="AC342" s="29"/>
      <c r="AD342" s="29"/>
      <c r="AE342" s="29"/>
      <c r="AF342" s="29"/>
      <c r="AG342" s="37"/>
      <c r="AH342" s="24"/>
    </row>
    <row r="343" spans="1:39" ht="31.5">
      <c r="A343" s="232"/>
      <c r="B343" s="43" t="s">
        <v>1795</v>
      </c>
      <c r="C343" s="43"/>
      <c r="D343" s="785"/>
      <c r="E343" s="43"/>
      <c r="F343" s="241" t="s">
        <v>79</v>
      </c>
      <c r="G343" s="784"/>
      <c r="H343" s="853"/>
      <c r="I343" s="181" t="s">
        <v>1821</v>
      </c>
      <c r="J343" s="52">
        <v>1</v>
      </c>
      <c r="K343" s="182">
        <v>350</v>
      </c>
      <c r="L343" s="53">
        <v>240</v>
      </c>
      <c r="M343" s="182">
        <v>2.21</v>
      </c>
      <c r="N343" s="182" t="s">
        <v>1822</v>
      </c>
      <c r="O343" s="182"/>
      <c r="P343" s="182"/>
      <c r="Q343" s="181"/>
      <c r="R343" s="856"/>
      <c r="S343" s="180"/>
      <c r="T343" s="180"/>
      <c r="U343" s="794"/>
      <c r="V343" s="785"/>
      <c r="W343" s="43"/>
      <c r="X343" s="785"/>
      <c r="Y343" s="173"/>
      <c r="Z343" s="785"/>
      <c r="AA343" s="173"/>
      <c r="AB343" s="29"/>
      <c r="AC343" s="29"/>
      <c r="AD343" s="29"/>
      <c r="AE343" s="29"/>
      <c r="AF343" s="29"/>
      <c r="AG343" s="37"/>
      <c r="AH343" s="24"/>
    </row>
    <row r="344" spans="1:39" ht="31.5">
      <c r="A344" s="232"/>
      <c r="B344" s="43" t="s">
        <v>1795</v>
      </c>
      <c r="C344" s="43"/>
      <c r="D344" s="785"/>
      <c r="E344" s="43"/>
      <c r="F344" s="241" t="s">
        <v>79</v>
      </c>
      <c r="G344" s="784"/>
      <c r="H344" s="853"/>
      <c r="I344" s="181" t="s">
        <v>1823</v>
      </c>
      <c r="J344" s="52">
        <v>1</v>
      </c>
      <c r="K344" s="53">
        <v>400</v>
      </c>
      <c r="L344" s="53">
        <v>310</v>
      </c>
      <c r="M344" s="182">
        <v>0.96</v>
      </c>
      <c r="N344" s="182" t="s">
        <v>1814</v>
      </c>
      <c r="O344" s="182"/>
      <c r="P344" s="182"/>
      <c r="Q344" s="181"/>
      <c r="R344" s="856"/>
      <c r="S344" s="180"/>
      <c r="T344" s="180"/>
      <c r="U344" s="794"/>
      <c r="V344" s="785"/>
      <c r="W344" s="43"/>
      <c r="X344" s="785"/>
      <c r="Y344" s="173"/>
      <c r="Z344" s="785"/>
      <c r="AA344" s="173"/>
      <c r="AB344" s="29"/>
      <c r="AC344" s="29"/>
      <c r="AD344" s="29"/>
      <c r="AE344" s="29"/>
      <c r="AF344" s="29"/>
      <c r="AG344" s="37"/>
      <c r="AH344" s="24"/>
    </row>
    <row r="345" spans="1:39" ht="31.5">
      <c r="A345" s="232"/>
      <c r="B345" s="43" t="s">
        <v>1795</v>
      </c>
      <c r="C345" s="43"/>
      <c r="D345" s="785"/>
      <c r="E345" s="43"/>
      <c r="F345" s="241" t="s">
        <v>79</v>
      </c>
      <c r="G345" s="784"/>
      <c r="H345" s="853"/>
      <c r="I345" s="181" t="s">
        <v>1823</v>
      </c>
      <c r="J345" s="52">
        <v>1</v>
      </c>
      <c r="K345" s="53">
        <v>400</v>
      </c>
      <c r="L345" s="53">
        <v>310</v>
      </c>
      <c r="M345" s="182">
        <v>0.96</v>
      </c>
      <c r="N345" s="182" t="s">
        <v>1814</v>
      </c>
      <c r="O345" s="182"/>
      <c r="P345" s="182"/>
      <c r="Q345" s="181"/>
      <c r="R345" s="856"/>
      <c r="S345" s="180"/>
      <c r="T345" s="180"/>
      <c r="U345" s="794"/>
      <c r="V345" s="785"/>
      <c r="W345" s="43"/>
      <c r="X345" s="785"/>
      <c r="Y345" s="173"/>
      <c r="Z345" s="785"/>
      <c r="AA345" s="173"/>
      <c r="AB345" s="29"/>
      <c r="AC345" s="29"/>
      <c r="AD345" s="29"/>
      <c r="AE345" s="29"/>
      <c r="AF345" s="29"/>
      <c r="AG345" s="37"/>
      <c r="AH345" s="24"/>
    </row>
    <row r="346" spans="1:39" ht="14.45" customHeight="1">
      <c r="A346" s="232">
        <v>1</v>
      </c>
      <c r="B346" s="43" t="s">
        <v>1824</v>
      </c>
      <c r="C346" s="43"/>
      <c r="D346" s="785" t="s">
        <v>1825</v>
      </c>
      <c r="E346" s="43"/>
      <c r="F346" s="241" t="s">
        <v>79</v>
      </c>
      <c r="G346" s="784" t="s">
        <v>1503</v>
      </c>
      <c r="H346" s="785" t="s">
        <v>1826</v>
      </c>
      <c r="I346" s="43" t="s">
        <v>1827</v>
      </c>
      <c r="J346" s="52">
        <v>1</v>
      </c>
      <c r="K346" s="53">
        <v>2000</v>
      </c>
      <c r="L346" s="182">
        <v>2510</v>
      </c>
      <c r="M346" s="165">
        <v>78.92</v>
      </c>
      <c r="N346" s="43" t="s">
        <v>1828</v>
      </c>
      <c r="O346" s="43"/>
      <c r="P346" s="43"/>
      <c r="Q346" s="43"/>
      <c r="R346" s="801">
        <v>45265</v>
      </c>
      <c r="S346" s="79"/>
      <c r="T346" s="79"/>
      <c r="U346" s="858" t="s">
        <v>129</v>
      </c>
      <c r="V346" s="812" t="s">
        <v>1559</v>
      </c>
      <c r="W346" s="162"/>
      <c r="X346" s="785" t="s">
        <v>1607</v>
      </c>
      <c r="Y346" s="173"/>
      <c r="Z346" s="791" t="s">
        <v>1509</v>
      </c>
      <c r="AA346" s="173"/>
      <c r="AB346" s="29"/>
      <c r="AC346" s="36">
        <v>45268</v>
      </c>
      <c r="AD346" s="36"/>
      <c r="AE346" s="36"/>
      <c r="AF346" s="36">
        <v>45268</v>
      </c>
      <c r="AG346" s="37"/>
      <c r="AH346" s="24" t="s">
        <v>1829</v>
      </c>
      <c r="AI346" s="25">
        <v>45267</v>
      </c>
      <c r="AJ346" s="98">
        <v>116722.23</v>
      </c>
      <c r="AK346" s="99">
        <v>420300</v>
      </c>
      <c r="AM346" s="139">
        <v>0.25</v>
      </c>
    </row>
    <row r="347" spans="1:39" ht="14.45" customHeight="1">
      <c r="A347" s="232">
        <v>1</v>
      </c>
      <c r="B347" s="43" t="s">
        <v>1824</v>
      </c>
      <c r="C347" s="43"/>
      <c r="D347" s="785"/>
      <c r="E347" s="43"/>
      <c r="F347" s="241" t="s">
        <v>79</v>
      </c>
      <c r="G347" s="784"/>
      <c r="H347" s="785"/>
      <c r="I347" s="43" t="s">
        <v>1827</v>
      </c>
      <c r="J347" s="52">
        <v>1</v>
      </c>
      <c r="K347" s="53">
        <v>2000</v>
      </c>
      <c r="L347" s="182">
        <v>2510</v>
      </c>
      <c r="M347" s="165">
        <v>78.92</v>
      </c>
      <c r="N347" s="43" t="s">
        <v>1828</v>
      </c>
      <c r="O347" s="43"/>
      <c r="P347" s="43"/>
      <c r="Q347" s="43"/>
      <c r="R347" s="801"/>
      <c r="S347" s="79"/>
      <c r="T347" s="79"/>
      <c r="U347" s="858"/>
      <c r="V347" s="840"/>
      <c r="W347" s="43"/>
      <c r="X347" s="785"/>
      <c r="Y347" s="173"/>
      <c r="Z347" s="791"/>
      <c r="AA347" s="173"/>
      <c r="AB347" s="29"/>
      <c r="AC347" s="29"/>
      <c r="AD347" s="29"/>
      <c r="AE347" s="29"/>
      <c r="AF347" s="29"/>
      <c r="AG347" s="37"/>
      <c r="AH347" s="24"/>
    </row>
    <row r="348" spans="1:39" ht="14.45" customHeight="1">
      <c r="A348" s="232">
        <v>1</v>
      </c>
      <c r="B348" s="43" t="s">
        <v>1824</v>
      </c>
      <c r="C348" s="43"/>
      <c r="D348" s="785"/>
      <c r="E348" s="43"/>
      <c r="F348" s="241" t="s">
        <v>79</v>
      </c>
      <c r="G348" s="784"/>
      <c r="H348" s="785"/>
      <c r="I348" s="43" t="s">
        <v>1830</v>
      </c>
      <c r="J348" s="52">
        <v>1</v>
      </c>
      <c r="K348" s="53">
        <v>2500</v>
      </c>
      <c r="L348" s="182">
        <v>3100</v>
      </c>
      <c r="M348" s="165">
        <v>78.92</v>
      </c>
      <c r="N348" s="43" t="s">
        <v>1831</v>
      </c>
      <c r="O348" s="43"/>
      <c r="P348" s="43"/>
      <c r="Q348" s="43"/>
      <c r="R348" s="801"/>
      <c r="S348" s="79"/>
      <c r="T348" s="79"/>
      <c r="U348" s="858"/>
      <c r="V348" s="840"/>
      <c r="W348" s="43"/>
      <c r="X348" s="785"/>
      <c r="Y348" s="173"/>
      <c r="Z348" s="791"/>
      <c r="AA348" s="173"/>
      <c r="AB348" s="29"/>
      <c r="AC348" s="29"/>
      <c r="AD348" s="29"/>
      <c r="AE348" s="29"/>
      <c r="AF348" s="29"/>
      <c r="AG348" s="37"/>
      <c r="AH348" s="24"/>
    </row>
    <row r="349" spans="1:39" ht="14.45" customHeight="1">
      <c r="A349" s="232">
        <v>1</v>
      </c>
      <c r="B349" s="43" t="s">
        <v>1824</v>
      </c>
      <c r="C349" s="43"/>
      <c r="D349" s="785" t="s">
        <v>1825</v>
      </c>
      <c r="E349" s="43"/>
      <c r="F349" s="241" t="s">
        <v>79</v>
      </c>
      <c r="G349" s="784" t="s">
        <v>1503</v>
      </c>
      <c r="H349" s="785" t="s">
        <v>1832</v>
      </c>
      <c r="I349" s="43" t="s">
        <v>1827</v>
      </c>
      <c r="J349" s="52">
        <v>1</v>
      </c>
      <c r="K349" s="53">
        <v>2000</v>
      </c>
      <c r="L349" s="182">
        <v>2510</v>
      </c>
      <c r="M349" s="165">
        <v>78.92</v>
      </c>
      <c r="N349" s="43" t="s">
        <v>1828</v>
      </c>
      <c r="O349" s="43"/>
      <c r="P349" s="43"/>
      <c r="Q349" s="43"/>
      <c r="R349" s="801">
        <v>45265</v>
      </c>
      <c r="S349" s="79"/>
      <c r="T349" s="79"/>
      <c r="U349" s="858" t="s">
        <v>129</v>
      </c>
      <c r="V349" s="812" t="s">
        <v>1559</v>
      </c>
      <c r="W349" s="43"/>
      <c r="X349" s="785" t="s">
        <v>1607</v>
      </c>
      <c r="Y349" s="173"/>
      <c r="Z349" s="791" t="s">
        <v>1509</v>
      </c>
      <c r="AA349" s="173"/>
      <c r="AB349" s="29"/>
      <c r="AC349" s="36">
        <v>45268</v>
      </c>
      <c r="AD349" s="36"/>
      <c r="AE349" s="36"/>
      <c r="AF349" s="36">
        <v>45268</v>
      </c>
      <c r="AG349" s="37"/>
      <c r="AH349" s="24"/>
    </row>
    <row r="350" spans="1:39" ht="14.45" customHeight="1">
      <c r="A350" s="232">
        <v>1</v>
      </c>
      <c r="B350" s="43" t="s">
        <v>1824</v>
      </c>
      <c r="C350" s="43"/>
      <c r="D350" s="785"/>
      <c r="E350" s="43"/>
      <c r="F350" s="241" t="s">
        <v>79</v>
      </c>
      <c r="G350" s="784"/>
      <c r="H350" s="785"/>
      <c r="I350" s="43" t="s">
        <v>1827</v>
      </c>
      <c r="J350" s="52">
        <v>1</v>
      </c>
      <c r="K350" s="53">
        <v>2000</v>
      </c>
      <c r="L350" s="182">
        <v>2510</v>
      </c>
      <c r="M350" s="165">
        <v>78.92</v>
      </c>
      <c r="N350" s="43" t="s">
        <v>1828</v>
      </c>
      <c r="O350" s="43"/>
      <c r="P350" s="43"/>
      <c r="Q350" s="43"/>
      <c r="R350" s="801"/>
      <c r="S350" s="79"/>
      <c r="T350" s="79"/>
      <c r="U350" s="858"/>
      <c r="V350" s="840"/>
      <c r="W350" s="43"/>
      <c r="X350" s="785"/>
      <c r="Y350" s="173"/>
      <c r="Z350" s="791"/>
      <c r="AA350" s="173"/>
      <c r="AB350" s="29"/>
      <c r="AC350" s="29"/>
      <c r="AD350" s="29"/>
      <c r="AE350" s="29"/>
      <c r="AF350" s="29"/>
      <c r="AG350" s="37"/>
      <c r="AH350" s="24"/>
    </row>
    <row r="351" spans="1:39" ht="14.45" customHeight="1">
      <c r="A351" s="232">
        <v>1</v>
      </c>
      <c r="B351" s="43" t="s">
        <v>1824</v>
      </c>
      <c r="C351" s="43"/>
      <c r="D351" s="785"/>
      <c r="E351" s="43"/>
      <c r="F351" s="241" t="s">
        <v>79</v>
      </c>
      <c r="G351" s="784"/>
      <c r="H351" s="785"/>
      <c r="I351" s="43" t="s">
        <v>1830</v>
      </c>
      <c r="J351" s="52">
        <v>1</v>
      </c>
      <c r="K351" s="53">
        <v>2500</v>
      </c>
      <c r="L351" s="182">
        <v>3100</v>
      </c>
      <c r="M351" s="165">
        <v>78.92</v>
      </c>
      <c r="N351" s="43" t="s">
        <v>1831</v>
      </c>
      <c r="O351" s="43"/>
      <c r="P351" s="43"/>
      <c r="Q351" s="43"/>
      <c r="R351" s="801"/>
      <c r="S351" s="79"/>
      <c r="T351" s="79"/>
      <c r="U351" s="858"/>
      <c r="V351" s="840"/>
      <c r="W351" s="43"/>
      <c r="X351" s="785"/>
      <c r="Y351" s="173"/>
      <c r="Z351" s="791"/>
      <c r="AA351" s="173"/>
      <c r="AB351" s="29"/>
      <c r="AC351" s="29"/>
      <c r="AD351" s="29"/>
      <c r="AE351" s="29"/>
      <c r="AF351" s="29"/>
      <c r="AG351" s="37"/>
      <c r="AH351" s="24"/>
    </row>
    <row r="352" spans="1:39" ht="14.45" customHeight="1">
      <c r="A352" s="232">
        <v>2</v>
      </c>
      <c r="B352" s="43" t="s">
        <v>1833</v>
      </c>
      <c r="C352" s="43"/>
      <c r="D352" s="785" t="s">
        <v>1834</v>
      </c>
      <c r="E352" s="43"/>
      <c r="F352" s="241" t="s">
        <v>79</v>
      </c>
      <c r="G352" s="855" t="s">
        <v>1503</v>
      </c>
      <c r="H352" s="785" t="s">
        <v>1835</v>
      </c>
      <c r="I352" s="44" t="s">
        <v>1836</v>
      </c>
      <c r="J352" s="52">
        <v>1</v>
      </c>
      <c r="K352" s="53">
        <v>2200</v>
      </c>
      <c r="L352" s="53">
        <v>2400</v>
      </c>
      <c r="M352" s="842">
        <v>70.650000000000006</v>
      </c>
      <c r="N352" s="43" t="s">
        <v>1837</v>
      </c>
      <c r="O352" s="43"/>
      <c r="P352" s="43"/>
      <c r="Q352" s="44"/>
      <c r="R352" s="798">
        <v>45309</v>
      </c>
      <c r="S352" s="79"/>
      <c r="T352" s="79"/>
      <c r="U352" s="858" t="s">
        <v>129</v>
      </c>
      <c r="V352" s="801" t="s">
        <v>1838</v>
      </c>
      <c r="W352" s="43"/>
      <c r="X352" s="791">
        <v>45294</v>
      </c>
      <c r="Y352" s="791">
        <v>45299</v>
      </c>
      <c r="Z352" s="791" t="s">
        <v>1509</v>
      </c>
      <c r="AA352" s="791">
        <v>45299</v>
      </c>
      <c r="AB352" s="781">
        <v>45313</v>
      </c>
      <c r="AC352" s="781">
        <v>45313</v>
      </c>
      <c r="AD352" s="781">
        <v>45316</v>
      </c>
      <c r="AE352" s="781">
        <v>45316</v>
      </c>
      <c r="AF352" s="29"/>
      <c r="AG352" s="54"/>
      <c r="AH352" s="39" t="s">
        <v>1839</v>
      </c>
      <c r="AI352" s="25">
        <v>45304</v>
      </c>
      <c r="AJ352" s="98">
        <v>154041.67000000001</v>
      </c>
      <c r="AK352" s="99">
        <v>555393</v>
      </c>
      <c r="AM352" s="139">
        <v>0.25</v>
      </c>
    </row>
    <row r="353" spans="1:39" ht="14.45" customHeight="1">
      <c r="A353" s="232">
        <v>2</v>
      </c>
      <c r="B353" s="43" t="s">
        <v>1833</v>
      </c>
      <c r="C353" s="43"/>
      <c r="D353" s="785"/>
      <c r="E353" s="43"/>
      <c r="F353" s="241" t="s">
        <v>79</v>
      </c>
      <c r="G353" s="855"/>
      <c r="H353" s="785"/>
      <c r="I353" s="44" t="s">
        <v>1840</v>
      </c>
      <c r="J353" s="52">
        <v>1</v>
      </c>
      <c r="K353" s="53">
        <v>1800</v>
      </c>
      <c r="L353" s="53">
        <v>2000</v>
      </c>
      <c r="M353" s="842"/>
      <c r="N353" s="43" t="s">
        <v>1841</v>
      </c>
      <c r="O353" s="43"/>
      <c r="P353" s="43"/>
      <c r="Q353" s="44"/>
      <c r="R353" s="801"/>
      <c r="S353" s="79"/>
      <c r="T353" s="79"/>
      <c r="U353" s="858"/>
      <c r="V353" s="801"/>
      <c r="W353" s="43"/>
      <c r="X353" s="839"/>
      <c r="Y353" s="839"/>
      <c r="Z353" s="791"/>
      <c r="AA353" s="839"/>
      <c r="AB353" s="781"/>
      <c r="AC353" s="781"/>
      <c r="AD353" s="781"/>
      <c r="AE353" s="781"/>
      <c r="AF353" s="29"/>
      <c r="AG353" s="37"/>
      <c r="AH353" s="24"/>
    </row>
    <row r="354" spans="1:39" ht="14.45" customHeight="1">
      <c r="A354" s="232">
        <v>2</v>
      </c>
      <c r="B354" s="43" t="s">
        <v>1833</v>
      </c>
      <c r="C354" s="43"/>
      <c r="D354" s="785"/>
      <c r="E354" s="43"/>
      <c r="F354" s="241" t="s">
        <v>79</v>
      </c>
      <c r="G354" s="855"/>
      <c r="H354" s="785"/>
      <c r="I354" s="44" t="s">
        <v>1840</v>
      </c>
      <c r="J354" s="52">
        <v>1</v>
      </c>
      <c r="K354" s="53">
        <v>1800</v>
      </c>
      <c r="L354" s="53">
        <v>2000</v>
      </c>
      <c r="M354" s="842"/>
      <c r="N354" s="43" t="s">
        <v>1841</v>
      </c>
      <c r="O354" s="43"/>
      <c r="P354" s="43"/>
      <c r="Q354" s="44"/>
      <c r="R354" s="801"/>
      <c r="S354" s="79"/>
      <c r="T354" s="79"/>
      <c r="U354" s="858"/>
      <c r="V354" s="801"/>
      <c r="W354" s="43"/>
      <c r="X354" s="839"/>
      <c r="Y354" s="839"/>
      <c r="Z354" s="791"/>
      <c r="AA354" s="839"/>
      <c r="AB354" s="781"/>
      <c r="AC354" s="781"/>
      <c r="AD354" s="781"/>
      <c r="AE354" s="781"/>
      <c r="AF354" s="29"/>
      <c r="AG354" s="37"/>
      <c r="AH354" s="24"/>
    </row>
    <row r="355" spans="1:39" ht="14.45" customHeight="1">
      <c r="A355" s="232">
        <v>2</v>
      </c>
      <c r="B355" s="43" t="s">
        <v>1833</v>
      </c>
      <c r="C355" s="43"/>
      <c r="D355" s="785" t="s">
        <v>1834</v>
      </c>
      <c r="E355" s="43"/>
      <c r="F355" s="241" t="s">
        <v>79</v>
      </c>
      <c r="G355" s="854" t="s">
        <v>1503</v>
      </c>
      <c r="H355" s="785" t="s">
        <v>1842</v>
      </c>
      <c r="I355" s="44" t="s">
        <v>1836</v>
      </c>
      <c r="J355" s="52">
        <v>1</v>
      </c>
      <c r="K355" s="53">
        <v>2200</v>
      </c>
      <c r="L355" s="53">
        <v>2400</v>
      </c>
      <c r="M355" s="842">
        <v>70.650000000000006</v>
      </c>
      <c r="N355" s="43" t="s">
        <v>1837</v>
      </c>
      <c r="O355" s="43"/>
      <c r="P355" s="43"/>
      <c r="Q355" s="44"/>
      <c r="R355" s="798">
        <v>45309</v>
      </c>
      <c r="S355" s="79"/>
      <c r="T355" s="79"/>
      <c r="U355" s="858" t="s">
        <v>129</v>
      </c>
      <c r="V355" s="801" t="s">
        <v>1843</v>
      </c>
      <c r="W355" s="43"/>
      <c r="X355" s="791"/>
      <c r="Y355" s="791"/>
      <c r="Z355" s="791" t="s">
        <v>1509</v>
      </c>
      <c r="AA355" s="791"/>
      <c r="AB355" s="781">
        <v>45313</v>
      </c>
      <c r="AC355" s="781">
        <v>45313</v>
      </c>
      <c r="AD355" s="781">
        <v>45317</v>
      </c>
      <c r="AE355" s="781"/>
      <c r="AF355" s="781">
        <v>45313</v>
      </c>
      <c r="AG355" s="54"/>
    </row>
    <row r="356" spans="1:39" ht="14.45" customHeight="1">
      <c r="A356" s="232">
        <v>2</v>
      </c>
      <c r="B356" s="43" t="s">
        <v>1833</v>
      </c>
      <c r="C356" s="43"/>
      <c r="D356" s="785"/>
      <c r="E356" s="43"/>
      <c r="F356" s="241" t="s">
        <v>79</v>
      </c>
      <c r="G356" s="854"/>
      <c r="H356" s="785"/>
      <c r="I356" s="44" t="s">
        <v>1840</v>
      </c>
      <c r="J356" s="52">
        <v>1</v>
      </c>
      <c r="K356" s="53">
        <v>1800</v>
      </c>
      <c r="L356" s="53">
        <v>2000</v>
      </c>
      <c r="M356" s="842"/>
      <c r="N356" s="43" t="s">
        <v>1841</v>
      </c>
      <c r="O356" s="43"/>
      <c r="P356" s="43"/>
      <c r="Q356" s="44"/>
      <c r="R356" s="798"/>
      <c r="S356" s="79"/>
      <c r="T356" s="79"/>
      <c r="U356" s="858"/>
      <c r="V356" s="801"/>
      <c r="W356" s="43"/>
      <c r="X356" s="839"/>
      <c r="Y356" s="839"/>
      <c r="Z356" s="791"/>
      <c r="AA356" s="839"/>
      <c r="AB356" s="781"/>
      <c r="AC356" s="781"/>
      <c r="AD356" s="781"/>
      <c r="AE356" s="781"/>
      <c r="AF356" s="781"/>
      <c r="AG356" s="37"/>
      <c r="AH356" s="24"/>
    </row>
    <row r="357" spans="1:39" ht="14.45" customHeight="1">
      <c r="A357" s="232">
        <v>2</v>
      </c>
      <c r="B357" s="43" t="s">
        <v>1833</v>
      </c>
      <c r="C357" s="43"/>
      <c r="D357" s="785"/>
      <c r="E357" s="43"/>
      <c r="F357" s="241" t="s">
        <v>79</v>
      </c>
      <c r="G357" s="854"/>
      <c r="H357" s="785"/>
      <c r="I357" s="44" t="s">
        <v>1840</v>
      </c>
      <c r="J357" s="52">
        <v>1</v>
      </c>
      <c r="K357" s="53">
        <v>1800</v>
      </c>
      <c r="L357" s="53">
        <v>2000</v>
      </c>
      <c r="M357" s="842"/>
      <c r="N357" s="43" t="s">
        <v>1841</v>
      </c>
      <c r="O357" s="43"/>
      <c r="P357" s="43"/>
      <c r="Q357" s="44"/>
      <c r="R357" s="798"/>
      <c r="S357" s="79"/>
      <c r="T357" s="79"/>
      <c r="U357" s="858"/>
      <c r="V357" s="801"/>
      <c r="W357" s="43"/>
      <c r="X357" s="839"/>
      <c r="Y357" s="839"/>
      <c r="Z357" s="791"/>
      <c r="AA357" s="839"/>
      <c r="AB357" s="781"/>
      <c r="AC357" s="781"/>
      <c r="AD357" s="781"/>
      <c r="AE357" s="781"/>
      <c r="AF357" s="781"/>
      <c r="AG357" s="37"/>
      <c r="AH357" s="24"/>
    </row>
    <row r="358" spans="1:39" ht="14.45" customHeight="1">
      <c r="A358" s="232">
        <v>2</v>
      </c>
      <c r="B358" s="43" t="s">
        <v>1833</v>
      </c>
      <c r="C358" s="43"/>
      <c r="D358" s="785" t="s">
        <v>1834</v>
      </c>
      <c r="E358" s="43"/>
      <c r="F358" s="241" t="s">
        <v>79</v>
      </c>
      <c r="G358" s="854" t="s">
        <v>1844</v>
      </c>
      <c r="H358" s="785" t="s">
        <v>1845</v>
      </c>
      <c r="I358" s="44" t="s">
        <v>1836</v>
      </c>
      <c r="J358" s="52">
        <v>1</v>
      </c>
      <c r="K358" s="53">
        <v>2200</v>
      </c>
      <c r="L358" s="53">
        <v>2400</v>
      </c>
      <c r="M358" s="842">
        <v>41.47</v>
      </c>
      <c r="N358" s="43" t="s">
        <v>1837</v>
      </c>
      <c r="O358" s="43"/>
      <c r="P358" s="43"/>
      <c r="Q358" s="44"/>
      <c r="R358" s="798">
        <v>45309</v>
      </c>
      <c r="S358" s="79"/>
      <c r="T358" s="79"/>
      <c r="U358" s="858" t="s">
        <v>129</v>
      </c>
      <c r="V358" s="801" t="s">
        <v>1843</v>
      </c>
      <c r="W358" s="43"/>
      <c r="X358" s="791"/>
      <c r="Y358" s="791"/>
      <c r="Z358" s="791" t="s">
        <v>1509</v>
      </c>
      <c r="AA358" s="791"/>
      <c r="AB358" s="781">
        <v>45314</v>
      </c>
      <c r="AC358" s="781">
        <v>45313</v>
      </c>
      <c r="AD358" s="781">
        <v>45317</v>
      </c>
      <c r="AE358" s="781"/>
      <c r="AF358" s="781">
        <v>45314</v>
      </c>
      <c r="AG358" s="54"/>
    </row>
    <row r="359" spans="1:39" ht="14.45" customHeight="1">
      <c r="A359" s="232">
        <v>2</v>
      </c>
      <c r="B359" s="43" t="s">
        <v>1833</v>
      </c>
      <c r="C359" s="43"/>
      <c r="D359" s="785"/>
      <c r="E359" s="43"/>
      <c r="F359" s="241" t="s">
        <v>79</v>
      </c>
      <c r="G359" s="854"/>
      <c r="H359" s="785"/>
      <c r="I359" s="44" t="s">
        <v>1836</v>
      </c>
      <c r="J359" s="52">
        <v>1</v>
      </c>
      <c r="K359" s="53">
        <v>2200</v>
      </c>
      <c r="L359" s="53">
        <v>2400</v>
      </c>
      <c r="M359" s="842"/>
      <c r="N359" s="43" t="s">
        <v>1837</v>
      </c>
      <c r="O359" s="43"/>
      <c r="P359" s="43"/>
      <c r="Q359" s="44"/>
      <c r="R359" s="798"/>
      <c r="S359" s="79"/>
      <c r="T359" s="79"/>
      <c r="U359" s="858"/>
      <c r="V359" s="801"/>
      <c r="W359" s="43"/>
      <c r="X359" s="839"/>
      <c r="Y359" s="839"/>
      <c r="Z359" s="791"/>
      <c r="AA359" s="839"/>
      <c r="AB359" s="822"/>
      <c r="AC359" s="822"/>
      <c r="AD359" s="822"/>
      <c r="AE359" s="822"/>
      <c r="AF359" s="822"/>
      <c r="AG359" s="37"/>
      <c r="AH359" s="24"/>
    </row>
    <row r="360" spans="1:39">
      <c r="A360" s="240">
        <v>1</v>
      </c>
      <c r="B360" s="71">
        <v>2279</v>
      </c>
      <c r="C360" s="71"/>
      <c r="D360" s="848" t="s">
        <v>1846</v>
      </c>
      <c r="E360" s="71"/>
      <c r="F360" s="240" t="s">
        <v>79</v>
      </c>
      <c r="G360" s="847" t="s">
        <v>1503</v>
      </c>
      <c r="H360" s="843" t="s">
        <v>1847</v>
      </c>
      <c r="I360" s="57" t="s">
        <v>1848</v>
      </c>
      <c r="J360" s="76">
        <v>1</v>
      </c>
      <c r="K360" s="843"/>
      <c r="L360" s="843">
        <v>5200</v>
      </c>
      <c r="M360" s="843">
        <v>83</v>
      </c>
      <c r="N360" s="57" t="s">
        <v>1849</v>
      </c>
      <c r="O360" s="57"/>
      <c r="P360" s="57"/>
      <c r="Q360" s="57"/>
      <c r="R360" s="861">
        <v>45271</v>
      </c>
      <c r="S360" s="176"/>
      <c r="T360" s="176"/>
      <c r="U360" s="841" t="s">
        <v>129</v>
      </c>
      <c r="V360" s="785" t="s">
        <v>1765</v>
      </c>
      <c r="W360" s="43"/>
      <c r="X360" s="812" t="s">
        <v>1607</v>
      </c>
      <c r="Y360" s="173"/>
      <c r="Z360" s="812" t="s">
        <v>1509</v>
      </c>
      <c r="AA360" s="173"/>
      <c r="AB360" s="29"/>
      <c r="AC360" s="36">
        <v>45271</v>
      </c>
      <c r="AD360" s="36"/>
      <c r="AE360" s="36"/>
      <c r="AF360" s="36">
        <v>45273</v>
      </c>
      <c r="AG360" s="37"/>
      <c r="AH360" s="24" t="s">
        <v>1850</v>
      </c>
      <c r="AI360" s="25">
        <v>45263</v>
      </c>
      <c r="AJ360" s="98">
        <v>348701.68</v>
      </c>
      <c r="AK360" s="99">
        <v>1332133</v>
      </c>
      <c r="AM360" s="139">
        <v>0.25</v>
      </c>
    </row>
    <row r="361" spans="1:39">
      <c r="A361" s="240">
        <v>1</v>
      </c>
      <c r="B361" s="71">
        <v>2279</v>
      </c>
      <c r="C361" s="71"/>
      <c r="D361" s="848"/>
      <c r="E361" s="71"/>
      <c r="F361" s="240" t="s">
        <v>79</v>
      </c>
      <c r="G361" s="847"/>
      <c r="H361" s="843"/>
      <c r="I361" s="57" t="s">
        <v>1848</v>
      </c>
      <c r="J361" s="76">
        <v>1</v>
      </c>
      <c r="K361" s="843"/>
      <c r="L361" s="843"/>
      <c r="M361" s="843"/>
      <c r="N361" s="57" t="s">
        <v>1849</v>
      </c>
      <c r="O361" s="57"/>
      <c r="P361" s="57"/>
      <c r="Q361" s="57"/>
      <c r="R361" s="862"/>
      <c r="S361" s="76"/>
      <c r="T361" s="76"/>
      <c r="U361" s="841"/>
      <c r="V361" s="785"/>
      <c r="W361" s="43"/>
      <c r="X361" s="812"/>
      <c r="Y361" s="173"/>
      <c r="Z361" s="812"/>
      <c r="AA361" s="173"/>
      <c r="AB361" s="29"/>
      <c r="AC361" s="29"/>
      <c r="AD361" s="29"/>
      <c r="AE361" s="29"/>
      <c r="AF361" s="29"/>
      <c r="AG361" s="37"/>
      <c r="AH361" s="24"/>
    </row>
    <row r="362" spans="1:39">
      <c r="A362" s="240">
        <v>1</v>
      </c>
      <c r="B362" s="71">
        <v>2279</v>
      </c>
      <c r="C362" s="71"/>
      <c r="D362" s="848" t="s">
        <v>1846</v>
      </c>
      <c r="E362" s="71"/>
      <c r="F362" s="240" t="s">
        <v>79</v>
      </c>
      <c r="G362" s="847" t="s">
        <v>1503</v>
      </c>
      <c r="H362" s="843" t="s">
        <v>1851</v>
      </c>
      <c r="I362" s="57" t="s">
        <v>1848</v>
      </c>
      <c r="J362" s="76">
        <v>1</v>
      </c>
      <c r="K362" s="843"/>
      <c r="L362" s="843">
        <v>5200</v>
      </c>
      <c r="M362" s="843">
        <v>83</v>
      </c>
      <c r="N362" s="57" t="s">
        <v>1849</v>
      </c>
      <c r="O362" s="57"/>
      <c r="P362" s="57"/>
      <c r="Q362" s="57"/>
      <c r="R362" s="861">
        <v>45271</v>
      </c>
      <c r="S362" s="176"/>
      <c r="T362" s="176"/>
      <c r="U362" s="841" t="s">
        <v>129</v>
      </c>
      <c r="V362" s="772" t="s">
        <v>1774</v>
      </c>
      <c r="W362" s="52"/>
      <c r="X362" s="812" t="s">
        <v>1607</v>
      </c>
      <c r="Y362" s="173"/>
      <c r="Z362" s="812" t="s">
        <v>1509</v>
      </c>
      <c r="AA362" s="173"/>
      <c r="AB362" s="29"/>
      <c r="AC362" s="36">
        <v>45271</v>
      </c>
      <c r="AD362" s="36"/>
      <c r="AE362" s="36"/>
      <c r="AF362" s="36">
        <v>45272</v>
      </c>
      <c r="AG362" s="37"/>
      <c r="AH362" s="24"/>
    </row>
    <row r="363" spans="1:39" ht="15.75" customHeight="1">
      <c r="A363" s="240">
        <v>1</v>
      </c>
      <c r="B363" s="71">
        <v>2279</v>
      </c>
      <c r="C363" s="71"/>
      <c r="D363" s="848"/>
      <c r="E363" s="71"/>
      <c r="F363" s="240" t="s">
        <v>79</v>
      </c>
      <c r="G363" s="847"/>
      <c r="H363" s="843"/>
      <c r="I363" s="57" t="s">
        <v>1848</v>
      </c>
      <c r="J363" s="76">
        <v>1</v>
      </c>
      <c r="K363" s="843"/>
      <c r="L363" s="843"/>
      <c r="M363" s="843"/>
      <c r="N363" s="57" t="s">
        <v>1849</v>
      </c>
      <c r="O363" s="57"/>
      <c r="P363" s="57"/>
      <c r="Q363" s="57"/>
      <c r="R363" s="862"/>
      <c r="S363" s="76"/>
      <c r="T363" s="76"/>
      <c r="U363" s="841"/>
      <c r="V363" s="772"/>
      <c r="W363" s="52"/>
      <c r="X363" s="812"/>
      <c r="Y363" s="173"/>
      <c r="Z363" s="812"/>
      <c r="AA363" s="173"/>
      <c r="AB363" s="29"/>
      <c r="AC363" s="31"/>
      <c r="AD363" s="31"/>
      <c r="AE363" s="31"/>
      <c r="AF363" s="29"/>
      <c r="AG363" s="37"/>
      <c r="AH363" s="24"/>
    </row>
    <row r="364" spans="1:39">
      <c r="A364" s="232">
        <v>1</v>
      </c>
      <c r="B364" s="43">
        <v>2279</v>
      </c>
      <c r="C364" s="43"/>
      <c r="D364" s="785" t="s">
        <v>1846</v>
      </c>
      <c r="E364" s="43"/>
      <c r="F364" s="241" t="s">
        <v>79</v>
      </c>
      <c r="G364" s="828" t="s">
        <v>1503</v>
      </c>
      <c r="H364" s="792" t="s">
        <v>1852</v>
      </c>
      <c r="I364" s="55" t="s">
        <v>1853</v>
      </c>
      <c r="J364" s="52">
        <v>1</v>
      </c>
      <c r="K364" s="792"/>
      <c r="L364" s="792">
        <v>12700</v>
      </c>
      <c r="M364" s="792">
        <v>90</v>
      </c>
      <c r="N364" s="55" t="s">
        <v>1854</v>
      </c>
      <c r="O364" s="55"/>
      <c r="P364" s="55"/>
      <c r="Q364" s="55"/>
      <c r="R364" s="801">
        <v>45271</v>
      </c>
      <c r="S364" s="79"/>
      <c r="T364" s="79"/>
      <c r="U364" s="841" t="s">
        <v>129</v>
      </c>
      <c r="V364" s="785" t="s">
        <v>1765</v>
      </c>
      <c r="W364" s="43"/>
      <c r="X364" s="785" t="s">
        <v>1607</v>
      </c>
      <c r="Y364" s="173"/>
      <c r="Z364" s="812" t="s">
        <v>1509</v>
      </c>
      <c r="AA364" s="173"/>
      <c r="AB364" s="29"/>
      <c r="AC364" s="36">
        <v>45271</v>
      </c>
      <c r="AD364" s="36"/>
      <c r="AE364" s="36"/>
      <c r="AF364" s="36">
        <v>45272</v>
      </c>
      <c r="AG364" s="37"/>
      <c r="AH364" s="24"/>
    </row>
    <row r="365" spans="1:39">
      <c r="A365" s="232">
        <v>1</v>
      </c>
      <c r="B365" s="43">
        <v>2279</v>
      </c>
      <c r="C365" s="43"/>
      <c r="D365" s="785"/>
      <c r="E365" s="43"/>
      <c r="F365" s="241" t="s">
        <v>79</v>
      </c>
      <c r="G365" s="828"/>
      <c r="H365" s="792"/>
      <c r="I365" s="55" t="s">
        <v>1855</v>
      </c>
      <c r="J365" s="52">
        <v>1</v>
      </c>
      <c r="K365" s="792"/>
      <c r="L365" s="792"/>
      <c r="M365" s="792"/>
      <c r="N365" s="55" t="s">
        <v>1856</v>
      </c>
      <c r="O365" s="55"/>
      <c r="P365" s="55"/>
      <c r="Q365" s="55"/>
      <c r="R365" s="772"/>
      <c r="S365" s="52"/>
      <c r="T365" s="52"/>
      <c r="U365" s="841"/>
      <c r="V365" s="785"/>
      <c r="W365" s="43"/>
      <c r="X365" s="785"/>
      <c r="Y365" s="173"/>
      <c r="Z365" s="812"/>
      <c r="AA365" s="173"/>
      <c r="AB365" s="29"/>
      <c r="AC365" s="29"/>
      <c r="AD365" s="29"/>
      <c r="AE365" s="29"/>
      <c r="AF365" s="29"/>
      <c r="AG365" s="37"/>
      <c r="AH365" s="24"/>
    </row>
    <row r="366" spans="1:39">
      <c r="A366" s="232">
        <v>1</v>
      </c>
      <c r="B366" s="43">
        <v>2279</v>
      </c>
      <c r="C366" s="43"/>
      <c r="D366" s="785"/>
      <c r="E366" s="43"/>
      <c r="F366" s="241" t="s">
        <v>79</v>
      </c>
      <c r="G366" s="828"/>
      <c r="H366" s="792"/>
      <c r="I366" s="55" t="s">
        <v>1853</v>
      </c>
      <c r="J366" s="52">
        <v>1</v>
      </c>
      <c r="K366" s="792"/>
      <c r="L366" s="792"/>
      <c r="M366" s="792"/>
      <c r="N366" s="55" t="s">
        <v>1857</v>
      </c>
      <c r="O366" s="55"/>
      <c r="P366" s="55"/>
      <c r="Q366" s="55"/>
      <c r="R366" s="772"/>
      <c r="S366" s="52"/>
      <c r="T366" s="52"/>
      <c r="U366" s="841"/>
      <c r="V366" s="785"/>
      <c r="W366" s="43"/>
      <c r="X366" s="785"/>
      <c r="Y366" s="173"/>
      <c r="Z366" s="812"/>
      <c r="AA366" s="173"/>
      <c r="AB366" s="29"/>
      <c r="AC366" s="29"/>
      <c r="AD366" s="29"/>
      <c r="AE366" s="29"/>
      <c r="AF366" s="29"/>
      <c r="AG366" s="37"/>
      <c r="AH366" s="24"/>
    </row>
    <row r="367" spans="1:39">
      <c r="A367" s="232">
        <v>1</v>
      </c>
      <c r="B367" s="43">
        <v>2279</v>
      </c>
      <c r="C367" s="43"/>
      <c r="D367" s="785" t="s">
        <v>1846</v>
      </c>
      <c r="E367" s="43"/>
      <c r="F367" s="241" t="s">
        <v>79</v>
      </c>
      <c r="G367" s="828" t="s">
        <v>1503</v>
      </c>
      <c r="H367" s="792" t="s">
        <v>1858</v>
      </c>
      <c r="I367" s="55" t="s">
        <v>1853</v>
      </c>
      <c r="J367" s="52">
        <v>1</v>
      </c>
      <c r="K367" s="792"/>
      <c r="L367" s="792">
        <v>12700</v>
      </c>
      <c r="M367" s="792">
        <v>90</v>
      </c>
      <c r="N367" s="55" t="s">
        <v>1854</v>
      </c>
      <c r="O367" s="55"/>
      <c r="P367" s="55"/>
      <c r="Q367" s="55"/>
      <c r="R367" s="801">
        <v>45271</v>
      </c>
      <c r="S367" s="79"/>
      <c r="T367" s="79"/>
      <c r="U367" s="841" t="s">
        <v>129</v>
      </c>
      <c r="V367" s="785" t="s">
        <v>1765</v>
      </c>
      <c r="W367" s="43"/>
      <c r="X367" s="785" t="s">
        <v>1607</v>
      </c>
      <c r="Y367" s="173"/>
      <c r="Z367" s="812" t="s">
        <v>1509</v>
      </c>
      <c r="AA367" s="173"/>
      <c r="AB367" s="29"/>
      <c r="AC367" s="36">
        <v>45271</v>
      </c>
      <c r="AD367" s="36"/>
      <c r="AE367" s="36"/>
      <c r="AF367" s="36">
        <v>45271</v>
      </c>
      <c r="AG367" s="37"/>
      <c r="AH367" s="24"/>
    </row>
    <row r="368" spans="1:39">
      <c r="A368" s="232">
        <v>1</v>
      </c>
      <c r="B368" s="43">
        <v>2279</v>
      </c>
      <c r="C368" s="43"/>
      <c r="D368" s="785"/>
      <c r="E368" s="43"/>
      <c r="F368" s="241" t="s">
        <v>79</v>
      </c>
      <c r="G368" s="828"/>
      <c r="H368" s="792"/>
      <c r="I368" s="55" t="s">
        <v>1855</v>
      </c>
      <c r="J368" s="52">
        <v>1</v>
      </c>
      <c r="K368" s="792"/>
      <c r="L368" s="792"/>
      <c r="M368" s="792"/>
      <c r="N368" s="55" t="s">
        <v>1856</v>
      </c>
      <c r="O368" s="55"/>
      <c r="P368" s="55"/>
      <c r="Q368" s="55"/>
      <c r="R368" s="772"/>
      <c r="S368" s="52"/>
      <c r="T368" s="52"/>
      <c r="U368" s="841"/>
      <c r="V368" s="785"/>
      <c r="W368" s="43"/>
      <c r="X368" s="785"/>
      <c r="Y368" s="173"/>
      <c r="Z368" s="812"/>
      <c r="AA368" s="173"/>
      <c r="AB368" s="29"/>
      <c r="AC368" s="29"/>
      <c r="AD368" s="29"/>
      <c r="AE368" s="29"/>
      <c r="AF368" s="29"/>
      <c r="AG368" s="37"/>
      <c r="AH368" s="24"/>
    </row>
    <row r="369" spans="1:39">
      <c r="A369" s="232">
        <v>1</v>
      </c>
      <c r="B369" s="43">
        <v>2279</v>
      </c>
      <c r="C369" s="43"/>
      <c r="D369" s="785"/>
      <c r="E369" s="43"/>
      <c r="F369" s="241" t="s">
        <v>79</v>
      </c>
      <c r="G369" s="828"/>
      <c r="H369" s="792"/>
      <c r="I369" s="55" t="s">
        <v>1853</v>
      </c>
      <c r="J369" s="52">
        <v>1</v>
      </c>
      <c r="K369" s="792"/>
      <c r="L369" s="792"/>
      <c r="M369" s="792"/>
      <c r="N369" s="55" t="s">
        <v>1857</v>
      </c>
      <c r="O369" s="55"/>
      <c r="P369" s="55"/>
      <c r="Q369" s="55"/>
      <c r="R369" s="772"/>
      <c r="S369" s="52"/>
      <c r="T369" s="52"/>
      <c r="U369" s="841"/>
      <c r="V369" s="785"/>
      <c r="W369" s="43"/>
      <c r="X369" s="785"/>
      <c r="Y369" s="173"/>
      <c r="Z369" s="812"/>
      <c r="AA369" s="173"/>
      <c r="AB369" s="29"/>
      <c r="AC369" s="29"/>
      <c r="AD369" s="29"/>
      <c r="AE369" s="29"/>
      <c r="AF369" s="29"/>
      <c r="AG369" s="37"/>
      <c r="AH369" s="24"/>
    </row>
    <row r="370" spans="1:39" ht="15.6" customHeight="1">
      <c r="A370" s="232">
        <v>1</v>
      </c>
      <c r="B370" s="43">
        <v>2279</v>
      </c>
      <c r="C370" s="43"/>
      <c r="D370" s="785" t="s">
        <v>1846</v>
      </c>
      <c r="E370" s="43"/>
      <c r="F370" s="241" t="s">
        <v>79</v>
      </c>
      <c r="G370" s="828" t="s">
        <v>1528</v>
      </c>
      <c r="H370" s="792" t="s">
        <v>1859</v>
      </c>
      <c r="I370" s="55" t="s">
        <v>1557</v>
      </c>
      <c r="J370" s="52">
        <v>1</v>
      </c>
      <c r="K370" s="792"/>
      <c r="L370" s="792">
        <v>5130</v>
      </c>
      <c r="M370" s="792">
        <v>54</v>
      </c>
      <c r="N370" s="55" t="s">
        <v>1860</v>
      </c>
      <c r="O370" s="55"/>
      <c r="P370" s="55"/>
      <c r="Q370" s="55"/>
      <c r="R370" s="801">
        <v>45271</v>
      </c>
      <c r="S370" s="79"/>
      <c r="T370" s="79"/>
      <c r="U370" s="812" t="s">
        <v>129</v>
      </c>
      <c r="V370" s="785" t="s">
        <v>1774</v>
      </c>
      <c r="W370" s="43"/>
      <c r="X370" s="812" t="s">
        <v>1607</v>
      </c>
      <c r="Y370" s="173"/>
      <c r="Z370" s="812" t="s">
        <v>1509</v>
      </c>
      <c r="AA370" s="173"/>
      <c r="AB370" s="29"/>
      <c r="AC370" s="36">
        <v>45274</v>
      </c>
      <c r="AD370" s="36"/>
      <c r="AE370" s="36"/>
      <c r="AF370" s="36">
        <v>45279</v>
      </c>
      <c r="AG370" s="37"/>
      <c r="AH370" s="24"/>
    </row>
    <row r="371" spans="1:39" ht="15.6" customHeight="1">
      <c r="A371" s="232">
        <v>1</v>
      </c>
      <c r="B371" s="43">
        <v>2279</v>
      </c>
      <c r="C371" s="43"/>
      <c r="D371" s="785"/>
      <c r="E371" s="43"/>
      <c r="F371" s="241" t="s">
        <v>79</v>
      </c>
      <c r="G371" s="828"/>
      <c r="H371" s="792"/>
      <c r="I371" s="55" t="s">
        <v>1561</v>
      </c>
      <c r="J371" s="52">
        <v>1</v>
      </c>
      <c r="K371" s="792"/>
      <c r="L371" s="792"/>
      <c r="M371" s="792"/>
      <c r="N371" s="55" t="s">
        <v>1562</v>
      </c>
      <c r="O371" s="55"/>
      <c r="P371" s="55"/>
      <c r="Q371" s="55"/>
      <c r="R371" s="772"/>
      <c r="S371" s="52"/>
      <c r="T371" s="52"/>
      <c r="U371" s="841"/>
      <c r="V371" s="785"/>
      <c r="W371" s="43"/>
      <c r="X371" s="812"/>
      <c r="Y371" s="173"/>
      <c r="Z371" s="812"/>
      <c r="AA371" s="173"/>
      <c r="AB371" s="29"/>
      <c r="AC371" s="29"/>
      <c r="AD371" s="29"/>
      <c r="AE371" s="29"/>
      <c r="AF371" s="29"/>
      <c r="AG371" s="37"/>
      <c r="AH371" s="24"/>
    </row>
    <row r="372" spans="1:39" ht="15.6" customHeight="1">
      <c r="A372" s="232">
        <v>1</v>
      </c>
      <c r="B372" s="43">
        <v>2279</v>
      </c>
      <c r="C372" s="43"/>
      <c r="D372" s="785"/>
      <c r="E372" s="43"/>
      <c r="F372" s="241" t="s">
        <v>79</v>
      </c>
      <c r="G372" s="828"/>
      <c r="H372" s="792"/>
      <c r="I372" s="55" t="s">
        <v>1561</v>
      </c>
      <c r="J372" s="52">
        <v>1</v>
      </c>
      <c r="K372" s="792"/>
      <c r="L372" s="792"/>
      <c r="M372" s="792"/>
      <c r="N372" s="55" t="s">
        <v>1562</v>
      </c>
      <c r="O372" s="55"/>
      <c r="P372" s="55"/>
      <c r="Q372" s="55"/>
      <c r="R372" s="772"/>
      <c r="S372" s="52"/>
      <c r="T372" s="52"/>
      <c r="U372" s="841"/>
      <c r="V372" s="785"/>
      <c r="W372" s="43"/>
      <c r="X372" s="812"/>
      <c r="Y372" s="173"/>
      <c r="Z372" s="812"/>
      <c r="AA372" s="173"/>
      <c r="AB372" s="29"/>
      <c r="AC372" s="29"/>
      <c r="AD372" s="29"/>
      <c r="AE372" s="29"/>
      <c r="AF372" s="29"/>
      <c r="AG372" s="37"/>
      <c r="AH372" s="24"/>
    </row>
    <row r="373" spans="1:39" ht="15.6" customHeight="1">
      <c r="A373" s="232">
        <v>1</v>
      </c>
      <c r="B373" s="43">
        <v>2279</v>
      </c>
      <c r="C373" s="43"/>
      <c r="D373" s="785"/>
      <c r="E373" s="43"/>
      <c r="F373" s="241" t="s">
        <v>79</v>
      </c>
      <c r="G373" s="828"/>
      <c r="H373" s="792"/>
      <c r="I373" s="55" t="s">
        <v>1557</v>
      </c>
      <c r="J373" s="52">
        <v>1</v>
      </c>
      <c r="K373" s="792"/>
      <c r="L373" s="792"/>
      <c r="M373" s="792"/>
      <c r="N373" s="55" t="s">
        <v>1861</v>
      </c>
      <c r="O373" s="55"/>
      <c r="P373" s="55"/>
      <c r="Q373" s="55"/>
      <c r="R373" s="772"/>
      <c r="S373" s="52"/>
      <c r="T373" s="52"/>
      <c r="U373" s="841"/>
      <c r="V373" s="785"/>
      <c r="W373" s="43"/>
      <c r="X373" s="812"/>
      <c r="Y373" s="173"/>
      <c r="Z373" s="812"/>
      <c r="AA373" s="173"/>
      <c r="AB373" s="29"/>
      <c r="AC373" s="29"/>
      <c r="AD373" s="29"/>
      <c r="AE373" s="29"/>
      <c r="AF373" s="29"/>
      <c r="AG373" s="37"/>
      <c r="AH373" s="24"/>
    </row>
    <row r="374" spans="1:39">
      <c r="A374" s="232">
        <v>8</v>
      </c>
      <c r="B374" s="43">
        <v>2279</v>
      </c>
      <c r="C374" s="43"/>
      <c r="D374" s="793" t="s">
        <v>1862</v>
      </c>
      <c r="E374" s="51"/>
      <c r="F374" s="241" t="s">
        <v>79</v>
      </c>
      <c r="G374" s="828" t="s">
        <v>1528</v>
      </c>
      <c r="H374" s="793" t="s">
        <v>1863</v>
      </c>
      <c r="I374" s="55" t="s">
        <v>1557</v>
      </c>
      <c r="J374" s="52">
        <v>1</v>
      </c>
      <c r="K374" s="792"/>
      <c r="L374" s="792">
        <v>2560</v>
      </c>
      <c r="M374" s="792">
        <v>45</v>
      </c>
      <c r="N374" s="55" t="s">
        <v>1860</v>
      </c>
      <c r="O374" s="55"/>
      <c r="P374" s="55"/>
      <c r="Q374" s="55"/>
      <c r="R374" s="801">
        <v>45270</v>
      </c>
      <c r="S374" s="79"/>
      <c r="T374" s="79"/>
      <c r="U374" s="812" t="s">
        <v>129</v>
      </c>
      <c r="V374" s="785" t="s">
        <v>1514</v>
      </c>
      <c r="W374" s="43"/>
      <c r="X374" s="812" t="s">
        <v>1607</v>
      </c>
      <c r="Y374" s="173"/>
      <c r="Z374" s="812" t="s">
        <v>1509</v>
      </c>
      <c r="AA374" s="173"/>
      <c r="AB374" s="29"/>
      <c r="AC374" s="36">
        <v>45272</v>
      </c>
      <c r="AD374" s="36"/>
      <c r="AE374" s="36"/>
      <c r="AF374" s="36">
        <v>45274</v>
      </c>
      <c r="AG374" s="37"/>
      <c r="AH374" s="24" t="s">
        <v>1864</v>
      </c>
      <c r="AI374" s="25">
        <v>45263</v>
      </c>
      <c r="AJ374" s="98">
        <v>12401.26</v>
      </c>
      <c r="AK374" s="99">
        <v>48687</v>
      </c>
      <c r="AM374" s="139">
        <v>0.25</v>
      </c>
    </row>
    <row r="375" spans="1:39" ht="15.75" customHeight="1">
      <c r="A375" s="232">
        <v>8</v>
      </c>
      <c r="B375" s="43">
        <v>2279</v>
      </c>
      <c r="C375" s="43"/>
      <c r="D375" s="793"/>
      <c r="E375" s="51"/>
      <c r="F375" s="241" t="s">
        <v>79</v>
      </c>
      <c r="G375" s="828"/>
      <c r="H375" s="793"/>
      <c r="I375" s="55" t="s">
        <v>1557</v>
      </c>
      <c r="J375" s="52">
        <v>1</v>
      </c>
      <c r="K375" s="792"/>
      <c r="L375" s="792"/>
      <c r="M375" s="792"/>
      <c r="N375" s="55" t="s">
        <v>1865</v>
      </c>
      <c r="O375" s="55"/>
      <c r="P375" s="55"/>
      <c r="Q375" s="55"/>
      <c r="R375" s="772"/>
      <c r="S375" s="52"/>
      <c r="T375" s="52"/>
      <c r="U375" s="841"/>
      <c r="V375" s="785"/>
      <c r="W375" s="43"/>
      <c r="X375" s="812"/>
      <c r="Y375" s="173"/>
      <c r="Z375" s="812"/>
      <c r="AA375" s="173"/>
      <c r="AB375" s="29"/>
      <c r="AC375" s="29"/>
      <c r="AD375" s="29"/>
      <c r="AE375" s="29"/>
      <c r="AF375" s="29"/>
      <c r="AG375" s="37"/>
      <c r="AH375" s="24"/>
    </row>
    <row r="376" spans="1:39" ht="15.75" customHeight="1">
      <c r="A376" s="232">
        <v>8</v>
      </c>
      <c r="B376" s="43">
        <v>2279</v>
      </c>
      <c r="C376" s="43"/>
      <c r="D376" s="793"/>
      <c r="E376" s="51"/>
      <c r="F376" s="241" t="s">
        <v>79</v>
      </c>
      <c r="G376" s="828"/>
      <c r="H376" s="793"/>
      <c r="I376" s="55" t="s">
        <v>1557</v>
      </c>
      <c r="J376" s="52">
        <v>1</v>
      </c>
      <c r="K376" s="792"/>
      <c r="L376" s="792"/>
      <c r="M376" s="792"/>
      <c r="N376" s="55" t="s">
        <v>1866</v>
      </c>
      <c r="O376" s="55"/>
      <c r="P376" s="55"/>
      <c r="Q376" s="55"/>
      <c r="R376" s="772"/>
      <c r="S376" s="52"/>
      <c r="T376" s="52"/>
      <c r="U376" s="841"/>
      <c r="V376" s="785"/>
      <c r="W376" s="43"/>
      <c r="X376" s="812"/>
      <c r="Y376" s="173"/>
      <c r="Z376" s="812"/>
      <c r="AA376" s="173"/>
      <c r="AB376" s="29"/>
      <c r="AC376" s="29"/>
      <c r="AD376" s="29"/>
      <c r="AE376" s="29"/>
      <c r="AF376" s="29"/>
      <c r="AG376" s="37"/>
      <c r="AH376" s="24"/>
    </row>
    <row r="377" spans="1:39" ht="15.75" customHeight="1">
      <c r="A377" s="232">
        <v>8</v>
      </c>
      <c r="B377" s="43">
        <v>2279</v>
      </c>
      <c r="C377" s="43"/>
      <c r="D377" s="793"/>
      <c r="E377" s="51"/>
      <c r="F377" s="241" t="s">
        <v>79</v>
      </c>
      <c r="G377" s="828"/>
      <c r="H377" s="793"/>
      <c r="I377" s="55" t="s">
        <v>1557</v>
      </c>
      <c r="J377" s="52">
        <v>1</v>
      </c>
      <c r="K377" s="792"/>
      <c r="L377" s="792"/>
      <c r="M377" s="792"/>
      <c r="N377" s="55" t="s">
        <v>1867</v>
      </c>
      <c r="O377" s="55"/>
      <c r="P377" s="55"/>
      <c r="Q377" s="55"/>
      <c r="R377" s="772"/>
      <c r="S377" s="52"/>
      <c r="T377" s="52"/>
      <c r="U377" s="841"/>
      <c r="V377" s="785"/>
      <c r="W377" s="43"/>
      <c r="X377" s="812"/>
      <c r="Y377" s="173"/>
      <c r="Z377" s="812"/>
      <c r="AA377" s="173"/>
      <c r="AB377" s="29"/>
      <c r="AC377" s="29"/>
      <c r="AD377" s="29"/>
      <c r="AE377" s="29"/>
      <c r="AF377" s="29"/>
      <c r="AG377" s="37"/>
      <c r="AH377" s="24"/>
    </row>
    <row r="378" spans="1:39">
      <c r="A378" s="232">
        <v>8</v>
      </c>
      <c r="B378" s="43">
        <v>2279</v>
      </c>
      <c r="C378" s="43"/>
      <c r="D378" s="772" t="s">
        <v>1862</v>
      </c>
      <c r="E378" s="52"/>
      <c r="F378" s="241" t="s">
        <v>79</v>
      </c>
      <c r="G378" s="828" t="s">
        <v>1528</v>
      </c>
      <c r="H378" s="793" t="s">
        <v>1868</v>
      </c>
      <c r="I378" s="55" t="s">
        <v>1557</v>
      </c>
      <c r="J378" s="52">
        <v>1</v>
      </c>
      <c r="K378" s="792"/>
      <c r="L378" s="792">
        <v>3480</v>
      </c>
      <c r="M378" s="792">
        <v>42</v>
      </c>
      <c r="N378" s="55" t="s">
        <v>1869</v>
      </c>
      <c r="O378" s="55"/>
      <c r="P378" s="55"/>
      <c r="Q378" s="55"/>
      <c r="R378" s="801">
        <v>45270</v>
      </c>
      <c r="S378" s="79"/>
      <c r="T378" s="79"/>
      <c r="U378" s="812" t="s">
        <v>129</v>
      </c>
      <c r="V378" s="812" t="s">
        <v>1559</v>
      </c>
      <c r="W378" s="162"/>
      <c r="X378" s="812" t="s">
        <v>1607</v>
      </c>
      <c r="Y378" s="173"/>
      <c r="Z378" s="812" t="s">
        <v>1509</v>
      </c>
      <c r="AA378" s="173"/>
      <c r="AB378" s="29"/>
      <c r="AC378" s="36">
        <v>45273</v>
      </c>
      <c r="AD378" s="36"/>
      <c r="AE378" s="36"/>
      <c r="AF378" s="36">
        <v>45274</v>
      </c>
      <c r="AG378" s="37"/>
      <c r="AH378" s="24"/>
    </row>
    <row r="379" spans="1:39" ht="15.75" customHeight="1">
      <c r="A379" s="232">
        <v>8</v>
      </c>
      <c r="B379" s="43">
        <v>2279</v>
      </c>
      <c r="C379" s="43"/>
      <c r="D379" s="793"/>
      <c r="E379" s="51"/>
      <c r="F379" s="241" t="s">
        <v>79</v>
      </c>
      <c r="G379" s="828"/>
      <c r="H379" s="793"/>
      <c r="I379" s="55" t="s">
        <v>1557</v>
      </c>
      <c r="J379" s="52">
        <v>1</v>
      </c>
      <c r="K379" s="792"/>
      <c r="L379" s="792"/>
      <c r="M379" s="792"/>
      <c r="N379" s="55" t="s">
        <v>1860</v>
      </c>
      <c r="O379" s="55"/>
      <c r="P379" s="55"/>
      <c r="Q379" s="55"/>
      <c r="R379" s="772"/>
      <c r="S379" s="52"/>
      <c r="T379" s="52"/>
      <c r="U379" s="841"/>
      <c r="V379" s="812"/>
      <c r="W379" s="162"/>
      <c r="X379" s="812"/>
      <c r="Y379" s="173"/>
      <c r="Z379" s="812"/>
      <c r="AA379" s="173"/>
      <c r="AB379" s="29"/>
      <c r="AC379" s="29"/>
      <c r="AD379" s="29"/>
      <c r="AE379" s="29"/>
      <c r="AF379" s="29"/>
      <c r="AG379" s="37"/>
      <c r="AH379" s="24"/>
    </row>
    <row r="380" spans="1:39" ht="15.75" customHeight="1">
      <c r="A380" s="232">
        <v>8</v>
      </c>
      <c r="B380" s="43">
        <v>2279</v>
      </c>
      <c r="C380" s="43"/>
      <c r="D380" s="793"/>
      <c r="E380" s="51"/>
      <c r="F380" s="241" t="s">
        <v>79</v>
      </c>
      <c r="G380" s="828"/>
      <c r="H380" s="793"/>
      <c r="I380" s="55" t="s">
        <v>1557</v>
      </c>
      <c r="J380" s="52">
        <v>1</v>
      </c>
      <c r="K380" s="792"/>
      <c r="L380" s="792"/>
      <c r="M380" s="792"/>
      <c r="N380" s="55" t="s">
        <v>1867</v>
      </c>
      <c r="O380" s="55"/>
      <c r="P380" s="55"/>
      <c r="Q380" s="55"/>
      <c r="R380" s="772"/>
      <c r="S380" s="52"/>
      <c r="T380" s="52"/>
      <c r="U380" s="841"/>
      <c r="V380" s="812"/>
      <c r="W380" s="162"/>
      <c r="X380" s="812"/>
      <c r="Y380" s="173"/>
      <c r="Z380" s="812"/>
      <c r="AA380" s="173"/>
      <c r="AB380" s="29"/>
      <c r="AC380" s="29"/>
      <c r="AD380" s="29"/>
      <c r="AE380" s="29"/>
      <c r="AF380" s="29"/>
      <c r="AG380" s="37"/>
      <c r="AH380" s="24"/>
    </row>
    <row r="381" spans="1:39" ht="15.75" customHeight="1">
      <c r="A381" s="232">
        <v>8</v>
      </c>
      <c r="B381" s="43">
        <v>2279</v>
      </c>
      <c r="C381" s="43"/>
      <c r="D381" s="793"/>
      <c r="E381" s="51"/>
      <c r="F381" s="241" t="s">
        <v>79</v>
      </c>
      <c r="G381" s="828"/>
      <c r="H381" s="793"/>
      <c r="I381" s="55" t="s">
        <v>1557</v>
      </c>
      <c r="J381" s="52">
        <v>1</v>
      </c>
      <c r="K381" s="792"/>
      <c r="L381" s="792"/>
      <c r="M381" s="792"/>
      <c r="N381" s="55" t="s">
        <v>1870</v>
      </c>
      <c r="O381" s="55"/>
      <c r="P381" s="55"/>
      <c r="Q381" s="55"/>
      <c r="R381" s="772"/>
      <c r="S381" s="52"/>
      <c r="T381" s="52"/>
      <c r="U381" s="841"/>
      <c r="V381" s="812"/>
      <c r="W381" s="162"/>
      <c r="X381" s="812"/>
      <c r="Y381" s="173"/>
      <c r="Z381" s="812"/>
      <c r="AA381" s="173"/>
      <c r="AB381" s="29"/>
      <c r="AC381" s="29"/>
      <c r="AD381" s="29"/>
      <c r="AE381" s="29"/>
      <c r="AF381" s="29"/>
      <c r="AG381" s="37"/>
      <c r="AH381" s="24"/>
    </row>
    <row r="382" spans="1:39">
      <c r="A382" s="232">
        <v>8</v>
      </c>
      <c r="B382" s="43">
        <v>2279</v>
      </c>
      <c r="C382" s="43"/>
      <c r="D382" s="772" t="s">
        <v>1862</v>
      </c>
      <c r="E382" s="52"/>
      <c r="F382" s="241" t="s">
        <v>79</v>
      </c>
      <c r="G382" s="828" t="s">
        <v>1528</v>
      </c>
      <c r="H382" s="793" t="s">
        <v>1871</v>
      </c>
      <c r="I382" s="55" t="s">
        <v>1557</v>
      </c>
      <c r="J382" s="52">
        <v>1</v>
      </c>
      <c r="K382" s="792"/>
      <c r="L382" s="792">
        <v>2640</v>
      </c>
      <c r="M382" s="792">
        <v>41</v>
      </c>
      <c r="N382" s="55" t="s">
        <v>1867</v>
      </c>
      <c r="O382" s="55"/>
      <c r="P382" s="55"/>
      <c r="Q382" s="55"/>
      <c r="R382" s="801">
        <v>45270</v>
      </c>
      <c r="S382" s="79"/>
      <c r="T382" s="79"/>
      <c r="U382" s="812" t="s">
        <v>129</v>
      </c>
      <c r="V382" s="812" t="s">
        <v>1559</v>
      </c>
      <c r="W382" s="162"/>
      <c r="X382" s="812" t="s">
        <v>1607</v>
      </c>
      <c r="Y382" s="173"/>
      <c r="Z382" s="812" t="s">
        <v>1509</v>
      </c>
      <c r="AA382" s="173"/>
      <c r="AB382" s="29"/>
      <c r="AC382" s="36">
        <v>45273</v>
      </c>
      <c r="AD382" s="36"/>
      <c r="AE382" s="36"/>
      <c r="AF382" s="36">
        <v>45275</v>
      </c>
      <c r="AG382" s="37"/>
      <c r="AH382" s="24"/>
    </row>
    <row r="383" spans="1:39" ht="15.75" customHeight="1">
      <c r="A383" s="232">
        <v>8</v>
      </c>
      <c r="B383" s="43">
        <v>2279</v>
      </c>
      <c r="C383" s="43"/>
      <c r="D383" s="793"/>
      <c r="E383" s="51"/>
      <c r="F383" s="241" t="s">
        <v>79</v>
      </c>
      <c r="G383" s="828"/>
      <c r="H383" s="793"/>
      <c r="I383" s="55" t="s">
        <v>1557</v>
      </c>
      <c r="J383" s="52">
        <v>1</v>
      </c>
      <c r="K383" s="792"/>
      <c r="L383" s="792"/>
      <c r="M383" s="792"/>
      <c r="N383" s="55" t="s">
        <v>1865</v>
      </c>
      <c r="O383" s="55"/>
      <c r="P383" s="55"/>
      <c r="Q383" s="55"/>
      <c r="R383" s="772"/>
      <c r="S383" s="52"/>
      <c r="T383" s="52"/>
      <c r="U383" s="841"/>
      <c r="V383" s="812"/>
      <c r="W383" s="162"/>
      <c r="X383" s="812"/>
      <c r="Y383" s="173"/>
      <c r="Z383" s="812"/>
      <c r="AA383" s="173"/>
      <c r="AB383" s="29"/>
      <c r="AC383" s="29"/>
      <c r="AD383" s="29"/>
      <c r="AE383" s="29"/>
      <c r="AF383" s="29"/>
      <c r="AG383" s="37"/>
      <c r="AH383" s="24"/>
    </row>
    <row r="384" spans="1:39" ht="15.75" customHeight="1">
      <c r="A384" s="232">
        <v>8</v>
      </c>
      <c r="B384" s="43">
        <v>2279</v>
      </c>
      <c r="C384" s="43"/>
      <c r="D384" s="793"/>
      <c r="E384" s="51"/>
      <c r="F384" s="241" t="s">
        <v>79</v>
      </c>
      <c r="G384" s="828"/>
      <c r="H384" s="793"/>
      <c r="I384" s="55" t="s">
        <v>1557</v>
      </c>
      <c r="J384" s="52">
        <v>1</v>
      </c>
      <c r="K384" s="792"/>
      <c r="L384" s="792"/>
      <c r="M384" s="792"/>
      <c r="N384" s="55" t="s">
        <v>1860</v>
      </c>
      <c r="O384" s="55"/>
      <c r="P384" s="55"/>
      <c r="Q384" s="55"/>
      <c r="R384" s="772"/>
      <c r="S384" s="52"/>
      <c r="T384" s="52"/>
      <c r="U384" s="841"/>
      <c r="V384" s="812"/>
      <c r="W384" s="162"/>
      <c r="X384" s="812"/>
      <c r="Y384" s="173"/>
      <c r="Z384" s="812"/>
      <c r="AA384" s="173"/>
      <c r="AB384" s="29"/>
      <c r="AC384" s="29"/>
      <c r="AD384" s="29"/>
      <c r="AE384" s="29"/>
      <c r="AF384" s="29"/>
      <c r="AG384" s="37"/>
      <c r="AH384" s="24"/>
    </row>
    <row r="385" spans="1:39" ht="15.75" customHeight="1">
      <c r="A385" s="232">
        <v>8</v>
      </c>
      <c r="B385" s="43">
        <v>2279</v>
      </c>
      <c r="C385" s="43"/>
      <c r="D385" s="793"/>
      <c r="E385" s="51"/>
      <c r="F385" s="241" t="s">
        <v>79</v>
      </c>
      <c r="G385" s="828"/>
      <c r="H385" s="793"/>
      <c r="I385" s="55" t="s">
        <v>1557</v>
      </c>
      <c r="J385" s="52">
        <v>1</v>
      </c>
      <c r="K385" s="792"/>
      <c r="L385" s="792"/>
      <c r="M385" s="792"/>
      <c r="N385" s="55" t="s">
        <v>1567</v>
      </c>
      <c r="O385" s="55"/>
      <c r="P385" s="55"/>
      <c r="Q385" s="55"/>
      <c r="R385" s="772"/>
      <c r="S385" s="52"/>
      <c r="T385" s="52"/>
      <c r="U385" s="841"/>
      <c r="V385" s="812"/>
      <c r="W385" s="162"/>
      <c r="X385" s="812"/>
      <c r="Y385" s="173"/>
      <c r="Z385" s="812"/>
      <c r="AA385" s="173"/>
      <c r="AB385" s="29"/>
      <c r="AC385" s="29"/>
      <c r="AD385" s="29"/>
      <c r="AE385" s="29"/>
      <c r="AF385" s="29"/>
      <c r="AG385" s="37"/>
      <c r="AH385" s="24"/>
    </row>
    <row r="386" spans="1:39">
      <c r="A386" s="232">
        <v>8</v>
      </c>
      <c r="B386" s="43">
        <v>2279</v>
      </c>
      <c r="C386" s="43"/>
      <c r="D386" s="772" t="s">
        <v>1862</v>
      </c>
      <c r="E386" s="52"/>
      <c r="F386" s="241" t="s">
        <v>79</v>
      </c>
      <c r="G386" s="828" t="s">
        <v>1528</v>
      </c>
      <c r="H386" s="793" t="s">
        <v>1872</v>
      </c>
      <c r="I386" s="55" t="s">
        <v>1557</v>
      </c>
      <c r="J386" s="52">
        <v>1</v>
      </c>
      <c r="K386" s="792"/>
      <c r="L386" s="792">
        <v>2460</v>
      </c>
      <c r="M386" s="792">
        <v>36</v>
      </c>
      <c r="N386" s="55" t="s">
        <v>1873</v>
      </c>
      <c r="O386" s="55"/>
      <c r="P386" s="55"/>
      <c r="Q386" s="55"/>
      <c r="R386" s="801">
        <v>45270</v>
      </c>
      <c r="S386" s="79"/>
      <c r="T386" s="79"/>
      <c r="U386" s="812" t="s">
        <v>129</v>
      </c>
      <c r="V386" s="812" t="s">
        <v>1559</v>
      </c>
      <c r="W386" s="162"/>
      <c r="X386" s="812" t="s">
        <v>1607</v>
      </c>
      <c r="Y386" s="173"/>
      <c r="Z386" s="812" t="s">
        <v>1509</v>
      </c>
      <c r="AA386" s="173"/>
      <c r="AB386" s="29"/>
      <c r="AC386" s="36">
        <v>45273</v>
      </c>
      <c r="AD386" s="36"/>
      <c r="AE386" s="36"/>
      <c r="AF386" s="36">
        <v>45275</v>
      </c>
      <c r="AG386" s="37"/>
      <c r="AH386" s="24"/>
    </row>
    <row r="387" spans="1:39" ht="15.75" customHeight="1">
      <c r="A387" s="232">
        <v>8</v>
      </c>
      <c r="B387" s="43">
        <v>2279</v>
      </c>
      <c r="C387" s="43"/>
      <c r="D387" s="793"/>
      <c r="E387" s="51"/>
      <c r="F387" s="241" t="s">
        <v>79</v>
      </c>
      <c r="G387" s="828"/>
      <c r="H387" s="793"/>
      <c r="I387" s="55" t="s">
        <v>1557</v>
      </c>
      <c r="J387" s="52">
        <v>1</v>
      </c>
      <c r="K387" s="792"/>
      <c r="L387" s="792"/>
      <c r="M387" s="792"/>
      <c r="N387" s="55" t="s">
        <v>1874</v>
      </c>
      <c r="O387" s="55"/>
      <c r="P387" s="55"/>
      <c r="Q387" s="55"/>
      <c r="R387" s="772"/>
      <c r="S387" s="52"/>
      <c r="T387" s="52"/>
      <c r="U387" s="841"/>
      <c r="V387" s="812"/>
      <c r="W387" s="162"/>
      <c r="X387" s="812"/>
      <c r="Y387" s="173"/>
      <c r="Z387" s="812"/>
      <c r="AA387" s="173"/>
      <c r="AB387" s="29"/>
      <c r="AC387" s="29"/>
      <c r="AD387" s="29"/>
      <c r="AE387" s="29"/>
      <c r="AF387" s="29"/>
      <c r="AG387" s="37"/>
      <c r="AH387" s="24"/>
    </row>
    <row r="388" spans="1:39" ht="15.75" customHeight="1">
      <c r="A388" s="232">
        <v>8</v>
      </c>
      <c r="B388" s="43">
        <v>2279</v>
      </c>
      <c r="C388" s="43"/>
      <c r="D388" s="793"/>
      <c r="E388" s="51"/>
      <c r="F388" s="241" t="s">
        <v>79</v>
      </c>
      <c r="G388" s="828"/>
      <c r="H388" s="793"/>
      <c r="I388" s="55" t="s">
        <v>1557</v>
      </c>
      <c r="J388" s="52">
        <v>1</v>
      </c>
      <c r="K388" s="792"/>
      <c r="L388" s="792"/>
      <c r="M388" s="792"/>
      <c r="N388" s="55" t="s">
        <v>1875</v>
      </c>
      <c r="O388" s="55"/>
      <c r="P388" s="55"/>
      <c r="Q388" s="55"/>
      <c r="R388" s="772"/>
      <c r="S388" s="52"/>
      <c r="T388" s="52"/>
      <c r="U388" s="841"/>
      <c r="V388" s="812"/>
      <c r="W388" s="162"/>
      <c r="X388" s="812"/>
      <c r="Y388" s="173"/>
      <c r="Z388" s="812"/>
      <c r="AA388" s="173"/>
      <c r="AB388" s="29"/>
      <c r="AC388" s="29"/>
      <c r="AD388" s="29"/>
      <c r="AE388" s="29"/>
      <c r="AF388" s="29"/>
      <c r="AG388" s="37"/>
      <c r="AH388" s="24"/>
    </row>
    <row r="389" spans="1:39" ht="15.75" customHeight="1">
      <c r="A389" s="232">
        <v>8</v>
      </c>
      <c r="B389" s="43">
        <v>2279</v>
      </c>
      <c r="C389" s="43"/>
      <c r="D389" s="793"/>
      <c r="E389" s="51"/>
      <c r="F389" s="241" t="s">
        <v>79</v>
      </c>
      <c r="G389" s="828"/>
      <c r="H389" s="793"/>
      <c r="I389" s="55" t="s">
        <v>1557</v>
      </c>
      <c r="J389" s="52">
        <v>1</v>
      </c>
      <c r="K389" s="792"/>
      <c r="L389" s="792"/>
      <c r="M389" s="792"/>
      <c r="N389" s="55" t="s">
        <v>1876</v>
      </c>
      <c r="O389" s="55"/>
      <c r="P389" s="55"/>
      <c r="Q389" s="55"/>
      <c r="R389" s="772"/>
      <c r="S389" s="52"/>
      <c r="T389" s="52"/>
      <c r="U389" s="841"/>
      <c r="V389" s="812"/>
      <c r="W389" s="162"/>
      <c r="X389" s="812"/>
      <c r="Y389" s="173"/>
      <c r="Z389" s="812"/>
      <c r="AA389" s="173"/>
      <c r="AB389" s="29"/>
      <c r="AC389" s="29"/>
      <c r="AD389" s="29"/>
      <c r="AE389" s="29"/>
      <c r="AF389" s="29"/>
      <c r="AG389" s="37"/>
      <c r="AH389" s="24"/>
    </row>
    <row r="390" spans="1:39" ht="32.25" customHeight="1">
      <c r="A390" s="239" t="s">
        <v>1877</v>
      </c>
      <c r="B390" s="42">
        <v>2279</v>
      </c>
      <c r="C390" s="42"/>
      <c r="D390" s="47" t="s">
        <v>1878</v>
      </c>
      <c r="E390" s="47"/>
      <c r="F390" s="242" t="s">
        <v>79</v>
      </c>
      <c r="G390" s="183" t="s">
        <v>1503</v>
      </c>
      <c r="H390" s="47" t="s">
        <v>1879</v>
      </c>
      <c r="I390" s="184" t="s">
        <v>1880</v>
      </c>
      <c r="J390" s="47">
        <v>1</v>
      </c>
      <c r="K390" s="47">
        <v>29800</v>
      </c>
      <c r="L390" s="47">
        <v>34500</v>
      </c>
      <c r="M390" s="48">
        <v>112.13</v>
      </c>
      <c r="N390" s="185" t="s">
        <v>1506</v>
      </c>
      <c r="O390" s="185"/>
      <c r="P390" s="185"/>
      <c r="Q390" s="184"/>
      <c r="R390" s="49">
        <v>45271</v>
      </c>
      <c r="S390" s="49"/>
      <c r="T390" s="49"/>
      <c r="U390" s="114" t="s">
        <v>129</v>
      </c>
      <c r="V390" s="43" t="s">
        <v>1559</v>
      </c>
      <c r="W390" s="43"/>
      <c r="X390" s="186" t="s">
        <v>1607</v>
      </c>
      <c r="Y390" s="173"/>
      <c r="Z390" s="186" t="s">
        <v>1509</v>
      </c>
      <c r="AA390" s="173"/>
      <c r="AB390" s="29"/>
      <c r="AC390" s="36">
        <v>45271</v>
      </c>
      <c r="AD390" s="36"/>
      <c r="AE390" s="36"/>
      <c r="AF390" s="36">
        <v>45271</v>
      </c>
      <c r="AG390" s="37"/>
      <c r="AH390" s="39" t="s">
        <v>1881</v>
      </c>
      <c r="AI390" s="25">
        <v>45265</v>
      </c>
      <c r="AJ390" s="98">
        <v>235365.01</v>
      </c>
      <c r="AK390" s="99">
        <v>934331</v>
      </c>
      <c r="AM390" s="139">
        <v>0.25</v>
      </c>
    </row>
    <row r="391" spans="1:39" ht="32.25" customHeight="1">
      <c r="A391" s="239" t="s">
        <v>1877</v>
      </c>
      <c r="B391" s="42">
        <v>2279</v>
      </c>
      <c r="C391" s="42"/>
      <c r="D391" s="47" t="s">
        <v>1878</v>
      </c>
      <c r="E391" s="47"/>
      <c r="F391" s="242" t="s">
        <v>79</v>
      </c>
      <c r="G391" s="183" t="s">
        <v>1503</v>
      </c>
      <c r="H391" s="47" t="s">
        <v>1882</v>
      </c>
      <c r="I391" s="184" t="s">
        <v>1883</v>
      </c>
      <c r="J391" s="47">
        <v>1</v>
      </c>
      <c r="K391" s="47">
        <v>29800</v>
      </c>
      <c r="L391" s="47">
        <v>34800</v>
      </c>
      <c r="M391" s="48">
        <v>112.13</v>
      </c>
      <c r="N391" s="185" t="s">
        <v>1506</v>
      </c>
      <c r="O391" s="185"/>
      <c r="P391" s="185"/>
      <c r="Q391" s="184"/>
      <c r="R391" s="49">
        <v>45271</v>
      </c>
      <c r="S391" s="49"/>
      <c r="T391" s="49"/>
      <c r="U391" s="114" t="s">
        <v>129</v>
      </c>
      <c r="V391" s="43" t="s">
        <v>1559</v>
      </c>
      <c r="W391" s="43"/>
      <c r="X391" s="186" t="s">
        <v>1607</v>
      </c>
      <c r="Y391" s="173"/>
      <c r="Z391" s="186" t="s">
        <v>1509</v>
      </c>
      <c r="AA391" s="173"/>
      <c r="AB391" s="29"/>
      <c r="AC391" s="36">
        <v>45272</v>
      </c>
      <c r="AD391" s="36"/>
      <c r="AE391" s="36"/>
      <c r="AF391" s="36">
        <v>45273</v>
      </c>
      <c r="AG391" s="37"/>
      <c r="AH391" s="24"/>
    </row>
    <row r="392" spans="1:39" ht="32.25" customHeight="1">
      <c r="A392" s="239" t="s">
        <v>1877</v>
      </c>
      <c r="B392" s="42">
        <v>2279</v>
      </c>
      <c r="C392" s="42"/>
      <c r="D392" s="47" t="s">
        <v>1878</v>
      </c>
      <c r="E392" s="47"/>
      <c r="F392" s="242" t="s">
        <v>79</v>
      </c>
      <c r="G392" s="183" t="s">
        <v>1503</v>
      </c>
      <c r="H392" s="47" t="s">
        <v>1884</v>
      </c>
      <c r="I392" s="184" t="s">
        <v>1885</v>
      </c>
      <c r="J392" s="47">
        <v>1</v>
      </c>
      <c r="K392" s="47">
        <v>29800</v>
      </c>
      <c r="L392" s="47">
        <v>34800</v>
      </c>
      <c r="M392" s="48">
        <v>112.13</v>
      </c>
      <c r="N392" s="185" t="s">
        <v>1506</v>
      </c>
      <c r="O392" s="185"/>
      <c r="P392" s="185"/>
      <c r="Q392" s="184"/>
      <c r="R392" s="49">
        <v>45271</v>
      </c>
      <c r="S392" s="49"/>
      <c r="T392" s="49"/>
      <c r="U392" s="114" t="s">
        <v>129</v>
      </c>
      <c r="V392" s="43" t="s">
        <v>1765</v>
      </c>
      <c r="W392" s="43"/>
      <c r="X392" s="186" t="s">
        <v>1607</v>
      </c>
      <c r="Y392" s="173"/>
      <c r="Z392" s="186" t="s">
        <v>1509</v>
      </c>
      <c r="AA392" s="173"/>
      <c r="AB392" s="29"/>
      <c r="AC392" s="36">
        <v>45272</v>
      </c>
      <c r="AD392" s="36"/>
      <c r="AE392" s="36"/>
      <c r="AF392" s="36">
        <v>45273</v>
      </c>
      <c r="AG392" s="37"/>
      <c r="AH392" s="24"/>
    </row>
    <row r="393" spans="1:39" ht="32.25" customHeight="1">
      <c r="A393" s="239" t="s">
        <v>1877</v>
      </c>
      <c r="B393" s="42">
        <v>2279</v>
      </c>
      <c r="C393" s="42"/>
      <c r="D393" s="47" t="s">
        <v>1878</v>
      </c>
      <c r="E393" s="47"/>
      <c r="F393" s="242" t="s">
        <v>79</v>
      </c>
      <c r="G393" s="183" t="s">
        <v>1503</v>
      </c>
      <c r="H393" s="47" t="s">
        <v>1886</v>
      </c>
      <c r="I393" s="184" t="s">
        <v>1887</v>
      </c>
      <c r="J393" s="47">
        <v>1</v>
      </c>
      <c r="K393" s="47">
        <v>29800</v>
      </c>
      <c r="L393" s="47">
        <v>34800</v>
      </c>
      <c r="M393" s="48">
        <v>112.13</v>
      </c>
      <c r="N393" s="185" t="s">
        <v>1506</v>
      </c>
      <c r="O393" s="185"/>
      <c r="P393" s="185"/>
      <c r="Q393" s="184"/>
      <c r="R393" s="49">
        <v>45271</v>
      </c>
      <c r="S393" s="49"/>
      <c r="T393" s="49"/>
      <c r="U393" s="114" t="s">
        <v>129</v>
      </c>
      <c r="V393" s="43" t="s">
        <v>1765</v>
      </c>
      <c r="W393" s="43"/>
      <c r="X393" s="186" t="s">
        <v>1607</v>
      </c>
      <c r="Y393" s="173"/>
      <c r="Z393" s="186" t="s">
        <v>1509</v>
      </c>
      <c r="AA393" s="173"/>
      <c r="AB393" s="29"/>
      <c r="AC393" s="36">
        <v>45272</v>
      </c>
      <c r="AD393" s="36"/>
      <c r="AE393" s="36"/>
      <c r="AF393" s="36">
        <v>45273</v>
      </c>
      <c r="AG393" s="37"/>
      <c r="AH393" s="24"/>
    </row>
    <row r="394" spans="1:39" ht="32.25" customHeight="1">
      <c r="A394" s="239" t="s">
        <v>1877</v>
      </c>
      <c r="B394" s="42">
        <v>2279</v>
      </c>
      <c r="C394" s="42"/>
      <c r="D394" s="47" t="s">
        <v>1878</v>
      </c>
      <c r="E394" s="47"/>
      <c r="F394" s="242" t="s">
        <v>79</v>
      </c>
      <c r="G394" s="183" t="s">
        <v>1503</v>
      </c>
      <c r="H394" s="47" t="s">
        <v>1888</v>
      </c>
      <c r="I394" s="184" t="s">
        <v>1889</v>
      </c>
      <c r="J394" s="47">
        <v>1</v>
      </c>
      <c r="K394" s="47">
        <v>29800</v>
      </c>
      <c r="L394" s="47">
        <v>34800</v>
      </c>
      <c r="M394" s="48">
        <v>112.13</v>
      </c>
      <c r="N394" s="185" t="s">
        <v>1506</v>
      </c>
      <c r="O394" s="185"/>
      <c r="P394" s="185"/>
      <c r="Q394" s="184"/>
      <c r="R394" s="49">
        <v>45271</v>
      </c>
      <c r="S394" s="49"/>
      <c r="T394" s="49"/>
      <c r="U394" s="114"/>
      <c r="V394" s="43" t="s">
        <v>1559</v>
      </c>
      <c r="W394" s="43"/>
      <c r="X394" s="186" t="s">
        <v>1607</v>
      </c>
      <c r="Y394" s="173"/>
      <c r="Z394" s="186" t="s">
        <v>1509</v>
      </c>
      <c r="AA394" s="173"/>
      <c r="AB394" s="29"/>
      <c r="AC394" s="36">
        <v>45272</v>
      </c>
      <c r="AD394" s="36"/>
      <c r="AE394" s="36"/>
      <c r="AF394" s="36">
        <v>45273</v>
      </c>
      <c r="AG394" s="37"/>
      <c r="AH394" s="24"/>
    </row>
    <row r="395" spans="1:39" ht="32.25" customHeight="1">
      <c r="A395" s="239" t="s">
        <v>1877</v>
      </c>
      <c r="B395" s="42">
        <v>2279</v>
      </c>
      <c r="C395" s="42"/>
      <c r="D395" s="47" t="s">
        <v>1878</v>
      </c>
      <c r="E395" s="47"/>
      <c r="F395" s="242" t="s">
        <v>79</v>
      </c>
      <c r="G395" s="183" t="s">
        <v>1503</v>
      </c>
      <c r="H395" s="47" t="s">
        <v>1890</v>
      </c>
      <c r="I395" s="184" t="s">
        <v>1891</v>
      </c>
      <c r="J395" s="47">
        <v>1</v>
      </c>
      <c r="K395" s="47">
        <v>29800</v>
      </c>
      <c r="L395" s="47">
        <v>34800</v>
      </c>
      <c r="M395" s="48">
        <v>112.13</v>
      </c>
      <c r="N395" s="185" t="s">
        <v>1506</v>
      </c>
      <c r="O395" s="185"/>
      <c r="P395" s="185"/>
      <c r="Q395" s="184"/>
      <c r="R395" s="49">
        <v>45271</v>
      </c>
      <c r="S395" s="49"/>
      <c r="T395" s="49"/>
      <c r="U395" s="114" t="s">
        <v>129</v>
      </c>
      <c r="V395" s="43" t="s">
        <v>1765</v>
      </c>
      <c r="W395" s="43"/>
      <c r="X395" s="186" t="s">
        <v>1607</v>
      </c>
      <c r="Y395" s="173"/>
      <c r="Z395" s="186" t="s">
        <v>1509</v>
      </c>
      <c r="AA395" s="173"/>
      <c r="AB395" s="29"/>
      <c r="AC395" s="36">
        <v>45272</v>
      </c>
      <c r="AD395" s="36"/>
      <c r="AE395" s="36"/>
      <c r="AF395" s="36">
        <v>45273</v>
      </c>
      <c r="AG395" s="37"/>
      <c r="AH395" s="24"/>
    </row>
    <row r="396" spans="1:39" ht="31.5">
      <c r="A396" s="240" t="s">
        <v>1877</v>
      </c>
      <c r="B396" s="71">
        <v>2279</v>
      </c>
      <c r="C396" s="71"/>
      <c r="D396" s="71" t="s">
        <v>1878</v>
      </c>
      <c r="E396" s="71"/>
      <c r="F396" s="240" t="s">
        <v>79</v>
      </c>
      <c r="G396" s="187" t="s">
        <v>1503</v>
      </c>
      <c r="H396" s="72" t="s">
        <v>1892</v>
      </c>
      <c r="I396" s="188" t="s">
        <v>1893</v>
      </c>
      <c r="J396" s="72">
        <v>1</v>
      </c>
      <c r="K396" s="72">
        <v>7000</v>
      </c>
      <c r="L396" s="72">
        <v>9000</v>
      </c>
      <c r="M396" s="175">
        <v>111.51</v>
      </c>
      <c r="N396" s="57" t="s">
        <v>1525</v>
      </c>
      <c r="O396" s="57"/>
      <c r="P396" s="57"/>
      <c r="Q396" s="188"/>
      <c r="R396" s="176">
        <v>45271</v>
      </c>
      <c r="S396" s="176"/>
      <c r="T396" s="176"/>
      <c r="U396" s="189" t="s">
        <v>129</v>
      </c>
      <c r="V396" s="52" t="s">
        <v>1774</v>
      </c>
      <c r="W396" s="52"/>
      <c r="X396" s="186" t="s">
        <v>1607</v>
      </c>
      <c r="Y396" s="173"/>
      <c r="Z396" s="186" t="s">
        <v>1509</v>
      </c>
      <c r="AA396" s="173"/>
      <c r="AB396" s="29"/>
      <c r="AC396" s="36">
        <v>45271</v>
      </c>
      <c r="AD396" s="36"/>
      <c r="AE396" s="36"/>
      <c r="AF396" s="36">
        <v>45271</v>
      </c>
      <c r="AG396" s="37"/>
      <c r="AH396" s="24"/>
    </row>
    <row r="397" spans="1:39" ht="28.5" customHeight="1">
      <c r="A397" s="240" t="s">
        <v>1877</v>
      </c>
      <c r="B397" s="71">
        <v>2279</v>
      </c>
      <c r="C397" s="71"/>
      <c r="D397" s="71" t="s">
        <v>1878</v>
      </c>
      <c r="E397" s="71"/>
      <c r="F397" s="240" t="s">
        <v>79</v>
      </c>
      <c r="G397" s="187" t="s">
        <v>1503</v>
      </c>
      <c r="H397" s="72" t="s">
        <v>1894</v>
      </c>
      <c r="I397" s="188" t="s">
        <v>1895</v>
      </c>
      <c r="J397" s="72">
        <v>1</v>
      </c>
      <c r="K397" s="72">
        <v>6000</v>
      </c>
      <c r="L397" s="72">
        <v>8000</v>
      </c>
      <c r="M397" s="175">
        <v>111.51</v>
      </c>
      <c r="N397" s="57" t="s">
        <v>1525</v>
      </c>
      <c r="O397" s="57"/>
      <c r="P397" s="57"/>
      <c r="Q397" s="188"/>
      <c r="R397" s="176">
        <v>45271</v>
      </c>
      <c r="S397" s="176"/>
      <c r="T397" s="176"/>
      <c r="U397" s="189" t="s">
        <v>129</v>
      </c>
      <c r="V397" s="43" t="s">
        <v>1765</v>
      </c>
      <c r="W397" s="43"/>
      <c r="X397" s="186" t="s">
        <v>1607</v>
      </c>
      <c r="Y397" s="173"/>
      <c r="Z397" s="186" t="s">
        <v>1509</v>
      </c>
      <c r="AA397" s="173"/>
      <c r="AB397" s="29"/>
      <c r="AC397" s="36">
        <v>45271</v>
      </c>
      <c r="AD397" s="36"/>
      <c r="AE397" s="36"/>
      <c r="AF397" s="36">
        <v>45271</v>
      </c>
      <c r="AG397" s="37"/>
      <c r="AH397" s="24"/>
    </row>
    <row r="398" spans="1:39" ht="15.75" customHeight="1">
      <c r="A398" s="232" t="s">
        <v>1877</v>
      </c>
      <c r="B398" s="43">
        <v>2279</v>
      </c>
      <c r="C398" s="43"/>
      <c r="D398" s="785" t="s">
        <v>1878</v>
      </c>
      <c r="E398" s="43"/>
      <c r="F398" s="241" t="s">
        <v>79</v>
      </c>
      <c r="G398" s="825" t="s">
        <v>1528</v>
      </c>
      <c r="H398" s="793" t="s">
        <v>1896</v>
      </c>
      <c r="I398" s="190" t="s">
        <v>1530</v>
      </c>
      <c r="J398" s="55">
        <v>1</v>
      </c>
      <c r="K398" s="191">
        <f t="shared" ref="K398:K412" si="1">L398-50</f>
        <v>1450</v>
      </c>
      <c r="L398" s="191">
        <v>1500</v>
      </c>
      <c r="M398" s="192">
        <v>4.6777499999999996</v>
      </c>
      <c r="N398" s="55" t="s">
        <v>1531</v>
      </c>
      <c r="O398" s="55"/>
      <c r="P398" s="55"/>
      <c r="Q398" s="190"/>
      <c r="R398" s="801">
        <v>45271</v>
      </c>
      <c r="S398" s="79"/>
      <c r="T398" s="79"/>
      <c r="U398" s="812" t="s">
        <v>129</v>
      </c>
      <c r="V398" s="772" t="s">
        <v>1774</v>
      </c>
      <c r="W398" s="160"/>
      <c r="X398" s="812" t="s">
        <v>1607</v>
      </c>
      <c r="Y398" s="173"/>
      <c r="Z398" s="812" t="s">
        <v>1509</v>
      </c>
      <c r="AA398" s="173"/>
      <c r="AB398" s="29"/>
      <c r="AC398" s="66">
        <v>45273</v>
      </c>
      <c r="AD398" s="66"/>
      <c r="AE398" s="66"/>
      <c r="AF398" s="66">
        <v>45280</v>
      </c>
      <c r="AG398" s="37" t="s">
        <v>1534</v>
      </c>
      <c r="AH398" s="24"/>
    </row>
    <row r="399" spans="1:39" ht="15.75" customHeight="1">
      <c r="A399" s="232" t="s">
        <v>1877</v>
      </c>
      <c r="B399" s="43">
        <v>2279</v>
      </c>
      <c r="C399" s="43"/>
      <c r="D399" s="785"/>
      <c r="E399" s="43"/>
      <c r="F399" s="241" t="s">
        <v>79</v>
      </c>
      <c r="G399" s="825"/>
      <c r="H399" s="793"/>
      <c r="I399" s="190" t="s">
        <v>1535</v>
      </c>
      <c r="J399" s="55">
        <v>1</v>
      </c>
      <c r="K399" s="191">
        <f t="shared" si="1"/>
        <v>750</v>
      </c>
      <c r="L399" s="191">
        <v>800</v>
      </c>
      <c r="M399" s="192">
        <v>2.2000000000000002</v>
      </c>
      <c r="N399" s="55" t="s">
        <v>1536</v>
      </c>
      <c r="O399" s="55"/>
      <c r="P399" s="55"/>
      <c r="Q399" s="190"/>
      <c r="R399" s="801"/>
      <c r="S399" s="79"/>
      <c r="T399" s="79"/>
      <c r="U399" s="841"/>
      <c r="V399" s="772"/>
      <c r="W399" s="160"/>
      <c r="X399" s="812"/>
      <c r="Y399" s="173"/>
      <c r="Z399" s="812"/>
      <c r="AA399" s="173"/>
      <c r="AB399" s="29"/>
      <c r="AC399" s="30"/>
      <c r="AD399" s="30"/>
      <c r="AE399" s="30"/>
      <c r="AF399" s="29"/>
      <c r="AG399" s="37"/>
      <c r="AH399" s="24"/>
    </row>
    <row r="400" spans="1:39" ht="15.75" customHeight="1">
      <c r="A400" s="232" t="s">
        <v>1877</v>
      </c>
      <c r="B400" s="43">
        <v>2279</v>
      </c>
      <c r="C400" s="43"/>
      <c r="D400" s="785"/>
      <c r="E400" s="43"/>
      <c r="F400" s="241" t="s">
        <v>79</v>
      </c>
      <c r="G400" s="825"/>
      <c r="H400" s="793"/>
      <c r="I400" s="190" t="s">
        <v>1535</v>
      </c>
      <c r="J400" s="55">
        <v>1</v>
      </c>
      <c r="K400" s="191">
        <f t="shared" si="1"/>
        <v>750</v>
      </c>
      <c r="L400" s="191">
        <v>800</v>
      </c>
      <c r="M400" s="192">
        <v>2.2000000000000002</v>
      </c>
      <c r="N400" s="55" t="s">
        <v>1536</v>
      </c>
      <c r="O400" s="55"/>
      <c r="P400" s="55"/>
      <c r="Q400" s="190"/>
      <c r="R400" s="801"/>
      <c r="S400" s="79"/>
      <c r="T400" s="79"/>
      <c r="U400" s="841"/>
      <c r="V400" s="772"/>
      <c r="W400" s="160"/>
      <c r="X400" s="812"/>
      <c r="Y400" s="173"/>
      <c r="Z400" s="812"/>
      <c r="AA400" s="173"/>
      <c r="AB400" s="29"/>
      <c r="AC400" s="30"/>
      <c r="AD400" s="30"/>
      <c r="AE400" s="30"/>
      <c r="AF400" s="29"/>
      <c r="AG400" s="37"/>
      <c r="AH400" s="24"/>
    </row>
    <row r="401" spans="1:39" ht="15.75" customHeight="1">
      <c r="A401" s="232" t="s">
        <v>1877</v>
      </c>
      <c r="B401" s="43">
        <v>2279</v>
      </c>
      <c r="C401" s="43"/>
      <c r="D401" s="785"/>
      <c r="E401" s="43"/>
      <c r="F401" s="241" t="s">
        <v>79</v>
      </c>
      <c r="G401" s="825"/>
      <c r="H401" s="793"/>
      <c r="I401" s="190" t="s">
        <v>1535</v>
      </c>
      <c r="J401" s="55">
        <v>1</v>
      </c>
      <c r="K401" s="191">
        <f t="shared" si="1"/>
        <v>750</v>
      </c>
      <c r="L401" s="191">
        <v>800</v>
      </c>
      <c r="M401" s="192">
        <v>2.2000000000000002</v>
      </c>
      <c r="N401" s="55" t="s">
        <v>1536</v>
      </c>
      <c r="O401" s="55"/>
      <c r="P401" s="55"/>
      <c r="Q401" s="190"/>
      <c r="R401" s="801"/>
      <c r="S401" s="79"/>
      <c r="T401" s="79"/>
      <c r="U401" s="841"/>
      <c r="V401" s="772"/>
      <c r="W401" s="160"/>
      <c r="X401" s="812"/>
      <c r="Y401" s="173"/>
      <c r="Z401" s="812"/>
      <c r="AA401" s="173"/>
      <c r="AB401" s="29"/>
      <c r="AC401" s="30"/>
      <c r="AD401" s="30"/>
      <c r="AE401" s="30"/>
      <c r="AF401" s="29"/>
      <c r="AG401" s="37"/>
      <c r="AH401" s="24"/>
    </row>
    <row r="402" spans="1:39" ht="15.75" customHeight="1">
      <c r="A402" s="232" t="s">
        <v>1877</v>
      </c>
      <c r="B402" s="43">
        <v>2279</v>
      </c>
      <c r="C402" s="43"/>
      <c r="D402" s="785"/>
      <c r="E402" s="43"/>
      <c r="F402" s="241" t="s">
        <v>79</v>
      </c>
      <c r="G402" s="825"/>
      <c r="H402" s="793"/>
      <c r="I402" s="190" t="s">
        <v>1535</v>
      </c>
      <c r="J402" s="55">
        <v>1</v>
      </c>
      <c r="K402" s="191">
        <f t="shared" si="1"/>
        <v>750</v>
      </c>
      <c r="L402" s="191">
        <v>800</v>
      </c>
      <c r="M402" s="192">
        <v>2.2000000000000002</v>
      </c>
      <c r="N402" s="55" t="s">
        <v>1536</v>
      </c>
      <c r="O402" s="55"/>
      <c r="P402" s="55"/>
      <c r="Q402" s="190"/>
      <c r="R402" s="801"/>
      <c r="S402" s="79"/>
      <c r="T402" s="79"/>
      <c r="U402" s="841"/>
      <c r="V402" s="772"/>
      <c r="W402" s="160"/>
      <c r="X402" s="812"/>
      <c r="Y402" s="173"/>
      <c r="Z402" s="812"/>
      <c r="AA402" s="173"/>
      <c r="AB402" s="29"/>
      <c r="AC402" s="30"/>
      <c r="AD402" s="30"/>
      <c r="AE402" s="30"/>
      <c r="AF402" s="29"/>
      <c r="AG402" s="37"/>
      <c r="AH402" s="24"/>
    </row>
    <row r="403" spans="1:39" ht="15.75" customHeight="1">
      <c r="A403" s="232" t="s">
        <v>1877</v>
      </c>
      <c r="B403" s="43">
        <v>2279</v>
      </c>
      <c r="C403" s="43"/>
      <c r="D403" s="785"/>
      <c r="E403" s="43"/>
      <c r="F403" s="241" t="s">
        <v>79</v>
      </c>
      <c r="G403" s="825"/>
      <c r="H403" s="793"/>
      <c r="I403" s="190" t="s">
        <v>1537</v>
      </c>
      <c r="J403" s="55">
        <v>1</v>
      </c>
      <c r="K403" s="191">
        <f t="shared" si="1"/>
        <v>450</v>
      </c>
      <c r="L403" s="191">
        <v>500</v>
      </c>
      <c r="M403" s="192">
        <v>0.441</v>
      </c>
      <c r="N403" s="55" t="s">
        <v>1538</v>
      </c>
      <c r="O403" s="55"/>
      <c r="P403" s="55"/>
      <c r="Q403" s="190"/>
      <c r="R403" s="801"/>
      <c r="S403" s="79"/>
      <c r="T403" s="79"/>
      <c r="U403" s="841"/>
      <c r="V403" s="772"/>
      <c r="W403" s="160"/>
      <c r="X403" s="812"/>
      <c r="Y403" s="173"/>
      <c r="Z403" s="812"/>
      <c r="AA403" s="173"/>
      <c r="AB403" s="29"/>
      <c r="AC403" s="30"/>
      <c r="AD403" s="30"/>
      <c r="AE403" s="30"/>
      <c r="AF403" s="29"/>
      <c r="AG403" s="37"/>
      <c r="AH403" s="24"/>
    </row>
    <row r="404" spans="1:39" ht="15.75" customHeight="1">
      <c r="A404" s="232" t="s">
        <v>1877</v>
      </c>
      <c r="B404" s="43">
        <v>2279</v>
      </c>
      <c r="C404" s="43"/>
      <c r="D404" s="785"/>
      <c r="E404" s="43"/>
      <c r="F404" s="241" t="s">
        <v>79</v>
      </c>
      <c r="G404" s="825"/>
      <c r="H404" s="793"/>
      <c r="I404" s="190" t="s">
        <v>1537</v>
      </c>
      <c r="J404" s="55">
        <v>1</v>
      </c>
      <c r="K404" s="191">
        <f t="shared" si="1"/>
        <v>450</v>
      </c>
      <c r="L404" s="191">
        <v>500</v>
      </c>
      <c r="M404" s="192">
        <v>0.441</v>
      </c>
      <c r="N404" s="55" t="s">
        <v>1538</v>
      </c>
      <c r="O404" s="55"/>
      <c r="P404" s="55"/>
      <c r="Q404" s="190"/>
      <c r="R404" s="801"/>
      <c r="S404" s="79"/>
      <c r="T404" s="79"/>
      <c r="U404" s="841"/>
      <c r="V404" s="772"/>
      <c r="W404" s="160"/>
      <c r="X404" s="812"/>
      <c r="Y404" s="173"/>
      <c r="Z404" s="812"/>
      <c r="AA404" s="173"/>
      <c r="AB404" s="29"/>
      <c r="AC404" s="30"/>
      <c r="AD404" s="30"/>
      <c r="AE404" s="30"/>
      <c r="AF404" s="29"/>
      <c r="AG404" s="37"/>
      <c r="AH404" s="24"/>
    </row>
    <row r="405" spans="1:39" ht="15.75" customHeight="1">
      <c r="A405" s="232" t="s">
        <v>1877</v>
      </c>
      <c r="B405" s="43">
        <v>2279</v>
      </c>
      <c r="C405" s="43"/>
      <c r="D405" s="785" t="s">
        <v>1878</v>
      </c>
      <c r="E405" s="43"/>
      <c r="F405" s="241" t="s">
        <v>79</v>
      </c>
      <c r="G405" s="825" t="s">
        <v>1528</v>
      </c>
      <c r="H405" s="793" t="s">
        <v>1897</v>
      </c>
      <c r="I405" s="190" t="s">
        <v>1540</v>
      </c>
      <c r="J405" s="55">
        <v>1</v>
      </c>
      <c r="K405" s="191">
        <f t="shared" si="1"/>
        <v>1450</v>
      </c>
      <c r="L405" s="191">
        <v>1500</v>
      </c>
      <c r="M405" s="192">
        <v>9.9530399999999997</v>
      </c>
      <c r="N405" s="55" t="s">
        <v>1541</v>
      </c>
      <c r="O405" s="55"/>
      <c r="P405" s="55"/>
      <c r="Q405" s="190"/>
      <c r="R405" s="801">
        <v>45271</v>
      </c>
      <c r="S405" s="79"/>
      <c r="T405" s="79"/>
      <c r="U405" s="812" t="s">
        <v>129</v>
      </c>
      <c r="V405" s="772" t="s">
        <v>1778</v>
      </c>
      <c r="W405" s="160"/>
      <c r="X405" s="812" t="s">
        <v>1607</v>
      </c>
      <c r="Y405" s="173"/>
      <c r="Z405" s="812" t="s">
        <v>1509</v>
      </c>
      <c r="AA405" s="173"/>
      <c r="AB405" s="29"/>
      <c r="AC405" s="66">
        <v>45273</v>
      </c>
      <c r="AD405" s="66"/>
      <c r="AE405" s="66"/>
      <c r="AF405" s="66">
        <v>45280</v>
      </c>
      <c r="AG405" s="37" t="s">
        <v>1534</v>
      </c>
      <c r="AH405" s="24"/>
    </row>
    <row r="406" spans="1:39" ht="15.75" customHeight="1">
      <c r="A406" s="232" t="s">
        <v>1877</v>
      </c>
      <c r="B406" s="43">
        <v>2279</v>
      </c>
      <c r="C406" s="43"/>
      <c r="D406" s="785"/>
      <c r="E406" s="43"/>
      <c r="F406" s="241" t="s">
        <v>79</v>
      </c>
      <c r="G406" s="825"/>
      <c r="H406" s="793"/>
      <c r="I406" s="190" t="s">
        <v>1542</v>
      </c>
      <c r="J406" s="55">
        <v>1</v>
      </c>
      <c r="K406" s="191">
        <f t="shared" si="1"/>
        <v>950</v>
      </c>
      <c r="L406" s="191">
        <v>1000</v>
      </c>
      <c r="M406" s="192">
        <v>5.3948999999999998</v>
      </c>
      <c r="N406" s="55" t="s">
        <v>1543</v>
      </c>
      <c r="O406" s="55"/>
      <c r="P406" s="55"/>
      <c r="Q406" s="190"/>
      <c r="R406" s="801"/>
      <c r="S406" s="79"/>
      <c r="T406" s="79"/>
      <c r="U406" s="841"/>
      <c r="V406" s="772"/>
      <c r="W406" s="160"/>
      <c r="X406" s="812"/>
      <c r="Y406" s="173"/>
      <c r="Z406" s="812"/>
      <c r="AA406" s="173"/>
      <c r="AB406" s="29"/>
      <c r="AC406" s="30"/>
      <c r="AD406" s="30"/>
      <c r="AE406" s="30"/>
      <c r="AF406" s="29"/>
      <c r="AG406" s="37"/>
      <c r="AH406" s="24"/>
    </row>
    <row r="407" spans="1:39" ht="15.75" customHeight="1">
      <c r="A407" s="232" t="s">
        <v>1877</v>
      </c>
      <c r="B407" s="43">
        <v>2279</v>
      </c>
      <c r="C407" s="43"/>
      <c r="D407" s="785"/>
      <c r="E407" s="43"/>
      <c r="F407" s="241" t="s">
        <v>79</v>
      </c>
      <c r="G407" s="825"/>
      <c r="H407" s="793"/>
      <c r="I407" s="190" t="s">
        <v>1544</v>
      </c>
      <c r="J407" s="55">
        <v>1</v>
      </c>
      <c r="K407" s="191">
        <f t="shared" si="1"/>
        <v>2450</v>
      </c>
      <c r="L407" s="191">
        <v>2500</v>
      </c>
      <c r="M407" s="192">
        <v>8.26</v>
      </c>
      <c r="N407" s="55" t="s">
        <v>1545</v>
      </c>
      <c r="O407" s="55"/>
      <c r="P407" s="55"/>
      <c r="Q407" s="190"/>
      <c r="R407" s="801"/>
      <c r="S407" s="79"/>
      <c r="T407" s="79"/>
      <c r="U407" s="841"/>
      <c r="V407" s="772"/>
      <c r="W407" s="160"/>
      <c r="X407" s="812"/>
      <c r="Y407" s="173"/>
      <c r="Z407" s="812"/>
      <c r="AA407" s="173"/>
      <c r="AB407" s="29"/>
      <c r="AC407" s="30"/>
      <c r="AD407" s="30"/>
      <c r="AE407" s="30"/>
      <c r="AF407" s="29"/>
      <c r="AG407" s="37"/>
      <c r="AH407" s="24"/>
    </row>
    <row r="408" spans="1:39" ht="15.75" customHeight="1">
      <c r="A408" s="232" t="s">
        <v>1877</v>
      </c>
      <c r="B408" s="43">
        <v>2279</v>
      </c>
      <c r="C408" s="43"/>
      <c r="D408" s="785"/>
      <c r="E408" s="43"/>
      <c r="F408" s="241" t="s">
        <v>79</v>
      </c>
      <c r="G408" s="825"/>
      <c r="H408" s="793"/>
      <c r="I408" s="190" t="s">
        <v>1546</v>
      </c>
      <c r="J408" s="55">
        <v>1</v>
      </c>
      <c r="K408" s="191">
        <f t="shared" si="1"/>
        <v>2450</v>
      </c>
      <c r="L408" s="191">
        <v>2500</v>
      </c>
      <c r="M408" s="192">
        <v>5.1870000000000003</v>
      </c>
      <c r="N408" s="55" t="s">
        <v>1547</v>
      </c>
      <c r="O408" s="55"/>
      <c r="P408" s="55"/>
      <c r="Q408" s="190"/>
      <c r="R408" s="801"/>
      <c r="S408" s="79"/>
      <c r="T408" s="79"/>
      <c r="U408" s="841"/>
      <c r="V408" s="772"/>
      <c r="W408" s="160"/>
      <c r="X408" s="812"/>
      <c r="Y408" s="173"/>
      <c r="Z408" s="812"/>
      <c r="AA408" s="173"/>
      <c r="AB408" s="29"/>
      <c r="AC408" s="30"/>
      <c r="AD408" s="30"/>
      <c r="AE408" s="30"/>
      <c r="AF408" s="29"/>
      <c r="AG408" s="37"/>
      <c r="AH408" s="24"/>
    </row>
    <row r="409" spans="1:39" ht="15.75" customHeight="1">
      <c r="A409" s="232" t="s">
        <v>1877</v>
      </c>
      <c r="B409" s="43">
        <v>2279</v>
      </c>
      <c r="C409" s="43"/>
      <c r="D409" s="785"/>
      <c r="E409" s="43"/>
      <c r="F409" s="241" t="s">
        <v>79</v>
      </c>
      <c r="G409" s="825"/>
      <c r="H409" s="793"/>
      <c r="I409" s="190" t="s">
        <v>1546</v>
      </c>
      <c r="J409" s="55">
        <v>1</v>
      </c>
      <c r="K409" s="191">
        <f t="shared" si="1"/>
        <v>2450</v>
      </c>
      <c r="L409" s="191">
        <v>2500</v>
      </c>
      <c r="M409" s="192">
        <v>5.1870000000000003</v>
      </c>
      <c r="N409" s="55" t="s">
        <v>1547</v>
      </c>
      <c r="O409" s="55"/>
      <c r="P409" s="55"/>
      <c r="Q409" s="190"/>
      <c r="R409" s="801"/>
      <c r="S409" s="79"/>
      <c r="T409" s="79"/>
      <c r="U409" s="841"/>
      <c r="V409" s="772"/>
      <c r="W409" s="160"/>
      <c r="X409" s="812"/>
      <c r="Y409" s="173"/>
      <c r="Z409" s="812"/>
      <c r="AA409" s="173"/>
      <c r="AB409" s="29"/>
      <c r="AC409" s="30"/>
      <c r="AD409" s="30"/>
      <c r="AE409" s="30"/>
      <c r="AF409" s="29"/>
      <c r="AG409" s="37"/>
      <c r="AH409" s="24"/>
    </row>
    <row r="410" spans="1:39" ht="15.75" customHeight="1">
      <c r="A410" s="232" t="s">
        <v>1877</v>
      </c>
      <c r="B410" s="43">
        <v>2279</v>
      </c>
      <c r="C410" s="43"/>
      <c r="D410" s="785" t="s">
        <v>1878</v>
      </c>
      <c r="E410" s="43"/>
      <c r="F410" s="241" t="s">
        <v>79</v>
      </c>
      <c r="G410" s="825" t="s">
        <v>1528</v>
      </c>
      <c r="H410" s="793" t="s">
        <v>1898</v>
      </c>
      <c r="I410" s="190" t="s">
        <v>1549</v>
      </c>
      <c r="J410" s="55">
        <v>1</v>
      </c>
      <c r="K410" s="191">
        <f t="shared" si="1"/>
        <v>3450</v>
      </c>
      <c r="L410" s="191">
        <v>3500</v>
      </c>
      <c r="M410" s="192">
        <v>7.7720000000000002</v>
      </c>
      <c r="N410" s="55" t="s">
        <v>1550</v>
      </c>
      <c r="O410" s="55"/>
      <c r="P410" s="55"/>
      <c r="Q410" s="190"/>
      <c r="R410" s="801">
        <v>45271</v>
      </c>
      <c r="S410" s="79"/>
      <c r="T410" s="79"/>
      <c r="U410" s="812" t="s">
        <v>129</v>
      </c>
      <c r="V410" s="793" t="s">
        <v>1774</v>
      </c>
      <c r="W410" s="55"/>
      <c r="X410" s="812" t="s">
        <v>1607</v>
      </c>
      <c r="Y410" s="173"/>
      <c r="Z410" s="812" t="s">
        <v>1509</v>
      </c>
      <c r="AA410" s="173"/>
      <c r="AB410" s="29"/>
      <c r="AC410" s="66">
        <v>45273</v>
      </c>
      <c r="AD410" s="66"/>
      <c r="AE410" s="66"/>
      <c r="AF410" s="66">
        <v>45279</v>
      </c>
      <c r="AG410" s="37" t="s">
        <v>1770</v>
      </c>
      <c r="AH410" s="24"/>
    </row>
    <row r="411" spans="1:39" ht="15.75" customHeight="1">
      <c r="A411" s="232" t="s">
        <v>1877</v>
      </c>
      <c r="B411" s="43">
        <v>2279</v>
      </c>
      <c r="C411" s="43"/>
      <c r="D411" s="785"/>
      <c r="E411" s="43"/>
      <c r="F411" s="241" t="s">
        <v>79</v>
      </c>
      <c r="G411" s="825"/>
      <c r="H411" s="793"/>
      <c r="I411" s="190" t="s">
        <v>1551</v>
      </c>
      <c r="J411" s="55">
        <v>1</v>
      </c>
      <c r="K411" s="191">
        <f t="shared" si="1"/>
        <v>480</v>
      </c>
      <c r="L411" s="191">
        <v>530</v>
      </c>
      <c r="M411" s="192">
        <v>0.93</v>
      </c>
      <c r="N411" s="55" t="s">
        <v>1552</v>
      </c>
      <c r="O411" s="55"/>
      <c r="P411" s="55"/>
      <c r="Q411" s="190"/>
      <c r="R411" s="801"/>
      <c r="S411" s="79"/>
      <c r="T411" s="79"/>
      <c r="U411" s="841"/>
      <c r="V411" s="793"/>
      <c r="W411" s="55"/>
      <c r="X411" s="812"/>
      <c r="Y411" s="173"/>
      <c r="Z411" s="812"/>
      <c r="AA411" s="173"/>
      <c r="AB411" s="29"/>
      <c r="AC411" s="67"/>
      <c r="AD411" s="67"/>
      <c r="AE411" s="67"/>
      <c r="AF411" s="29"/>
      <c r="AG411" s="37"/>
      <c r="AH411" s="24"/>
    </row>
    <row r="412" spans="1:39" ht="15.75" customHeight="1">
      <c r="A412" s="232" t="s">
        <v>1877</v>
      </c>
      <c r="B412" s="43">
        <v>2279</v>
      </c>
      <c r="C412" s="43"/>
      <c r="D412" s="785"/>
      <c r="E412" s="43"/>
      <c r="F412" s="241" t="s">
        <v>79</v>
      </c>
      <c r="G412" s="825"/>
      <c r="H412" s="793"/>
      <c r="I412" s="190" t="s">
        <v>1553</v>
      </c>
      <c r="J412" s="55">
        <v>1</v>
      </c>
      <c r="K412" s="191">
        <f t="shared" si="1"/>
        <v>950</v>
      </c>
      <c r="L412" s="191">
        <v>1000</v>
      </c>
      <c r="M412" s="192">
        <v>0.31153500000000001</v>
      </c>
      <c r="N412" s="55" t="s">
        <v>1554</v>
      </c>
      <c r="O412" s="55"/>
      <c r="P412" s="55"/>
      <c r="Q412" s="190"/>
      <c r="R412" s="801"/>
      <c r="S412" s="79"/>
      <c r="T412" s="79"/>
      <c r="U412" s="841"/>
      <c r="V412" s="793"/>
      <c r="W412" s="55"/>
      <c r="X412" s="812"/>
      <c r="Y412" s="173"/>
      <c r="Z412" s="812"/>
      <c r="AA412" s="173"/>
      <c r="AB412" s="29"/>
      <c r="AC412" s="67"/>
      <c r="AD412" s="67"/>
      <c r="AE412" s="67"/>
      <c r="AF412" s="29"/>
      <c r="AG412" s="37"/>
      <c r="AH412" s="24"/>
    </row>
    <row r="413" spans="1:39" ht="32.25" customHeight="1">
      <c r="A413" s="239" t="s">
        <v>1899</v>
      </c>
      <c r="B413" s="42">
        <v>2279</v>
      </c>
      <c r="C413" s="42"/>
      <c r="D413" s="47" t="s">
        <v>1900</v>
      </c>
      <c r="E413" s="47"/>
      <c r="F413" s="242" t="s">
        <v>79</v>
      </c>
      <c r="G413" s="193" t="s">
        <v>1503</v>
      </c>
      <c r="H413" s="47" t="s">
        <v>1901</v>
      </c>
      <c r="I413" s="194" t="s">
        <v>1902</v>
      </c>
      <c r="J413" s="185">
        <v>1</v>
      </c>
      <c r="K413" s="195">
        <v>29800</v>
      </c>
      <c r="L413" s="195">
        <v>34800</v>
      </c>
      <c r="M413" s="196">
        <v>112.13</v>
      </c>
      <c r="N413" s="185" t="s">
        <v>1506</v>
      </c>
      <c r="O413" s="185"/>
      <c r="P413" s="185"/>
      <c r="Q413" s="194"/>
      <c r="R413" s="49">
        <v>45271</v>
      </c>
      <c r="S413" s="49"/>
      <c r="T413" s="49"/>
      <c r="U413" s="197" t="s">
        <v>129</v>
      </c>
      <c r="V413" s="43" t="s">
        <v>1778</v>
      </c>
      <c r="W413" s="43"/>
      <c r="X413" s="163" t="s">
        <v>1607</v>
      </c>
      <c r="Y413" s="173"/>
      <c r="Z413" s="163" t="s">
        <v>1509</v>
      </c>
      <c r="AA413" s="173"/>
      <c r="AB413" s="29"/>
      <c r="AC413" s="68">
        <v>45272</v>
      </c>
      <c r="AD413" s="68"/>
      <c r="AE413" s="68"/>
      <c r="AF413" s="68">
        <v>45273</v>
      </c>
      <c r="AG413" s="37"/>
      <c r="AH413" s="39" t="s">
        <v>1903</v>
      </c>
      <c r="AI413" s="25">
        <v>45251</v>
      </c>
      <c r="AJ413" s="98">
        <v>235365.01</v>
      </c>
      <c r="AK413" s="99">
        <v>934331</v>
      </c>
      <c r="AM413" s="139">
        <v>0.25</v>
      </c>
    </row>
    <row r="414" spans="1:39" ht="32.25" customHeight="1">
      <c r="A414" s="239" t="s">
        <v>1899</v>
      </c>
      <c r="B414" s="42">
        <v>2279</v>
      </c>
      <c r="C414" s="42"/>
      <c r="D414" s="47" t="s">
        <v>1904</v>
      </c>
      <c r="E414" s="47"/>
      <c r="F414" s="242" t="s">
        <v>79</v>
      </c>
      <c r="G414" s="193" t="s">
        <v>1503</v>
      </c>
      <c r="H414" s="47" t="s">
        <v>1905</v>
      </c>
      <c r="I414" s="194" t="s">
        <v>1906</v>
      </c>
      <c r="J414" s="185">
        <v>1</v>
      </c>
      <c r="K414" s="195">
        <v>29800</v>
      </c>
      <c r="L414" s="195">
        <v>34800</v>
      </c>
      <c r="M414" s="196">
        <v>112.13</v>
      </c>
      <c r="N414" s="185" t="s">
        <v>1506</v>
      </c>
      <c r="O414" s="185"/>
      <c r="P414" s="185"/>
      <c r="Q414" s="194"/>
      <c r="R414" s="49">
        <v>45271</v>
      </c>
      <c r="S414" s="49"/>
      <c r="T414" s="49"/>
      <c r="U414" s="197" t="s">
        <v>129</v>
      </c>
      <c r="V414" s="43" t="s">
        <v>1778</v>
      </c>
      <c r="W414" s="43"/>
      <c r="X414" s="163" t="s">
        <v>1607</v>
      </c>
      <c r="Y414" s="173"/>
      <c r="Z414" s="163" t="s">
        <v>1509</v>
      </c>
      <c r="AA414" s="173"/>
      <c r="AB414" s="29"/>
      <c r="AC414" s="69">
        <v>45273</v>
      </c>
      <c r="AD414" s="69"/>
      <c r="AE414" s="69"/>
      <c r="AF414" s="69">
        <v>45279</v>
      </c>
      <c r="AG414" s="54" t="s">
        <v>1770</v>
      </c>
      <c r="AH414" s="24"/>
    </row>
    <row r="415" spans="1:39" ht="32.25" customHeight="1">
      <c r="A415" s="239" t="s">
        <v>1899</v>
      </c>
      <c r="B415" s="42">
        <v>2279</v>
      </c>
      <c r="C415" s="42"/>
      <c r="D415" s="47" t="s">
        <v>1904</v>
      </c>
      <c r="E415" s="47"/>
      <c r="F415" s="242" t="s">
        <v>79</v>
      </c>
      <c r="G415" s="193" t="s">
        <v>1503</v>
      </c>
      <c r="H415" s="47" t="s">
        <v>1907</v>
      </c>
      <c r="I415" s="194" t="s">
        <v>1908</v>
      </c>
      <c r="J415" s="185">
        <v>1</v>
      </c>
      <c r="K415" s="195">
        <v>29800</v>
      </c>
      <c r="L415" s="195">
        <v>34800</v>
      </c>
      <c r="M415" s="196">
        <v>112.13</v>
      </c>
      <c r="N415" s="185" t="s">
        <v>1506</v>
      </c>
      <c r="O415" s="185"/>
      <c r="P415" s="185"/>
      <c r="Q415" s="194"/>
      <c r="R415" s="49">
        <v>45271</v>
      </c>
      <c r="S415" s="49"/>
      <c r="T415" s="49"/>
      <c r="U415" s="197" t="s">
        <v>129</v>
      </c>
      <c r="V415" s="43" t="s">
        <v>1778</v>
      </c>
      <c r="W415" s="43"/>
      <c r="X415" s="163" t="s">
        <v>1607</v>
      </c>
      <c r="Y415" s="173"/>
      <c r="Z415" s="163" t="s">
        <v>1509</v>
      </c>
      <c r="AA415" s="173"/>
      <c r="AB415" s="29"/>
      <c r="AC415" s="68">
        <v>45272</v>
      </c>
      <c r="AD415" s="68"/>
      <c r="AE415" s="68"/>
      <c r="AF415" s="68">
        <v>45273</v>
      </c>
      <c r="AG415" s="37"/>
      <c r="AH415" s="24"/>
    </row>
    <row r="416" spans="1:39" ht="32.25" customHeight="1">
      <c r="A416" s="239" t="s">
        <v>1899</v>
      </c>
      <c r="B416" s="42">
        <v>2279</v>
      </c>
      <c r="C416" s="42"/>
      <c r="D416" s="47" t="s">
        <v>1904</v>
      </c>
      <c r="E416" s="47"/>
      <c r="F416" s="242" t="s">
        <v>79</v>
      </c>
      <c r="G416" s="193" t="s">
        <v>1503</v>
      </c>
      <c r="H416" s="47" t="s">
        <v>1909</v>
      </c>
      <c r="I416" s="194" t="s">
        <v>1910</v>
      </c>
      <c r="J416" s="185">
        <v>1</v>
      </c>
      <c r="K416" s="195">
        <v>29800</v>
      </c>
      <c r="L416" s="195">
        <v>34800</v>
      </c>
      <c r="M416" s="196">
        <v>112.13</v>
      </c>
      <c r="N416" s="185" t="s">
        <v>1506</v>
      </c>
      <c r="O416" s="185"/>
      <c r="P416" s="185"/>
      <c r="Q416" s="194"/>
      <c r="R416" s="49">
        <v>45271</v>
      </c>
      <c r="S416" s="49"/>
      <c r="T416" s="49"/>
      <c r="U416" s="197" t="s">
        <v>129</v>
      </c>
      <c r="V416" s="43" t="s">
        <v>1778</v>
      </c>
      <c r="W416" s="43"/>
      <c r="X416" s="163" t="s">
        <v>1607</v>
      </c>
      <c r="Y416" s="173"/>
      <c r="Z416" s="163" t="s">
        <v>1509</v>
      </c>
      <c r="AA416" s="173"/>
      <c r="AB416" s="29"/>
      <c r="AC416" s="68">
        <v>45272</v>
      </c>
      <c r="AD416" s="68"/>
      <c r="AE416" s="68"/>
      <c r="AF416" s="68">
        <v>45273</v>
      </c>
      <c r="AG416" s="37"/>
      <c r="AH416" s="24"/>
    </row>
    <row r="417" spans="1:34" ht="32.25" customHeight="1">
      <c r="A417" s="239" t="s">
        <v>1899</v>
      </c>
      <c r="B417" s="42">
        <v>2279</v>
      </c>
      <c r="C417" s="42"/>
      <c r="D417" s="47" t="s">
        <v>1904</v>
      </c>
      <c r="E417" s="47"/>
      <c r="F417" s="242" t="s">
        <v>79</v>
      </c>
      <c r="G417" s="193" t="s">
        <v>1503</v>
      </c>
      <c r="H417" s="47" t="s">
        <v>1911</v>
      </c>
      <c r="I417" s="194" t="s">
        <v>1912</v>
      </c>
      <c r="J417" s="185">
        <v>1</v>
      </c>
      <c r="K417" s="195">
        <v>29800</v>
      </c>
      <c r="L417" s="195">
        <v>34800</v>
      </c>
      <c r="M417" s="196">
        <v>112.13</v>
      </c>
      <c r="N417" s="185" t="s">
        <v>1506</v>
      </c>
      <c r="O417" s="185"/>
      <c r="P417" s="185"/>
      <c r="Q417" s="194"/>
      <c r="R417" s="49">
        <v>45271</v>
      </c>
      <c r="S417" s="49"/>
      <c r="T417" s="49"/>
      <c r="U417" s="197" t="s">
        <v>129</v>
      </c>
      <c r="V417" s="43" t="s">
        <v>1646</v>
      </c>
      <c r="W417" s="43"/>
      <c r="X417" s="163" t="s">
        <v>1607</v>
      </c>
      <c r="Y417" s="173"/>
      <c r="Z417" s="163" t="s">
        <v>1509</v>
      </c>
      <c r="AA417" s="173"/>
      <c r="AB417" s="29"/>
      <c r="AC417" s="68">
        <v>45272</v>
      </c>
      <c r="AD417" s="68"/>
      <c r="AE417" s="68"/>
      <c r="AF417" s="68">
        <v>45273</v>
      </c>
      <c r="AG417" s="37"/>
      <c r="AH417" s="24"/>
    </row>
    <row r="418" spans="1:34" ht="32.25" customHeight="1">
      <c r="A418" s="239" t="s">
        <v>1899</v>
      </c>
      <c r="B418" s="42">
        <v>2279</v>
      </c>
      <c r="C418" s="42"/>
      <c r="D418" s="47" t="s">
        <v>1904</v>
      </c>
      <c r="E418" s="47"/>
      <c r="F418" s="242" t="s">
        <v>79</v>
      </c>
      <c r="G418" s="193" t="s">
        <v>1503</v>
      </c>
      <c r="H418" s="47" t="s">
        <v>1913</v>
      </c>
      <c r="I418" s="194" t="s">
        <v>1914</v>
      </c>
      <c r="J418" s="185">
        <v>1</v>
      </c>
      <c r="K418" s="195">
        <v>29800</v>
      </c>
      <c r="L418" s="195">
        <v>34500</v>
      </c>
      <c r="M418" s="196">
        <v>112.13</v>
      </c>
      <c r="N418" s="185" t="s">
        <v>1506</v>
      </c>
      <c r="O418" s="185"/>
      <c r="P418" s="185"/>
      <c r="Q418" s="194"/>
      <c r="R418" s="49">
        <v>45271</v>
      </c>
      <c r="S418" s="49"/>
      <c r="T418" s="49"/>
      <c r="U418" s="197" t="s">
        <v>129</v>
      </c>
      <c r="V418" s="43" t="s">
        <v>1646</v>
      </c>
      <c r="W418" s="43"/>
      <c r="X418" s="163" t="s">
        <v>1607</v>
      </c>
      <c r="Y418" s="173"/>
      <c r="Z418" s="163" t="s">
        <v>1509</v>
      </c>
      <c r="AA418" s="173"/>
      <c r="AB418" s="29"/>
      <c r="AC418" s="68">
        <v>45272</v>
      </c>
      <c r="AD418" s="68"/>
      <c r="AE418" s="68"/>
      <c r="AF418" s="68">
        <v>45273</v>
      </c>
      <c r="AG418" s="37"/>
      <c r="AH418" s="24"/>
    </row>
    <row r="419" spans="1:34" ht="32.25" customHeight="1">
      <c r="A419" s="240" t="s">
        <v>1899</v>
      </c>
      <c r="B419" s="71">
        <v>2279</v>
      </c>
      <c r="C419" s="71"/>
      <c r="D419" s="72" t="s">
        <v>1904</v>
      </c>
      <c r="E419" s="72"/>
      <c r="F419" s="243" t="s">
        <v>1915</v>
      </c>
      <c r="G419" s="124" t="s">
        <v>1503</v>
      </c>
      <c r="H419" s="72" t="s">
        <v>1916</v>
      </c>
      <c r="I419" s="198" t="s">
        <v>1917</v>
      </c>
      <c r="J419" s="57">
        <v>1</v>
      </c>
      <c r="K419" s="199">
        <v>7000</v>
      </c>
      <c r="L419" s="199">
        <v>9000</v>
      </c>
      <c r="M419" s="200">
        <v>111.51</v>
      </c>
      <c r="N419" s="57" t="s">
        <v>1525</v>
      </c>
      <c r="O419" s="57"/>
      <c r="P419" s="57"/>
      <c r="Q419" s="198"/>
      <c r="R419" s="176">
        <v>45271</v>
      </c>
      <c r="S419" s="176"/>
      <c r="T419" s="176"/>
      <c r="U419" s="197" t="s">
        <v>129</v>
      </c>
      <c r="V419" s="43" t="s">
        <v>1765</v>
      </c>
      <c r="W419" s="43"/>
      <c r="X419" s="163" t="s">
        <v>1607</v>
      </c>
      <c r="Y419" s="173"/>
      <c r="Z419" s="163" t="s">
        <v>1509</v>
      </c>
      <c r="AA419" s="173"/>
      <c r="AB419" s="29"/>
      <c r="AC419" s="68">
        <v>45271</v>
      </c>
      <c r="AD419" s="68"/>
      <c r="AE419" s="68"/>
      <c r="AF419" s="68">
        <v>45272</v>
      </c>
      <c r="AG419" s="37"/>
      <c r="AH419" s="24"/>
    </row>
    <row r="420" spans="1:34" ht="32.25" customHeight="1">
      <c r="A420" s="240" t="s">
        <v>1899</v>
      </c>
      <c r="B420" s="71">
        <v>2279</v>
      </c>
      <c r="C420" s="71"/>
      <c r="D420" s="72" t="s">
        <v>1904</v>
      </c>
      <c r="E420" s="72"/>
      <c r="F420" s="243" t="s">
        <v>1915</v>
      </c>
      <c r="G420" s="124" t="s">
        <v>1503</v>
      </c>
      <c r="H420" s="72" t="s">
        <v>1918</v>
      </c>
      <c r="I420" s="198" t="s">
        <v>1919</v>
      </c>
      <c r="J420" s="57">
        <v>1</v>
      </c>
      <c r="K420" s="199">
        <v>6000</v>
      </c>
      <c r="L420" s="199">
        <v>8000</v>
      </c>
      <c r="M420" s="200">
        <v>111.51</v>
      </c>
      <c r="N420" s="57" t="s">
        <v>1525</v>
      </c>
      <c r="O420" s="57"/>
      <c r="P420" s="57"/>
      <c r="Q420" s="198"/>
      <c r="R420" s="176">
        <v>45271</v>
      </c>
      <c r="S420" s="176"/>
      <c r="T420" s="176"/>
      <c r="U420" s="197" t="s">
        <v>129</v>
      </c>
      <c r="V420" s="43" t="s">
        <v>1765</v>
      </c>
      <c r="W420" s="43"/>
      <c r="X420" s="163" t="s">
        <v>1607</v>
      </c>
      <c r="Y420" s="173"/>
      <c r="Z420" s="163" t="s">
        <v>1509</v>
      </c>
      <c r="AA420" s="173"/>
      <c r="AB420" s="29"/>
      <c r="AC420" s="68">
        <v>45271</v>
      </c>
      <c r="AD420" s="68"/>
      <c r="AE420" s="68"/>
      <c r="AF420" s="68">
        <v>45271</v>
      </c>
      <c r="AG420" s="37"/>
      <c r="AH420" s="24"/>
    </row>
    <row r="421" spans="1:34" ht="15.6" customHeight="1">
      <c r="A421" s="232" t="s">
        <v>1899</v>
      </c>
      <c r="B421" s="43">
        <v>2279</v>
      </c>
      <c r="C421" s="43"/>
      <c r="D421" s="793" t="s">
        <v>1904</v>
      </c>
      <c r="E421" s="51"/>
      <c r="F421" s="241" t="s">
        <v>79</v>
      </c>
      <c r="G421" s="828" t="s">
        <v>1528</v>
      </c>
      <c r="H421" s="783" t="s">
        <v>1920</v>
      </c>
      <c r="I421" s="190" t="s">
        <v>1530</v>
      </c>
      <c r="J421" s="55">
        <v>1</v>
      </c>
      <c r="K421" s="191">
        <v>1460</v>
      </c>
      <c r="L421" s="191">
        <v>1500</v>
      </c>
      <c r="M421" s="192">
        <v>4.6777499999999996</v>
      </c>
      <c r="N421" s="55" t="s">
        <v>1531</v>
      </c>
      <c r="O421" s="55"/>
      <c r="P421" s="55"/>
      <c r="Q421" s="190"/>
      <c r="R421" s="801">
        <v>45271</v>
      </c>
      <c r="S421" s="79"/>
      <c r="T421" s="79"/>
      <c r="U421" s="831" t="s">
        <v>129</v>
      </c>
      <c r="V421" s="783" t="s">
        <v>1774</v>
      </c>
      <c r="W421" s="201"/>
      <c r="X421" s="831" t="s">
        <v>1607</v>
      </c>
      <c r="Y421" s="173"/>
      <c r="Z421" s="831" t="s">
        <v>1509</v>
      </c>
      <c r="AA421" s="173"/>
      <c r="AB421" s="29"/>
      <c r="AC421" s="68">
        <v>45274</v>
      </c>
      <c r="AD421" s="68"/>
      <c r="AE421" s="68"/>
      <c r="AF421" s="68">
        <v>45279</v>
      </c>
      <c r="AG421" s="37"/>
      <c r="AH421" s="24"/>
    </row>
    <row r="422" spans="1:34" ht="15.75" customHeight="1">
      <c r="A422" s="232" t="s">
        <v>1899</v>
      </c>
      <c r="B422" s="43">
        <v>2279</v>
      </c>
      <c r="C422" s="43"/>
      <c r="D422" s="793"/>
      <c r="E422" s="51"/>
      <c r="F422" s="241" t="s">
        <v>79</v>
      </c>
      <c r="G422" s="828"/>
      <c r="H422" s="793"/>
      <c r="I422" s="190" t="s">
        <v>1535</v>
      </c>
      <c r="J422" s="55">
        <v>1</v>
      </c>
      <c r="K422" s="191">
        <v>750</v>
      </c>
      <c r="L422" s="191">
        <v>800</v>
      </c>
      <c r="M422" s="192">
        <v>2.2000000000000002</v>
      </c>
      <c r="N422" s="55" t="s">
        <v>1536</v>
      </c>
      <c r="O422" s="55"/>
      <c r="P422" s="55"/>
      <c r="Q422" s="190"/>
      <c r="R422" s="801"/>
      <c r="S422" s="79"/>
      <c r="T422" s="79"/>
      <c r="U422" s="860"/>
      <c r="V422" s="793"/>
      <c r="W422" s="55"/>
      <c r="X422" s="831"/>
      <c r="Y422" s="173"/>
      <c r="Z422" s="831"/>
      <c r="AA422" s="173"/>
      <c r="AB422" s="29"/>
      <c r="AC422" s="33"/>
      <c r="AD422" s="33"/>
      <c r="AE422" s="33"/>
      <c r="AF422" s="29"/>
      <c r="AG422" s="37"/>
      <c r="AH422" s="24"/>
    </row>
    <row r="423" spans="1:34" ht="15.75" customHeight="1">
      <c r="A423" s="232" t="s">
        <v>1899</v>
      </c>
      <c r="B423" s="43">
        <v>2279</v>
      </c>
      <c r="C423" s="43"/>
      <c r="D423" s="793"/>
      <c r="E423" s="51"/>
      <c r="F423" s="241" t="s">
        <v>79</v>
      </c>
      <c r="G423" s="828"/>
      <c r="H423" s="793"/>
      <c r="I423" s="190" t="s">
        <v>1535</v>
      </c>
      <c r="J423" s="55">
        <v>1</v>
      </c>
      <c r="K423" s="191">
        <v>750</v>
      </c>
      <c r="L423" s="191">
        <v>800</v>
      </c>
      <c r="M423" s="192">
        <v>2.2000000000000002</v>
      </c>
      <c r="N423" s="55" t="s">
        <v>1536</v>
      </c>
      <c r="O423" s="55"/>
      <c r="P423" s="55"/>
      <c r="Q423" s="190"/>
      <c r="R423" s="801"/>
      <c r="S423" s="79"/>
      <c r="T423" s="79"/>
      <c r="U423" s="860"/>
      <c r="V423" s="793"/>
      <c r="W423" s="55"/>
      <c r="X423" s="831"/>
      <c r="Y423" s="173"/>
      <c r="Z423" s="831"/>
      <c r="AA423" s="173"/>
      <c r="AB423" s="29"/>
      <c r="AC423" s="33"/>
      <c r="AD423" s="33"/>
      <c r="AE423" s="33"/>
      <c r="AF423" s="29"/>
      <c r="AG423" s="37"/>
      <c r="AH423" s="24"/>
    </row>
    <row r="424" spans="1:34" ht="15.75" customHeight="1">
      <c r="A424" s="232" t="s">
        <v>1899</v>
      </c>
      <c r="B424" s="43">
        <v>2279</v>
      </c>
      <c r="C424" s="43"/>
      <c r="D424" s="793"/>
      <c r="E424" s="51"/>
      <c r="F424" s="241" t="s">
        <v>79</v>
      </c>
      <c r="G424" s="828"/>
      <c r="H424" s="793"/>
      <c r="I424" s="190" t="s">
        <v>1535</v>
      </c>
      <c r="J424" s="55">
        <v>1</v>
      </c>
      <c r="K424" s="191">
        <v>750</v>
      </c>
      <c r="L424" s="191">
        <v>800</v>
      </c>
      <c r="M424" s="192">
        <v>2.2000000000000002</v>
      </c>
      <c r="N424" s="55" t="s">
        <v>1536</v>
      </c>
      <c r="O424" s="55"/>
      <c r="P424" s="55"/>
      <c r="Q424" s="190"/>
      <c r="R424" s="801"/>
      <c r="S424" s="79"/>
      <c r="T424" s="79"/>
      <c r="U424" s="860"/>
      <c r="V424" s="793"/>
      <c r="W424" s="55"/>
      <c r="X424" s="831"/>
      <c r="Y424" s="173"/>
      <c r="Z424" s="831"/>
      <c r="AA424" s="173"/>
      <c r="AB424" s="29"/>
      <c r="AC424" s="33"/>
      <c r="AD424" s="33"/>
      <c r="AE424" s="33"/>
      <c r="AF424" s="29"/>
      <c r="AG424" s="37"/>
      <c r="AH424" s="24"/>
    </row>
    <row r="425" spans="1:34" ht="15.75" customHeight="1">
      <c r="A425" s="232" t="s">
        <v>1899</v>
      </c>
      <c r="B425" s="43">
        <v>2279</v>
      </c>
      <c r="C425" s="43"/>
      <c r="D425" s="793"/>
      <c r="E425" s="51"/>
      <c r="F425" s="241" t="s">
        <v>79</v>
      </c>
      <c r="G425" s="828"/>
      <c r="H425" s="793"/>
      <c r="I425" s="190" t="s">
        <v>1535</v>
      </c>
      <c r="J425" s="55">
        <v>1</v>
      </c>
      <c r="K425" s="191">
        <v>750</v>
      </c>
      <c r="L425" s="191">
        <v>800</v>
      </c>
      <c r="M425" s="192">
        <v>2.2000000000000002</v>
      </c>
      <c r="N425" s="55" t="s">
        <v>1536</v>
      </c>
      <c r="O425" s="55"/>
      <c r="P425" s="55"/>
      <c r="Q425" s="190"/>
      <c r="R425" s="801"/>
      <c r="S425" s="79"/>
      <c r="T425" s="79"/>
      <c r="U425" s="860"/>
      <c r="V425" s="793"/>
      <c r="W425" s="55"/>
      <c r="X425" s="831"/>
      <c r="Y425" s="173"/>
      <c r="Z425" s="831"/>
      <c r="AA425" s="173"/>
      <c r="AB425" s="29"/>
      <c r="AC425" s="33"/>
      <c r="AD425" s="33"/>
      <c r="AE425" s="33"/>
      <c r="AF425" s="29"/>
      <c r="AG425" s="37"/>
      <c r="AH425" s="24"/>
    </row>
    <row r="426" spans="1:34" ht="15.75" customHeight="1">
      <c r="A426" s="232" t="s">
        <v>1899</v>
      </c>
      <c r="B426" s="43">
        <v>2279</v>
      </c>
      <c r="C426" s="43"/>
      <c r="D426" s="793"/>
      <c r="E426" s="51"/>
      <c r="F426" s="241" t="s">
        <v>79</v>
      </c>
      <c r="G426" s="828"/>
      <c r="H426" s="793"/>
      <c r="I426" s="190" t="s">
        <v>1537</v>
      </c>
      <c r="J426" s="55">
        <v>1</v>
      </c>
      <c r="K426" s="191">
        <v>450</v>
      </c>
      <c r="L426" s="191">
        <v>500</v>
      </c>
      <c r="M426" s="192">
        <v>0.441</v>
      </c>
      <c r="N426" s="55" t="s">
        <v>1538</v>
      </c>
      <c r="O426" s="55"/>
      <c r="P426" s="55"/>
      <c r="Q426" s="190"/>
      <c r="R426" s="801"/>
      <c r="S426" s="79"/>
      <c r="T426" s="79"/>
      <c r="U426" s="860"/>
      <c r="V426" s="793"/>
      <c r="W426" s="55"/>
      <c r="X426" s="831"/>
      <c r="Y426" s="173"/>
      <c r="Z426" s="831"/>
      <c r="AA426" s="173"/>
      <c r="AB426" s="29"/>
      <c r="AC426" s="33"/>
      <c r="AD426" s="33"/>
      <c r="AE426" s="33"/>
      <c r="AF426" s="29"/>
      <c r="AG426" s="37"/>
      <c r="AH426" s="24"/>
    </row>
    <row r="427" spans="1:34" ht="15.75" customHeight="1">
      <c r="A427" s="232" t="s">
        <v>1899</v>
      </c>
      <c r="B427" s="43">
        <v>2279</v>
      </c>
      <c r="C427" s="43"/>
      <c r="D427" s="793"/>
      <c r="E427" s="51"/>
      <c r="F427" s="241" t="s">
        <v>79</v>
      </c>
      <c r="G427" s="828"/>
      <c r="H427" s="793"/>
      <c r="I427" s="190" t="s">
        <v>1537</v>
      </c>
      <c r="J427" s="55">
        <v>1</v>
      </c>
      <c r="K427" s="191">
        <v>450</v>
      </c>
      <c r="L427" s="191">
        <v>500</v>
      </c>
      <c r="M427" s="192">
        <v>0.441</v>
      </c>
      <c r="N427" s="55" t="s">
        <v>1538</v>
      </c>
      <c r="O427" s="55"/>
      <c r="P427" s="55"/>
      <c r="Q427" s="190"/>
      <c r="R427" s="801"/>
      <c r="S427" s="79"/>
      <c r="T427" s="79"/>
      <c r="U427" s="860"/>
      <c r="V427" s="793"/>
      <c r="W427" s="55"/>
      <c r="X427" s="831"/>
      <c r="Y427" s="173"/>
      <c r="Z427" s="831"/>
      <c r="AA427" s="173"/>
      <c r="AB427" s="29"/>
      <c r="AC427" s="33"/>
      <c r="AD427" s="33"/>
      <c r="AE427" s="33"/>
      <c r="AF427" s="29"/>
      <c r="AG427" s="37"/>
      <c r="AH427" s="24"/>
    </row>
    <row r="428" spans="1:34" ht="15.6" customHeight="1">
      <c r="A428" s="232" t="s">
        <v>1899</v>
      </c>
      <c r="B428" s="43">
        <v>2279</v>
      </c>
      <c r="C428" s="43"/>
      <c r="D428" s="793" t="s">
        <v>1904</v>
      </c>
      <c r="E428" s="51"/>
      <c r="F428" s="241" t="s">
        <v>79</v>
      </c>
      <c r="G428" s="828" t="s">
        <v>1528</v>
      </c>
      <c r="H428" s="783" t="s">
        <v>1921</v>
      </c>
      <c r="I428" s="190" t="s">
        <v>1540</v>
      </c>
      <c r="J428" s="55">
        <v>1</v>
      </c>
      <c r="K428" s="191">
        <v>1450</v>
      </c>
      <c r="L428" s="191">
        <v>1500</v>
      </c>
      <c r="M428" s="192">
        <v>9.9530399999999997</v>
      </c>
      <c r="N428" s="55" t="s">
        <v>1541</v>
      </c>
      <c r="O428" s="55"/>
      <c r="P428" s="55"/>
      <c r="Q428" s="190"/>
      <c r="R428" s="801">
        <v>45271</v>
      </c>
      <c r="S428" s="79"/>
      <c r="T428" s="79"/>
      <c r="U428" s="831" t="s">
        <v>129</v>
      </c>
      <c r="V428" s="783" t="s">
        <v>1774</v>
      </c>
      <c r="W428" s="201"/>
      <c r="X428" s="831" t="s">
        <v>1607</v>
      </c>
      <c r="Y428" s="173"/>
      <c r="Z428" s="831" t="s">
        <v>1509</v>
      </c>
      <c r="AA428" s="173"/>
      <c r="AB428" s="29"/>
      <c r="AC428" s="68">
        <v>45274</v>
      </c>
      <c r="AD428" s="68"/>
      <c r="AE428" s="68"/>
      <c r="AF428" s="68">
        <v>45279</v>
      </c>
      <c r="AG428" s="37"/>
      <c r="AH428" s="24"/>
    </row>
    <row r="429" spans="1:34" ht="15.75" customHeight="1">
      <c r="A429" s="232" t="s">
        <v>1899</v>
      </c>
      <c r="B429" s="43">
        <v>2279</v>
      </c>
      <c r="C429" s="43"/>
      <c r="D429" s="793"/>
      <c r="E429" s="51"/>
      <c r="F429" s="241" t="s">
        <v>79</v>
      </c>
      <c r="G429" s="828"/>
      <c r="H429" s="793"/>
      <c r="I429" s="190" t="s">
        <v>1542</v>
      </c>
      <c r="J429" s="55">
        <v>1</v>
      </c>
      <c r="K429" s="191">
        <v>450</v>
      </c>
      <c r="L429" s="191">
        <v>500</v>
      </c>
      <c r="M429" s="192">
        <v>3.8534999999999999</v>
      </c>
      <c r="N429" s="55" t="s">
        <v>1922</v>
      </c>
      <c r="O429" s="55"/>
      <c r="P429" s="55"/>
      <c r="Q429" s="190"/>
      <c r="R429" s="801"/>
      <c r="S429" s="79"/>
      <c r="T429" s="79"/>
      <c r="U429" s="860"/>
      <c r="V429" s="793"/>
      <c r="W429" s="55"/>
      <c r="X429" s="831"/>
      <c r="Y429" s="173"/>
      <c r="Z429" s="831"/>
      <c r="AA429" s="173"/>
      <c r="AB429" s="29"/>
      <c r="AC429" s="33"/>
      <c r="AD429" s="33"/>
      <c r="AE429" s="33"/>
      <c r="AF429" s="29"/>
      <c r="AG429" s="37"/>
      <c r="AH429" s="24"/>
    </row>
    <row r="430" spans="1:34" ht="15.75" customHeight="1">
      <c r="A430" s="232" t="s">
        <v>1899</v>
      </c>
      <c r="B430" s="43">
        <v>2279</v>
      </c>
      <c r="C430" s="43"/>
      <c r="D430" s="793"/>
      <c r="E430" s="51"/>
      <c r="F430" s="241" t="s">
        <v>79</v>
      </c>
      <c r="G430" s="828"/>
      <c r="H430" s="793"/>
      <c r="I430" s="190" t="s">
        <v>1544</v>
      </c>
      <c r="J430" s="55">
        <v>1</v>
      </c>
      <c r="K430" s="191">
        <v>3450</v>
      </c>
      <c r="L430" s="191">
        <v>3500</v>
      </c>
      <c r="M430" s="192">
        <v>8.26</v>
      </c>
      <c r="N430" s="55" t="s">
        <v>1545</v>
      </c>
      <c r="O430" s="55"/>
      <c r="P430" s="55"/>
      <c r="Q430" s="190"/>
      <c r="R430" s="801"/>
      <c r="S430" s="79"/>
      <c r="T430" s="79"/>
      <c r="U430" s="860"/>
      <c r="V430" s="793"/>
      <c r="W430" s="55"/>
      <c r="X430" s="831"/>
      <c r="Y430" s="173"/>
      <c r="Z430" s="831"/>
      <c r="AA430" s="173"/>
      <c r="AB430" s="29"/>
      <c r="AC430" s="33"/>
      <c r="AD430" s="33"/>
      <c r="AE430" s="33"/>
      <c r="AF430" s="29"/>
      <c r="AG430" s="37"/>
      <c r="AH430" s="24"/>
    </row>
    <row r="431" spans="1:34" ht="15.75" customHeight="1">
      <c r="A431" s="232" t="s">
        <v>1899</v>
      </c>
      <c r="B431" s="43">
        <v>2279</v>
      </c>
      <c r="C431" s="43"/>
      <c r="D431" s="793"/>
      <c r="E431" s="51"/>
      <c r="F431" s="241" t="s">
        <v>79</v>
      </c>
      <c r="G431" s="828"/>
      <c r="H431" s="793"/>
      <c r="I431" s="190" t="s">
        <v>1546</v>
      </c>
      <c r="J431" s="55">
        <v>1</v>
      </c>
      <c r="K431" s="191">
        <v>2450</v>
      </c>
      <c r="L431" s="191">
        <v>2500</v>
      </c>
      <c r="M431" s="192">
        <v>5.1870000000000003</v>
      </c>
      <c r="N431" s="55" t="s">
        <v>1547</v>
      </c>
      <c r="O431" s="55"/>
      <c r="P431" s="55"/>
      <c r="Q431" s="190"/>
      <c r="R431" s="801"/>
      <c r="S431" s="79"/>
      <c r="T431" s="79"/>
      <c r="U431" s="860"/>
      <c r="V431" s="793"/>
      <c r="W431" s="55"/>
      <c r="X431" s="831"/>
      <c r="Y431" s="173"/>
      <c r="Z431" s="831"/>
      <c r="AA431" s="173"/>
      <c r="AB431" s="29"/>
      <c r="AC431" s="33"/>
      <c r="AD431" s="33"/>
      <c r="AE431" s="33"/>
      <c r="AF431" s="29"/>
      <c r="AG431" s="37"/>
      <c r="AH431" s="24"/>
    </row>
    <row r="432" spans="1:34" ht="15.75" customHeight="1">
      <c r="A432" s="232" t="s">
        <v>1899</v>
      </c>
      <c r="B432" s="43">
        <v>2279</v>
      </c>
      <c r="C432" s="43"/>
      <c r="D432" s="793"/>
      <c r="E432" s="51"/>
      <c r="F432" s="241" t="s">
        <v>79</v>
      </c>
      <c r="G432" s="828"/>
      <c r="H432" s="793"/>
      <c r="I432" s="190" t="s">
        <v>1546</v>
      </c>
      <c r="J432" s="55">
        <v>1</v>
      </c>
      <c r="K432" s="191">
        <v>2450</v>
      </c>
      <c r="L432" s="191">
        <v>2500</v>
      </c>
      <c r="M432" s="192">
        <v>5.1870000000000003</v>
      </c>
      <c r="N432" s="55" t="s">
        <v>1547</v>
      </c>
      <c r="O432" s="55"/>
      <c r="P432" s="55"/>
      <c r="Q432" s="190"/>
      <c r="R432" s="801"/>
      <c r="S432" s="79"/>
      <c r="T432" s="79"/>
      <c r="U432" s="860"/>
      <c r="V432" s="793"/>
      <c r="W432" s="55"/>
      <c r="X432" s="831"/>
      <c r="Y432" s="173"/>
      <c r="Z432" s="831"/>
      <c r="AA432" s="173"/>
      <c r="AB432" s="29"/>
      <c r="AC432" s="33"/>
      <c r="AD432" s="33"/>
      <c r="AE432" s="33"/>
      <c r="AF432" s="29"/>
      <c r="AG432" s="37"/>
      <c r="AH432" s="24"/>
    </row>
    <row r="433" spans="1:39" ht="15.6" customHeight="1">
      <c r="A433" s="232" t="s">
        <v>1899</v>
      </c>
      <c r="B433" s="43">
        <v>2279</v>
      </c>
      <c r="C433" s="43"/>
      <c r="D433" s="793" t="s">
        <v>1900</v>
      </c>
      <c r="E433" s="51"/>
      <c r="F433" s="241" t="s">
        <v>79</v>
      </c>
      <c r="G433" s="828" t="s">
        <v>1528</v>
      </c>
      <c r="H433" s="783" t="s">
        <v>1923</v>
      </c>
      <c r="I433" s="190" t="s">
        <v>1924</v>
      </c>
      <c r="J433" s="55">
        <v>1</v>
      </c>
      <c r="K433" s="191">
        <v>3450</v>
      </c>
      <c r="L433" s="191">
        <v>3500</v>
      </c>
      <c r="M433" s="192">
        <v>8.5839999999999996</v>
      </c>
      <c r="N433" s="55" t="s">
        <v>1925</v>
      </c>
      <c r="O433" s="55"/>
      <c r="P433" s="55"/>
      <c r="Q433" s="190"/>
      <c r="R433" s="801">
        <v>45271</v>
      </c>
      <c r="S433" s="79"/>
      <c r="T433" s="79"/>
      <c r="U433" s="831" t="s">
        <v>129</v>
      </c>
      <c r="V433" s="785" t="s">
        <v>1774</v>
      </c>
      <c r="W433" s="43"/>
      <c r="X433" s="831" t="s">
        <v>1607</v>
      </c>
      <c r="Y433" s="173"/>
      <c r="Z433" s="831" t="s">
        <v>1509</v>
      </c>
      <c r="AA433" s="173"/>
      <c r="AB433" s="29"/>
      <c r="AC433" s="68">
        <v>45274</v>
      </c>
      <c r="AD433" s="68"/>
      <c r="AE433" s="68"/>
      <c r="AF433" s="68">
        <v>45279</v>
      </c>
      <c r="AG433" s="37"/>
      <c r="AH433" s="24"/>
    </row>
    <row r="434" spans="1:39" ht="15.75" customHeight="1">
      <c r="A434" s="232" t="s">
        <v>1899</v>
      </c>
      <c r="B434" s="43">
        <v>2279</v>
      </c>
      <c r="C434" s="43"/>
      <c r="D434" s="793"/>
      <c r="E434" s="51"/>
      <c r="F434" s="241" t="s">
        <v>79</v>
      </c>
      <c r="G434" s="828"/>
      <c r="H434" s="793"/>
      <c r="I434" s="190" t="s">
        <v>1551</v>
      </c>
      <c r="J434" s="55">
        <v>1</v>
      </c>
      <c r="K434" s="191">
        <f>L434-50</f>
        <v>480</v>
      </c>
      <c r="L434" s="191">
        <v>530</v>
      </c>
      <c r="M434" s="192">
        <v>0.93</v>
      </c>
      <c r="N434" s="55" t="s">
        <v>1552</v>
      </c>
      <c r="O434" s="55"/>
      <c r="P434" s="55"/>
      <c r="Q434" s="190"/>
      <c r="R434" s="801"/>
      <c r="S434" s="79"/>
      <c r="T434" s="79"/>
      <c r="U434" s="860"/>
      <c r="V434" s="785"/>
      <c r="W434" s="43"/>
      <c r="X434" s="831"/>
      <c r="Y434" s="173"/>
      <c r="Z434" s="831"/>
      <c r="AA434" s="173"/>
      <c r="AB434" s="29"/>
      <c r="AC434" s="29"/>
      <c r="AD434" s="29"/>
      <c r="AE434" s="29"/>
      <c r="AF434" s="29"/>
      <c r="AG434" s="37"/>
      <c r="AH434" s="24"/>
    </row>
    <row r="435" spans="1:39" ht="15.75" customHeight="1">
      <c r="A435" s="232" t="s">
        <v>1899</v>
      </c>
      <c r="B435" s="43">
        <v>2279</v>
      </c>
      <c r="C435" s="43"/>
      <c r="D435" s="793"/>
      <c r="E435" s="51"/>
      <c r="F435" s="241" t="s">
        <v>79</v>
      </c>
      <c r="G435" s="828"/>
      <c r="H435" s="793"/>
      <c r="I435" s="190" t="s">
        <v>1553</v>
      </c>
      <c r="J435" s="55">
        <v>1</v>
      </c>
      <c r="K435" s="191">
        <v>950</v>
      </c>
      <c r="L435" s="191">
        <v>1000</v>
      </c>
      <c r="M435" s="192">
        <v>0.31153500000000001</v>
      </c>
      <c r="N435" s="55" t="s">
        <v>1554</v>
      </c>
      <c r="O435" s="55"/>
      <c r="P435" s="55"/>
      <c r="Q435" s="190"/>
      <c r="R435" s="801"/>
      <c r="S435" s="79"/>
      <c r="T435" s="79"/>
      <c r="U435" s="860"/>
      <c r="V435" s="785"/>
      <c r="W435" s="43"/>
      <c r="X435" s="831"/>
      <c r="Y435" s="173"/>
      <c r="Z435" s="831"/>
      <c r="AA435" s="173"/>
      <c r="AB435" s="29"/>
      <c r="AC435" s="29"/>
      <c r="AD435" s="29"/>
      <c r="AE435" s="29"/>
      <c r="AF435" s="29"/>
      <c r="AG435" s="37"/>
      <c r="AH435" s="24"/>
    </row>
    <row r="436" spans="1:39">
      <c r="A436" s="232">
        <v>14</v>
      </c>
      <c r="B436" s="43">
        <v>2279</v>
      </c>
      <c r="C436" s="43"/>
      <c r="D436" s="793" t="s">
        <v>1926</v>
      </c>
      <c r="E436" s="51"/>
      <c r="F436" s="241" t="s">
        <v>79</v>
      </c>
      <c r="G436" s="828" t="s">
        <v>1528</v>
      </c>
      <c r="H436" s="793" t="s">
        <v>1927</v>
      </c>
      <c r="I436" s="163" t="s">
        <v>1928</v>
      </c>
      <c r="J436" s="55">
        <v>1</v>
      </c>
      <c r="K436" s="43"/>
      <c r="L436" s="795">
        <v>5480</v>
      </c>
      <c r="M436" s="795">
        <v>57</v>
      </c>
      <c r="N436" s="55" t="s">
        <v>1929</v>
      </c>
      <c r="O436" s="55"/>
      <c r="P436" s="55"/>
      <c r="Q436" s="163"/>
      <c r="R436" s="801">
        <v>45270</v>
      </c>
      <c r="S436" s="79"/>
      <c r="T436" s="79"/>
      <c r="U436" s="831" t="s">
        <v>129</v>
      </c>
      <c r="V436" s="785" t="s">
        <v>1514</v>
      </c>
      <c r="W436" s="43"/>
      <c r="X436" s="831" t="s">
        <v>1508</v>
      </c>
      <c r="Y436" s="173"/>
      <c r="Z436" s="831" t="s">
        <v>1509</v>
      </c>
      <c r="AA436" s="173"/>
      <c r="AB436" s="29"/>
      <c r="AC436" s="29"/>
      <c r="AD436" s="29"/>
      <c r="AE436" s="29"/>
      <c r="AF436" s="36">
        <v>45274</v>
      </c>
      <c r="AG436" s="37"/>
      <c r="AH436" s="24" t="s">
        <v>1930</v>
      </c>
      <c r="AI436" s="25">
        <v>45263</v>
      </c>
      <c r="AJ436" s="98">
        <v>177194.62</v>
      </c>
      <c r="AK436" s="99">
        <v>686091</v>
      </c>
      <c r="AM436" s="139">
        <v>0.25</v>
      </c>
    </row>
    <row r="437" spans="1:39">
      <c r="A437" s="232">
        <v>14</v>
      </c>
      <c r="B437" s="43">
        <v>2279</v>
      </c>
      <c r="C437" s="43"/>
      <c r="D437" s="793"/>
      <c r="E437" s="51"/>
      <c r="F437" s="241" t="s">
        <v>79</v>
      </c>
      <c r="G437" s="828"/>
      <c r="H437" s="793"/>
      <c r="I437" s="163" t="s">
        <v>1928</v>
      </c>
      <c r="J437" s="55">
        <v>1</v>
      </c>
      <c r="K437" s="43"/>
      <c r="L437" s="795"/>
      <c r="M437" s="795"/>
      <c r="N437" s="55" t="s">
        <v>1931</v>
      </c>
      <c r="O437" s="55"/>
      <c r="P437" s="55"/>
      <c r="Q437" s="163"/>
      <c r="R437" s="801"/>
      <c r="S437" s="79"/>
      <c r="T437" s="79"/>
      <c r="U437" s="860"/>
      <c r="V437" s="785"/>
      <c r="W437" s="43"/>
      <c r="X437" s="831"/>
      <c r="Y437" s="173"/>
      <c r="Z437" s="831"/>
      <c r="AA437" s="173"/>
      <c r="AB437" s="29"/>
      <c r="AC437" s="29"/>
      <c r="AD437" s="29"/>
      <c r="AE437" s="29"/>
      <c r="AF437" s="29"/>
      <c r="AG437" s="37"/>
      <c r="AH437" s="24"/>
    </row>
    <row r="438" spans="1:39">
      <c r="A438" s="232">
        <v>14</v>
      </c>
      <c r="B438" s="43">
        <v>2279</v>
      </c>
      <c r="C438" s="43"/>
      <c r="D438" s="793"/>
      <c r="E438" s="51"/>
      <c r="F438" s="241" t="s">
        <v>79</v>
      </c>
      <c r="G438" s="828"/>
      <c r="H438" s="793"/>
      <c r="I438" s="163" t="s">
        <v>1932</v>
      </c>
      <c r="J438" s="55">
        <v>1</v>
      </c>
      <c r="K438" s="43"/>
      <c r="L438" s="795"/>
      <c r="M438" s="795"/>
      <c r="N438" s="55" t="s">
        <v>1933</v>
      </c>
      <c r="O438" s="55"/>
      <c r="P438" s="55"/>
      <c r="Q438" s="163"/>
      <c r="R438" s="801"/>
      <c r="S438" s="79"/>
      <c r="T438" s="79"/>
      <c r="U438" s="860"/>
      <c r="V438" s="785"/>
      <c r="W438" s="43"/>
      <c r="X438" s="831"/>
      <c r="Y438" s="173"/>
      <c r="Z438" s="831"/>
      <c r="AA438" s="173"/>
      <c r="AB438" s="29"/>
      <c r="AC438" s="36"/>
      <c r="AD438" s="36"/>
      <c r="AE438" s="36"/>
      <c r="AF438" s="36"/>
      <c r="AG438" s="37"/>
      <c r="AH438" s="24"/>
    </row>
    <row r="439" spans="1:39">
      <c r="A439" s="232">
        <v>14</v>
      </c>
      <c r="B439" s="43">
        <v>2279</v>
      </c>
      <c r="C439" s="43"/>
      <c r="D439" s="793" t="s">
        <v>1926</v>
      </c>
      <c r="E439" s="51"/>
      <c r="F439" s="241" t="s">
        <v>79</v>
      </c>
      <c r="G439" s="826" t="s">
        <v>1528</v>
      </c>
      <c r="H439" s="793" t="s">
        <v>1934</v>
      </c>
      <c r="I439" s="163" t="s">
        <v>1928</v>
      </c>
      <c r="J439" s="55">
        <v>1</v>
      </c>
      <c r="K439" s="43"/>
      <c r="L439" s="795">
        <v>3450</v>
      </c>
      <c r="M439" s="795">
        <v>56</v>
      </c>
      <c r="N439" s="55" t="s">
        <v>1935</v>
      </c>
      <c r="O439" s="55"/>
      <c r="P439" s="55"/>
      <c r="Q439" s="163"/>
      <c r="R439" s="801">
        <v>45270</v>
      </c>
      <c r="S439" s="79"/>
      <c r="T439" s="79"/>
      <c r="U439" s="795" t="s">
        <v>129</v>
      </c>
      <c r="V439" s="830" t="s">
        <v>1559</v>
      </c>
      <c r="W439" s="163"/>
      <c r="X439" s="795" t="s">
        <v>1508</v>
      </c>
      <c r="Y439" s="173"/>
      <c r="Z439" s="795" t="s">
        <v>1509</v>
      </c>
      <c r="AA439" s="173"/>
      <c r="AB439" s="29"/>
      <c r="AC439" s="36">
        <v>45273</v>
      </c>
      <c r="AD439" s="36"/>
      <c r="AE439" s="36"/>
      <c r="AF439" s="36">
        <v>45275</v>
      </c>
      <c r="AG439" s="37"/>
      <c r="AH439" s="24"/>
    </row>
    <row r="440" spans="1:39" ht="15.75" customHeight="1">
      <c r="A440" s="232">
        <v>14</v>
      </c>
      <c r="B440" s="43">
        <v>2279</v>
      </c>
      <c r="C440" s="43"/>
      <c r="D440" s="793"/>
      <c r="E440" s="51"/>
      <c r="F440" s="241" t="s">
        <v>79</v>
      </c>
      <c r="G440" s="826"/>
      <c r="H440" s="793"/>
      <c r="I440" s="163" t="s">
        <v>1928</v>
      </c>
      <c r="J440" s="55">
        <v>1</v>
      </c>
      <c r="K440" s="43"/>
      <c r="L440" s="795"/>
      <c r="M440" s="795"/>
      <c r="N440" s="55" t="s">
        <v>1935</v>
      </c>
      <c r="O440" s="55"/>
      <c r="P440" s="55"/>
      <c r="Q440" s="163"/>
      <c r="R440" s="801"/>
      <c r="S440" s="79"/>
      <c r="T440" s="79"/>
      <c r="U440" s="844"/>
      <c r="V440" s="793"/>
      <c r="W440" s="161"/>
      <c r="X440" s="795"/>
      <c r="Y440" s="173"/>
      <c r="Z440" s="795"/>
      <c r="AA440" s="173"/>
      <c r="AB440" s="29"/>
      <c r="AC440" s="70"/>
      <c r="AD440" s="70"/>
      <c r="AE440" s="70"/>
      <c r="AF440" s="29"/>
      <c r="AG440" s="37"/>
      <c r="AH440" s="24"/>
    </row>
    <row r="441" spans="1:39" ht="15.75" customHeight="1">
      <c r="A441" s="232">
        <v>14</v>
      </c>
      <c r="B441" s="43">
        <v>2279</v>
      </c>
      <c r="C441" s="43"/>
      <c r="D441" s="793"/>
      <c r="E441" s="51"/>
      <c r="F441" s="241" t="s">
        <v>79</v>
      </c>
      <c r="G441" s="826"/>
      <c r="H441" s="793"/>
      <c r="I441" s="163" t="s">
        <v>1928</v>
      </c>
      <c r="J441" s="55">
        <v>1</v>
      </c>
      <c r="K441" s="43"/>
      <c r="L441" s="795"/>
      <c r="M441" s="795"/>
      <c r="N441" s="55" t="s">
        <v>1935</v>
      </c>
      <c r="O441" s="55"/>
      <c r="P441" s="55"/>
      <c r="Q441" s="163"/>
      <c r="R441" s="801"/>
      <c r="S441" s="79"/>
      <c r="T441" s="79"/>
      <c r="U441" s="844"/>
      <c r="V441" s="793"/>
      <c r="W441" s="161"/>
      <c r="X441" s="795"/>
      <c r="Y441" s="173"/>
      <c r="Z441" s="795"/>
      <c r="AA441" s="173"/>
      <c r="AB441" s="29"/>
      <c r="AC441" s="70"/>
      <c r="AD441" s="70"/>
      <c r="AE441" s="70"/>
      <c r="AF441" s="29"/>
      <c r="AG441" s="37"/>
      <c r="AH441" s="24"/>
    </row>
    <row r="442" spans="1:39" ht="15.75" customHeight="1">
      <c r="A442" s="232">
        <v>14</v>
      </c>
      <c r="B442" s="43">
        <v>2279</v>
      </c>
      <c r="C442" s="43"/>
      <c r="D442" s="793"/>
      <c r="E442" s="51"/>
      <c r="F442" s="241" t="s">
        <v>79</v>
      </c>
      <c r="G442" s="826"/>
      <c r="H442" s="793"/>
      <c r="I442" s="163" t="s">
        <v>1928</v>
      </c>
      <c r="J442" s="55">
        <v>1</v>
      </c>
      <c r="K442" s="43"/>
      <c r="L442" s="795"/>
      <c r="M442" s="795"/>
      <c r="N442" s="55" t="s">
        <v>1936</v>
      </c>
      <c r="O442" s="55"/>
      <c r="P442" s="55"/>
      <c r="Q442" s="163"/>
      <c r="R442" s="801"/>
      <c r="S442" s="79"/>
      <c r="T442" s="79"/>
      <c r="U442" s="844"/>
      <c r="V442" s="793"/>
      <c r="W442" s="161"/>
      <c r="X442" s="795"/>
      <c r="Y442" s="173"/>
      <c r="Z442" s="795"/>
      <c r="AA442" s="173"/>
      <c r="AB442" s="29"/>
      <c r="AC442" s="70"/>
      <c r="AD442" s="70"/>
      <c r="AE442" s="70"/>
      <c r="AF442" s="29"/>
      <c r="AG442" s="37"/>
      <c r="AH442" s="24"/>
    </row>
    <row r="443" spans="1:39" ht="15.75" customHeight="1">
      <c r="A443" s="232">
        <v>14</v>
      </c>
      <c r="B443" s="43">
        <v>2279</v>
      </c>
      <c r="C443" s="43"/>
      <c r="D443" s="793"/>
      <c r="E443" s="51"/>
      <c r="F443" s="241" t="s">
        <v>79</v>
      </c>
      <c r="G443" s="826"/>
      <c r="H443" s="793"/>
      <c r="I443" s="163" t="s">
        <v>1928</v>
      </c>
      <c r="J443" s="55">
        <v>1</v>
      </c>
      <c r="K443" s="43"/>
      <c r="L443" s="795"/>
      <c r="M443" s="795"/>
      <c r="N443" s="55" t="s">
        <v>1936</v>
      </c>
      <c r="O443" s="55"/>
      <c r="P443" s="55"/>
      <c r="Q443" s="163"/>
      <c r="R443" s="801"/>
      <c r="S443" s="79"/>
      <c r="T443" s="79"/>
      <c r="U443" s="844"/>
      <c r="V443" s="793"/>
      <c r="W443" s="161"/>
      <c r="X443" s="795"/>
      <c r="Y443" s="173"/>
      <c r="Z443" s="795"/>
      <c r="AA443" s="173"/>
      <c r="AB443" s="29"/>
      <c r="AC443" s="70"/>
      <c r="AD443" s="70"/>
      <c r="AE443" s="70"/>
      <c r="AF443" s="29"/>
      <c r="AG443" s="37"/>
      <c r="AH443" s="24"/>
    </row>
    <row r="444" spans="1:39" ht="15.75" customHeight="1">
      <c r="A444" s="232">
        <v>14</v>
      </c>
      <c r="B444" s="43">
        <v>2279</v>
      </c>
      <c r="C444" s="43"/>
      <c r="D444" s="793"/>
      <c r="E444" s="51"/>
      <c r="F444" s="241" t="s">
        <v>79</v>
      </c>
      <c r="G444" s="826"/>
      <c r="H444" s="793"/>
      <c r="I444" s="163" t="s">
        <v>1928</v>
      </c>
      <c r="J444" s="55">
        <v>1</v>
      </c>
      <c r="K444" s="43"/>
      <c r="L444" s="795"/>
      <c r="M444" s="795"/>
      <c r="N444" s="55" t="s">
        <v>1936</v>
      </c>
      <c r="O444" s="55"/>
      <c r="P444" s="55"/>
      <c r="Q444" s="163"/>
      <c r="R444" s="801"/>
      <c r="S444" s="79"/>
      <c r="T444" s="79"/>
      <c r="U444" s="844"/>
      <c r="V444" s="793"/>
      <c r="W444" s="161"/>
      <c r="X444" s="795"/>
      <c r="Y444" s="173"/>
      <c r="Z444" s="795"/>
      <c r="AA444" s="173"/>
      <c r="AB444" s="29"/>
      <c r="AC444" s="70"/>
      <c r="AD444" s="70"/>
      <c r="AE444" s="70"/>
      <c r="AF444" s="29"/>
      <c r="AG444" s="37"/>
      <c r="AH444" s="24"/>
    </row>
    <row r="445" spans="1:39" ht="15.75" customHeight="1">
      <c r="A445" s="232">
        <v>14</v>
      </c>
      <c r="B445" s="43">
        <v>2279</v>
      </c>
      <c r="C445" s="43"/>
      <c r="D445" s="793"/>
      <c r="E445" s="51"/>
      <c r="F445" s="241" t="s">
        <v>79</v>
      </c>
      <c r="G445" s="826"/>
      <c r="H445" s="793"/>
      <c r="I445" s="163" t="s">
        <v>1928</v>
      </c>
      <c r="J445" s="55">
        <v>1</v>
      </c>
      <c r="K445" s="43"/>
      <c r="L445" s="795"/>
      <c r="M445" s="795"/>
      <c r="N445" s="55" t="s">
        <v>1936</v>
      </c>
      <c r="O445" s="55"/>
      <c r="P445" s="55"/>
      <c r="Q445" s="163"/>
      <c r="R445" s="801"/>
      <c r="S445" s="79"/>
      <c r="T445" s="79"/>
      <c r="U445" s="844"/>
      <c r="V445" s="793"/>
      <c r="W445" s="161"/>
      <c r="X445" s="795"/>
      <c r="Y445" s="173"/>
      <c r="Z445" s="795"/>
      <c r="AA445" s="173"/>
      <c r="AB445" s="29"/>
      <c r="AC445" s="70"/>
      <c r="AD445" s="70"/>
      <c r="AE445" s="70"/>
      <c r="AF445" s="29"/>
      <c r="AG445" s="37"/>
      <c r="AH445" s="24"/>
    </row>
    <row r="446" spans="1:39" ht="15.75" customHeight="1">
      <c r="A446" s="232">
        <v>14</v>
      </c>
      <c r="B446" s="43">
        <v>2279</v>
      </c>
      <c r="C446" s="43"/>
      <c r="D446" s="793" t="s">
        <v>1926</v>
      </c>
      <c r="E446" s="51"/>
      <c r="F446" s="241" t="s">
        <v>79</v>
      </c>
      <c r="G446" s="826" t="s">
        <v>1528</v>
      </c>
      <c r="H446" s="793" t="s">
        <v>1937</v>
      </c>
      <c r="I446" s="163" t="s">
        <v>1928</v>
      </c>
      <c r="J446" s="55">
        <v>1</v>
      </c>
      <c r="K446" s="43"/>
      <c r="L446" s="795">
        <v>3460</v>
      </c>
      <c r="M446" s="795">
        <v>56</v>
      </c>
      <c r="N446" s="55" t="s">
        <v>1935</v>
      </c>
      <c r="O446" s="55"/>
      <c r="P446" s="55"/>
      <c r="Q446" s="163"/>
      <c r="R446" s="801">
        <v>45270</v>
      </c>
      <c r="S446" s="79"/>
      <c r="T446" s="79"/>
      <c r="U446" s="795" t="s">
        <v>129</v>
      </c>
      <c r="V446" s="785" t="s">
        <v>1514</v>
      </c>
      <c r="W446" s="43"/>
      <c r="X446" s="795" t="s">
        <v>1508</v>
      </c>
      <c r="Y446" s="173"/>
      <c r="Z446" s="795" t="s">
        <v>1509</v>
      </c>
      <c r="AA446" s="173"/>
      <c r="AB446" s="29"/>
      <c r="AC446" s="29"/>
      <c r="AD446" s="29"/>
      <c r="AE446" s="29"/>
      <c r="AF446" s="36">
        <v>45274</v>
      </c>
      <c r="AG446" s="37"/>
      <c r="AH446" s="24"/>
    </row>
    <row r="447" spans="1:39" ht="15.75" customHeight="1">
      <c r="A447" s="232">
        <v>14</v>
      </c>
      <c r="B447" s="43">
        <v>2279</v>
      </c>
      <c r="C447" s="43"/>
      <c r="D447" s="793"/>
      <c r="E447" s="51"/>
      <c r="F447" s="241" t="s">
        <v>79</v>
      </c>
      <c r="G447" s="826"/>
      <c r="H447" s="793"/>
      <c r="I447" s="163" t="s">
        <v>1928</v>
      </c>
      <c r="J447" s="55">
        <v>1</v>
      </c>
      <c r="K447" s="43"/>
      <c r="L447" s="795"/>
      <c r="M447" s="795"/>
      <c r="N447" s="55" t="s">
        <v>1935</v>
      </c>
      <c r="O447" s="55"/>
      <c r="P447" s="55"/>
      <c r="Q447" s="163"/>
      <c r="R447" s="801"/>
      <c r="S447" s="79"/>
      <c r="T447" s="79"/>
      <c r="U447" s="844"/>
      <c r="V447" s="785"/>
      <c r="W447" s="43"/>
      <c r="X447" s="795"/>
      <c r="Y447" s="173"/>
      <c r="Z447" s="795"/>
      <c r="AA447" s="173"/>
      <c r="AB447" s="29"/>
      <c r="AC447" s="29"/>
      <c r="AD447" s="29"/>
      <c r="AE447" s="29"/>
      <c r="AF447" s="29"/>
      <c r="AG447" s="37"/>
      <c r="AH447" s="24"/>
    </row>
    <row r="448" spans="1:39" ht="15.75" customHeight="1">
      <c r="A448" s="232">
        <v>14</v>
      </c>
      <c r="B448" s="43">
        <v>2279</v>
      </c>
      <c r="C448" s="43"/>
      <c r="D448" s="793"/>
      <c r="E448" s="51"/>
      <c r="F448" s="241" t="s">
        <v>79</v>
      </c>
      <c r="G448" s="826"/>
      <c r="H448" s="793"/>
      <c r="I448" s="163" t="s">
        <v>1928</v>
      </c>
      <c r="J448" s="55">
        <v>1</v>
      </c>
      <c r="K448" s="43"/>
      <c r="L448" s="795"/>
      <c r="M448" s="795"/>
      <c r="N448" s="55" t="s">
        <v>1935</v>
      </c>
      <c r="O448" s="55"/>
      <c r="P448" s="55"/>
      <c r="Q448" s="163"/>
      <c r="R448" s="801"/>
      <c r="S448" s="79"/>
      <c r="T448" s="79"/>
      <c r="U448" s="844"/>
      <c r="V448" s="785"/>
      <c r="W448" s="43"/>
      <c r="X448" s="795"/>
      <c r="Y448" s="173"/>
      <c r="Z448" s="795"/>
      <c r="AA448" s="173"/>
      <c r="AB448" s="29"/>
      <c r="AC448" s="29"/>
      <c r="AD448" s="29"/>
      <c r="AE448" s="29"/>
      <c r="AF448" s="29"/>
      <c r="AG448" s="37"/>
      <c r="AH448" s="24"/>
    </row>
    <row r="449" spans="1:34" ht="15.75" customHeight="1">
      <c r="A449" s="232">
        <v>14</v>
      </c>
      <c r="B449" s="43">
        <v>2279</v>
      </c>
      <c r="C449" s="43"/>
      <c r="D449" s="793"/>
      <c r="E449" s="51"/>
      <c r="F449" s="241" t="s">
        <v>79</v>
      </c>
      <c r="G449" s="826"/>
      <c r="H449" s="793"/>
      <c r="I449" s="163" t="s">
        <v>1928</v>
      </c>
      <c r="J449" s="55">
        <v>1</v>
      </c>
      <c r="K449" s="43"/>
      <c r="L449" s="795"/>
      <c r="M449" s="795"/>
      <c r="N449" s="55" t="s">
        <v>1936</v>
      </c>
      <c r="O449" s="55"/>
      <c r="P449" s="55"/>
      <c r="Q449" s="163"/>
      <c r="R449" s="801"/>
      <c r="S449" s="79"/>
      <c r="T449" s="79"/>
      <c r="U449" s="844"/>
      <c r="V449" s="785"/>
      <c r="W449" s="43"/>
      <c r="X449" s="795"/>
      <c r="Y449" s="173"/>
      <c r="Z449" s="795"/>
      <c r="AA449" s="173"/>
      <c r="AB449" s="29"/>
      <c r="AC449" s="29"/>
      <c r="AD449" s="29"/>
      <c r="AE449" s="29"/>
      <c r="AF449" s="29"/>
      <c r="AG449" s="37"/>
      <c r="AH449" s="24"/>
    </row>
    <row r="450" spans="1:34" ht="15.75" customHeight="1">
      <c r="A450" s="232">
        <v>14</v>
      </c>
      <c r="B450" s="43">
        <v>2279</v>
      </c>
      <c r="C450" s="43"/>
      <c r="D450" s="793"/>
      <c r="E450" s="51"/>
      <c r="F450" s="241" t="s">
        <v>79</v>
      </c>
      <c r="G450" s="826"/>
      <c r="H450" s="793"/>
      <c r="I450" s="163" t="s">
        <v>1928</v>
      </c>
      <c r="J450" s="55">
        <v>1</v>
      </c>
      <c r="K450" s="43"/>
      <c r="L450" s="795"/>
      <c r="M450" s="795"/>
      <c r="N450" s="55" t="s">
        <v>1936</v>
      </c>
      <c r="O450" s="55"/>
      <c r="P450" s="55"/>
      <c r="Q450" s="163"/>
      <c r="R450" s="801"/>
      <c r="S450" s="79"/>
      <c r="T450" s="79"/>
      <c r="U450" s="844"/>
      <c r="V450" s="785"/>
      <c r="W450" s="43"/>
      <c r="X450" s="795"/>
      <c r="Y450" s="173"/>
      <c r="Z450" s="795"/>
      <c r="AA450" s="173"/>
      <c r="AB450" s="29"/>
      <c r="AC450" s="29"/>
      <c r="AD450" s="29"/>
      <c r="AE450" s="29"/>
      <c r="AF450" s="29"/>
      <c r="AG450" s="37"/>
      <c r="AH450" s="24"/>
    </row>
    <row r="451" spans="1:34" ht="15.75" customHeight="1">
      <c r="A451" s="232">
        <v>14</v>
      </c>
      <c r="B451" s="43">
        <v>2279</v>
      </c>
      <c r="C451" s="43"/>
      <c r="D451" s="793"/>
      <c r="E451" s="51"/>
      <c r="F451" s="241" t="s">
        <v>79</v>
      </c>
      <c r="G451" s="826"/>
      <c r="H451" s="793"/>
      <c r="I451" s="163" t="s">
        <v>1928</v>
      </c>
      <c r="J451" s="55">
        <v>1</v>
      </c>
      <c r="K451" s="43"/>
      <c r="L451" s="795"/>
      <c r="M451" s="795"/>
      <c r="N451" s="55" t="s">
        <v>1936</v>
      </c>
      <c r="O451" s="55"/>
      <c r="P451" s="55"/>
      <c r="Q451" s="163"/>
      <c r="R451" s="801"/>
      <c r="S451" s="79"/>
      <c r="T451" s="79"/>
      <c r="U451" s="844"/>
      <c r="V451" s="785"/>
      <c r="W451" s="43"/>
      <c r="X451" s="795"/>
      <c r="Y451" s="173"/>
      <c r="Z451" s="795"/>
      <c r="AA451" s="173"/>
      <c r="AB451" s="29"/>
      <c r="AC451" s="29"/>
      <c r="AD451" s="29"/>
      <c r="AE451" s="29"/>
      <c r="AF451" s="29"/>
      <c r="AG451" s="37"/>
      <c r="AH451" s="24"/>
    </row>
    <row r="452" spans="1:34" ht="15.75" customHeight="1">
      <c r="A452" s="232">
        <v>14</v>
      </c>
      <c r="B452" s="43">
        <v>2279</v>
      </c>
      <c r="C452" s="43"/>
      <c r="D452" s="793"/>
      <c r="E452" s="51"/>
      <c r="F452" s="241" t="s">
        <v>79</v>
      </c>
      <c r="G452" s="826"/>
      <c r="H452" s="793"/>
      <c r="I452" s="163" t="s">
        <v>1928</v>
      </c>
      <c r="J452" s="55">
        <v>1</v>
      </c>
      <c r="K452" s="43"/>
      <c r="L452" s="795"/>
      <c r="M452" s="795"/>
      <c r="N452" s="55" t="s">
        <v>1936</v>
      </c>
      <c r="O452" s="55"/>
      <c r="P452" s="55"/>
      <c r="Q452" s="163"/>
      <c r="R452" s="801"/>
      <c r="S452" s="79"/>
      <c r="T452" s="79"/>
      <c r="U452" s="844"/>
      <c r="V452" s="785"/>
      <c r="W452" s="43"/>
      <c r="X452" s="795"/>
      <c r="Y452" s="173"/>
      <c r="Z452" s="795"/>
      <c r="AA452" s="173"/>
      <c r="AB452" s="29"/>
      <c r="AC452" s="29"/>
      <c r="AD452" s="29"/>
      <c r="AE452" s="29"/>
      <c r="AF452" s="29"/>
      <c r="AG452" s="37"/>
      <c r="AH452" s="24"/>
    </row>
    <row r="453" spans="1:34" ht="15.75" customHeight="1">
      <c r="A453" s="232">
        <v>14</v>
      </c>
      <c r="B453" s="43">
        <v>2279</v>
      </c>
      <c r="C453" s="43"/>
      <c r="D453" s="793" t="s">
        <v>1926</v>
      </c>
      <c r="E453" s="51"/>
      <c r="F453" s="241" t="s">
        <v>79</v>
      </c>
      <c r="G453" s="826" t="s">
        <v>1528</v>
      </c>
      <c r="H453" s="793" t="s">
        <v>1938</v>
      </c>
      <c r="I453" s="163" t="s">
        <v>1932</v>
      </c>
      <c r="J453" s="55">
        <v>1</v>
      </c>
      <c r="K453" s="43"/>
      <c r="L453" s="795">
        <v>3750</v>
      </c>
      <c r="M453" s="795">
        <v>54</v>
      </c>
      <c r="N453" s="55" t="s">
        <v>1933</v>
      </c>
      <c r="O453" s="55"/>
      <c r="P453" s="55"/>
      <c r="Q453" s="163"/>
      <c r="R453" s="801">
        <v>45270</v>
      </c>
      <c r="S453" s="79"/>
      <c r="T453" s="79"/>
      <c r="U453" s="795" t="s">
        <v>129</v>
      </c>
      <c r="V453" s="785" t="s">
        <v>1514</v>
      </c>
      <c r="W453" s="43"/>
      <c r="X453" s="795" t="s">
        <v>1508</v>
      </c>
      <c r="Y453" s="173"/>
      <c r="Z453" s="795" t="s">
        <v>1509</v>
      </c>
      <c r="AA453" s="173"/>
      <c r="AB453" s="29"/>
      <c r="AC453" s="29"/>
      <c r="AD453" s="29"/>
      <c r="AE453" s="29"/>
      <c r="AF453" s="36">
        <v>45274</v>
      </c>
      <c r="AG453" s="37"/>
      <c r="AH453" s="24"/>
    </row>
    <row r="454" spans="1:34" ht="15.75" customHeight="1">
      <c r="A454" s="232">
        <v>14</v>
      </c>
      <c r="B454" s="43">
        <v>2279</v>
      </c>
      <c r="C454" s="43"/>
      <c r="D454" s="793"/>
      <c r="E454" s="51"/>
      <c r="F454" s="241" t="s">
        <v>79</v>
      </c>
      <c r="G454" s="826"/>
      <c r="H454" s="793"/>
      <c r="I454" s="163" t="s">
        <v>1928</v>
      </c>
      <c r="J454" s="55">
        <v>1</v>
      </c>
      <c r="K454" s="43"/>
      <c r="L454" s="795"/>
      <c r="M454" s="795"/>
      <c r="N454" s="55" t="s">
        <v>1935</v>
      </c>
      <c r="O454" s="55"/>
      <c r="P454" s="55"/>
      <c r="Q454" s="163"/>
      <c r="R454" s="801"/>
      <c r="S454" s="79"/>
      <c r="T454" s="79"/>
      <c r="U454" s="844"/>
      <c r="V454" s="785"/>
      <c r="W454" s="43"/>
      <c r="X454" s="795"/>
      <c r="Y454" s="173"/>
      <c r="Z454" s="795"/>
      <c r="AA454" s="173"/>
      <c r="AB454" s="29"/>
      <c r="AC454" s="29"/>
      <c r="AD454" s="29"/>
      <c r="AE454" s="29"/>
      <c r="AF454" s="29"/>
      <c r="AG454" s="37"/>
      <c r="AH454" s="24"/>
    </row>
    <row r="455" spans="1:34" ht="15.75" customHeight="1">
      <c r="A455" s="232">
        <v>14</v>
      </c>
      <c r="B455" s="43">
        <v>2279</v>
      </c>
      <c r="C455" s="43"/>
      <c r="D455" s="793"/>
      <c r="E455" s="51"/>
      <c r="F455" s="241" t="s">
        <v>79</v>
      </c>
      <c r="G455" s="826"/>
      <c r="H455" s="793"/>
      <c r="I455" s="163" t="s">
        <v>1928</v>
      </c>
      <c r="J455" s="55">
        <v>1</v>
      </c>
      <c r="K455" s="43"/>
      <c r="L455" s="795"/>
      <c r="M455" s="795"/>
      <c r="N455" s="55" t="s">
        <v>1935</v>
      </c>
      <c r="O455" s="55"/>
      <c r="P455" s="55"/>
      <c r="Q455" s="163"/>
      <c r="R455" s="801"/>
      <c r="S455" s="79"/>
      <c r="T455" s="79"/>
      <c r="U455" s="844"/>
      <c r="V455" s="785"/>
      <c r="W455" s="43"/>
      <c r="X455" s="795"/>
      <c r="Y455" s="173"/>
      <c r="Z455" s="795"/>
      <c r="AA455" s="173"/>
      <c r="AB455" s="29"/>
      <c r="AC455" s="29"/>
      <c r="AD455" s="29"/>
      <c r="AE455" s="29"/>
      <c r="AF455" s="29"/>
      <c r="AG455" s="37"/>
      <c r="AH455" s="24"/>
    </row>
    <row r="456" spans="1:34" ht="15.75" customHeight="1">
      <c r="A456" s="232">
        <v>14</v>
      </c>
      <c r="B456" s="43">
        <v>2279</v>
      </c>
      <c r="C456" s="43"/>
      <c r="D456" s="793"/>
      <c r="E456" s="51"/>
      <c r="F456" s="241" t="s">
        <v>79</v>
      </c>
      <c r="G456" s="826"/>
      <c r="H456" s="793"/>
      <c r="I456" s="163" t="s">
        <v>1928</v>
      </c>
      <c r="J456" s="55">
        <v>1</v>
      </c>
      <c r="K456" s="43"/>
      <c r="L456" s="795"/>
      <c r="M456" s="795"/>
      <c r="N456" s="55" t="s">
        <v>1936</v>
      </c>
      <c r="O456" s="55"/>
      <c r="P456" s="55"/>
      <c r="Q456" s="163"/>
      <c r="R456" s="801"/>
      <c r="S456" s="79"/>
      <c r="T456" s="79"/>
      <c r="U456" s="844"/>
      <c r="V456" s="785"/>
      <c r="W456" s="43"/>
      <c r="X456" s="795"/>
      <c r="Y456" s="173"/>
      <c r="Z456" s="795"/>
      <c r="AA456" s="173"/>
      <c r="AB456" s="29"/>
      <c r="AC456" s="29"/>
      <c r="AD456" s="29"/>
      <c r="AE456" s="29"/>
      <c r="AF456" s="29"/>
      <c r="AG456" s="37"/>
      <c r="AH456" s="24"/>
    </row>
    <row r="457" spans="1:34" ht="15.75" customHeight="1">
      <c r="A457" s="232">
        <v>14</v>
      </c>
      <c r="B457" s="43">
        <v>2279</v>
      </c>
      <c r="C457" s="43"/>
      <c r="D457" s="793"/>
      <c r="E457" s="51"/>
      <c r="F457" s="241" t="s">
        <v>79</v>
      </c>
      <c r="G457" s="826"/>
      <c r="H457" s="793"/>
      <c r="I457" s="163" t="s">
        <v>1928</v>
      </c>
      <c r="J457" s="55">
        <v>1</v>
      </c>
      <c r="K457" s="43"/>
      <c r="L457" s="795"/>
      <c r="M457" s="795"/>
      <c r="N457" s="55" t="s">
        <v>1936</v>
      </c>
      <c r="O457" s="55"/>
      <c r="P457" s="55"/>
      <c r="Q457" s="163"/>
      <c r="R457" s="801"/>
      <c r="S457" s="79"/>
      <c r="T457" s="79"/>
      <c r="U457" s="844"/>
      <c r="V457" s="785"/>
      <c r="W457" s="43"/>
      <c r="X457" s="795"/>
      <c r="Y457" s="173"/>
      <c r="Z457" s="795"/>
      <c r="AA457" s="173"/>
      <c r="AB457" s="29"/>
      <c r="AC457" s="29"/>
      <c r="AD457" s="29"/>
      <c r="AE457" s="29"/>
      <c r="AF457" s="29"/>
      <c r="AG457" s="37"/>
      <c r="AH457" s="24"/>
    </row>
    <row r="458" spans="1:34" ht="15.75" customHeight="1">
      <c r="A458" s="232">
        <v>14</v>
      </c>
      <c r="B458" s="43">
        <v>2279</v>
      </c>
      <c r="C458" s="43"/>
      <c r="D458" s="793" t="s">
        <v>1926</v>
      </c>
      <c r="E458" s="51"/>
      <c r="F458" s="241" t="s">
        <v>79</v>
      </c>
      <c r="G458" s="826" t="s">
        <v>1528</v>
      </c>
      <c r="H458" s="793" t="s">
        <v>1939</v>
      </c>
      <c r="I458" s="163" t="s">
        <v>1928</v>
      </c>
      <c r="J458" s="55">
        <v>1</v>
      </c>
      <c r="K458" s="43"/>
      <c r="L458" s="795">
        <v>3040</v>
      </c>
      <c r="M458" s="795">
        <v>47</v>
      </c>
      <c r="N458" s="55" t="s">
        <v>1935</v>
      </c>
      <c r="O458" s="55"/>
      <c r="P458" s="55"/>
      <c r="Q458" s="163"/>
      <c r="R458" s="801">
        <v>45270</v>
      </c>
      <c r="S458" s="79"/>
      <c r="T458" s="79"/>
      <c r="U458" s="795" t="s">
        <v>129</v>
      </c>
      <c r="V458" s="785" t="s">
        <v>1514</v>
      </c>
      <c r="W458" s="43"/>
      <c r="X458" s="795" t="s">
        <v>1508</v>
      </c>
      <c r="Y458" s="173"/>
      <c r="Z458" s="795" t="s">
        <v>1509</v>
      </c>
      <c r="AA458" s="173"/>
      <c r="AB458" s="29"/>
      <c r="AC458" s="29"/>
      <c r="AD458" s="29"/>
      <c r="AE458" s="29"/>
      <c r="AF458" s="36">
        <v>45274</v>
      </c>
      <c r="AG458" s="37"/>
      <c r="AH458" s="24"/>
    </row>
    <row r="459" spans="1:34" ht="15.75" customHeight="1">
      <c r="A459" s="232">
        <v>14</v>
      </c>
      <c r="B459" s="43">
        <v>2279</v>
      </c>
      <c r="C459" s="43"/>
      <c r="D459" s="793"/>
      <c r="E459" s="51"/>
      <c r="F459" s="241" t="s">
        <v>79</v>
      </c>
      <c r="G459" s="826"/>
      <c r="H459" s="793"/>
      <c r="I459" s="163" t="s">
        <v>1928</v>
      </c>
      <c r="J459" s="55">
        <v>1</v>
      </c>
      <c r="K459" s="43"/>
      <c r="L459" s="795"/>
      <c r="M459" s="795"/>
      <c r="N459" s="55" t="s">
        <v>1935</v>
      </c>
      <c r="O459" s="55"/>
      <c r="P459" s="55"/>
      <c r="Q459" s="163"/>
      <c r="R459" s="801"/>
      <c r="S459" s="79"/>
      <c r="T459" s="79"/>
      <c r="U459" s="844"/>
      <c r="V459" s="785"/>
      <c r="W459" s="43"/>
      <c r="X459" s="795"/>
      <c r="Y459" s="173"/>
      <c r="Z459" s="795"/>
      <c r="AA459" s="173"/>
      <c r="AB459" s="29"/>
      <c r="AC459" s="29"/>
      <c r="AD459" s="29"/>
      <c r="AE459" s="29"/>
      <c r="AF459" s="29"/>
      <c r="AG459" s="37"/>
      <c r="AH459" s="24"/>
    </row>
    <row r="460" spans="1:34" ht="15.75" customHeight="1">
      <c r="A460" s="232">
        <v>14</v>
      </c>
      <c r="B460" s="43">
        <v>2279</v>
      </c>
      <c r="C460" s="43"/>
      <c r="D460" s="793"/>
      <c r="E460" s="51"/>
      <c r="F460" s="241" t="s">
        <v>79</v>
      </c>
      <c r="G460" s="826"/>
      <c r="H460" s="793"/>
      <c r="I460" s="163" t="s">
        <v>1557</v>
      </c>
      <c r="J460" s="55">
        <v>1</v>
      </c>
      <c r="K460" s="43"/>
      <c r="L460" s="795"/>
      <c r="M460" s="795"/>
      <c r="N460" s="55" t="s">
        <v>1940</v>
      </c>
      <c r="O460" s="55"/>
      <c r="P460" s="55"/>
      <c r="Q460" s="163"/>
      <c r="R460" s="801"/>
      <c r="S460" s="79"/>
      <c r="T460" s="79"/>
      <c r="U460" s="844"/>
      <c r="V460" s="785"/>
      <c r="W460" s="43"/>
      <c r="X460" s="795"/>
      <c r="Y460" s="173"/>
      <c r="Z460" s="795"/>
      <c r="AA460" s="173"/>
      <c r="AB460" s="29"/>
      <c r="AC460" s="29"/>
      <c r="AD460" s="29"/>
      <c r="AE460" s="29"/>
      <c r="AF460" s="29"/>
      <c r="AG460" s="37"/>
      <c r="AH460" s="24"/>
    </row>
    <row r="461" spans="1:34" ht="15.75" customHeight="1">
      <c r="A461" s="232">
        <v>14</v>
      </c>
      <c r="B461" s="43">
        <v>2279</v>
      </c>
      <c r="C461" s="43"/>
      <c r="D461" s="793"/>
      <c r="E461" s="51"/>
      <c r="F461" s="241" t="s">
        <v>79</v>
      </c>
      <c r="G461" s="826"/>
      <c r="H461" s="793"/>
      <c r="I461" s="163" t="s">
        <v>1557</v>
      </c>
      <c r="J461" s="55">
        <v>1</v>
      </c>
      <c r="K461" s="43"/>
      <c r="L461" s="795"/>
      <c r="M461" s="795"/>
      <c r="N461" s="55" t="s">
        <v>1672</v>
      </c>
      <c r="O461" s="55"/>
      <c r="P461" s="55"/>
      <c r="Q461" s="163"/>
      <c r="R461" s="801"/>
      <c r="S461" s="79"/>
      <c r="T461" s="79"/>
      <c r="U461" s="844"/>
      <c r="V461" s="785"/>
      <c r="W461" s="43"/>
      <c r="X461" s="795"/>
      <c r="Y461" s="173"/>
      <c r="Z461" s="795"/>
      <c r="AA461" s="173"/>
      <c r="AB461" s="29"/>
      <c r="AC461" s="36"/>
      <c r="AD461" s="36"/>
      <c r="AE461" s="36"/>
      <c r="AF461" s="29"/>
      <c r="AG461" s="37"/>
      <c r="AH461" s="24"/>
    </row>
    <row r="462" spans="1:34" ht="15.75" customHeight="1">
      <c r="A462" s="232">
        <v>14</v>
      </c>
      <c r="B462" s="43">
        <v>2279</v>
      </c>
      <c r="C462" s="43"/>
      <c r="D462" s="793" t="s">
        <v>1926</v>
      </c>
      <c r="E462" s="51"/>
      <c r="F462" s="241" t="s">
        <v>79</v>
      </c>
      <c r="G462" s="826" t="s">
        <v>1528</v>
      </c>
      <c r="H462" s="793" t="s">
        <v>1941</v>
      </c>
      <c r="I462" s="163" t="s">
        <v>1928</v>
      </c>
      <c r="J462" s="55">
        <v>1</v>
      </c>
      <c r="K462" s="43"/>
      <c r="L462" s="795">
        <v>5320</v>
      </c>
      <c r="M462" s="795">
        <v>57</v>
      </c>
      <c r="N462" s="55" t="s">
        <v>1942</v>
      </c>
      <c r="O462" s="55"/>
      <c r="P462" s="55"/>
      <c r="Q462" s="163"/>
      <c r="R462" s="801">
        <v>45270</v>
      </c>
      <c r="S462" s="79"/>
      <c r="T462" s="79"/>
      <c r="U462" s="795" t="s">
        <v>129</v>
      </c>
      <c r="V462" s="793" t="s">
        <v>1765</v>
      </c>
      <c r="W462" s="161"/>
      <c r="X462" s="795" t="s">
        <v>1508</v>
      </c>
      <c r="Y462" s="173"/>
      <c r="Z462" s="795" t="s">
        <v>1509</v>
      </c>
      <c r="AA462" s="173"/>
      <c r="AB462" s="29"/>
      <c r="AC462" s="36">
        <v>45273</v>
      </c>
      <c r="AD462" s="36"/>
      <c r="AE462" s="36"/>
      <c r="AF462" s="36">
        <v>45278</v>
      </c>
      <c r="AG462" s="37"/>
      <c r="AH462" s="24"/>
    </row>
    <row r="463" spans="1:34" ht="15.75" customHeight="1">
      <c r="A463" s="232">
        <v>14</v>
      </c>
      <c r="B463" s="43">
        <v>2279</v>
      </c>
      <c r="C463" s="43"/>
      <c r="D463" s="793"/>
      <c r="E463" s="51"/>
      <c r="F463" s="241" t="s">
        <v>79</v>
      </c>
      <c r="G463" s="826"/>
      <c r="H463" s="793"/>
      <c r="I463" s="163" t="s">
        <v>1943</v>
      </c>
      <c r="J463" s="55">
        <v>1</v>
      </c>
      <c r="K463" s="43"/>
      <c r="L463" s="795"/>
      <c r="M463" s="795"/>
      <c r="N463" s="55" t="s">
        <v>1944</v>
      </c>
      <c r="O463" s="55"/>
      <c r="P463" s="55"/>
      <c r="Q463" s="163"/>
      <c r="R463" s="801"/>
      <c r="S463" s="79"/>
      <c r="T463" s="79"/>
      <c r="U463" s="844"/>
      <c r="V463" s="793"/>
      <c r="W463" s="161"/>
      <c r="X463" s="795"/>
      <c r="Y463" s="173"/>
      <c r="Z463" s="795"/>
      <c r="AA463" s="173"/>
      <c r="AB463" s="29"/>
      <c r="AC463" s="70"/>
      <c r="AD463" s="70"/>
      <c r="AE463" s="70"/>
      <c r="AF463" s="29"/>
      <c r="AG463" s="37"/>
      <c r="AH463" s="24"/>
    </row>
    <row r="464" spans="1:34" ht="15.75" customHeight="1">
      <c r="A464" s="232">
        <v>14</v>
      </c>
      <c r="B464" s="43">
        <v>2279</v>
      </c>
      <c r="C464" s="43"/>
      <c r="D464" s="793"/>
      <c r="E464" s="51"/>
      <c r="F464" s="241" t="s">
        <v>79</v>
      </c>
      <c r="G464" s="826"/>
      <c r="H464" s="793"/>
      <c r="I464" s="163" t="s">
        <v>1945</v>
      </c>
      <c r="J464" s="55">
        <v>1</v>
      </c>
      <c r="K464" s="43"/>
      <c r="L464" s="795"/>
      <c r="M464" s="795"/>
      <c r="N464" s="55" t="s">
        <v>1946</v>
      </c>
      <c r="O464" s="55"/>
      <c r="P464" s="55"/>
      <c r="Q464" s="163"/>
      <c r="R464" s="801"/>
      <c r="S464" s="79"/>
      <c r="T464" s="79"/>
      <c r="U464" s="844"/>
      <c r="V464" s="793"/>
      <c r="W464" s="161"/>
      <c r="X464" s="795"/>
      <c r="Y464" s="173"/>
      <c r="Z464" s="795"/>
      <c r="AA464" s="173"/>
      <c r="AB464" s="29"/>
      <c r="AC464" s="70"/>
      <c r="AD464" s="70"/>
      <c r="AE464" s="70"/>
      <c r="AF464" s="29"/>
      <c r="AG464" s="37"/>
      <c r="AH464" s="24"/>
    </row>
    <row r="465" spans="1:34" ht="15.75" customHeight="1">
      <c r="A465" s="232">
        <v>14</v>
      </c>
      <c r="B465" s="43">
        <v>2279</v>
      </c>
      <c r="C465" s="43"/>
      <c r="D465" s="793"/>
      <c r="E465" s="51"/>
      <c r="F465" s="241" t="s">
        <v>79</v>
      </c>
      <c r="G465" s="826"/>
      <c r="H465" s="793"/>
      <c r="I465" s="163" t="s">
        <v>1928</v>
      </c>
      <c r="J465" s="55">
        <v>1</v>
      </c>
      <c r="K465" s="43"/>
      <c r="L465" s="795"/>
      <c r="M465" s="795"/>
      <c r="N465" s="55" t="s">
        <v>1936</v>
      </c>
      <c r="O465" s="55"/>
      <c r="P465" s="55"/>
      <c r="Q465" s="163"/>
      <c r="R465" s="801"/>
      <c r="S465" s="79"/>
      <c r="T465" s="79"/>
      <c r="U465" s="844"/>
      <c r="V465" s="793"/>
      <c r="W465" s="161"/>
      <c r="X465" s="795"/>
      <c r="Y465" s="173"/>
      <c r="Z465" s="795"/>
      <c r="AA465" s="173"/>
      <c r="AB465" s="29"/>
      <c r="AC465" s="70"/>
      <c r="AD465" s="70"/>
      <c r="AE465" s="70"/>
      <c r="AF465" s="29"/>
      <c r="AG465" s="37"/>
      <c r="AH465" s="24"/>
    </row>
    <row r="466" spans="1:34" ht="15.75" customHeight="1">
      <c r="A466" s="232">
        <v>14</v>
      </c>
      <c r="B466" s="43">
        <v>2279</v>
      </c>
      <c r="C466" s="43"/>
      <c r="D466" s="793"/>
      <c r="E466" s="51"/>
      <c r="F466" s="241" t="s">
        <v>79</v>
      </c>
      <c r="G466" s="826"/>
      <c r="H466" s="793"/>
      <c r="I466" s="163" t="s">
        <v>1928</v>
      </c>
      <c r="J466" s="55">
        <v>1</v>
      </c>
      <c r="K466" s="43"/>
      <c r="L466" s="795"/>
      <c r="M466" s="795"/>
      <c r="N466" s="55" t="s">
        <v>1936</v>
      </c>
      <c r="O466" s="55"/>
      <c r="P466" s="55"/>
      <c r="Q466" s="163"/>
      <c r="R466" s="801"/>
      <c r="S466" s="79"/>
      <c r="T466" s="79"/>
      <c r="U466" s="844"/>
      <c r="V466" s="793"/>
      <c r="W466" s="161"/>
      <c r="X466" s="795"/>
      <c r="Y466" s="173"/>
      <c r="Z466" s="795"/>
      <c r="AA466" s="173"/>
      <c r="AB466" s="29"/>
      <c r="AC466" s="70"/>
      <c r="AD466" s="70"/>
      <c r="AE466" s="70"/>
      <c r="AF466" s="29"/>
      <c r="AG466" s="37"/>
      <c r="AH466" s="24"/>
    </row>
    <row r="467" spans="1:34" ht="15.75" customHeight="1">
      <c r="A467" s="232">
        <v>14</v>
      </c>
      <c r="B467" s="43">
        <v>2279</v>
      </c>
      <c r="C467" s="43"/>
      <c r="D467" s="793" t="s">
        <v>1926</v>
      </c>
      <c r="E467" s="51"/>
      <c r="F467" s="241" t="s">
        <v>79</v>
      </c>
      <c r="G467" s="826" t="s">
        <v>1528</v>
      </c>
      <c r="H467" s="793" t="s">
        <v>1947</v>
      </c>
      <c r="I467" s="163" t="s">
        <v>1928</v>
      </c>
      <c r="J467" s="55">
        <v>1</v>
      </c>
      <c r="K467" s="43"/>
      <c r="L467" s="795">
        <v>5630</v>
      </c>
      <c r="M467" s="795">
        <v>61</v>
      </c>
      <c r="N467" s="55" t="s">
        <v>1936</v>
      </c>
      <c r="O467" s="55"/>
      <c r="P467" s="55"/>
      <c r="Q467" s="163"/>
      <c r="R467" s="801">
        <v>45270</v>
      </c>
      <c r="S467" s="79"/>
      <c r="T467" s="79"/>
      <c r="U467" s="795" t="s">
        <v>129</v>
      </c>
      <c r="V467" s="830" t="s">
        <v>1559</v>
      </c>
      <c r="W467" s="163"/>
      <c r="X467" s="795" t="s">
        <v>1508</v>
      </c>
      <c r="Y467" s="173"/>
      <c r="Z467" s="795" t="s">
        <v>1509</v>
      </c>
      <c r="AA467" s="173"/>
      <c r="AB467" s="29"/>
      <c r="AC467" s="70"/>
      <c r="AD467" s="70"/>
      <c r="AE467" s="70"/>
      <c r="AF467" s="36">
        <v>45276</v>
      </c>
      <c r="AG467" s="37"/>
      <c r="AH467" s="24"/>
    </row>
    <row r="468" spans="1:34" ht="15.75" customHeight="1">
      <c r="A468" s="232">
        <v>14</v>
      </c>
      <c r="B468" s="43">
        <v>2279</v>
      </c>
      <c r="C468" s="43"/>
      <c r="D468" s="793"/>
      <c r="E468" s="51"/>
      <c r="F468" s="241" t="s">
        <v>79</v>
      </c>
      <c r="G468" s="826"/>
      <c r="H468" s="793"/>
      <c r="I468" s="163" t="s">
        <v>1928</v>
      </c>
      <c r="J468" s="55">
        <v>1</v>
      </c>
      <c r="K468" s="43"/>
      <c r="L468" s="795"/>
      <c r="M468" s="795"/>
      <c r="N468" s="55" t="s">
        <v>1936</v>
      </c>
      <c r="O468" s="55"/>
      <c r="P468" s="55"/>
      <c r="Q468" s="163"/>
      <c r="R468" s="801"/>
      <c r="S468" s="79"/>
      <c r="T468" s="79"/>
      <c r="U468" s="844"/>
      <c r="V468" s="793"/>
      <c r="W468" s="161"/>
      <c r="X468" s="795"/>
      <c r="Y468" s="173"/>
      <c r="Z468" s="795"/>
      <c r="AA468" s="173"/>
      <c r="AB468" s="29"/>
      <c r="AC468" s="70"/>
      <c r="AD468" s="70"/>
      <c r="AE468" s="70"/>
      <c r="AF468" s="29"/>
      <c r="AG468" s="37"/>
      <c r="AH468" s="24"/>
    </row>
    <row r="469" spans="1:34" ht="15.75" customHeight="1">
      <c r="A469" s="232">
        <v>14</v>
      </c>
      <c r="B469" s="43">
        <v>2279</v>
      </c>
      <c r="C469" s="43"/>
      <c r="D469" s="793"/>
      <c r="E469" s="51"/>
      <c r="F469" s="241" t="s">
        <v>79</v>
      </c>
      <c r="G469" s="826"/>
      <c r="H469" s="793"/>
      <c r="I469" s="163" t="s">
        <v>1928</v>
      </c>
      <c r="J469" s="55">
        <v>1</v>
      </c>
      <c r="K469" s="43"/>
      <c r="L469" s="795"/>
      <c r="M469" s="795"/>
      <c r="N469" s="55" t="s">
        <v>1942</v>
      </c>
      <c r="O469" s="55"/>
      <c r="P469" s="55"/>
      <c r="Q469" s="163"/>
      <c r="R469" s="801"/>
      <c r="S469" s="79"/>
      <c r="T469" s="79"/>
      <c r="U469" s="844"/>
      <c r="V469" s="793"/>
      <c r="W469" s="161"/>
      <c r="X469" s="795"/>
      <c r="Y469" s="173"/>
      <c r="Z469" s="795"/>
      <c r="AA469" s="173"/>
      <c r="AB469" s="29"/>
      <c r="AC469" s="70"/>
      <c r="AD469" s="70"/>
      <c r="AE469" s="70"/>
      <c r="AF469" s="29"/>
      <c r="AG469" s="37"/>
      <c r="AH469" s="24"/>
    </row>
    <row r="470" spans="1:34" ht="15.75" customHeight="1">
      <c r="A470" s="232">
        <v>14</v>
      </c>
      <c r="B470" s="43">
        <v>2279</v>
      </c>
      <c r="C470" s="43"/>
      <c r="D470" s="793"/>
      <c r="E470" s="51"/>
      <c r="F470" s="241" t="s">
        <v>79</v>
      </c>
      <c r="G470" s="826"/>
      <c r="H470" s="793"/>
      <c r="I470" s="163" t="s">
        <v>1943</v>
      </c>
      <c r="J470" s="55">
        <v>1</v>
      </c>
      <c r="K470" s="43"/>
      <c r="L470" s="795"/>
      <c r="M470" s="795"/>
      <c r="N470" s="55" t="s">
        <v>1944</v>
      </c>
      <c r="O470" s="55"/>
      <c r="P470" s="55"/>
      <c r="Q470" s="163"/>
      <c r="R470" s="801"/>
      <c r="S470" s="79"/>
      <c r="T470" s="79"/>
      <c r="U470" s="844"/>
      <c r="V470" s="793"/>
      <c r="W470" s="161"/>
      <c r="X470" s="795"/>
      <c r="Y470" s="173"/>
      <c r="Z470" s="795"/>
      <c r="AA470" s="173"/>
      <c r="AB470" s="29"/>
      <c r="AC470" s="70"/>
      <c r="AD470" s="70"/>
      <c r="AE470" s="70"/>
      <c r="AF470" s="29"/>
      <c r="AG470" s="37"/>
      <c r="AH470" s="24"/>
    </row>
    <row r="471" spans="1:34" ht="15.75" customHeight="1">
      <c r="A471" s="232">
        <v>14</v>
      </c>
      <c r="B471" s="43">
        <v>2279</v>
      </c>
      <c r="C471" s="43"/>
      <c r="D471" s="793"/>
      <c r="E471" s="51"/>
      <c r="F471" s="241" t="s">
        <v>79</v>
      </c>
      <c r="G471" s="826"/>
      <c r="H471" s="793"/>
      <c r="I471" s="163" t="s">
        <v>1943</v>
      </c>
      <c r="J471" s="55">
        <v>1</v>
      </c>
      <c r="K471" s="43"/>
      <c r="L471" s="795"/>
      <c r="M471" s="795"/>
      <c r="N471" s="55" t="s">
        <v>1948</v>
      </c>
      <c r="O471" s="55"/>
      <c r="P471" s="55"/>
      <c r="Q471" s="163"/>
      <c r="R471" s="801"/>
      <c r="S471" s="79"/>
      <c r="T471" s="79"/>
      <c r="U471" s="844"/>
      <c r="V471" s="793"/>
      <c r="W471" s="161"/>
      <c r="X471" s="795"/>
      <c r="Y471" s="173"/>
      <c r="Z471" s="795"/>
      <c r="AA471" s="173"/>
      <c r="AB471" s="29"/>
      <c r="AC471" s="70"/>
      <c r="AD471" s="70"/>
      <c r="AE471" s="70"/>
      <c r="AF471" s="29"/>
      <c r="AG471" s="37"/>
      <c r="AH471" s="24"/>
    </row>
    <row r="472" spans="1:34" ht="15.75" customHeight="1">
      <c r="A472" s="232">
        <v>14</v>
      </c>
      <c r="B472" s="43">
        <v>2279</v>
      </c>
      <c r="C472" s="43"/>
      <c r="D472" s="793" t="s">
        <v>1926</v>
      </c>
      <c r="E472" s="51"/>
      <c r="F472" s="241" t="s">
        <v>79</v>
      </c>
      <c r="G472" s="826" t="s">
        <v>1528</v>
      </c>
      <c r="H472" s="793" t="s">
        <v>1949</v>
      </c>
      <c r="I472" s="163" t="s">
        <v>1943</v>
      </c>
      <c r="J472" s="55">
        <v>1</v>
      </c>
      <c r="K472" s="43"/>
      <c r="L472" s="795">
        <v>4330</v>
      </c>
      <c r="M472" s="795">
        <v>56</v>
      </c>
      <c r="N472" s="55" t="s">
        <v>1944</v>
      </c>
      <c r="O472" s="55"/>
      <c r="P472" s="55"/>
      <c r="Q472" s="163"/>
      <c r="R472" s="801">
        <v>45270</v>
      </c>
      <c r="S472" s="79"/>
      <c r="T472" s="79"/>
      <c r="U472" s="831" t="s">
        <v>129</v>
      </c>
      <c r="V472" s="785" t="s">
        <v>1514</v>
      </c>
      <c r="W472" s="43"/>
      <c r="X472" s="831" t="s">
        <v>1508</v>
      </c>
      <c r="Y472" s="173"/>
      <c r="Z472" s="831" t="s">
        <v>1509</v>
      </c>
      <c r="AA472" s="173"/>
      <c r="AB472" s="29"/>
      <c r="AC472" s="29"/>
      <c r="AD472" s="29"/>
      <c r="AE472" s="29"/>
      <c r="AF472" s="36">
        <v>45274</v>
      </c>
      <c r="AG472" s="37"/>
      <c r="AH472" s="24"/>
    </row>
    <row r="473" spans="1:34" ht="15.75" customHeight="1">
      <c r="A473" s="232">
        <v>14</v>
      </c>
      <c r="B473" s="43">
        <v>2279</v>
      </c>
      <c r="C473" s="43"/>
      <c r="D473" s="793"/>
      <c r="E473" s="51"/>
      <c r="F473" s="241" t="s">
        <v>79</v>
      </c>
      <c r="G473" s="826"/>
      <c r="H473" s="793"/>
      <c r="I473" s="163" t="s">
        <v>1943</v>
      </c>
      <c r="J473" s="55">
        <v>1</v>
      </c>
      <c r="K473" s="43"/>
      <c r="L473" s="795"/>
      <c r="M473" s="795"/>
      <c r="N473" s="55" t="s">
        <v>1944</v>
      </c>
      <c r="O473" s="55"/>
      <c r="P473" s="55"/>
      <c r="Q473" s="163"/>
      <c r="R473" s="801"/>
      <c r="S473" s="79"/>
      <c r="T473" s="79"/>
      <c r="U473" s="860"/>
      <c r="V473" s="785"/>
      <c r="W473" s="43"/>
      <c r="X473" s="831"/>
      <c r="Y473" s="173"/>
      <c r="Z473" s="831"/>
      <c r="AA473" s="173"/>
      <c r="AB473" s="29"/>
      <c r="AC473" s="29"/>
      <c r="AD473" s="29"/>
      <c r="AE473" s="29"/>
      <c r="AF473" s="29"/>
      <c r="AG473" s="37"/>
      <c r="AH473" s="24"/>
    </row>
    <row r="474" spans="1:34" ht="15.75" customHeight="1">
      <c r="A474" s="232">
        <v>14</v>
      </c>
      <c r="B474" s="43">
        <v>2279</v>
      </c>
      <c r="C474" s="43"/>
      <c r="D474" s="793"/>
      <c r="E474" s="51"/>
      <c r="F474" s="241" t="s">
        <v>79</v>
      </c>
      <c r="G474" s="826"/>
      <c r="H474" s="793"/>
      <c r="I474" s="163" t="s">
        <v>1943</v>
      </c>
      <c r="J474" s="55">
        <v>1</v>
      </c>
      <c r="K474" s="43"/>
      <c r="L474" s="795"/>
      <c r="M474" s="795"/>
      <c r="N474" s="55" t="s">
        <v>1944</v>
      </c>
      <c r="O474" s="55"/>
      <c r="P474" s="55"/>
      <c r="Q474" s="163"/>
      <c r="R474" s="801"/>
      <c r="S474" s="79"/>
      <c r="T474" s="79"/>
      <c r="U474" s="860"/>
      <c r="V474" s="785"/>
      <c r="W474" s="43"/>
      <c r="X474" s="831"/>
      <c r="Y474" s="173"/>
      <c r="Z474" s="831"/>
      <c r="AA474" s="173"/>
      <c r="AB474" s="29"/>
      <c r="AC474" s="29"/>
      <c r="AD474" s="29"/>
      <c r="AE474" s="29"/>
      <c r="AF474" s="29"/>
      <c r="AG474" s="37"/>
      <c r="AH474" s="24"/>
    </row>
    <row r="475" spans="1:34" ht="15.75" customHeight="1">
      <c r="A475" s="232">
        <v>14</v>
      </c>
      <c r="B475" s="43">
        <v>2279</v>
      </c>
      <c r="C475" s="43"/>
      <c r="D475" s="793" t="s">
        <v>1926</v>
      </c>
      <c r="E475" s="51"/>
      <c r="F475" s="241" t="s">
        <v>79</v>
      </c>
      <c r="G475" s="826" t="s">
        <v>1528</v>
      </c>
      <c r="H475" s="793" t="s">
        <v>1950</v>
      </c>
      <c r="I475" s="163" t="s">
        <v>1943</v>
      </c>
      <c r="J475" s="55">
        <v>1</v>
      </c>
      <c r="K475" s="43"/>
      <c r="L475" s="795">
        <v>4340</v>
      </c>
      <c r="M475" s="795">
        <v>56</v>
      </c>
      <c r="N475" s="55" t="s">
        <v>1944</v>
      </c>
      <c r="O475" s="55"/>
      <c r="P475" s="55"/>
      <c r="Q475" s="163"/>
      <c r="R475" s="801">
        <v>45270</v>
      </c>
      <c r="S475" s="79"/>
      <c r="T475" s="79"/>
      <c r="U475" s="831" t="s">
        <v>129</v>
      </c>
      <c r="V475" s="830" t="s">
        <v>1559</v>
      </c>
      <c r="W475" s="163"/>
      <c r="X475" s="831" t="s">
        <v>1508</v>
      </c>
      <c r="Y475" s="173"/>
      <c r="Z475" s="831" t="s">
        <v>1509</v>
      </c>
      <c r="AA475" s="173"/>
      <c r="AB475" s="29"/>
      <c r="AC475" s="70"/>
      <c r="AD475" s="70"/>
      <c r="AE475" s="70"/>
      <c r="AF475" s="36">
        <v>45275</v>
      </c>
      <c r="AG475" s="37"/>
      <c r="AH475" s="24"/>
    </row>
    <row r="476" spans="1:34" ht="15.75" customHeight="1">
      <c r="A476" s="232">
        <v>14</v>
      </c>
      <c r="B476" s="43">
        <v>2279</v>
      </c>
      <c r="C476" s="43"/>
      <c r="D476" s="793"/>
      <c r="E476" s="51"/>
      <c r="F476" s="241" t="s">
        <v>79</v>
      </c>
      <c r="G476" s="826"/>
      <c r="H476" s="793"/>
      <c r="I476" s="163" t="s">
        <v>1943</v>
      </c>
      <c r="J476" s="55">
        <v>1</v>
      </c>
      <c r="K476" s="43"/>
      <c r="L476" s="795"/>
      <c r="M476" s="795"/>
      <c r="N476" s="55" t="s">
        <v>1944</v>
      </c>
      <c r="O476" s="55"/>
      <c r="P476" s="55"/>
      <c r="Q476" s="163"/>
      <c r="R476" s="801"/>
      <c r="S476" s="79"/>
      <c r="T476" s="79"/>
      <c r="U476" s="860"/>
      <c r="V476" s="793"/>
      <c r="W476" s="161"/>
      <c r="X476" s="831"/>
      <c r="Y476" s="173"/>
      <c r="Z476" s="831"/>
      <c r="AA476" s="173"/>
      <c r="AB476" s="29"/>
      <c r="AC476" s="70"/>
      <c r="AD476" s="70"/>
      <c r="AE476" s="70"/>
      <c r="AF476" s="29"/>
      <c r="AG476" s="37"/>
      <c r="AH476" s="24"/>
    </row>
    <row r="477" spans="1:34" ht="15.75" customHeight="1">
      <c r="A477" s="232">
        <v>14</v>
      </c>
      <c r="B477" s="43">
        <v>2279</v>
      </c>
      <c r="C477" s="43"/>
      <c r="D477" s="793"/>
      <c r="E477" s="51"/>
      <c r="F477" s="241" t="s">
        <v>79</v>
      </c>
      <c r="G477" s="826"/>
      <c r="H477" s="793"/>
      <c r="I477" s="163" t="s">
        <v>1943</v>
      </c>
      <c r="J477" s="55">
        <v>1</v>
      </c>
      <c r="K477" s="43"/>
      <c r="L477" s="795"/>
      <c r="M477" s="795"/>
      <c r="N477" s="55" t="s">
        <v>1944</v>
      </c>
      <c r="O477" s="55"/>
      <c r="P477" s="55"/>
      <c r="Q477" s="163"/>
      <c r="R477" s="801"/>
      <c r="S477" s="79"/>
      <c r="T477" s="79"/>
      <c r="U477" s="860"/>
      <c r="V477" s="793"/>
      <c r="W477" s="161"/>
      <c r="X477" s="831"/>
      <c r="Y477" s="173"/>
      <c r="Z477" s="831"/>
      <c r="AA477" s="173"/>
      <c r="AB477" s="29"/>
      <c r="AC477" s="70"/>
      <c r="AD477" s="70"/>
      <c r="AE477" s="70"/>
      <c r="AF477" s="29"/>
      <c r="AG477" s="37"/>
      <c r="AH477" s="24"/>
    </row>
    <row r="478" spans="1:34" ht="15.75" customHeight="1">
      <c r="A478" s="232">
        <v>14</v>
      </c>
      <c r="B478" s="43">
        <v>2279</v>
      </c>
      <c r="C478" s="43"/>
      <c r="D478" s="793" t="s">
        <v>1926</v>
      </c>
      <c r="E478" s="51"/>
      <c r="F478" s="241" t="s">
        <v>79</v>
      </c>
      <c r="G478" s="826" t="s">
        <v>1528</v>
      </c>
      <c r="H478" s="793" t="s">
        <v>1951</v>
      </c>
      <c r="I478" s="163" t="s">
        <v>1943</v>
      </c>
      <c r="J478" s="55">
        <v>1</v>
      </c>
      <c r="K478" s="43"/>
      <c r="L478" s="795">
        <v>4370</v>
      </c>
      <c r="M478" s="795">
        <v>56</v>
      </c>
      <c r="N478" s="55" t="s">
        <v>1944</v>
      </c>
      <c r="O478" s="55"/>
      <c r="P478" s="55"/>
      <c r="Q478" s="163"/>
      <c r="R478" s="801">
        <v>45270</v>
      </c>
      <c r="S478" s="79"/>
      <c r="T478" s="79"/>
      <c r="U478" s="831" t="s">
        <v>129</v>
      </c>
      <c r="V478" s="785" t="s">
        <v>1514</v>
      </c>
      <c r="W478" s="43"/>
      <c r="X478" s="831" t="s">
        <v>1508</v>
      </c>
      <c r="Y478" s="173"/>
      <c r="Z478" s="831" t="s">
        <v>1509</v>
      </c>
      <c r="AA478" s="173"/>
      <c r="AB478" s="29"/>
      <c r="AC478" s="29"/>
      <c r="AD478" s="29"/>
      <c r="AE478" s="29"/>
      <c r="AF478" s="36">
        <v>45274</v>
      </c>
      <c r="AG478" s="37"/>
      <c r="AH478" s="24"/>
    </row>
    <row r="479" spans="1:34" ht="15.75" customHeight="1">
      <c r="A479" s="232">
        <v>14</v>
      </c>
      <c r="B479" s="43">
        <v>2279</v>
      </c>
      <c r="C479" s="43"/>
      <c r="D479" s="793"/>
      <c r="E479" s="51"/>
      <c r="F479" s="241" t="s">
        <v>79</v>
      </c>
      <c r="G479" s="826"/>
      <c r="H479" s="793"/>
      <c r="I479" s="163" t="s">
        <v>1943</v>
      </c>
      <c r="J479" s="55">
        <v>1</v>
      </c>
      <c r="K479" s="43"/>
      <c r="L479" s="795"/>
      <c r="M479" s="795"/>
      <c r="N479" s="55" t="s">
        <v>1944</v>
      </c>
      <c r="O479" s="55"/>
      <c r="P479" s="55"/>
      <c r="Q479" s="163"/>
      <c r="R479" s="801"/>
      <c r="S479" s="79"/>
      <c r="T479" s="79"/>
      <c r="U479" s="860"/>
      <c r="V479" s="785"/>
      <c r="W479" s="43"/>
      <c r="X479" s="831"/>
      <c r="Y479" s="173"/>
      <c r="Z479" s="831"/>
      <c r="AA479" s="173"/>
      <c r="AB479" s="29"/>
      <c r="AC479" s="29"/>
      <c r="AD479" s="29"/>
      <c r="AE479" s="29"/>
      <c r="AF479" s="29"/>
      <c r="AG479" s="37"/>
      <c r="AH479" s="24"/>
    </row>
    <row r="480" spans="1:34" ht="15.75" customHeight="1">
      <c r="A480" s="232">
        <v>14</v>
      </c>
      <c r="B480" s="43">
        <v>2279</v>
      </c>
      <c r="C480" s="43"/>
      <c r="D480" s="793"/>
      <c r="E480" s="51"/>
      <c r="F480" s="241" t="s">
        <v>79</v>
      </c>
      <c r="G480" s="826"/>
      <c r="H480" s="793"/>
      <c r="I480" s="163" t="s">
        <v>1943</v>
      </c>
      <c r="J480" s="55">
        <v>1</v>
      </c>
      <c r="K480" s="43"/>
      <c r="L480" s="795"/>
      <c r="M480" s="795"/>
      <c r="N480" s="55" t="s">
        <v>1944</v>
      </c>
      <c r="O480" s="55"/>
      <c r="P480" s="55"/>
      <c r="Q480" s="163"/>
      <c r="R480" s="801"/>
      <c r="S480" s="79"/>
      <c r="T480" s="79"/>
      <c r="U480" s="860"/>
      <c r="V480" s="785"/>
      <c r="W480" s="43"/>
      <c r="X480" s="831"/>
      <c r="Y480" s="173"/>
      <c r="Z480" s="831"/>
      <c r="AA480" s="173"/>
      <c r="AB480" s="29"/>
      <c r="AC480" s="29"/>
      <c r="AD480" s="29"/>
      <c r="AE480" s="29"/>
      <c r="AF480" s="29"/>
      <c r="AG480" s="37"/>
      <c r="AH480" s="24"/>
    </row>
    <row r="481" spans="1:39" ht="15.75" customHeight="1">
      <c r="A481" s="232">
        <v>13</v>
      </c>
      <c r="B481" s="43">
        <v>2279</v>
      </c>
      <c r="C481" s="43"/>
      <c r="D481" s="793" t="s">
        <v>1952</v>
      </c>
      <c r="E481" s="51"/>
      <c r="F481" s="241" t="s">
        <v>79</v>
      </c>
      <c r="G481" s="826" t="s">
        <v>1528</v>
      </c>
      <c r="H481" s="793" t="s">
        <v>1953</v>
      </c>
      <c r="I481" s="161" t="s">
        <v>1943</v>
      </c>
      <c r="J481" s="55">
        <v>1</v>
      </c>
      <c r="K481" s="43"/>
      <c r="L481" s="795">
        <v>4650</v>
      </c>
      <c r="M481" s="795">
        <v>61</v>
      </c>
      <c r="N481" s="55" t="s">
        <v>1944</v>
      </c>
      <c r="O481" s="55"/>
      <c r="P481" s="55"/>
      <c r="Q481" s="161"/>
      <c r="R481" s="801">
        <v>45275</v>
      </c>
      <c r="S481" s="79"/>
      <c r="T481" s="79"/>
      <c r="U481" s="795" t="s">
        <v>129</v>
      </c>
      <c r="V481" s="785" t="s">
        <v>1671</v>
      </c>
      <c r="W481" s="43"/>
      <c r="X481" s="831" t="s">
        <v>1508</v>
      </c>
      <c r="Y481" s="173"/>
      <c r="Z481" s="795" t="s">
        <v>1665</v>
      </c>
      <c r="AA481" s="173"/>
      <c r="AB481" s="29"/>
      <c r="AC481" s="36">
        <v>45281</v>
      </c>
      <c r="AD481" s="36"/>
      <c r="AE481" s="36"/>
      <c r="AF481" s="29"/>
      <c r="AG481" s="37"/>
      <c r="AH481" s="24" t="s">
        <v>1954</v>
      </c>
      <c r="AI481" s="25">
        <v>45275</v>
      </c>
      <c r="AJ481" s="98">
        <v>123525.35</v>
      </c>
      <c r="AK481" s="99">
        <v>489198</v>
      </c>
      <c r="AM481" s="139">
        <v>0.25</v>
      </c>
    </row>
    <row r="482" spans="1:39" ht="15.75" customHeight="1">
      <c r="A482" s="232">
        <v>13</v>
      </c>
      <c r="B482" s="43">
        <v>2279</v>
      </c>
      <c r="C482" s="43"/>
      <c r="D482" s="793"/>
      <c r="E482" s="51"/>
      <c r="F482" s="241" t="s">
        <v>79</v>
      </c>
      <c r="G482" s="826"/>
      <c r="H482" s="793"/>
      <c r="I482" s="161" t="s">
        <v>1955</v>
      </c>
      <c r="J482" s="55">
        <v>1</v>
      </c>
      <c r="K482" s="43"/>
      <c r="L482" s="795"/>
      <c r="M482" s="795"/>
      <c r="N482" s="55" t="s">
        <v>1956</v>
      </c>
      <c r="O482" s="55"/>
      <c r="P482" s="55"/>
      <c r="Q482" s="161"/>
      <c r="R482" s="801"/>
      <c r="S482" s="79"/>
      <c r="T482" s="79"/>
      <c r="U482" s="844"/>
      <c r="V482" s="785"/>
      <c r="W482" s="43"/>
      <c r="X482" s="831"/>
      <c r="Y482" s="173"/>
      <c r="Z482" s="795"/>
      <c r="AA482" s="173"/>
      <c r="AB482" s="29"/>
      <c r="AC482" s="29"/>
      <c r="AD482" s="29"/>
      <c r="AE482" s="29"/>
      <c r="AF482" s="29"/>
      <c r="AG482" s="37"/>
      <c r="AH482" s="24"/>
    </row>
    <row r="483" spans="1:39" ht="15.75" customHeight="1">
      <c r="A483" s="232">
        <v>13</v>
      </c>
      <c r="B483" s="43">
        <v>2279</v>
      </c>
      <c r="C483" s="43"/>
      <c r="D483" s="793"/>
      <c r="E483" s="51"/>
      <c r="F483" s="241" t="s">
        <v>79</v>
      </c>
      <c r="G483" s="826"/>
      <c r="H483" s="793"/>
      <c r="I483" s="161" t="s">
        <v>1955</v>
      </c>
      <c r="J483" s="55">
        <v>1</v>
      </c>
      <c r="K483" s="43"/>
      <c r="L483" s="795"/>
      <c r="M483" s="795"/>
      <c r="N483" s="55" t="s">
        <v>1956</v>
      </c>
      <c r="O483" s="55"/>
      <c r="P483" s="55"/>
      <c r="Q483" s="161"/>
      <c r="R483" s="801"/>
      <c r="S483" s="79"/>
      <c r="T483" s="79"/>
      <c r="U483" s="844"/>
      <c r="V483" s="785"/>
      <c r="W483" s="43"/>
      <c r="X483" s="831"/>
      <c r="Y483" s="173"/>
      <c r="Z483" s="795"/>
      <c r="AA483" s="173"/>
      <c r="AB483" s="29"/>
      <c r="AC483" s="29"/>
      <c r="AD483" s="29"/>
      <c r="AE483" s="29"/>
      <c r="AF483" s="29"/>
      <c r="AG483" s="37"/>
      <c r="AH483" s="24"/>
    </row>
    <row r="484" spans="1:39" ht="15.75" customHeight="1">
      <c r="A484" s="232">
        <v>13</v>
      </c>
      <c r="B484" s="43">
        <v>2279</v>
      </c>
      <c r="C484" s="43"/>
      <c r="D484" s="793" t="s">
        <v>1952</v>
      </c>
      <c r="E484" s="51"/>
      <c r="F484" s="241" t="s">
        <v>79</v>
      </c>
      <c r="G484" s="826" t="s">
        <v>1528</v>
      </c>
      <c r="H484" s="793" t="s">
        <v>1957</v>
      </c>
      <c r="I484" s="161" t="s">
        <v>1557</v>
      </c>
      <c r="J484" s="55">
        <v>1</v>
      </c>
      <c r="K484" s="43"/>
      <c r="L484" s="795">
        <v>2420</v>
      </c>
      <c r="M484" s="795">
        <v>29</v>
      </c>
      <c r="N484" s="792" t="s">
        <v>1958</v>
      </c>
      <c r="O484" s="55"/>
      <c r="P484" s="55"/>
      <c r="Q484" s="161"/>
      <c r="R484" s="801">
        <v>45275</v>
      </c>
      <c r="S484" s="79"/>
      <c r="T484" s="79"/>
      <c r="U484" s="795" t="s">
        <v>129</v>
      </c>
      <c r="V484" s="785" t="s">
        <v>1671</v>
      </c>
      <c r="W484" s="43"/>
      <c r="X484" s="795" t="s">
        <v>1508</v>
      </c>
      <c r="Y484" s="173"/>
      <c r="Z484" s="795" t="s">
        <v>1665</v>
      </c>
      <c r="AA484" s="173"/>
      <c r="AB484" s="29"/>
      <c r="AC484" s="36">
        <v>45281</v>
      </c>
      <c r="AD484" s="36"/>
      <c r="AE484" s="36"/>
      <c r="AF484" s="29"/>
      <c r="AG484" s="37"/>
      <c r="AH484" s="24"/>
    </row>
    <row r="485" spans="1:39" ht="15.75" customHeight="1">
      <c r="A485" s="232">
        <v>13</v>
      </c>
      <c r="B485" s="43">
        <v>2279</v>
      </c>
      <c r="C485" s="43"/>
      <c r="D485" s="793"/>
      <c r="E485" s="51"/>
      <c r="F485" s="241" t="s">
        <v>79</v>
      </c>
      <c r="G485" s="826"/>
      <c r="H485" s="793"/>
      <c r="I485" s="161" t="s">
        <v>1557</v>
      </c>
      <c r="J485" s="55">
        <v>1</v>
      </c>
      <c r="K485" s="43"/>
      <c r="L485" s="795"/>
      <c r="M485" s="795"/>
      <c r="N485" s="792"/>
      <c r="O485" s="55"/>
      <c r="P485" s="55"/>
      <c r="Q485" s="161"/>
      <c r="R485" s="801"/>
      <c r="S485" s="79"/>
      <c r="T485" s="79"/>
      <c r="U485" s="844"/>
      <c r="V485" s="785"/>
      <c r="W485" s="43"/>
      <c r="X485" s="795"/>
      <c r="Y485" s="173"/>
      <c r="Z485" s="795"/>
      <c r="AA485" s="173"/>
      <c r="AB485" s="29"/>
      <c r="AC485" s="29"/>
      <c r="AD485" s="29"/>
      <c r="AE485" s="29"/>
      <c r="AF485" s="29"/>
      <c r="AG485" s="37"/>
      <c r="AH485" s="24"/>
    </row>
    <row r="486" spans="1:39" ht="15.75" customHeight="1">
      <c r="A486" s="232">
        <v>13</v>
      </c>
      <c r="B486" s="43">
        <v>2279</v>
      </c>
      <c r="C486" s="43"/>
      <c r="D486" s="793"/>
      <c r="E486" s="51"/>
      <c r="F486" s="241" t="s">
        <v>79</v>
      </c>
      <c r="G486" s="826"/>
      <c r="H486" s="793"/>
      <c r="I486" s="161" t="s">
        <v>1557</v>
      </c>
      <c r="J486" s="55">
        <v>1</v>
      </c>
      <c r="K486" s="43"/>
      <c r="L486" s="795"/>
      <c r="M486" s="795"/>
      <c r="N486" s="55" t="s">
        <v>1631</v>
      </c>
      <c r="O486" s="55"/>
      <c r="P486" s="55"/>
      <c r="Q486" s="161"/>
      <c r="R486" s="801"/>
      <c r="S486" s="79"/>
      <c r="T486" s="79"/>
      <c r="U486" s="844"/>
      <c r="V486" s="785"/>
      <c r="W486" s="43"/>
      <c r="X486" s="795"/>
      <c r="Y486" s="173"/>
      <c r="Z486" s="795"/>
      <c r="AA486" s="173"/>
      <c r="AB486" s="29"/>
      <c r="AC486" s="29"/>
      <c r="AD486" s="29"/>
      <c r="AE486" s="29"/>
      <c r="AF486" s="29"/>
      <c r="AG486" s="37"/>
      <c r="AH486" s="24"/>
    </row>
    <row r="487" spans="1:39" ht="15.75" customHeight="1">
      <c r="A487" s="232">
        <v>13</v>
      </c>
      <c r="B487" s="43">
        <v>2279</v>
      </c>
      <c r="C487" s="43"/>
      <c r="D487" s="793"/>
      <c r="E487" s="51"/>
      <c r="F487" s="241" t="s">
        <v>79</v>
      </c>
      <c r="G487" s="826"/>
      <c r="H487" s="793"/>
      <c r="I487" s="161" t="s">
        <v>1959</v>
      </c>
      <c r="J487" s="55">
        <v>1</v>
      </c>
      <c r="K487" s="43"/>
      <c r="L487" s="795"/>
      <c r="M487" s="795"/>
      <c r="N487" s="55" t="s">
        <v>1960</v>
      </c>
      <c r="O487" s="55"/>
      <c r="P487" s="55"/>
      <c r="Q487" s="161"/>
      <c r="R487" s="801"/>
      <c r="S487" s="79"/>
      <c r="T487" s="79"/>
      <c r="U487" s="844"/>
      <c r="V487" s="785"/>
      <c r="W487" s="43"/>
      <c r="X487" s="795"/>
      <c r="Y487" s="173"/>
      <c r="Z487" s="795"/>
      <c r="AA487" s="173"/>
      <c r="AB487" s="29"/>
      <c r="AC487" s="29"/>
      <c r="AD487" s="29"/>
      <c r="AE487" s="29"/>
      <c r="AF487" s="29"/>
      <c r="AG487" s="37"/>
      <c r="AH487" s="24"/>
    </row>
    <row r="488" spans="1:39" ht="15.75" customHeight="1">
      <c r="A488" s="232">
        <v>13</v>
      </c>
      <c r="B488" s="43">
        <v>2279</v>
      </c>
      <c r="C488" s="43"/>
      <c r="D488" s="793" t="s">
        <v>1952</v>
      </c>
      <c r="E488" s="51"/>
      <c r="F488" s="241" t="s">
        <v>79</v>
      </c>
      <c r="G488" s="826" t="s">
        <v>1528</v>
      </c>
      <c r="H488" s="793" t="s">
        <v>1961</v>
      </c>
      <c r="I488" s="161" t="s">
        <v>1959</v>
      </c>
      <c r="J488" s="55">
        <v>1</v>
      </c>
      <c r="K488" s="43"/>
      <c r="L488" s="795">
        <v>2530</v>
      </c>
      <c r="M488" s="795">
        <v>25</v>
      </c>
      <c r="N488" s="55" t="s">
        <v>1960</v>
      </c>
      <c r="O488" s="55"/>
      <c r="P488" s="55"/>
      <c r="Q488" s="161"/>
      <c r="R488" s="801">
        <v>45275</v>
      </c>
      <c r="S488" s="79"/>
      <c r="T488" s="79"/>
      <c r="U488" s="795" t="s">
        <v>129</v>
      </c>
      <c r="V488" s="785" t="s">
        <v>1682</v>
      </c>
      <c r="W488" s="43"/>
      <c r="X488" s="795" t="s">
        <v>1508</v>
      </c>
      <c r="Y488" s="173"/>
      <c r="Z488" s="795" t="s">
        <v>1665</v>
      </c>
      <c r="AA488" s="173"/>
      <c r="AB488" s="29"/>
      <c r="AC488" s="36">
        <v>45281</v>
      </c>
      <c r="AD488" s="36"/>
      <c r="AE488" s="36"/>
      <c r="AF488" s="29"/>
      <c r="AG488" s="37"/>
      <c r="AH488" s="24"/>
    </row>
    <row r="489" spans="1:39" ht="15.75" customHeight="1">
      <c r="A489" s="232">
        <v>13</v>
      </c>
      <c r="B489" s="43">
        <v>2279</v>
      </c>
      <c r="C489" s="43"/>
      <c r="D489" s="793"/>
      <c r="E489" s="51"/>
      <c r="F489" s="241" t="s">
        <v>79</v>
      </c>
      <c r="G489" s="826"/>
      <c r="H489" s="793"/>
      <c r="I489" s="161" t="s">
        <v>1557</v>
      </c>
      <c r="J489" s="55">
        <v>1</v>
      </c>
      <c r="K489" s="43"/>
      <c r="L489" s="795"/>
      <c r="M489" s="795"/>
      <c r="N489" s="55" t="s">
        <v>1870</v>
      </c>
      <c r="O489" s="55"/>
      <c r="P489" s="55"/>
      <c r="Q489" s="161"/>
      <c r="R489" s="801"/>
      <c r="S489" s="79"/>
      <c r="T489" s="79"/>
      <c r="U489" s="844"/>
      <c r="V489" s="785"/>
      <c r="W489" s="43"/>
      <c r="X489" s="795"/>
      <c r="Y489" s="173"/>
      <c r="Z489" s="795"/>
      <c r="AA489" s="173"/>
      <c r="AB489" s="29"/>
      <c r="AC489" s="29"/>
      <c r="AD489" s="29"/>
      <c r="AE489" s="29"/>
      <c r="AF489" s="29"/>
      <c r="AG489" s="37"/>
      <c r="AH489" s="24"/>
    </row>
    <row r="490" spans="1:39" ht="15.75" customHeight="1">
      <c r="A490" s="232">
        <v>13</v>
      </c>
      <c r="B490" s="43">
        <v>2279</v>
      </c>
      <c r="C490" s="43"/>
      <c r="D490" s="793"/>
      <c r="E490" s="51"/>
      <c r="F490" s="241" t="s">
        <v>79</v>
      </c>
      <c r="G490" s="826"/>
      <c r="H490" s="793"/>
      <c r="I490" s="161" t="s">
        <v>1557</v>
      </c>
      <c r="J490" s="55">
        <v>1</v>
      </c>
      <c r="K490" s="43"/>
      <c r="L490" s="795"/>
      <c r="M490" s="795"/>
      <c r="N490" s="55" t="s">
        <v>1870</v>
      </c>
      <c r="O490" s="55"/>
      <c r="P490" s="55"/>
      <c r="Q490" s="161"/>
      <c r="R490" s="801"/>
      <c r="S490" s="79"/>
      <c r="T490" s="79"/>
      <c r="U490" s="844"/>
      <c r="V490" s="785"/>
      <c r="W490" s="43"/>
      <c r="X490" s="795"/>
      <c r="Y490" s="173"/>
      <c r="Z490" s="795"/>
      <c r="AA490" s="173"/>
      <c r="AB490" s="29"/>
      <c r="AC490" s="29"/>
      <c r="AD490" s="29"/>
      <c r="AE490" s="29"/>
      <c r="AF490" s="29"/>
      <c r="AG490" s="37"/>
      <c r="AH490" s="24"/>
    </row>
    <row r="491" spans="1:39" ht="15.75" customHeight="1">
      <c r="A491" s="232">
        <v>13</v>
      </c>
      <c r="B491" s="43">
        <v>2279</v>
      </c>
      <c r="C491" s="43"/>
      <c r="D491" s="793" t="s">
        <v>1952</v>
      </c>
      <c r="E491" s="51"/>
      <c r="F491" s="241" t="s">
        <v>79</v>
      </c>
      <c r="G491" s="826" t="s">
        <v>1528</v>
      </c>
      <c r="H491" s="793" t="s">
        <v>1962</v>
      </c>
      <c r="I491" s="161" t="s">
        <v>1928</v>
      </c>
      <c r="J491" s="55">
        <v>1</v>
      </c>
      <c r="K491" s="43"/>
      <c r="L491" s="795">
        <v>6160</v>
      </c>
      <c r="M491" s="795">
        <v>42</v>
      </c>
      <c r="N491" s="55" t="s">
        <v>1963</v>
      </c>
      <c r="O491" s="55"/>
      <c r="P491" s="55"/>
      <c r="Q491" s="161"/>
      <c r="R491" s="801">
        <v>45275</v>
      </c>
      <c r="S491" s="79"/>
      <c r="T491" s="79"/>
      <c r="U491" s="813" t="s">
        <v>129</v>
      </c>
      <c r="V491" s="785" t="s">
        <v>1671</v>
      </c>
      <c r="W491" s="43"/>
      <c r="X491" s="795" t="s">
        <v>1508</v>
      </c>
      <c r="Y491" s="173"/>
      <c r="Z491" s="813" t="s">
        <v>1509</v>
      </c>
      <c r="AA491" s="173"/>
      <c r="AB491" s="29"/>
      <c r="AC491" s="36">
        <v>45281</v>
      </c>
      <c r="AD491" s="36"/>
      <c r="AE491" s="36"/>
      <c r="AF491" s="29"/>
      <c r="AG491" s="37"/>
      <c r="AH491" s="24"/>
    </row>
    <row r="492" spans="1:39" ht="15.75" customHeight="1">
      <c r="A492" s="232">
        <v>13</v>
      </c>
      <c r="B492" s="43">
        <v>2279</v>
      </c>
      <c r="C492" s="43"/>
      <c r="D492" s="793"/>
      <c r="E492" s="51"/>
      <c r="F492" s="241" t="s">
        <v>79</v>
      </c>
      <c r="G492" s="826"/>
      <c r="H492" s="793"/>
      <c r="I492" s="161" t="s">
        <v>1928</v>
      </c>
      <c r="J492" s="55">
        <v>1</v>
      </c>
      <c r="K492" s="43"/>
      <c r="L492" s="795"/>
      <c r="M492" s="795"/>
      <c r="N492" s="55" t="s">
        <v>1963</v>
      </c>
      <c r="O492" s="55"/>
      <c r="P492" s="55"/>
      <c r="Q492" s="161"/>
      <c r="R492" s="801"/>
      <c r="S492" s="79"/>
      <c r="T492" s="79"/>
      <c r="U492" s="844"/>
      <c r="V492" s="785"/>
      <c r="W492" s="43"/>
      <c r="X492" s="795"/>
      <c r="Y492" s="173"/>
      <c r="Z492" s="795"/>
      <c r="AA492" s="173"/>
      <c r="AB492" s="29"/>
      <c r="AC492" s="29"/>
      <c r="AD492" s="29"/>
      <c r="AE492" s="29"/>
      <c r="AF492" s="29"/>
      <c r="AG492" s="37"/>
      <c r="AH492" s="24"/>
    </row>
    <row r="493" spans="1:39" ht="15.75" customHeight="1">
      <c r="A493" s="232">
        <v>13</v>
      </c>
      <c r="B493" s="43">
        <v>2279</v>
      </c>
      <c r="C493" s="43"/>
      <c r="D493" s="793"/>
      <c r="E493" s="51"/>
      <c r="F493" s="241" t="s">
        <v>79</v>
      </c>
      <c r="G493" s="826"/>
      <c r="H493" s="793"/>
      <c r="I493" s="161" t="s">
        <v>1959</v>
      </c>
      <c r="J493" s="55">
        <v>1</v>
      </c>
      <c r="K493" s="43"/>
      <c r="L493" s="795"/>
      <c r="M493" s="795"/>
      <c r="N493" s="55" t="s">
        <v>1964</v>
      </c>
      <c r="O493" s="55"/>
      <c r="P493" s="55"/>
      <c r="Q493" s="161"/>
      <c r="R493" s="801"/>
      <c r="S493" s="79"/>
      <c r="T493" s="79"/>
      <c r="U493" s="844"/>
      <c r="V493" s="785"/>
      <c r="W493" s="43"/>
      <c r="X493" s="795"/>
      <c r="Y493" s="173"/>
      <c r="Z493" s="795"/>
      <c r="AA493" s="173"/>
      <c r="AB493" s="29"/>
      <c r="AC493" s="29"/>
      <c r="AD493" s="29"/>
      <c r="AE493" s="29"/>
      <c r="AF493" s="29"/>
      <c r="AG493" s="37"/>
      <c r="AH493" s="24"/>
    </row>
    <row r="494" spans="1:39" ht="15.75" customHeight="1">
      <c r="A494" s="232">
        <v>13</v>
      </c>
      <c r="B494" s="43">
        <v>2279</v>
      </c>
      <c r="C494" s="43"/>
      <c r="D494" s="793"/>
      <c r="E494" s="51"/>
      <c r="F494" s="241" t="s">
        <v>79</v>
      </c>
      <c r="G494" s="826"/>
      <c r="H494" s="793"/>
      <c r="I494" s="161" t="s">
        <v>1557</v>
      </c>
      <c r="J494" s="55">
        <v>1</v>
      </c>
      <c r="K494" s="43"/>
      <c r="L494" s="795"/>
      <c r="M494" s="795"/>
      <c r="N494" s="55" t="s">
        <v>1965</v>
      </c>
      <c r="O494" s="55"/>
      <c r="P494" s="55"/>
      <c r="Q494" s="161"/>
      <c r="R494" s="801"/>
      <c r="S494" s="79"/>
      <c r="T494" s="79"/>
      <c r="U494" s="844"/>
      <c r="V494" s="785"/>
      <c r="W494" s="43"/>
      <c r="X494" s="795"/>
      <c r="Y494" s="173"/>
      <c r="Z494" s="795"/>
      <c r="AA494" s="173"/>
      <c r="AB494" s="29"/>
      <c r="AC494" s="29"/>
      <c r="AD494" s="29"/>
      <c r="AE494" s="29"/>
      <c r="AF494" s="29"/>
      <c r="AG494" s="37"/>
      <c r="AH494" s="24"/>
    </row>
    <row r="495" spans="1:39" ht="15.75" customHeight="1">
      <c r="A495" s="232">
        <v>13</v>
      </c>
      <c r="B495" s="43">
        <v>2279</v>
      </c>
      <c r="C495" s="43"/>
      <c r="D495" s="793" t="s">
        <v>1952</v>
      </c>
      <c r="E495" s="51"/>
      <c r="F495" s="241" t="s">
        <v>79</v>
      </c>
      <c r="G495" s="826" t="s">
        <v>1528</v>
      </c>
      <c r="H495" s="793" t="s">
        <v>1966</v>
      </c>
      <c r="I495" s="161" t="s">
        <v>1967</v>
      </c>
      <c r="J495" s="55">
        <v>1</v>
      </c>
      <c r="K495" s="43"/>
      <c r="L495" s="795">
        <v>2980</v>
      </c>
      <c r="M495" s="795">
        <v>42</v>
      </c>
      <c r="N495" s="55" t="s">
        <v>1968</v>
      </c>
      <c r="O495" s="55"/>
      <c r="P495" s="55"/>
      <c r="Q495" s="161"/>
      <c r="R495" s="801">
        <v>45275</v>
      </c>
      <c r="S495" s="79"/>
      <c r="T495" s="79"/>
      <c r="U495" s="813" t="s">
        <v>129</v>
      </c>
      <c r="V495" s="785" t="s">
        <v>1671</v>
      </c>
      <c r="W495" s="43"/>
      <c r="X495" s="813" t="s">
        <v>1508</v>
      </c>
      <c r="Y495" s="173"/>
      <c r="Z495" s="813" t="s">
        <v>1509</v>
      </c>
      <c r="AA495" s="173"/>
      <c r="AB495" s="29"/>
      <c r="AC495" s="36">
        <v>45281</v>
      </c>
      <c r="AD495" s="36"/>
      <c r="AE495" s="36"/>
      <c r="AF495" s="29"/>
      <c r="AG495" s="37"/>
      <c r="AH495" s="24"/>
    </row>
    <row r="496" spans="1:39" ht="15.75" customHeight="1">
      <c r="A496" s="232">
        <v>13</v>
      </c>
      <c r="B496" s="43">
        <v>2279</v>
      </c>
      <c r="C496" s="43"/>
      <c r="D496" s="793"/>
      <c r="E496" s="51"/>
      <c r="F496" s="241" t="s">
        <v>79</v>
      </c>
      <c r="G496" s="826"/>
      <c r="H496" s="793"/>
      <c r="I496" s="161" t="s">
        <v>1967</v>
      </c>
      <c r="J496" s="55">
        <v>1</v>
      </c>
      <c r="K496" s="43"/>
      <c r="L496" s="795"/>
      <c r="M496" s="795"/>
      <c r="N496" s="55" t="s">
        <v>1968</v>
      </c>
      <c r="O496" s="55"/>
      <c r="P496" s="55"/>
      <c r="Q496" s="161"/>
      <c r="R496" s="801"/>
      <c r="S496" s="79"/>
      <c r="T496" s="79"/>
      <c r="U496" s="844"/>
      <c r="V496" s="785"/>
      <c r="W496" s="43"/>
      <c r="X496" s="795"/>
      <c r="Y496" s="173"/>
      <c r="Z496" s="795"/>
      <c r="AA496" s="173"/>
      <c r="AB496" s="29"/>
      <c r="AC496" s="29"/>
      <c r="AD496" s="29"/>
      <c r="AE496" s="29"/>
      <c r="AF496" s="29"/>
      <c r="AG496" s="37"/>
      <c r="AH496" s="24"/>
    </row>
    <row r="497" spans="1:34" ht="15.75" customHeight="1">
      <c r="A497" s="232">
        <v>13</v>
      </c>
      <c r="B497" s="43">
        <v>2279</v>
      </c>
      <c r="C497" s="43"/>
      <c r="D497" s="793"/>
      <c r="E497" s="51"/>
      <c r="F497" s="241" t="s">
        <v>79</v>
      </c>
      <c r="G497" s="826"/>
      <c r="H497" s="793"/>
      <c r="I497" s="161" t="s">
        <v>1959</v>
      </c>
      <c r="J497" s="55">
        <v>1</v>
      </c>
      <c r="K497" s="43"/>
      <c r="L497" s="795"/>
      <c r="M497" s="795"/>
      <c r="N497" s="55" t="s">
        <v>1960</v>
      </c>
      <c r="O497" s="55"/>
      <c r="P497" s="55"/>
      <c r="Q497" s="161"/>
      <c r="R497" s="801"/>
      <c r="S497" s="79"/>
      <c r="T497" s="79"/>
      <c r="U497" s="844"/>
      <c r="V497" s="785"/>
      <c r="W497" s="43"/>
      <c r="X497" s="795"/>
      <c r="Y497" s="173"/>
      <c r="Z497" s="795"/>
      <c r="AA497" s="173"/>
      <c r="AB497" s="29"/>
      <c r="AC497" s="29"/>
      <c r="AD497" s="29"/>
      <c r="AE497" s="29"/>
      <c r="AF497" s="29"/>
      <c r="AG497" s="37"/>
      <c r="AH497" s="24"/>
    </row>
    <row r="498" spans="1:34" ht="15.75" customHeight="1">
      <c r="A498" s="232">
        <v>13</v>
      </c>
      <c r="B498" s="43">
        <v>2279</v>
      </c>
      <c r="C498" s="43"/>
      <c r="D498" s="793" t="s">
        <v>1952</v>
      </c>
      <c r="E498" s="51"/>
      <c r="F498" s="241" t="s">
        <v>79</v>
      </c>
      <c r="G498" s="826" t="s">
        <v>1528</v>
      </c>
      <c r="H498" s="793" t="s">
        <v>1969</v>
      </c>
      <c r="I498" s="161" t="s">
        <v>1959</v>
      </c>
      <c r="J498" s="55">
        <v>1</v>
      </c>
      <c r="K498" s="43"/>
      <c r="L498" s="795">
        <v>7730</v>
      </c>
      <c r="M498" s="795">
        <v>46</v>
      </c>
      <c r="N498" s="55" t="s">
        <v>1970</v>
      </c>
      <c r="O498" s="55"/>
      <c r="P498" s="55"/>
      <c r="Q498" s="161"/>
      <c r="R498" s="801">
        <v>45275</v>
      </c>
      <c r="S498" s="79"/>
      <c r="T498" s="79"/>
      <c r="U498" s="813" t="s">
        <v>129</v>
      </c>
      <c r="V498" s="785" t="s">
        <v>1671</v>
      </c>
      <c r="W498" s="43"/>
      <c r="X498" s="795" t="s">
        <v>1508</v>
      </c>
      <c r="Y498" s="173"/>
      <c r="Z498" s="813" t="s">
        <v>1509</v>
      </c>
      <c r="AA498" s="173"/>
      <c r="AB498" s="29"/>
      <c r="AC498" s="36">
        <v>45281</v>
      </c>
      <c r="AD498" s="36"/>
      <c r="AE498" s="36"/>
      <c r="AF498" s="29"/>
      <c r="AG498" s="37"/>
      <c r="AH498" s="24"/>
    </row>
    <row r="499" spans="1:34" ht="15.75" customHeight="1">
      <c r="A499" s="232">
        <v>13</v>
      </c>
      <c r="B499" s="43">
        <v>2279</v>
      </c>
      <c r="C499" s="43"/>
      <c r="D499" s="793"/>
      <c r="E499" s="51"/>
      <c r="F499" s="241" t="s">
        <v>79</v>
      </c>
      <c r="G499" s="826"/>
      <c r="H499" s="793"/>
      <c r="I499" s="161" t="s">
        <v>1928</v>
      </c>
      <c r="J499" s="55">
        <v>1</v>
      </c>
      <c r="K499" s="43"/>
      <c r="L499" s="795"/>
      <c r="M499" s="795"/>
      <c r="N499" s="55" t="s">
        <v>1942</v>
      </c>
      <c r="O499" s="55"/>
      <c r="P499" s="55"/>
      <c r="Q499" s="161"/>
      <c r="R499" s="801"/>
      <c r="S499" s="79"/>
      <c r="T499" s="79"/>
      <c r="U499" s="844"/>
      <c r="V499" s="785"/>
      <c r="W499" s="43"/>
      <c r="X499" s="795"/>
      <c r="Y499" s="173"/>
      <c r="Z499" s="795"/>
      <c r="AA499" s="173"/>
      <c r="AB499" s="29"/>
      <c r="AC499" s="29"/>
      <c r="AD499" s="29"/>
      <c r="AE499" s="29"/>
      <c r="AF499" s="29"/>
      <c r="AG499" s="37"/>
      <c r="AH499" s="24"/>
    </row>
    <row r="500" spans="1:34" ht="15.75" customHeight="1">
      <c r="A500" s="232">
        <v>13</v>
      </c>
      <c r="B500" s="43">
        <v>2279</v>
      </c>
      <c r="C500" s="43"/>
      <c r="D500" s="793"/>
      <c r="E500" s="51"/>
      <c r="F500" s="241" t="s">
        <v>79</v>
      </c>
      <c r="G500" s="826"/>
      <c r="H500" s="793"/>
      <c r="I500" s="161" t="s">
        <v>1928</v>
      </c>
      <c r="J500" s="55">
        <v>1</v>
      </c>
      <c r="K500" s="43"/>
      <c r="L500" s="795"/>
      <c r="M500" s="795"/>
      <c r="N500" s="55" t="s">
        <v>1971</v>
      </c>
      <c r="O500" s="55"/>
      <c r="P500" s="55"/>
      <c r="Q500" s="161"/>
      <c r="R500" s="801"/>
      <c r="S500" s="79"/>
      <c r="T500" s="79"/>
      <c r="U500" s="844"/>
      <c r="V500" s="785"/>
      <c r="W500" s="43"/>
      <c r="X500" s="795"/>
      <c r="Y500" s="173"/>
      <c r="Z500" s="795"/>
      <c r="AA500" s="173"/>
      <c r="AB500" s="29"/>
      <c r="AC500" s="29"/>
      <c r="AD500" s="29"/>
      <c r="AE500" s="29"/>
      <c r="AF500" s="29"/>
      <c r="AG500" s="37"/>
      <c r="AH500" s="24"/>
    </row>
    <row r="501" spans="1:34" ht="15.75" customHeight="1">
      <c r="A501" s="232">
        <v>13</v>
      </c>
      <c r="B501" s="43">
        <v>2279</v>
      </c>
      <c r="C501" s="43"/>
      <c r="D501" s="793"/>
      <c r="E501" s="51"/>
      <c r="F501" s="241" t="s">
        <v>79</v>
      </c>
      <c r="G501" s="826"/>
      <c r="H501" s="793"/>
      <c r="I501" s="161" t="s">
        <v>1959</v>
      </c>
      <c r="J501" s="55">
        <v>1</v>
      </c>
      <c r="K501" s="43"/>
      <c r="L501" s="795"/>
      <c r="M501" s="795"/>
      <c r="N501" s="55" t="s">
        <v>1972</v>
      </c>
      <c r="O501" s="55"/>
      <c r="P501" s="55"/>
      <c r="Q501" s="161"/>
      <c r="R501" s="801"/>
      <c r="S501" s="79"/>
      <c r="T501" s="79"/>
      <c r="U501" s="844"/>
      <c r="V501" s="785"/>
      <c r="W501" s="43"/>
      <c r="X501" s="795"/>
      <c r="Y501" s="173"/>
      <c r="Z501" s="795"/>
      <c r="AA501" s="173"/>
      <c r="AB501" s="29"/>
      <c r="AC501" s="29"/>
      <c r="AD501" s="29"/>
      <c r="AE501" s="29"/>
      <c r="AF501" s="29"/>
      <c r="AG501" s="37"/>
      <c r="AH501" s="24"/>
    </row>
    <row r="502" spans="1:34" ht="15.75" customHeight="1">
      <c r="A502" s="232">
        <v>13</v>
      </c>
      <c r="B502" s="43">
        <v>2279</v>
      </c>
      <c r="C502" s="43"/>
      <c r="D502" s="793" t="s">
        <v>1952</v>
      </c>
      <c r="E502" s="51"/>
      <c r="F502" s="241" t="s">
        <v>79</v>
      </c>
      <c r="G502" s="826" t="s">
        <v>1528</v>
      </c>
      <c r="H502" s="793" t="s">
        <v>1973</v>
      </c>
      <c r="I502" s="161" t="s">
        <v>1959</v>
      </c>
      <c r="J502" s="55">
        <v>1</v>
      </c>
      <c r="K502" s="43"/>
      <c r="L502" s="795">
        <v>4080</v>
      </c>
      <c r="M502" s="795">
        <v>41</v>
      </c>
      <c r="N502" s="55" t="s">
        <v>1974</v>
      </c>
      <c r="O502" s="55"/>
      <c r="P502" s="55"/>
      <c r="Q502" s="161"/>
      <c r="R502" s="801">
        <v>45275</v>
      </c>
      <c r="S502" s="79"/>
      <c r="T502" s="79"/>
      <c r="U502" s="813" t="s">
        <v>129</v>
      </c>
      <c r="V502" s="785" t="s">
        <v>1602</v>
      </c>
      <c r="W502" s="43"/>
      <c r="X502" s="795" t="s">
        <v>1508</v>
      </c>
      <c r="Y502" s="173"/>
      <c r="Z502" s="813" t="s">
        <v>1509</v>
      </c>
      <c r="AA502" s="173"/>
      <c r="AB502" s="29"/>
      <c r="AC502" s="36">
        <v>45280</v>
      </c>
      <c r="AD502" s="36"/>
      <c r="AE502" s="36"/>
      <c r="AF502" s="29"/>
      <c r="AG502" s="37"/>
      <c r="AH502" s="24"/>
    </row>
    <row r="503" spans="1:34" ht="15.75" customHeight="1">
      <c r="A503" s="232">
        <v>13</v>
      </c>
      <c r="B503" s="43">
        <v>2279</v>
      </c>
      <c r="C503" s="43"/>
      <c r="D503" s="793"/>
      <c r="E503" s="51"/>
      <c r="F503" s="241" t="s">
        <v>79</v>
      </c>
      <c r="G503" s="826"/>
      <c r="H503" s="793"/>
      <c r="I503" s="161" t="s">
        <v>1928</v>
      </c>
      <c r="J503" s="55">
        <v>1</v>
      </c>
      <c r="K503" s="43"/>
      <c r="L503" s="795"/>
      <c r="M503" s="795"/>
      <c r="N503" s="55" t="s">
        <v>1975</v>
      </c>
      <c r="O503" s="55"/>
      <c r="P503" s="55"/>
      <c r="Q503" s="161"/>
      <c r="R503" s="801"/>
      <c r="S503" s="79"/>
      <c r="T503" s="79"/>
      <c r="U503" s="844"/>
      <c r="V503" s="785"/>
      <c r="W503" s="43"/>
      <c r="X503" s="795"/>
      <c r="Y503" s="173"/>
      <c r="Z503" s="795"/>
      <c r="AA503" s="173"/>
      <c r="AB503" s="29"/>
      <c r="AC503" s="29"/>
      <c r="AD503" s="29"/>
      <c r="AE503" s="29"/>
      <c r="AF503" s="29"/>
      <c r="AG503" s="37"/>
      <c r="AH503" s="24"/>
    </row>
    <row r="504" spans="1:34" ht="15.75" customHeight="1">
      <c r="A504" s="232">
        <v>13</v>
      </c>
      <c r="B504" s="43">
        <v>2279</v>
      </c>
      <c r="C504" s="43"/>
      <c r="D504" s="793"/>
      <c r="E504" s="51"/>
      <c r="F504" s="241" t="s">
        <v>79</v>
      </c>
      <c r="G504" s="826"/>
      <c r="H504" s="793"/>
      <c r="I504" s="161" t="s">
        <v>1959</v>
      </c>
      <c r="J504" s="55">
        <v>1</v>
      </c>
      <c r="K504" s="43"/>
      <c r="L504" s="795"/>
      <c r="M504" s="795"/>
      <c r="N504" s="55" t="s">
        <v>1971</v>
      </c>
      <c r="O504" s="55"/>
      <c r="P504" s="55"/>
      <c r="Q504" s="161"/>
      <c r="R504" s="801"/>
      <c r="S504" s="79"/>
      <c r="T504" s="79"/>
      <c r="U504" s="844"/>
      <c r="V504" s="785"/>
      <c r="W504" s="43"/>
      <c r="X504" s="795"/>
      <c r="Y504" s="173"/>
      <c r="Z504" s="795"/>
      <c r="AA504" s="173"/>
      <c r="AB504" s="29"/>
      <c r="AC504" s="29"/>
      <c r="AD504" s="29"/>
      <c r="AE504" s="29"/>
      <c r="AF504" s="29"/>
      <c r="AG504" s="37"/>
      <c r="AH504" s="24"/>
    </row>
    <row r="505" spans="1:34" ht="15.75" customHeight="1">
      <c r="A505" s="232">
        <v>13</v>
      </c>
      <c r="B505" s="43">
        <v>2279</v>
      </c>
      <c r="C505" s="43"/>
      <c r="D505" s="793"/>
      <c r="E505" s="51"/>
      <c r="F505" s="241" t="s">
        <v>79</v>
      </c>
      <c r="G505" s="826"/>
      <c r="H505" s="793"/>
      <c r="I505" s="161" t="s">
        <v>1928</v>
      </c>
      <c r="J505" s="55">
        <v>1</v>
      </c>
      <c r="K505" s="43"/>
      <c r="L505" s="795"/>
      <c r="M505" s="795"/>
      <c r="N505" s="55" t="s">
        <v>1942</v>
      </c>
      <c r="O505" s="55"/>
      <c r="P505" s="55"/>
      <c r="Q505" s="161"/>
      <c r="R505" s="801"/>
      <c r="S505" s="79"/>
      <c r="T505" s="79"/>
      <c r="U505" s="844"/>
      <c r="V505" s="785"/>
      <c r="W505" s="43"/>
      <c r="X505" s="795"/>
      <c r="Y505" s="173"/>
      <c r="Z505" s="795"/>
      <c r="AA505" s="173"/>
      <c r="AB505" s="29"/>
      <c r="AC505" s="29"/>
      <c r="AD505" s="29"/>
      <c r="AE505" s="29"/>
      <c r="AF505" s="29"/>
      <c r="AG505" s="37"/>
      <c r="AH505" s="24"/>
    </row>
    <row r="506" spans="1:34" ht="15.75" customHeight="1">
      <c r="A506" s="232">
        <v>13</v>
      </c>
      <c r="B506" s="43">
        <v>2279</v>
      </c>
      <c r="C506" s="43"/>
      <c r="D506" s="793" t="s">
        <v>1952</v>
      </c>
      <c r="E506" s="51"/>
      <c r="F506" s="241" t="s">
        <v>79</v>
      </c>
      <c r="G506" s="826" t="s">
        <v>1528</v>
      </c>
      <c r="H506" s="793" t="s">
        <v>1976</v>
      </c>
      <c r="I506" s="161" t="s">
        <v>1959</v>
      </c>
      <c r="J506" s="55">
        <v>1</v>
      </c>
      <c r="K506" s="43"/>
      <c r="L506" s="795">
        <v>6130</v>
      </c>
      <c r="M506" s="795">
        <v>38</v>
      </c>
      <c r="N506" s="55" t="s">
        <v>1977</v>
      </c>
      <c r="O506" s="55"/>
      <c r="P506" s="55"/>
      <c r="Q506" s="161"/>
      <c r="R506" s="801">
        <v>45275</v>
      </c>
      <c r="S506" s="79"/>
      <c r="T506" s="79"/>
      <c r="U506" s="813" t="s">
        <v>129</v>
      </c>
      <c r="V506" s="785" t="s">
        <v>1602</v>
      </c>
      <c r="W506" s="43"/>
      <c r="X506" s="795" t="s">
        <v>1508</v>
      </c>
      <c r="Y506" s="173"/>
      <c r="Z506" s="813" t="s">
        <v>1509</v>
      </c>
      <c r="AA506" s="173"/>
      <c r="AB506" s="29"/>
      <c r="AC506" s="36">
        <v>45280</v>
      </c>
      <c r="AD506" s="36"/>
      <c r="AE506" s="36"/>
      <c r="AF506" s="29"/>
      <c r="AG506" s="37"/>
      <c r="AH506" s="24"/>
    </row>
    <row r="507" spans="1:34" ht="15.75" customHeight="1">
      <c r="A507" s="232">
        <v>13</v>
      </c>
      <c r="B507" s="43">
        <v>2279</v>
      </c>
      <c r="C507" s="43"/>
      <c r="D507" s="793"/>
      <c r="E507" s="51"/>
      <c r="F507" s="241" t="s">
        <v>79</v>
      </c>
      <c r="G507" s="826"/>
      <c r="H507" s="793"/>
      <c r="I507" s="161" t="s">
        <v>1959</v>
      </c>
      <c r="J507" s="55">
        <v>1</v>
      </c>
      <c r="K507" s="43"/>
      <c r="L507" s="795"/>
      <c r="M507" s="795"/>
      <c r="N507" s="55" t="s">
        <v>1978</v>
      </c>
      <c r="O507" s="55"/>
      <c r="P507" s="55"/>
      <c r="Q507" s="161"/>
      <c r="R507" s="801"/>
      <c r="S507" s="79"/>
      <c r="T507" s="79"/>
      <c r="U507" s="844"/>
      <c r="V507" s="785"/>
      <c r="W507" s="43"/>
      <c r="X507" s="795"/>
      <c r="Y507" s="173"/>
      <c r="Z507" s="795"/>
      <c r="AA507" s="173"/>
      <c r="AB507" s="29"/>
      <c r="AC507" s="29"/>
      <c r="AD507" s="29"/>
      <c r="AE507" s="29"/>
      <c r="AF507" s="29"/>
      <c r="AG507" s="37"/>
      <c r="AH507" s="24"/>
    </row>
    <row r="508" spans="1:34" ht="15.75" customHeight="1">
      <c r="A508" s="232">
        <v>13</v>
      </c>
      <c r="B508" s="43">
        <v>2279</v>
      </c>
      <c r="C508" s="43"/>
      <c r="D508" s="793"/>
      <c r="E508" s="51"/>
      <c r="F508" s="241" t="s">
        <v>79</v>
      </c>
      <c r="G508" s="826"/>
      <c r="H508" s="793"/>
      <c r="I508" s="161" t="s">
        <v>1959</v>
      </c>
      <c r="J508" s="55">
        <v>1</v>
      </c>
      <c r="K508" s="43"/>
      <c r="L508" s="795"/>
      <c r="M508" s="795"/>
      <c r="N508" s="55" t="s">
        <v>1972</v>
      </c>
      <c r="O508" s="55"/>
      <c r="P508" s="55"/>
      <c r="Q508" s="161"/>
      <c r="R508" s="801"/>
      <c r="S508" s="79"/>
      <c r="T508" s="79"/>
      <c r="U508" s="844"/>
      <c r="V508" s="785"/>
      <c r="W508" s="43"/>
      <c r="X508" s="795"/>
      <c r="Y508" s="173"/>
      <c r="Z508" s="795"/>
      <c r="AA508" s="173"/>
      <c r="AB508" s="29"/>
      <c r="AC508" s="29"/>
      <c r="AD508" s="29"/>
      <c r="AE508" s="29"/>
      <c r="AF508" s="29"/>
      <c r="AG508" s="37"/>
      <c r="AH508" s="24"/>
    </row>
    <row r="509" spans="1:34" ht="15.75" customHeight="1">
      <c r="A509" s="232">
        <v>13</v>
      </c>
      <c r="B509" s="43">
        <v>2279</v>
      </c>
      <c r="C509" s="43"/>
      <c r="D509" s="793"/>
      <c r="E509" s="51"/>
      <c r="F509" s="241" t="s">
        <v>79</v>
      </c>
      <c r="G509" s="826"/>
      <c r="H509" s="793"/>
      <c r="I509" s="161" t="s">
        <v>1928</v>
      </c>
      <c r="J509" s="55">
        <v>1</v>
      </c>
      <c r="K509" s="43"/>
      <c r="L509" s="795"/>
      <c r="M509" s="795"/>
      <c r="N509" s="55" t="s">
        <v>1971</v>
      </c>
      <c r="O509" s="55"/>
      <c r="P509" s="55"/>
      <c r="Q509" s="161"/>
      <c r="R509" s="801"/>
      <c r="S509" s="79"/>
      <c r="T509" s="79"/>
      <c r="U509" s="844"/>
      <c r="V509" s="785"/>
      <c r="W509" s="43"/>
      <c r="X509" s="795"/>
      <c r="Y509" s="173"/>
      <c r="Z509" s="795"/>
      <c r="AA509" s="173"/>
      <c r="AB509" s="29"/>
      <c r="AC509" s="29"/>
      <c r="AD509" s="29"/>
      <c r="AE509" s="29"/>
      <c r="AF509" s="29"/>
      <c r="AG509" s="37"/>
      <c r="AH509" s="24"/>
    </row>
    <row r="510" spans="1:34" ht="15.75" customHeight="1">
      <c r="A510" s="232">
        <v>13</v>
      </c>
      <c r="B510" s="43">
        <v>2279</v>
      </c>
      <c r="C510" s="43"/>
      <c r="D510" s="793" t="s">
        <v>1952</v>
      </c>
      <c r="E510" s="51"/>
      <c r="F510" s="241" t="s">
        <v>79</v>
      </c>
      <c r="G510" s="826" t="s">
        <v>1528</v>
      </c>
      <c r="H510" s="793" t="s">
        <v>1979</v>
      </c>
      <c r="I510" s="161" t="s">
        <v>1959</v>
      </c>
      <c r="J510" s="55">
        <v>1</v>
      </c>
      <c r="K510" s="43"/>
      <c r="L510" s="795">
        <v>2960</v>
      </c>
      <c r="M510" s="795">
        <v>38</v>
      </c>
      <c r="N510" s="55" t="s">
        <v>1980</v>
      </c>
      <c r="O510" s="55"/>
      <c r="P510" s="55"/>
      <c r="Q510" s="161"/>
      <c r="R510" s="801">
        <v>45275</v>
      </c>
      <c r="S510" s="79"/>
      <c r="T510" s="79"/>
      <c r="U510" s="813" t="s">
        <v>129</v>
      </c>
      <c r="V510" s="785" t="s">
        <v>1671</v>
      </c>
      <c r="W510" s="43"/>
      <c r="X510" s="813" t="s">
        <v>1508</v>
      </c>
      <c r="Y510" s="173"/>
      <c r="Z510" s="813" t="s">
        <v>1509</v>
      </c>
      <c r="AA510" s="173"/>
      <c r="AB510" s="29"/>
      <c r="AC510" s="36">
        <v>45281</v>
      </c>
      <c r="AD510" s="36"/>
      <c r="AE510" s="36"/>
      <c r="AF510" s="29"/>
      <c r="AG510" s="37"/>
      <c r="AH510" s="24"/>
    </row>
    <row r="511" spans="1:34" ht="15.75" customHeight="1">
      <c r="A511" s="232">
        <v>13</v>
      </c>
      <c r="B511" s="43">
        <v>2279</v>
      </c>
      <c r="C511" s="43"/>
      <c r="D511" s="793"/>
      <c r="E511" s="51"/>
      <c r="F511" s="241" t="s">
        <v>79</v>
      </c>
      <c r="G511" s="826"/>
      <c r="H511" s="793"/>
      <c r="I511" s="161" t="s">
        <v>1959</v>
      </c>
      <c r="J511" s="55">
        <v>1</v>
      </c>
      <c r="K511" s="43"/>
      <c r="L511" s="795"/>
      <c r="M511" s="795"/>
      <c r="N511" s="55" t="s">
        <v>1980</v>
      </c>
      <c r="O511" s="55"/>
      <c r="P511" s="55"/>
      <c r="Q511" s="161"/>
      <c r="R511" s="801"/>
      <c r="S511" s="79"/>
      <c r="T511" s="79"/>
      <c r="U511" s="844"/>
      <c r="V511" s="785"/>
      <c r="W511" s="43"/>
      <c r="X511" s="795"/>
      <c r="Y511" s="173"/>
      <c r="Z511" s="795"/>
      <c r="AA511" s="173"/>
      <c r="AB511" s="29"/>
      <c r="AC511" s="29"/>
      <c r="AD511" s="29"/>
      <c r="AE511" s="29"/>
      <c r="AF511" s="29"/>
      <c r="AG511" s="37"/>
      <c r="AH511" s="24"/>
    </row>
    <row r="512" spans="1:34" ht="15.75" customHeight="1">
      <c r="A512" s="232">
        <v>13</v>
      </c>
      <c r="B512" s="43">
        <v>2279</v>
      </c>
      <c r="C512" s="43"/>
      <c r="D512" s="793"/>
      <c r="E512" s="51"/>
      <c r="F512" s="241" t="s">
        <v>79</v>
      </c>
      <c r="G512" s="826"/>
      <c r="H512" s="793"/>
      <c r="I512" s="161" t="s">
        <v>1557</v>
      </c>
      <c r="J512" s="55">
        <v>1</v>
      </c>
      <c r="K512" s="43"/>
      <c r="L512" s="795"/>
      <c r="M512" s="795"/>
      <c r="N512" s="55" t="s">
        <v>1860</v>
      </c>
      <c r="O512" s="55"/>
      <c r="P512" s="55"/>
      <c r="Q512" s="161"/>
      <c r="R512" s="801"/>
      <c r="S512" s="79"/>
      <c r="T512" s="79"/>
      <c r="U512" s="844"/>
      <c r="V512" s="785"/>
      <c r="W512" s="43"/>
      <c r="X512" s="795"/>
      <c r="Y512" s="173"/>
      <c r="Z512" s="795"/>
      <c r="AA512" s="173"/>
      <c r="AB512" s="29"/>
      <c r="AC512" s="29"/>
      <c r="AD512" s="29"/>
      <c r="AE512" s="29"/>
      <c r="AF512" s="29"/>
      <c r="AG512" s="37"/>
      <c r="AH512" s="24"/>
    </row>
    <row r="513" spans="1:39" ht="15.75" customHeight="1">
      <c r="A513" s="232">
        <v>13</v>
      </c>
      <c r="B513" s="43">
        <v>2279</v>
      </c>
      <c r="C513" s="43"/>
      <c r="D513" s="793" t="s">
        <v>1952</v>
      </c>
      <c r="E513" s="51"/>
      <c r="F513" s="241" t="s">
        <v>79</v>
      </c>
      <c r="G513" s="826" t="s">
        <v>1528</v>
      </c>
      <c r="H513" s="793" t="s">
        <v>1981</v>
      </c>
      <c r="I513" s="161" t="s">
        <v>1600</v>
      </c>
      <c r="J513" s="55">
        <v>1</v>
      </c>
      <c r="K513" s="43"/>
      <c r="L513" s="795">
        <v>5020</v>
      </c>
      <c r="M513" s="795">
        <v>47</v>
      </c>
      <c r="N513" s="55" t="s">
        <v>1982</v>
      </c>
      <c r="O513" s="55"/>
      <c r="P513" s="55"/>
      <c r="Q513" s="161"/>
      <c r="R513" s="801">
        <v>45275</v>
      </c>
      <c r="S513" s="79"/>
      <c r="T513" s="79"/>
      <c r="U513" s="813" t="s">
        <v>129</v>
      </c>
      <c r="V513" s="785" t="s">
        <v>1778</v>
      </c>
      <c r="W513" s="43"/>
      <c r="X513" s="813" t="s">
        <v>1508</v>
      </c>
      <c r="Y513" s="173"/>
      <c r="Z513" s="813" t="s">
        <v>1509</v>
      </c>
      <c r="AA513" s="173"/>
      <c r="AB513" s="29"/>
      <c r="AC513" s="36">
        <v>45278</v>
      </c>
      <c r="AD513" s="36"/>
      <c r="AE513" s="36"/>
      <c r="AF513" s="36">
        <v>45280</v>
      </c>
      <c r="AG513" s="37"/>
      <c r="AH513" s="24"/>
    </row>
    <row r="514" spans="1:39" ht="15.75" customHeight="1">
      <c r="A514" s="232">
        <v>13</v>
      </c>
      <c r="B514" s="43">
        <v>2279</v>
      </c>
      <c r="C514" s="43"/>
      <c r="D514" s="795"/>
      <c r="E514" s="161"/>
      <c r="F514" s="241" t="s">
        <v>79</v>
      </c>
      <c r="G514" s="826"/>
      <c r="H514" s="795"/>
      <c r="I514" s="161" t="s">
        <v>1600</v>
      </c>
      <c r="J514" s="55">
        <v>1</v>
      </c>
      <c r="K514" s="43"/>
      <c r="L514" s="795"/>
      <c r="M514" s="795"/>
      <c r="N514" s="55" t="s">
        <v>1982</v>
      </c>
      <c r="O514" s="55"/>
      <c r="P514" s="55"/>
      <c r="Q514" s="161"/>
      <c r="R514" s="801"/>
      <c r="S514" s="79"/>
      <c r="T514" s="79"/>
      <c r="U514" s="844"/>
      <c r="V514" s="785"/>
      <c r="W514" s="43"/>
      <c r="X514" s="795"/>
      <c r="Y514" s="173"/>
      <c r="Z514" s="795"/>
      <c r="AA514" s="173"/>
      <c r="AB514" s="29"/>
      <c r="AC514" s="29"/>
      <c r="AD514" s="29"/>
      <c r="AE514" s="29"/>
      <c r="AF514" s="29"/>
      <c r="AG514" s="37"/>
      <c r="AH514" s="24"/>
    </row>
    <row r="515" spans="1:39" ht="15.75" customHeight="1">
      <c r="A515" s="232">
        <v>13</v>
      </c>
      <c r="B515" s="43">
        <v>2279</v>
      </c>
      <c r="C515" s="43"/>
      <c r="D515" s="795"/>
      <c r="E515" s="161"/>
      <c r="F515" s="241" t="s">
        <v>79</v>
      </c>
      <c r="G515" s="826"/>
      <c r="H515" s="795"/>
      <c r="I515" s="161" t="s">
        <v>1983</v>
      </c>
      <c r="J515" s="55">
        <v>1</v>
      </c>
      <c r="K515" s="43"/>
      <c r="L515" s="795"/>
      <c r="M515" s="795"/>
      <c r="N515" s="55" t="s">
        <v>1984</v>
      </c>
      <c r="O515" s="55"/>
      <c r="P515" s="55"/>
      <c r="Q515" s="161"/>
      <c r="R515" s="801"/>
      <c r="S515" s="79"/>
      <c r="T515" s="79"/>
      <c r="U515" s="844"/>
      <c r="V515" s="785"/>
      <c r="W515" s="43"/>
      <c r="X515" s="795"/>
      <c r="Y515" s="173"/>
      <c r="Z515" s="795"/>
      <c r="AA515" s="173"/>
      <c r="AB515" s="29"/>
      <c r="AC515" s="29"/>
      <c r="AD515" s="29"/>
      <c r="AE515" s="29"/>
      <c r="AF515" s="29"/>
      <c r="AG515" s="37"/>
      <c r="AH515" s="24"/>
    </row>
    <row r="516" spans="1:39" ht="15.75" customHeight="1">
      <c r="A516" s="232">
        <v>16</v>
      </c>
      <c r="B516" s="43">
        <v>2279</v>
      </c>
      <c r="C516" s="43"/>
      <c r="D516" s="793" t="s">
        <v>1985</v>
      </c>
      <c r="E516" s="51"/>
      <c r="F516" s="241" t="s">
        <v>79</v>
      </c>
      <c r="G516" s="828" t="s">
        <v>1528</v>
      </c>
      <c r="H516" s="792" t="s">
        <v>1986</v>
      </c>
      <c r="I516" s="55" t="s">
        <v>1557</v>
      </c>
      <c r="J516" s="55">
        <v>1</v>
      </c>
      <c r="K516" s="43"/>
      <c r="L516" s="846">
        <v>4150</v>
      </c>
      <c r="M516" s="792">
        <v>38</v>
      </c>
      <c r="N516" s="55" t="s">
        <v>1592</v>
      </c>
      <c r="O516" s="55"/>
      <c r="P516" s="55"/>
      <c r="Q516" s="55"/>
      <c r="R516" s="801">
        <v>45275</v>
      </c>
      <c r="S516" s="79"/>
      <c r="T516" s="79"/>
      <c r="U516" s="792" t="s">
        <v>129</v>
      </c>
      <c r="V516" s="785" t="s">
        <v>1671</v>
      </c>
      <c r="W516" s="43"/>
      <c r="X516" s="792" t="s">
        <v>1508</v>
      </c>
      <c r="Y516" s="173"/>
      <c r="Z516" s="792" t="s">
        <v>1509</v>
      </c>
      <c r="AA516" s="173"/>
      <c r="AB516" s="29"/>
      <c r="AC516" s="36">
        <v>45281</v>
      </c>
      <c r="AD516" s="36"/>
      <c r="AE516" s="36"/>
      <c r="AF516" s="29"/>
      <c r="AG516" s="37"/>
      <c r="AH516" s="24" t="s">
        <v>1987</v>
      </c>
      <c r="AI516" s="25">
        <v>45275</v>
      </c>
      <c r="AJ516" s="98">
        <v>16572.71</v>
      </c>
      <c r="AK516" s="99">
        <v>65064</v>
      </c>
      <c r="AM516" s="139">
        <v>0.25</v>
      </c>
    </row>
    <row r="517" spans="1:39" ht="15.75" customHeight="1">
      <c r="A517" s="232">
        <v>16</v>
      </c>
      <c r="B517" s="43">
        <v>2279</v>
      </c>
      <c r="C517" s="43"/>
      <c r="D517" s="792"/>
      <c r="E517" s="55"/>
      <c r="F517" s="241" t="s">
        <v>79</v>
      </c>
      <c r="G517" s="828"/>
      <c r="H517" s="792"/>
      <c r="I517" s="55" t="s">
        <v>1557</v>
      </c>
      <c r="J517" s="55">
        <v>1</v>
      </c>
      <c r="K517" s="43"/>
      <c r="L517" s="792"/>
      <c r="M517" s="792"/>
      <c r="N517" s="55" t="s">
        <v>1571</v>
      </c>
      <c r="O517" s="55"/>
      <c r="P517" s="55"/>
      <c r="Q517" s="55"/>
      <c r="R517" s="801"/>
      <c r="S517" s="79"/>
      <c r="T517" s="79"/>
      <c r="U517" s="824"/>
      <c r="V517" s="785"/>
      <c r="W517" s="43"/>
      <c r="X517" s="792"/>
      <c r="Y517" s="173"/>
      <c r="Z517" s="792"/>
      <c r="AA517" s="173"/>
      <c r="AB517" s="29"/>
      <c r="AC517" s="29"/>
      <c r="AD517" s="29"/>
      <c r="AE517" s="29"/>
      <c r="AF517" s="29"/>
      <c r="AG517" s="37"/>
      <c r="AH517" s="24"/>
    </row>
    <row r="518" spans="1:39" ht="15.75" customHeight="1">
      <c r="A518" s="232">
        <v>16</v>
      </c>
      <c r="B518" s="43">
        <v>2279</v>
      </c>
      <c r="C518" s="43"/>
      <c r="D518" s="792"/>
      <c r="E518" s="55"/>
      <c r="F518" s="241" t="s">
        <v>79</v>
      </c>
      <c r="G518" s="828"/>
      <c r="H518" s="792"/>
      <c r="I518" s="55" t="s">
        <v>1557</v>
      </c>
      <c r="J518" s="55">
        <v>1</v>
      </c>
      <c r="K518" s="43"/>
      <c r="L518" s="792"/>
      <c r="M518" s="792"/>
      <c r="N518" s="55" t="s">
        <v>1571</v>
      </c>
      <c r="O518" s="55"/>
      <c r="P518" s="55"/>
      <c r="Q518" s="55"/>
      <c r="R518" s="801"/>
      <c r="S518" s="79"/>
      <c r="T518" s="79"/>
      <c r="U518" s="824"/>
      <c r="V518" s="785"/>
      <c r="W518" s="43"/>
      <c r="X518" s="792"/>
      <c r="Y518" s="173"/>
      <c r="Z518" s="792"/>
      <c r="AA518" s="173"/>
      <c r="AB518" s="29"/>
      <c r="AC518" s="29"/>
      <c r="AD518" s="29"/>
      <c r="AE518" s="29"/>
      <c r="AF518" s="29"/>
      <c r="AG518" s="37"/>
      <c r="AH518" s="24"/>
    </row>
    <row r="519" spans="1:39" ht="15.75" customHeight="1">
      <c r="A519" s="232">
        <v>16</v>
      </c>
      <c r="B519" s="43">
        <v>2279</v>
      </c>
      <c r="C519" s="43"/>
      <c r="D519" s="792"/>
      <c r="E519" s="55"/>
      <c r="F519" s="241" t="s">
        <v>79</v>
      </c>
      <c r="G519" s="828"/>
      <c r="H519" s="792"/>
      <c r="I519" s="55" t="s">
        <v>1988</v>
      </c>
      <c r="J519" s="55">
        <v>1</v>
      </c>
      <c r="K519" s="43"/>
      <c r="L519" s="792"/>
      <c r="M519" s="792"/>
      <c r="N519" s="792" t="s">
        <v>1989</v>
      </c>
      <c r="O519" s="55"/>
      <c r="P519" s="55"/>
      <c r="Q519" s="55"/>
      <c r="R519" s="801"/>
      <c r="S519" s="79"/>
      <c r="T519" s="79"/>
      <c r="U519" s="824"/>
      <c r="V519" s="785"/>
      <c r="W519" s="43"/>
      <c r="X519" s="792"/>
      <c r="Y519" s="173"/>
      <c r="Z519" s="792"/>
      <c r="AA519" s="173"/>
      <c r="AB519" s="29"/>
      <c r="AC519" s="29"/>
      <c r="AD519" s="29"/>
      <c r="AE519" s="29"/>
      <c r="AF519" s="29"/>
      <c r="AG519" s="37"/>
      <c r="AH519" s="24"/>
    </row>
    <row r="520" spans="1:39" ht="15.75" customHeight="1">
      <c r="A520" s="232">
        <v>16</v>
      </c>
      <c r="B520" s="43">
        <v>2279</v>
      </c>
      <c r="C520" s="43"/>
      <c r="D520" s="792"/>
      <c r="E520" s="55"/>
      <c r="F520" s="241" t="s">
        <v>79</v>
      </c>
      <c r="G520" s="828"/>
      <c r="H520" s="792"/>
      <c r="I520" s="55" t="s">
        <v>1988</v>
      </c>
      <c r="J520" s="55">
        <v>1</v>
      </c>
      <c r="K520" s="43"/>
      <c r="L520" s="792"/>
      <c r="M520" s="792"/>
      <c r="N520" s="792"/>
      <c r="O520" s="55"/>
      <c r="P520" s="55"/>
      <c r="Q520" s="55"/>
      <c r="R520" s="801"/>
      <c r="S520" s="79"/>
      <c r="T520" s="79"/>
      <c r="U520" s="824"/>
      <c r="V520" s="785"/>
      <c r="W520" s="43"/>
      <c r="X520" s="792"/>
      <c r="Y520" s="173"/>
      <c r="Z520" s="792"/>
      <c r="AA520" s="173"/>
      <c r="AB520" s="29"/>
      <c r="AC520" s="29"/>
      <c r="AD520" s="29"/>
      <c r="AE520" s="29"/>
      <c r="AF520" s="29"/>
      <c r="AG520" s="37"/>
      <c r="AH520" s="24"/>
    </row>
    <row r="521" spans="1:39" ht="15.75" customHeight="1">
      <c r="A521" s="232">
        <v>16</v>
      </c>
      <c r="B521" s="43">
        <v>2279</v>
      </c>
      <c r="C521" s="43"/>
      <c r="D521" s="792"/>
      <c r="E521" s="55"/>
      <c r="F521" s="241" t="s">
        <v>79</v>
      </c>
      <c r="G521" s="828"/>
      <c r="H521" s="792"/>
      <c r="I521" s="55" t="s">
        <v>1988</v>
      </c>
      <c r="J521" s="55">
        <v>1</v>
      </c>
      <c r="K521" s="43"/>
      <c r="L521" s="792"/>
      <c r="M521" s="792"/>
      <c r="N521" s="792"/>
      <c r="O521" s="55"/>
      <c r="P521" s="55"/>
      <c r="Q521" s="55"/>
      <c r="R521" s="801"/>
      <c r="S521" s="79"/>
      <c r="T521" s="79"/>
      <c r="U521" s="824"/>
      <c r="V521" s="785"/>
      <c r="W521" s="43"/>
      <c r="X521" s="792"/>
      <c r="Y521" s="173"/>
      <c r="Z521" s="792"/>
      <c r="AA521" s="173"/>
      <c r="AB521" s="29"/>
      <c r="AC521" s="29"/>
      <c r="AD521" s="29"/>
      <c r="AE521" s="29"/>
      <c r="AF521" s="29"/>
      <c r="AG521" s="37"/>
      <c r="AH521" s="24"/>
    </row>
    <row r="522" spans="1:39" ht="15.75" customHeight="1">
      <c r="A522" s="232">
        <v>16</v>
      </c>
      <c r="B522" s="43">
        <v>2279</v>
      </c>
      <c r="C522" s="43"/>
      <c r="D522" s="792"/>
      <c r="E522" s="55"/>
      <c r="F522" s="241" t="s">
        <v>79</v>
      </c>
      <c r="G522" s="828"/>
      <c r="H522" s="792"/>
      <c r="I522" s="55" t="s">
        <v>1988</v>
      </c>
      <c r="J522" s="55">
        <v>1</v>
      </c>
      <c r="K522" s="43"/>
      <c r="L522" s="792"/>
      <c r="M522" s="792"/>
      <c r="N522" s="792"/>
      <c r="O522" s="55"/>
      <c r="P522" s="55"/>
      <c r="Q522" s="55"/>
      <c r="R522" s="801"/>
      <c r="S522" s="79"/>
      <c r="T522" s="79"/>
      <c r="U522" s="824"/>
      <c r="V522" s="785"/>
      <c r="W522" s="43"/>
      <c r="X522" s="792"/>
      <c r="Y522" s="173"/>
      <c r="Z522" s="792"/>
      <c r="AA522" s="173"/>
      <c r="AB522" s="29"/>
      <c r="AC522" s="29"/>
      <c r="AD522" s="29"/>
      <c r="AE522" s="29"/>
      <c r="AF522" s="29"/>
      <c r="AG522" s="37"/>
      <c r="AH522" s="24"/>
    </row>
    <row r="523" spans="1:39" ht="15.75" customHeight="1">
      <c r="A523" s="232">
        <v>16</v>
      </c>
      <c r="B523" s="43">
        <v>2279</v>
      </c>
      <c r="C523" s="43"/>
      <c r="D523" s="792"/>
      <c r="E523" s="55"/>
      <c r="F523" s="241" t="s">
        <v>79</v>
      </c>
      <c r="G523" s="828"/>
      <c r="H523" s="792"/>
      <c r="I523" s="159" t="s">
        <v>1990</v>
      </c>
      <c r="J523" s="55">
        <v>1</v>
      </c>
      <c r="K523" s="43"/>
      <c r="L523" s="792"/>
      <c r="M523" s="792"/>
      <c r="N523" s="792"/>
      <c r="O523" s="55"/>
      <c r="P523" s="55"/>
      <c r="Q523" s="159"/>
      <c r="R523" s="801"/>
      <c r="S523" s="79"/>
      <c r="T523" s="79"/>
      <c r="U523" s="824"/>
      <c r="V523" s="785"/>
      <c r="W523" s="43"/>
      <c r="X523" s="792"/>
      <c r="Y523" s="173"/>
      <c r="Z523" s="792"/>
      <c r="AA523" s="173"/>
      <c r="AB523" s="29"/>
      <c r="AC523" s="29"/>
      <c r="AD523" s="29"/>
      <c r="AE523" s="29"/>
      <c r="AF523" s="29"/>
      <c r="AG523" s="37"/>
      <c r="AH523" s="24"/>
    </row>
    <row r="524" spans="1:39" ht="15.75" customHeight="1">
      <c r="A524" s="232">
        <v>16</v>
      </c>
      <c r="B524" s="43">
        <v>2279</v>
      </c>
      <c r="C524" s="43"/>
      <c r="D524" s="793" t="s">
        <v>1985</v>
      </c>
      <c r="E524" s="51"/>
      <c r="F524" s="241" t="s">
        <v>79</v>
      </c>
      <c r="G524" s="828" t="s">
        <v>1528</v>
      </c>
      <c r="H524" s="792" t="s">
        <v>1991</v>
      </c>
      <c r="I524" s="55" t="s">
        <v>1557</v>
      </c>
      <c r="J524" s="55">
        <v>1</v>
      </c>
      <c r="K524" s="43"/>
      <c r="L524" s="846">
        <v>2960</v>
      </c>
      <c r="M524" s="792">
        <v>38</v>
      </c>
      <c r="N524" s="55" t="s">
        <v>1563</v>
      </c>
      <c r="O524" s="55"/>
      <c r="P524" s="55"/>
      <c r="Q524" s="55"/>
      <c r="R524" s="801">
        <v>45275</v>
      </c>
      <c r="S524" s="79"/>
      <c r="T524" s="79"/>
      <c r="U524" s="813" t="s">
        <v>129</v>
      </c>
      <c r="V524" s="785" t="s">
        <v>1602</v>
      </c>
      <c r="W524" s="43"/>
      <c r="X524" s="792" t="s">
        <v>1508</v>
      </c>
      <c r="Y524" s="173"/>
      <c r="Z524" s="792" t="s">
        <v>1509</v>
      </c>
      <c r="AA524" s="173"/>
      <c r="AB524" s="29"/>
      <c r="AC524" s="36">
        <v>45280</v>
      </c>
      <c r="AD524" s="36"/>
      <c r="AE524" s="36"/>
      <c r="AF524" s="29"/>
      <c r="AG524" s="37"/>
      <c r="AH524" s="24"/>
    </row>
    <row r="525" spans="1:39" ht="15.75" customHeight="1">
      <c r="A525" s="232">
        <v>16</v>
      </c>
      <c r="B525" s="43">
        <v>2279</v>
      </c>
      <c r="C525" s="43"/>
      <c r="D525" s="792"/>
      <c r="E525" s="55"/>
      <c r="F525" s="241" t="s">
        <v>79</v>
      </c>
      <c r="G525" s="828"/>
      <c r="H525" s="792"/>
      <c r="I525" s="55" t="s">
        <v>1557</v>
      </c>
      <c r="J525" s="55">
        <v>1</v>
      </c>
      <c r="K525" s="43"/>
      <c r="L525" s="792"/>
      <c r="M525" s="792"/>
      <c r="N525" s="55" t="s">
        <v>1563</v>
      </c>
      <c r="O525" s="55"/>
      <c r="P525" s="55"/>
      <c r="Q525" s="55"/>
      <c r="R525" s="801"/>
      <c r="S525" s="79"/>
      <c r="T525" s="79"/>
      <c r="U525" s="844"/>
      <c r="V525" s="785"/>
      <c r="W525" s="43"/>
      <c r="X525" s="792"/>
      <c r="Y525" s="173"/>
      <c r="Z525" s="792"/>
      <c r="AA525" s="173"/>
      <c r="AB525" s="29"/>
      <c r="AC525" s="29"/>
      <c r="AD525" s="29"/>
      <c r="AE525" s="29"/>
      <c r="AF525" s="29"/>
      <c r="AG525" s="37"/>
      <c r="AH525" s="24"/>
    </row>
    <row r="526" spans="1:39" ht="15.75" customHeight="1">
      <c r="A526" s="232">
        <v>16</v>
      </c>
      <c r="B526" s="43">
        <v>2279</v>
      </c>
      <c r="C526" s="43"/>
      <c r="D526" s="792"/>
      <c r="E526" s="55"/>
      <c r="F526" s="241" t="s">
        <v>79</v>
      </c>
      <c r="G526" s="828"/>
      <c r="H526" s="792"/>
      <c r="I526" s="55" t="s">
        <v>1557</v>
      </c>
      <c r="J526" s="55">
        <v>1</v>
      </c>
      <c r="K526" s="43"/>
      <c r="L526" s="792"/>
      <c r="M526" s="792"/>
      <c r="N526" s="55" t="s">
        <v>1563</v>
      </c>
      <c r="O526" s="55"/>
      <c r="P526" s="55"/>
      <c r="Q526" s="55"/>
      <c r="R526" s="801"/>
      <c r="S526" s="79"/>
      <c r="T526" s="79"/>
      <c r="U526" s="844"/>
      <c r="V526" s="785"/>
      <c r="W526" s="43"/>
      <c r="X526" s="792"/>
      <c r="Y526" s="173"/>
      <c r="Z526" s="792"/>
      <c r="AA526" s="173"/>
      <c r="AB526" s="29"/>
      <c r="AC526" s="29"/>
      <c r="AD526" s="29"/>
      <c r="AE526" s="29"/>
      <c r="AF526" s="29"/>
      <c r="AG526" s="37"/>
      <c r="AH526" s="24"/>
    </row>
    <row r="527" spans="1:39" ht="15.75" customHeight="1">
      <c r="A527" s="232">
        <v>16</v>
      </c>
      <c r="B527" s="43">
        <v>2279</v>
      </c>
      <c r="C527" s="43"/>
      <c r="D527" s="792"/>
      <c r="E527" s="55"/>
      <c r="F527" s="241" t="s">
        <v>79</v>
      </c>
      <c r="G527" s="828"/>
      <c r="H527" s="792"/>
      <c r="I527" s="159" t="s">
        <v>1990</v>
      </c>
      <c r="J527" s="55">
        <v>1</v>
      </c>
      <c r="K527" s="43"/>
      <c r="L527" s="792"/>
      <c r="M527" s="792"/>
      <c r="N527" s="55" t="s">
        <v>1989</v>
      </c>
      <c r="O527" s="55"/>
      <c r="P527" s="55"/>
      <c r="Q527" s="159"/>
      <c r="R527" s="801"/>
      <c r="S527" s="79"/>
      <c r="T527" s="79"/>
      <c r="U527" s="844"/>
      <c r="V527" s="785"/>
      <c r="W527" s="43"/>
      <c r="X527" s="792"/>
      <c r="Y527" s="173"/>
      <c r="Z527" s="792"/>
      <c r="AA527" s="173"/>
      <c r="AB527" s="29"/>
      <c r="AC527" s="29"/>
      <c r="AD527" s="29"/>
      <c r="AE527" s="29"/>
      <c r="AF527" s="29"/>
      <c r="AG527" s="37"/>
      <c r="AH527" s="24"/>
    </row>
    <row r="528" spans="1:39" ht="15.75" customHeight="1">
      <c r="A528" s="232">
        <v>16</v>
      </c>
      <c r="B528" s="43">
        <v>2279</v>
      </c>
      <c r="C528" s="43"/>
      <c r="D528" s="793" t="s">
        <v>1985</v>
      </c>
      <c r="E528" s="51"/>
      <c r="F528" s="241" t="s">
        <v>79</v>
      </c>
      <c r="G528" s="828" t="s">
        <v>1528</v>
      </c>
      <c r="H528" s="792" t="s">
        <v>1992</v>
      </c>
      <c r="I528" s="55" t="s">
        <v>1557</v>
      </c>
      <c r="J528" s="55">
        <v>1</v>
      </c>
      <c r="K528" s="43"/>
      <c r="L528" s="792">
        <v>1690</v>
      </c>
      <c r="M528" s="792">
        <v>26</v>
      </c>
      <c r="N528" s="55" t="s">
        <v>1993</v>
      </c>
      <c r="O528" s="55"/>
      <c r="P528" s="55"/>
      <c r="Q528" s="55"/>
      <c r="R528" s="801">
        <v>45275</v>
      </c>
      <c r="S528" s="79"/>
      <c r="T528" s="79"/>
      <c r="U528" s="813" t="s">
        <v>129</v>
      </c>
      <c r="V528" s="785" t="s">
        <v>1671</v>
      </c>
      <c r="W528" s="43"/>
      <c r="X528" s="792" t="s">
        <v>1508</v>
      </c>
      <c r="Y528" s="173"/>
      <c r="Z528" s="792" t="s">
        <v>1509</v>
      </c>
      <c r="AA528" s="173"/>
      <c r="AB528" s="29"/>
      <c r="AC528" s="36">
        <v>45281</v>
      </c>
      <c r="AD528" s="36"/>
      <c r="AE528" s="36"/>
      <c r="AF528" s="29"/>
      <c r="AG528" s="37"/>
      <c r="AH528" s="24"/>
    </row>
    <row r="529" spans="1:39" ht="15.75" customHeight="1">
      <c r="A529" s="232">
        <v>16</v>
      </c>
      <c r="B529" s="43">
        <v>2279</v>
      </c>
      <c r="C529" s="43"/>
      <c r="D529" s="792"/>
      <c r="E529" s="55"/>
      <c r="F529" s="241" t="s">
        <v>79</v>
      </c>
      <c r="G529" s="828"/>
      <c r="H529" s="792"/>
      <c r="I529" s="55" t="s">
        <v>1557</v>
      </c>
      <c r="J529" s="55">
        <v>1</v>
      </c>
      <c r="K529" s="43"/>
      <c r="L529" s="792"/>
      <c r="M529" s="792"/>
      <c r="N529" s="55" t="s">
        <v>1993</v>
      </c>
      <c r="O529" s="55"/>
      <c r="P529" s="55"/>
      <c r="Q529" s="55"/>
      <c r="R529" s="801"/>
      <c r="S529" s="79"/>
      <c r="T529" s="79"/>
      <c r="U529" s="844"/>
      <c r="V529" s="785"/>
      <c r="W529" s="43"/>
      <c r="X529" s="792"/>
      <c r="Y529" s="173"/>
      <c r="Z529" s="792"/>
      <c r="AA529" s="173"/>
      <c r="AB529" s="29"/>
      <c r="AC529" s="29"/>
      <c r="AD529" s="29"/>
      <c r="AE529" s="29"/>
      <c r="AF529" s="29"/>
      <c r="AG529" s="37"/>
      <c r="AH529" s="24"/>
    </row>
    <row r="530" spans="1:39" ht="15.75" customHeight="1">
      <c r="A530" s="232">
        <v>16</v>
      </c>
      <c r="B530" s="43">
        <v>2279</v>
      </c>
      <c r="C530" s="43"/>
      <c r="D530" s="792"/>
      <c r="E530" s="55"/>
      <c r="F530" s="241" t="s">
        <v>79</v>
      </c>
      <c r="G530" s="828"/>
      <c r="H530" s="792"/>
      <c r="I530" s="55" t="s">
        <v>1557</v>
      </c>
      <c r="J530" s="55">
        <v>1</v>
      </c>
      <c r="K530" s="43"/>
      <c r="L530" s="792"/>
      <c r="M530" s="792"/>
      <c r="N530" s="55" t="s">
        <v>1994</v>
      </c>
      <c r="O530" s="55"/>
      <c r="P530" s="55"/>
      <c r="Q530" s="55"/>
      <c r="R530" s="801"/>
      <c r="S530" s="79"/>
      <c r="T530" s="79"/>
      <c r="U530" s="844"/>
      <c r="V530" s="785"/>
      <c r="W530" s="43"/>
      <c r="X530" s="792"/>
      <c r="Y530" s="173"/>
      <c r="Z530" s="792"/>
      <c r="AA530" s="173"/>
      <c r="AB530" s="29"/>
      <c r="AC530" s="29"/>
      <c r="AD530" s="29"/>
      <c r="AE530" s="29"/>
      <c r="AF530" s="29"/>
      <c r="AG530" s="37"/>
      <c r="AH530" s="24"/>
    </row>
    <row r="531" spans="1:39" ht="15.75" customHeight="1">
      <c r="A531" s="232">
        <v>16</v>
      </c>
      <c r="B531" s="43">
        <v>2279</v>
      </c>
      <c r="C531" s="43"/>
      <c r="D531" s="792"/>
      <c r="E531" s="55"/>
      <c r="F531" s="241" t="s">
        <v>79</v>
      </c>
      <c r="G531" s="828"/>
      <c r="H531" s="792"/>
      <c r="I531" s="55" t="s">
        <v>1557</v>
      </c>
      <c r="J531" s="55">
        <v>1</v>
      </c>
      <c r="K531" s="43"/>
      <c r="L531" s="792"/>
      <c r="M531" s="792"/>
      <c r="N531" s="55" t="s">
        <v>1940</v>
      </c>
      <c r="O531" s="55"/>
      <c r="P531" s="55"/>
      <c r="Q531" s="55"/>
      <c r="R531" s="801"/>
      <c r="S531" s="79"/>
      <c r="T531" s="79"/>
      <c r="U531" s="844"/>
      <c r="V531" s="785"/>
      <c r="W531" s="43"/>
      <c r="X531" s="792"/>
      <c r="Y531" s="173"/>
      <c r="Z531" s="792"/>
      <c r="AA531" s="173"/>
      <c r="AB531" s="29"/>
      <c r="AC531" s="29"/>
      <c r="AD531" s="29"/>
      <c r="AE531" s="29"/>
      <c r="AF531" s="29"/>
      <c r="AG531" s="37"/>
      <c r="AH531" s="24"/>
    </row>
    <row r="532" spans="1:39" ht="15.75" customHeight="1">
      <c r="A532" s="232">
        <v>16</v>
      </c>
      <c r="B532" s="43">
        <v>2279</v>
      </c>
      <c r="C532" s="43"/>
      <c r="D532" s="793" t="s">
        <v>1985</v>
      </c>
      <c r="E532" s="51"/>
      <c r="F532" s="241" t="s">
        <v>79</v>
      </c>
      <c r="G532" s="828" t="s">
        <v>1528</v>
      </c>
      <c r="H532" s="792" t="s">
        <v>1995</v>
      </c>
      <c r="I532" s="55" t="s">
        <v>1557</v>
      </c>
      <c r="J532" s="55">
        <v>1</v>
      </c>
      <c r="K532" s="43"/>
      <c r="L532" s="792">
        <v>1500</v>
      </c>
      <c r="M532" s="792">
        <v>23</v>
      </c>
      <c r="N532" s="55" t="s">
        <v>1993</v>
      </c>
      <c r="O532" s="55"/>
      <c r="P532" s="55"/>
      <c r="Q532" s="55"/>
      <c r="R532" s="801">
        <v>45275</v>
      </c>
      <c r="S532" s="79"/>
      <c r="T532" s="79"/>
      <c r="U532" s="813" t="s">
        <v>129</v>
      </c>
      <c r="V532" s="785" t="s">
        <v>1602</v>
      </c>
      <c r="W532" s="43"/>
      <c r="X532" s="792" t="s">
        <v>1508</v>
      </c>
      <c r="Y532" s="173"/>
      <c r="Z532" s="792" t="s">
        <v>1509</v>
      </c>
      <c r="AA532" s="173"/>
      <c r="AB532" s="29"/>
      <c r="AC532" s="36">
        <v>45280</v>
      </c>
      <c r="AD532" s="36"/>
      <c r="AE532" s="36"/>
      <c r="AF532" s="29"/>
      <c r="AG532" s="37"/>
      <c r="AH532" s="24"/>
    </row>
    <row r="533" spans="1:39" ht="15.75" customHeight="1">
      <c r="A533" s="232">
        <v>16</v>
      </c>
      <c r="B533" s="43">
        <v>2279</v>
      </c>
      <c r="C533" s="43"/>
      <c r="D533" s="792"/>
      <c r="E533" s="55"/>
      <c r="F533" s="241" t="s">
        <v>79</v>
      </c>
      <c r="G533" s="828"/>
      <c r="H533" s="792"/>
      <c r="I533" s="55" t="s">
        <v>1557</v>
      </c>
      <c r="J533" s="55">
        <v>1</v>
      </c>
      <c r="K533" s="43"/>
      <c r="L533" s="792"/>
      <c r="M533" s="792"/>
      <c r="N533" s="55" t="s">
        <v>1993</v>
      </c>
      <c r="O533" s="55"/>
      <c r="P533" s="55"/>
      <c r="Q533" s="55"/>
      <c r="R533" s="801"/>
      <c r="S533" s="79"/>
      <c r="T533" s="79"/>
      <c r="U533" s="844"/>
      <c r="V533" s="785"/>
      <c r="W533" s="43"/>
      <c r="X533" s="792"/>
      <c r="Y533" s="173"/>
      <c r="Z533" s="792"/>
      <c r="AA533" s="173"/>
      <c r="AB533" s="29"/>
      <c r="AC533" s="29"/>
      <c r="AD533" s="29"/>
      <c r="AE533" s="29"/>
      <c r="AF533" s="29"/>
      <c r="AG533" s="37"/>
      <c r="AH533" s="24"/>
    </row>
    <row r="534" spans="1:39" ht="15.75" customHeight="1">
      <c r="A534" s="232">
        <v>16</v>
      </c>
      <c r="B534" s="43">
        <v>2279</v>
      </c>
      <c r="C534" s="43"/>
      <c r="D534" s="792"/>
      <c r="E534" s="55"/>
      <c r="F534" s="241" t="s">
        <v>79</v>
      </c>
      <c r="G534" s="828"/>
      <c r="H534" s="792"/>
      <c r="I534" s="55" t="s">
        <v>1557</v>
      </c>
      <c r="J534" s="55">
        <v>1</v>
      </c>
      <c r="K534" s="43"/>
      <c r="L534" s="792"/>
      <c r="M534" s="792"/>
      <c r="N534" s="55" t="s">
        <v>1994</v>
      </c>
      <c r="O534" s="55"/>
      <c r="P534" s="55"/>
      <c r="Q534" s="55"/>
      <c r="R534" s="801"/>
      <c r="S534" s="79"/>
      <c r="T534" s="79"/>
      <c r="U534" s="844"/>
      <c r="V534" s="785"/>
      <c r="W534" s="43"/>
      <c r="X534" s="792"/>
      <c r="Y534" s="173"/>
      <c r="Z534" s="792"/>
      <c r="AA534" s="173"/>
      <c r="AB534" s="29"/>
      <c r="AC534" s="29"/>
      <c r="AD534" s="29"/>
      <c r="AE534" s="29"/>
      <c r="AF534" s="29"/>
      <c r="AG534" s="37"/>
      <c r="AH534" s="24"/>
    </row>
    <row r="535" spans="1:39" ht="15.75" customHeight="1">
      <c r="A535" s="232">
        <v>16</v>
      </c>
      <c r="B535" s="43">
        <v>2279</v>
      </c>
      <c r="C535" s="43"/>
      <c r="D535" s="792"/>
      <c r="E535" s="55"/>
      <c r="F535" s="241" t="s">
        <v>79</v>
      </c>
      <c r="G535" s="828"/>
      <c r="H535" s="792"/>
      <c r="I535" s="55" t="s">
        <v>1557</v>
      </c>
      <c r="J535" s="55">
        <v>1</v>
      </c>
      <c r="K535" s="43"/>
      <c r="L535" s="792"/>
      <c r="M535" s="792"/>
      <c r="N535" s="55" t="s">
        <v>1709</v>
      </c>
      <c r="O535" s="55"/>
      <c r="P535" s="55"/>
      <c r="Q535" s="55"/>
      <c r="R535" s="801"/>
      <c r="S535" s="79"/>
      <c r="T535" s="79"/>
      <c r="U535" s="844"/>
      <c r="V535" s="785"/>
      <c r="W535" s="43"/>
      <c r="X535" s="792"/>
      <c r="Y535" s="173"/>
      <c r="Z535" s="792"/>
      <c r="AA535" s="173"/>
      <c r="AB535" s="29"/>
      <c r="AC535" s="29"/>
      <c r="AD535" s="29"/>
      <c r="AE535" s="29"/>
      <c r="AF535" s="29"/>
      <c r="AG535" s="37"/>
      <c r="AH535" s="24"/>
    </row>
    <row r="536" spans="1:39" ht="15.75" customHeight="1">
      <c r="A536" s="232">
        <v>19</v>
      </c>
      <c r="B536" s="43">
        <v>2279</v>
      </c>
      <c r="C536" s="43"/>
      <c r="D536" s="785" t="s">
        <v>1996</v>
      </c>
      <c r="E536" s="43"/>
      <c r="F536" s="241" t="s">
        <v>79</v>
      </c>
      <c r="G536" s="829" t="s">
        <v>1528</v>
      </c>
      <c r="H536" s="816" t="s">
        <v>1997</v>
      </c>
      <c r="I536" s="159" t="s">
        <v>1928</v>
      </c>
      <c r="J536" s="55">
        <v>1</v>
      </c>
      <c r="K536" s="43"/>
      <c r="L536" s="816">
        <v>5420</v>
      </c>
      <c r="M536" s="816">
        <v>48</v>
      </c>
      <c r="N536" s="55" t="s">
        <v>1929</v>
      </c>
      <c r="O536" s="55"/>
      <c r="P536" s="55"/>
      <c r="Q536" s="159"/>
      <c r="R536" s="801">
        <v>45266</v>
      </c>
      <c r="S536" s="79"/>
      <c r="T536" s="79"/>
      <c r="U536" s="813" t="s">
        <v>129</v>
      </c>
      <c r="V536" s="785" t="s">
        <v>1514</v>
      </c>
      <c r="W536" s="43"/>
      <c r="X536" s="791" t="s">
        <v>1508</v>
      </c>
      <c r="Y536" s="173"/>
      <c r="Z536" s="791" t="s">
        <v>1509</v>
      </c>
      <c r="AA536" s="173"/>
      <c r="AB536" s="29"/>
      <c r="AC536" s="36">
        <v>45272</v>
      </c>
      <c r="AD536" s="36"/>
      <c r="AE536" s="36"/>
      <c r="AF536" s="36">
        <v>45274</v>
      </c>
      <c r="AG536" s="37"/>
      <c r="AH536" s="24" t="s">
        <v>1998</v>
      </c>
      <c r="AI536" s="25">
        <v>45268</v>
      </c>
      <c r="AJ536" s="98">
        <v>304720.57</v>
      </c>
      <c r="AK536" s="99">
        <v>1202619</v>
      </c>
      <c r="AM536" s="139">
        <v>0.25</v>
      </c>
    </row>
    <row r="537" spans="1:39" ht="15.75" customHeight="1">
      <c r="A537" s="232">
        <v>19</v>
      </c>
      <c r="B537" s="43">
        <v>2279</v>
      </c>
      <c r="C537" s="43"/>
      <c r="D537" s="816"/>
      <c r="E537" s="159"/>
      <c r="F537" s="241" t="s">
        <v>79</v>
      </c>
      <c r="G537" s="829"/>
      <c r="H537" s="816"/>
      <c r="I537" s="159" t="s">
        <v>1928</v>
      </c>
      <c r="J537" s="55">
        <v>1</v>
      </c>
      <c r="K537" s="43"/>
      <c r="L537" s="816"/>
      <c r="M537" s="816"/>
      <c r="N537" s="55" t="s">
        <v>1999</v>
      </c>
      <c r="O537" s="55"/>
      <c r="P537" s="55"/>
      <c r="Q537" s="159"/>
      <c r="R537" s="801"/>
      <c r="S537" s="79"/>
      <c r="T537" s="79"/>
      <c r="U537" s="844"/>
      <c r="V537" s="785"/>
      <c r="W537" s="43"/>
      <c r="X537" s="791"/>
      <c r="Y537" s="173"/>
      <c r="Z537" s="791"/>
      <c r="AA537" s="173"/>
      <c r="AB537" s="29"/>
      <c r="AC537" s="29"/>
      <c r="AD537" s="29"/>
      <c r="AE537" s="29"/>
      <c r="AF537" s="29"/>
      <c r="AG537" s="37"/>
      <c r="AH537" s="24"/>
    </row>
    <row r="538" spans="1:39" ht="15.75" customHeight="1">
      <c r="A538" s="232">
        <v>19</v>
      </c>
      <c r="B538" s="43">
        <v>2279</v>
      </c>
      <c r="C538" s="43"/>
      <c r="D538" s="816"/>
      <c r="E538" s="159"/>
      <c r="F538" s="241" t="s">
        <v>79</v>
      </c>
      <c r="G538" s="829"/>
      <c r="H538" s="816"/>
      <c r="I538" s="159" t="s">
        <v>1557</v>
      </c>
      <c r="J538" s="55">
        <v>1</v>
      </c>
      <c r="K538" s="43"/>
      <c r="L538" s="816"/>
      <c r="M538" s="816"/>
      <c r="N538" s="55" t="s">
        <v>2000</v>
      </c>
      <c r="O538" s="55"/>
      <c r="P538" s="55"/>
      <c r="Q538" s="159"/>
      <c r="R538" s="801"/>
      <c r="S538" s="79"/>
      <c r="T538" s="79"/>
      <c r="U538" s="844"/>
      <c r="V538" s="785"/>
      <c r="W538" s="43"/>
      <c r="X538" s="791"/>
      <c r="Y538" s="173"/>
      <c r="Z538" s="791"/>
      <c r="AA538" s="173"/>
      <c r="AB538" s="29"/>
      <c r="AC538" s="29"/>
      <c r="AD538" s="29"/>
      <c r="AE538" s="29"/>
      <c r="AF538" s="29"/>
      <c r="AG538" s="37"/>
      <c r="AH538" s="24"/>
    </row>
    <row r="539" spans="1:39" ht="15.75" customHeight="1">
      <c r="A539" s="232">
        <v>19</v>
      </c>
      <c r="B539" s="43">
        <v>2279</v>
      </c>
      <c r="C539" s="43"/>
      <c r="D539" s="816"/>
      <c r="E539" s="159"/>
      <c r="F539" s="241" t="s">
        <v>79</v>
      </c>
      <c r="G539" s="829"/>
      <c r="H539" s="816"/>
      <c r="I539" s="159" t="s">
        <v>1561</v>
      </c>
      <c r="J539" s="55">
        <v>1</v>
      </c>
      <c r="K539" s="43"/>
      <c r="L539" s="816"/>
      <c r="M539" s="816"/>
      <c r="N539" s="55" t="s">
        <v>1562</v>
      </c>
      <c r="O539" s="55"/>
      <c r="P539" s="55"/>
      <c r="Q539" s="159"/>
      <c r="R539" s="801"/>
      <c r="S539" s="79"/>
      <c r="T539" s="79"/>
      <c r="U539" s="844"/>
      <c r="V539" s="785"/>
      <c r="W539" s="43"/>
      <c r="X539" s="791"/>
      <c r="Y539" s="173"/>
      <c r="Z539" s="791"/>
      <c r="AA539" s="173"/>
      <c r="AB539" s="29"/>
      <c r="AC539" s="29"/>
      <c r="AD539" s="29"/>
      <c r="AE539" s="29"/>
      <c r="AF539" s="29"/>
      <c r="AG539" s="37"/>
      <c r="AH539" s="24"/>
    </row>
    <row r="540" spans="1:39" ht="15.75" customHeight="1">
      <c r="A540" s="232">
        <v>19</v>
      </c>
      <c r="B540" s="43">
        <v>2279</v>
      </c>
      <c r="C540" s="43"/>
      <c r="D540" s="785" t="s">
        <v>1996</v>
      </c>
      <c r="E540" s="43"/>
      <c r="F540" s="241" t="s">
        <v>79</v>
      </c>
      <c r="G540" s="829" t="s">
        <v>1528</v>
      </c>
      <c r="H540" s="816" t="s">
        <v>2001</v>
      </c>
      <c r="I540" s="159" t="s">
        <v>1557</v>
      </c>
      <c r="J540" s="55">
        <v>1</v>
      </c>
      <c r="K540" s="43"/>
      <c r="L540" s="816">
        <v>3650</v>
      </c>
      <c r="M540" s="816">
        <v>38</v>
      </c>
      <c r="N540" s="55" t="s">
        <v>1683</v>
      </c>
      <c r="O540" s="55"/>
      <c r="P540" s="55"/>
      <c r="Q540" s="159"/>
      <c r="R540" s="801">
        <v>45266</v>
      </c>
      <c r="S540" s="79"/>
      <c r="T540" s="79"/>
      <c r="U540" s="813" t="s">
        <v>129</v>
      </c>
      <c r="V540" s="812" t="s">
        <v>1774</v>
      </c>
      <c r="W540" s="162"/>
      <c r="X540" s="791" t="s">
        <v>1508</v>
      </c>
      <c r="Y540" s="173"/>
      <c r="Z540" s="791" t="s">
        <v>1509</v>
      </c>
      <c r="AA540" s="173"/>
      <c r="AB540" s="29"/>
      <c r="AC540" s="66">
        <v>45273</v>
      </c>
      <c r="AD540" s="66"/>
      <c r="AE540" s="66"/>
      <c r="AF540" s="66">
        <v>45279</v>
      </c>
      <c r="AG540" s="37" t="s">
        <v>1770</v>
      </c>
      <c r="AH540" s="24"/>
    </row>
    <row r="541" spans="1:39" ht="15.75" customHeight="1">
      <c r="A541" s="232">
        <v>19</v>
      </c>
      <c r="B541" s="43">
        <v>2279</v>
      </c>
      <c r="C541" s="43"/>
      <c r="D541" s="816"/>
      <c r="E541" s="159"/>
      <c r="F541" s="241" t="s">
        <v>79</v>
      </c>
      <c r="G541" s="829"/>
      <c r="H541" s="816"/>
      <c r="I541" s="159" t="s">
        <v>1557</v>
      </c>
      <c r="J541" s="55">
        <v>1</v>
      </c>
      <c r="K541" s="43"/>
      <c r="L541" s="816"/>
      <c r="M541" s="816"/>
      <c r="N541" s="55" t="s">
        <v>2000</v>
      </c>
      <c r="O541" s="55"/>
      <c r="P541" s="55"/>
      <c r="Q541" s="159"/>
      <c r="R541" s="801"/>
      <c r="S541" s="79"/>
      <c r="T541" s="79"/>
      <c r="U541" s="844"/>
      <c r="V541" s="821"/>
      <c r="W541" s="169"/>
      <c r="X541" s="791"/>
      <c r="Y541" s="173"/>
      <c r="Z541" s="791"/>
      <c r="AA541" s="173"/>
      <c r="AB541" s="29"/>
      <c r="AC541" s="29"/>
      <c r="AD541" s="29"/>
      <c r="AE541" s="29"/>
      <c r="AF541" s="29"/>
      <c r="AG541" s="37"/>
      <c r="AH541" s="24"/>
    </row>
    <row r="542" spans="1:39" ht="15.75" customHeight="1">
      <c r="A542" s="232">
        <v>19</v>
      </c>
      <c r="B542" s="43">
        <v>2279</v>
      </c>
      <c r="C542" s="43"/>
      <c r="D542" s="816"/>
      <c r="E542" s="159"/>
      <c r="F542" s="241" t="s">
        <v>79</v>
      </c>
      <c r="G542" s="829"/>
      <c r="H542" s="816"/>
      <c r="I542" s="159" t="s">
        <v>1561</v>
      </c>
      <c r="J542" s="55">
        <v>1</v>
      </c>
      <c r="K542" s="43"/>
      <c r="L542" s="816"/>
      <c r="M542" s="816"/>
      <c r="N542" s="55" t="s">
        <v>1562</v>
      </c>
      <c r="O542" s="55"/>
      <c r="P542" s="55"/>
      <c r="Q542" s="159"/>
      <c r="R542" s="801"/>
      <c r="S542" s="79"/>
      <c r="T542" s="79"/>
      <c r="U542" s="844"/>
      <c r="V542" s="821"/>
      <c r="W542" s="169"/>
      <c r="X542" s="791"/>
      <c r="Y542" s="173"/>
      <c r="Z542" s="791"/>
      <c r="AA542" s="173"/>
      <c r="AB542" s="29"/>
      <c r="AC542" s="29"/>
      <c r="AD542" s="29"/>
      <c r="AE542" s="29"/>
      <c r="AF542" s="29"/>
      <c r="AG542" s="37"/>
      <c r="AH542" s="24"/>
    </row>
    <row r="543" spans="1:39" ht="15.75" customHeight="1">
      <c r="A543" s="232">
        <v>19</v>
      </c>
      <c r="B543" s="43">
        <v>2279</v>
      </c>
      <c r="C543" s="43"/>
      <c r="D543" s="816"/>
      <c r="E543" s="159"/>
      <c r="F543" s="241" t="s">
        <v>79</v>
      </c>
      <c r="G543" s="829"/>
      <c r="H543" s="816"/>
      <c r="I543" s="159" t="s">
        <v>1928</v>
      </c>
      <c r="J543" s="55">
        <v>1</v>
      </c>
      <c r="K543" s="43"/>
      <c r="L543" s="816"/>
      <c r="M543" s="816"/>
      <c r="N543" s="55" t="s">
        <v>1999</v>
      </c>
      <c r="O543" s="55"/>
      <c r="P543" s="55"/>
      <c r="Q543" s="159"/>
      <c r="R543" s="801"/>
      <c r="S543" s="79"/>
      <c r="T543" s="79"/>
      <c r="U543" s="844"/>
      <c r="V543" s="821"/>
      <c r="W543" s="169"/>
      <c r="X543" s="791"/>
      <c r="Y543" s="173"/>
      <c r="Z543" s="791"/>
      <c r="AA543" s="173"/>
      <c r="AB543" s="29"/>
      <c r="AC543" s="29"/>
      <c r="AD543" s="29"/>
      <c r="AE543" s="29"/>
      <c r="AF543" s="29"/>
      <c r="AG543" s="37"/>
      <c r="AH543" s="24"/>
    </row>
    <row r="544" spans="1:39" ht="15.75" customHeight="1">
      <c r="A544" s="232">
        <v>19</v>
      </c>
      <c r="B544" s="43">
        <v>2279</v>
      </c>
      <c r="C544" s="43"/>
      <c r="D544" s="785" t="s">
        <v>1996</v>
      </c>
      <c r="E544" s="43"/>
      <c r="F544" s="241" t="s">
        <v>79</v>
      </c>
      <c r="G544" s="829" t="s">
        <v>1528</v>
      </c>
      <c r="H544" s="816" t="s">
        <v>2002</v>
      </c>
      <c r="I544" s="159" t="s">
        <v>1557</v>
      </c>
      <c r="J544" s="55">
        <v>1</v>
      </c>
      <c r="K544" s="43"/>
      <c r="L544" s="816">
        <v>3580</v>
      </c>
      <c r="M544" s="816">
        <v>26</v>
      </c>
      <c r="N544" s="55" t="s">
        <v>1577</v>
      </c>
      <c r="O544" s="55"/>
      <c r="P544" s="55"/>
      <c r="Q544" s="159"/>
      <c r="R544" s="801">
        <v>45266</v>
      </c>
      <c r="S544" s="79"/>
      <c r="T544" s="79"/>
      <c r="U544" s="816" t="s">
        <v>129</v>
      </c>
      <c r="V544" s="785" t="s">
        <v>1765</v>
      </c>
      <c r="W544" s="43"/>
      <c r="X544" s="791" t="s">
        <v>1508</v>
      </c>
      <c r="Y544" s="173"/>
      <c r="Z544" s="791" t="s">
        <v>1509</v>
      </c>
      <c r="AA544" s="173"/>
      <c r="AB544" s="29"/>
      <c r="AC544" s="36">
        <v>45274</v>
      </c>
      <c r="AD544" s="36"/>
      <c r="AE544" s="36"/>
      <c r="AF544" s="36">
        <v>45278</v>
      </c>
      <c r="AG544" s="37"/>
      <c r="AH544" s="24"/>
    </row>
    <row r="545" spans="1:34" ht="15.75" customHeight="1">
      <c r="A545" s="232">
        <v>19</v>
      </c>
      <c r="B545" s="43">
        <v>2279</v>
      </c>
      <c r="C545" s="43"/>
      <c r="D545" s="816"/>
      <c r="E545" s="159"/>
      <c r="F545" s="241" t="s">
        <v>79</v>
      </c>
      <c r="G545" s="829"/>
      <c r="H545" s="816"/>
      <c r="I545" s="159" t="s">
        <v>1557</v>
      </c>
      <c r="J545" s="55">
        <v>1</v>
      </c>
      <c r="K545" s="43"/>
      <c r="L545" s="816"/>
      <c r="M545" s="816"/>
      <c r="N545" s="55" t="s">
        <v>1577</v>
      </c>
      <c r="O545" s="55"/>
      <c r="P545" s="55"/>
      <c r="Q545" s="159"/>
      <c r="R545" s="801"/>
      <c r="S545" s="79"/>
      <c r="T545" s="79"/>
      <c r="U545" s="824"/>
      <c r="V545" s="785"/>
      <c r="W545" s="43"/>
      <c r="X545" s="791"/>
      <c r="Y545" s="173"/>
      <c r="Z545" s="791"/>
      <c r="AA545" s="173"/>
      <c r="AB545" s="29"/>
      <c r="AC545" s="29"/>
      <c r="AD545" s="29"/>
      <c r="AE545" s="29"/>
      <c r="AF545" s="29"/>
      <c r="AG545" s="37"/>
      <c r="AH545" s="24"/>
    </row>
    <row r="546" spans="1:34" ht="15.75" customHeight="1">
      <c r="A546" s="232">
        <v>19</v>
      </c>
      <c r="B546" s="43">
        <v>2279</v>
      </c>
      <c r="C546" s="43"/>
      <c r="D546" s="816"/>
      <c r="E546" s="159"/>
      <c r="F546" s="241" t="s">
        <v>79</v>
      </c>
      <c r="G546" s="829"/>
      <c r="H546" s="816"/>
      <c r="I546" s="159" t="s">
        <v>1557</v>
      </c>
      <c r="J546" s="55">
        <v>1</v>
      </c>
      <c r="K546" s="43"/>
      <c r="L546" s="816"/>
      <c r="M546" s="816"/>
      <c r="N546" s="55" t="s">
        <v>2003</v>
      </c>
      <c r="O546" s="55"/>
      <c r="P546" s="55"/>
      <c r="Q546" s="159"/>
      <c r="R546" s="801"/>
      <c r="S546" s="79"/>
      <c r="T546" s="79"/>
      <c r="U546" s="824"/>
      <c r="V546" s="785"/>
      <c r="W546" s="43"/>
      <c r="X546" s="791"/>
      <c r="Y546" s="173"/>
      <c r="Z546" s="791"/>
      <c r="AA546" s="173"/>
      <c r="AB546" s="29"/>
      <c r="AC546" s="29"/>
      <c r="AD546" s="29"/>
      <c r="AE546" s="29"/>
      <c r="AF546" s="29"/>
      <c r="AG546" s="37"/>
      <c r="AH546" s="24"/>
    </row>
    <row r="547" spans="1:34" ht="15.75" customHeight="1">
      <c r="A547" s="232">
        <v>19</v>
      </c>
      <c r="B547" s="43">
        <v>2279</v>
      </c>
      <c r="C547" s="43"/>
      <c r="D547" s="816"/>
      <c r="E547" s="159"/>
      <c r="F547" s="241" t="s">
        <v>79</v>
      </c>
      <c r="G547" s="829"/>
      <c r="H547" s="816"/>
      <c r="I547" s="159" t="s">
        <v>1928</v>
      </c>
      <c r="J547" s="55">
        <v>1</v>
      </c>
      <c r="K547" s="43"/>
      <c r="L547" s="816"/>
      <c r="M547" s="816"/>
      <c r="N547" s="55" t="s">
        <v>1999</v>
      </c>
      <c r="O547" s="55"/>
      <c r="P547" s="55"/>
      <c r="Q547" s="159"/>
      <c r="R547" s="801"/>
      <c r="S547" s="79"/>
      <c r="T547" s="79"/>
      <c r="U547" s="824"/>
      <c r="V547" s="785"/>
      <c r="W547" s="43"/>
      <c r="X547" s="791"/>
      <c r="Y547" s="173"/>
      <c r="Z547" s="791"/>
      <c r="AA547" s="173"/>
      <c r="AB547" s="29"/>
      <c r="AC547" s="29"/>
      <c r="AD547" s="29"/>
      <c r="AE547" s="29"/>
      <c r="AF547" s="29"/>
      <c r="AG547" s="37"/>
      <c r="AH547" s="24"/>
    </row>
    <row r="548" spans="1:34" ht="15.75" customHeight="1">
      <c r="A548" s="232">
        <v>19</v>
      </c>
      <c r="B548" s="43">
        <v>2279</v>
      </c>
      <c r="C548" s="43"/>
      <c r="D548" s="816"/>
      <c r="E548" s="159"/>
      <c r="F548" s="241" t="s">
        <v>79</v>
      </c>
      <c r="G548" s="829"/>
      <c r="H548" s="816"/>
      <c r="I548" s="159" t="s">
        <v>1928</v>
      </c>
      <c r="J548" s="55">
        <v>1</v>
      </c>
      <c r="K548" s="43"/>
      <c r="L548" s="816"/>
      <c r="M548" s="816"/>
      <c r="N548" s="55" t="s">
        <v>1999</v>
      </c>
      <c r="O548" s="55"/>
      <c r="P548" s="55"/>
      <c r="Q548" s="159"/>
      <c r="R548" s="801"/>
      <c r="S548" s="79"/>
      <c r="T548" s="79"/>
      <c r="U548" s="824"/>
      <c r="V548" s="785"/>
      <c r="W548" s="43"/>
      <c r="X548" s="791"/>
      <c r="Y548" s="173"/>
      <c r="Z548" s="791"/>
      <c r="AA548" s="173"/>
      <c r="AB548" s="29"/>
      <c r="AC548" s="29"/>
      <c r="AD548" s="29"/>
      <c r="AE548" s="29"/>
      <c r="AF548" s="29"/>
      <c r="AG548" s="37"/>
      <c r="AH548" s="24"/>
    </row>
    <row r="549" spans="1:34" ht="15.75" customHeight="1">
      <c r="A549" s="232">
        <v>19</v>
      </c>
      <c r="B549" s="43">
        <v>2279</v>
      </c>
      <c r="C549" s="43"/>
      <c r="D549" s="785" t="s">
        <v>1996</v>
      </c>
      <c r="E549" s="43"/>
      <c r="F549" s="241" t="s">
        <v>79</v>
      </c>
      <c r="G549" s="829" t="s">
        <v>1528</v>
      </c>
      <c r="H549" s="816" t="s">
        <v>2004</v>
      </c>
      <c r="I549" s="159" t="s">
        <v>1557</v>
      </c>
      <c r="J549" s="55">
        <v>1</v>
      </c>
      <c r="K549" s="43"/>
      <c r="L549" s="816">
        <v>3640</v>
      </c>
      <c r="M549" s="816">
        <v>26</v>
      </c>
      <c r="N549" s="55" t="s">
        <v>1577</v>
      </c>
      <c r="O549" s="55"/>
      <c r="P549" s="55"/>
      <c r="Q549" s="159"/>
      <c r="R549" s="801">
        <v>45266</v>
      </c>
      <c r="S549" s="79"/>
      <c r="T549" s="79"/>
      <c r="U549" s="816" t="s">
        <v>129</v>
      </c>
      <c r="V549" s="785" t="s">
        <v>1514</v>
      </c>
      <c r="W549" s="43"/>
      <c r="X549" s="791" t="s">
        <v>1508</v>
      </c>
      <c r="Y549" s="173"/>
      <c r="Z549" s="791" t="s">
        <v>1509</v>
      </c>
      <c r="AA549" s="173"/>
      <c r="AB549" s="29"/>
      <c r="AC549" s="36">
        <v>45272</v>
      </c>
      <c r="AD549" s="36"/>
      <c r="AE549" s="36"/>
      <c r="AF549" s="36">
        <v>45274</v>
      </c>
      <c r="AG549" s="37"/>
      <c r="AH549" s="24"/>
    </row>
    <row r="550" spans="1:34" ht="15.75" customHeight="1">
      <c r="A550" s="232">
        <v>19</v>
      </c>
      <c r="B550" s="43">
        <v>2279</v>
      </c>
      <c r="C550" s="43"/>
      <c r="D550" s="816"/>
      <c r="E550" s="159"/>
      <c r="F550" s="241" t="s">
        <v>79</v>
      </c>
      <c r="G550" s="829"/>
      <c r="H550" s="816"/>
      <c r="I550" s="159" t="s">
        <v>1557</v>
      </c>
      <c r="J550" s="55">
        <v>1</v>
      </c>
      <c r="K550" s="43"/>
      <c r="L550" s="816"/>
      <c r="M550" s="816"/>
      <c r="N550" s="55" t="s">
        <v>1649</v>
      </c>
      <c r="O550" s="55"/>
      <c r="P550" s="55"/>
      <c r="Q550" s="159"/>
      <c r="R550" s="801"/>
      <c r="S550" s="79"/>
      <c r="T550" s="79"/>
      <c r="U550" s="824"/>
      <c r="V550" s="785"/>
      <c r="W550" s="43"/>
      <c r="X550" s="791"/>
      <c r="Y550" s="173"/>
      <c r="Z550" s="791"/>
      <c r="AA550" s="173"/>
      <c r="AB550" s="29"/>
      <c r="AC550" s="29"/>
      <c r="AD550" s="29"/>
      <c r="AE550" s="29"/>
      <c r="AF550" s="29"/>
      <c r="AG550" s="37"/>
      <c r="AH550" s="24"/>
    </row>
    <row r="551" spans="1:34" ht="15.75" customHeight="1">
      <c r="A551" s="232">
        <v>19</v>
      </c>
      <c r="B551" s="43">
        <v>2279</v>
      </c>
      <c r="C551" s="43"/>
      <c r="D551" s="816"/>
      <c r="E551" s="159"/>
      <c r="F551" s="241" t="s">
        <v>79</v>
      </c>
      <c r="G551" s="829"/>
      <c r="H551" s="816"/>
      <c r="I551" s="159" t="s">
        <v>1557</v>
      </c>
      <c r="J551" s="55">
        <v>1</v>
      </c>
      <c r="K551" s="43"/>
      <c r="L551" s="816"/>
      <c r="M551" s="816"/>
      <c r="N551" s="55" t="s">
        <v>2003</v>
      </c>
      <c r="O551" s="55"/>
      <c r="P551" s="55"/>
      <c r="Q551" s="159"/>
      <c r="R551" s="801"/>
      <c r="S551" s="79"/>
      <c r="T551" s="79"/>
      <c r="U551" s="824"/>
      <c r="V551" s="785"/>
      <c r="W551" s="43"/>
      <c r="X551" s="791"/>
      <c r="Y551" s="173"/>
      <c r="Z551" s="791"/>
      <c r="AA551" s="173"/>
      <c r="AB551" s="29"/>
      <c r="AC551" s="29"/>
      <c r="AD551" s="29"/>
      <c r="AE551" s="29"/>
      <c r="AF551" s="29"/>
      <c r="AG551" s="37"/>
      <c r="AH551" s="24"/>
    </row>
    <row r="552" spans="1:34" ht="15.75" customHeight="1">
      <c r="A552" s="232">
        <v>19</v>
      </c>
      <c r="B552" s="43">
        <v>2279</v>
      </c>
      <c r="C552" s="43"/>
      <c r="D552" s="816"/>
      <c r="E552" s="159"/>
      <c r="F552" s="241" t="s">
        <v>79</v>
      </c>
      <c r="G552" s="829"/>
      <c r="H552" s="816"/>
      <c r="I552" s="159" t="s">
        <v>1928</v>
      </c>
      <c r="J552" s="55">
        <v>1</v>
      </c>
      <c r="K552" s="43"/>
      <c r="L552" s="816"/>
      <c r="M552" s="816"/>
      <c r="N552" s="55" t="s">
        <v>1999</v>
      </c>
      <c r="O552" s="55"/>
      <c r="P552" s="55"/>
      <c r="Q552" s="159"/>
      <c r="R552" s="801"/>
      <c r="S552" s="79"/>
      <c r="T552" s="79"/>
      <c r="U552" s="824"/>
      <c r="V552" s="785"/>
      <c r="W552" s="43"/>
      <c r="X552" s="791"/>
      <c r="Y552" s="173"/>
      <c r="Z552" s="791"/>
      <c r="AA552" s="173"/>
      <c r="AB552" s="29"/>
      <c r="AC552" s="29"/>
      <c r="AD552" s="29"/>
      <c r="AE552" s="29"/>
      <c r="AF552" s="29"/>
      <c r="AG552" s="37"/>
      <c r="AH552" s="24"/>
    </row>
    <row r="553" spans="1:34" ht="15.75" customHeight="1">
      <c r="A553" s="232">
        <v>19</v>
      </c>
      <c r="B553" s="43">
        <v>2279</v>
      </c>
      <c r="C553" s="43"/>
      <c r="D553" s="816"/>
      <c r="E553" s="159"/>
      <c r="F553" s="241" t="s">
        <v>79</v>
      </c>
      <c r="G553" s="829"/>
      <c r="H553" s="816"/>
      <c r="I553" s="159" t="s">
        <v>1928</v>
      </c>
      <c r="J553" s="55">
        <v>1</v>
      </c>
      <c r="K553" s="43"/>
      <c r="L553" s="816"/>
      <c r="M553" s="816"/>
      <c r="N553" s="55" t="s">
        <v>1999</v>
      </c>
      <c r="O553" s="55"/>
      <c r="P553" s="55"/>
      <c r="Q553" s="159"/>
      <c r="R553" s="801"/>
      <c r="S553" s="79"/>
      <c r="T553" s="79"/>
      <c r="U553" s="824"/>
      <c r="V553" s="785"/>
      <c r="W553" s="43"/>
      <c r="X553" s="791"/>
      <c r="Y553" s="173"/>
      <c r="Z553" s="791"/>
      <c r="AA553" s="173"/>
      <c r="AB553" s="29"/>
      <c r="AC553" s="29"/>
      <c r="AD553" s="29"/>
      <c r="AE553" s="29"/>
      <c r="AF553" s="29"/>
      <c r="AG553" s="37"/>
      <c r="AH553" s="24"/>
    </row>
    <row r="554" spans="1:34" ht="15.75" customHeight="1">
      <c r="A554" s="232">
        <v>19</v>
      </c>
      <c r="B554" s="43">
        <v>2279</v>
      </c>
      <c r="C554" s="43"/>
      <c r="D554" s="785" t="s">
        <v>1996</v>
      </c>
      <c r="E554" s="43"/>
      <c r="F554" s="241" t="s">
        <v>79</v>
      </c>
      <c r="G554" s="829" t="s">
        <v>1528</v>
      </c>
      <c r="H554" s="816" t="s">
        <v>2005</v>
      </c>
      <c r="I554" s="159" t="s">
        <v>1557</v>
      </c>
      <c r="J554" s="55">
        <v>1</v>
      </c>
      <c r="K554" s="43"/>
      <c r="L554" s="816">
        <v>2230</v>
      </c>
      <c r="M554" s="816">
        <v>33</v>
      </c>
      <c r="N554" s="55" t="s">
        <v>1577</v>
      </c>
      <c r="O554" s="55"/>
      <c r="P554" s="55"/>
      <c r="Q554" s="159"/>
      <c r="R554" s="801">
        <v>45266</v>
      </c>
      <c r="S554" s="79"/>
      <c r="T554" s="79"/>
      <c r="U554" s="816" t="s">
        <v>129</v>
      </c>
      <c r="V554" s="785" t="s">
        <v>1514</v>
      </c>
      <c r="W554" s="43"/>
      <c r="X554" s="791" t="s">
        <v>1508</v>
      </c>
      <c r="Y554" s="173"/>
      <c r="Z554" s="791" t="s">
        <v>1509</v>
      </c>
      <c r="AA554" s="173"/>
      <c r="AB554" s="29"/>
      <c r="AC554" s="36">
        <v>45272</v>
      </c>
      <c r="AD554" s="36"/>
      <c r="AE554" s="36"/>
      <c r="AF554" s="36">
        <v>45274</v>
      </c>
      <c r="AG554" s="37"/>
      <c r="AH554" s="24"/>
    </row>
    <row r="555" spans="1:34" ht="15.75" customHeight="1">
      <c r="A555" s="232">
        <v>19</v>
      </c>
      <c r="B555" s="43">
        <v>2279</v>
      </c>
      <c r="C555" s="43"/>
      <c r="D555" s="816"/>
      <c r="E555" s="159"/>
      <c r="F555" s="241" t="s">
        <v>79</v>
      </c>
      <c r="G555" s="829"/>
      <c r="H555" s="816"/>
      <c r="I555" s="159" t="s">
        <v>1557</v>
      </c>
      <c r="J555" s="55">
        <v>1</v>
      </c>
      <c r="K555" s="43"/>
      <c r="L555" s="816"/>
      <c r="M555" s="816"/>
      <c r="N555" s="55" t="s">
        <v>2006</v>
      </c>
      <c r="O555" s="55"/>
      <c r="P555" s="55"/>
      <c r="Q555" s="159"/>
      <c r="R555" s="801"/>
      <c r="S555" s="79"/>
      <c r="T555" s="79"/>
      <c r="U555" s="824"/>
      <c r="V555" s="785"/>
      <c r="W555" s="43"/>
      <c r="X555" s="791"/>
      <c r="Y555" s="173"/>
      <c r="Z555" s="791"/>
      <c r="AA555" s="173"/>
      <c r="AB555" s="29"/>
      <c r="AC555" s="29"/>
      <c r="AD555" s="29"/>
      <c r="AE555" s="29"/>
      <c r="AF555" s="29"/>
      <c r="AG555" s="37"/>
      <c r="AH555" s="24"/>
    </row>
    <row r="556" spans="1:34" ht="15.75" customHeight="1">
      <c r="A556" s="232">
        <v>19</v>
      </c>
      <c r="B556" s="43">
        <v>2279</v>
      </c>
      <c r="C556" s="43"/>
      <c r="D556" s="816"/>
      <c r="E556" s="159"/>
      <c r="F556" s="241" t="s">
        <v>79</v>
      </c>
      <c r="G556" s="829"/>
      <c r="H556" s="816"/>
      <c r="I556" s="159" t="s">
        <v>1557</v>
      </c>
      <c r="J556" s="55">
        <v>1</v>
      </c>
      <c r="K556" s="43"/>
      <c r="L556" s="816"/>
      <c r="M556" s="816"/>
      <c r="N556" s="55" t="s">
        <v>2007</v>
      </c>
      <c r="O556" s="55"/>
      <c r="P556" s="55"/>
      <c r="Q556" s="159"/>
      <c r="R556" s="801"/>
      <c r="S556" s="79"/>
      <c r="T556" s="79"/>
      <c r="U556" s="824"/>
      <c r="V556" s="785"/>
      <c r="W556" s="43"/>
      <c r="X556" s="791"/>
      <c r="Y556" s="173"/>
      <c r="Z556" s="791"/>
      <c r="AA556" s="173"/>
      <c r="AB556" s="29"/>
      <c r="AC556" s="29"/>
      <c r="AD556" s="29"/>
      <c r="AE556" s="29"/>
      <c r="AF556" s="29"/>
      <c r="AG556" s="37"/>
      <c r="AH556" s="24"/>
    </row>
    <row r="557" spans="1:34" ht="15.75" customHeight="1">
      <c r="A557" s="232">
        <v>19</v>
      </c>
      <c r="B557" s="43">
        <v>2279</v>
      </c>
      <c r="C557" s="43"/>
      <c r="D557" s="816"/>
      <c r="E557" s="159"/>
      <c r="F557" s="241" t="s">
        <v>79</v>
      </c>
      <c r="G557" s="829"/>
      <c r="H557" s="816"/>
      <c r="I557" s="159" t="s">
        <v>1928</v>
      </c>
      <c r="J557" s="55">
        <v>1</v>
      </c>
      <c r="K557" s="43"/>
      <c r="L557" s="816"/>
      <c r="M557" s="816"/>
      <c r="N557" s="55" t="s">
        <v>2008</v>
      </c>
      <c r="O557" s="55"/>
      <c r="P557" s="55"/>
      <c r="Q557" s="159"/>
      <c r="R557" s="801"/>
      <c r="S557" s="79"/>
      <c r="T557" s="79"/>
      <c r="U557" s="824"/>
      <c r="V557" s="785"/>
      <c r="W557" s="43"/>
      <c r="X557" s="791"/>
      <c r="Y557" s="173"/>
      <c r="Z557" s="791"/>
      <c r="AA557" s="173"/>
      <c r="AB557" s="29"/>
      <c r="AC557" s="29"/>
      <c r="AD557" s="29"/>
      <c r="AE557" s="29"/>
      <c r="AF557" s="29"/>
      <c r="AG557" s="37"/>
      <c r="AH557" s="24"/>
    </row>
    <row r="558" spans="1:34" ht="15.75" customHeight="1">
      <c r="A558" s="232">
        <v>19</v>
      </c>
      <c r="B558" s="43">
        <v>2279</v>
      </c>
      <c r="C558" s="43"/>
      <c r="D558" s="816"/>
      <c r="E558" s="159"/>
      <c r="F558" s="241" t="s">
        <v>79</v>
      </c>
      <c r="G558" s="829"/>
      <c r="H558" s="816"/>
      <c r="I558" s="159" t="s">
        <v>2009</v>
      </c>
      <c r="J558" s="55">
        <v>1</v>
      </c>
      <c r="K558" s="43"/>
      <c r="L558" s="816"/>
      <c r="M558" s="816"/>
      <c r="N558" s="55" t="s">
        <v>2010</v>
      </c>
      <c r="O558" s="55"/>
      <c r="P558" s="55"/>
      <c r="Q558" s="159"/>
      <c r="R558" s="801"/>
      <c r="S558" s="79"/>
      <c r="T558" s="79"/>
      <c r="U558" s="824"/>
      <c r="V558" s="785"/>
      <c r="W558" s="43"/>
      <c r="X558" s="791"/>
      <c r="Y558" s="173"/>
      <c r="Z558" s="791"/>
      <c r="AA558" s="173"/>
      <c r="AB558" s="29"/>
      <c r="AC558" s="29"/>
      <c r="AD558" s="29"/>
      <c r="AE558" s="29"/>
      <c r="AF558" s="29"/>
      <c r="AG558" s="37"/>
      <c r="AH558" s="24"/>
    </row>
    <row r="559" spans="1:34" ht="15.75" customHeight="1">
      <c r="A559" s="232">
        <v>19</v>
      </c>
      <c r="B559" s="43">
        <v>2279</v>
      </c>
      <c r="C559" s="43"/>
      <c r="D559" s="785" t="s">
        <v>1996</v>
      </c>
      <c r="E559" s="43"/>
      <c r="F559" s="241" t="s">
        <v>79</v>
      </c>
      <c r="G559" s="829" t="s">
        <v>1528</v>
      </c>
      <c r="H559" s="816" t="s">
        <v>2011</v>
      </c>
      <c r="I559" s="159" t="s">
        <v>1557</v>
      </c>
      <c r="J559" s="55">
        <v>1</v>
      </c>
      <c r="K559" s="43"/>
      <c r="L559" s="859">
        <v>4850</v>
      </c>
      <c r="M559" s="816">
        <v>43</v>
      </c>
      <c r="N559" s="55" t="s">
        <v>2006</v>
      </c>
      <c r="O559" s="55"/>
      <c r="P559" s="55"/>
      <c r="Q559" s="159"/>
      <c r="R559" s="801">
        <v>45266</v>
      </c>
      <c r="S559" s="79"/>
      <c r="T559" s="79"/>
      <c r="U559" s="816" t="s">
        <v>129</v>
      </c>
      <c r="V559" s="772" t="s">
        <v>1765</v>
      </c>
      <c r="W559" s="52"/>
      <c r="X559" s="791" t="s">
        <v>1508</v>
      </c>
      <c r="Y559" s="173"/>
      <c r="Z559" s="791" t="s">
        <v>1509</v>
      </c>
      <c r="AA559" s="173"/>
      <c r="AB559" s="29"/>
      <c r="AC559" s="36">
        <v>45274</v>
      </c>
      <c r="AD559" s="36"/>
      <c r="AE559" s="36"/>
      <c r="AF559" s="36">
        <v>45278</v>
      </c>
      <c r="AG559" s="37"/>
      <c r="AH559" s="24"/>
    </row>
    <row r="560" spans="1:34" ht="15.75" customHeight="1">
      <c r="A560" s="232">
        <v>19</v>
      </c>
      <c r="B560" s="43">
        <v>2279</v>
      </c>
      <c r="C560" s="43"/>
      <c r="D560" s="816"/>
      <c r="E560" s="159"/>
      <c r="F560" s="241" t="s">
        <v>79</v>
      </c>
      <c r="G560" s="829"/>
      <c r="H560" s="816"/>
      <c r="I560" s="159" t="s">
        <v>1928</v>
      </c>
      <c r="J560" s="55">
        <v>1</v>
      </c>
      <c r="K560" s="43"/>
      <c r="L560" s="816"/>
      <c r="M560" s="816"/>
      <c r="N560" s="55" t="s">
        <v>1929</v>
      </c>
      <c r="O560" s="55"/>
      <c r="P560" s="55"/>
      <c r="Q560" s="159"/>
      <c r="R560" s="801"/>
      <c r="S560" s="79"/>
      <c r="T560" s="79"/>
      <c r="U560" s="824"/>
      <c r="V560" s="785"/>
      <c r="W560" s="43"/>
      <c r="X560" s="791"/>
      <c r="Y560" s="173"/>
      <c r="Z560" s="791"/>
      <c r="AA560" s="173"/>
      <c r="AB560" s="29"/>
      <c r="AC560" s="29"/>
      <c r="AD560" s="29"/>
      <c r="AE560" s="29"/>
      <c r="AF560" s="29"/>
      <c r="AG560" s="37"/>
      <c r="AH560" s="24"/>
    </row>
    <row r="561" spans="1:34" ht="15.75" customHeight="1">
      <c r="A561" s="232">
        <v>19</v>
      </c>
      <c r="B561" s="43">
        <v>2279</v>
      </c>
      <c r="C561" s="43"/>
      <c r="D561" s="816"/>
      <c r="E561" s="159"/>
      <c r="F561" s="241" t="s">
        <v>79</v>
      </c>
      <c r="G561" s="829"/>
      <c r="H561" s="816"/>
      <c r="I561" s="159" t="s">
        <v>1557</v>
      </c>
      <c r="J561" s="55">
        <v>1</v>
      </c>
      <c r="K561" s="43"/>
      <c r="L561" s="816"/>
      <c r="M561" s="816"/>
      <c r="N561" s="55" t="s">
        <v>1860</v>
      </c>
      <c r="O561" s="55"/>
      <c r="P561" s="55"/>
      <c r="Q561" s="159"/>
      <c r="R561" s="801"/>
      <c r="S561" s="79"/>
      <c r="T561" s="79"/>
      <c r="U561" s="824"/>
      <c r="V561" s="785"/>
      <c r="W561" s="43"/>
      <c r="X561" s="791"/>
      <c r="Y561" s="173"/>
      <c r="Z561" s="791"/>
      <c r="AA561" s="173"/>
      <c r="AB561" s="29"/>
      <c r="AC561" s="29"/>
      <c r="AD561" s="29"/>
      <c r="AE561" s="29"/>
      <c r="AF561" s="29"/>
      <c r="AG561" s="37"/>
      <c r="AH561" s="24"/>
    </row>
    <row r="562" spans="1:34" ht="15.75" customHeight="1">
      <c r="A562" s="232">
        <v>19</v>
      </c>
      <c r="B562" s="43">
        <v>2279</v>
      </c>
      <c r="C562" s="43"/>
      <c r="D562" s="816"/>
      <c r="E562" s="159"/>
      <c r="F562" s="241" t="s">
        <v>79</v>
      </c>
      <c r="G562" s="829"/>
      <c r="H562" s="816"/>
      <c r="I562" s="159" t="s">
        <v>2012</v>
      </c>
      <c r="J562" s="55">
        <v>1</v>
      </c>
      <c r="K562" s="43"/>
      <c r="L562" s="816"/>
      <c r="M562" s="816"/>
      <c r="N562" s="55" t="s">
        <v>2013</v>
      </c>
      <c r="O562" s="55"/>
      <c r="P562" s="55"/>
      <c r="Q562" s="159"/>
      <c r="R562" s="801"/>
      <c r="S562" s="79"/>
      <c r="T562" s="79"/>
      <c r="U562" s="824"/>
      <c r="V562" s="785"/>
      <c r="W562" s="43"/>
      <c r="X562" s="791"/>
      <c r="Y562" s="173"/>
      <c r="Z562" s="791"/>
      <c r="AA562" s="173"/>
      <c r="AB562" s="29"/>
      <c r="AC562" s="29"/>
      <c r="AD562" s="29"/>
      <c r="AE562" s="29"/>
      <c r="AF562" s="29"/>
      <c r="AG562" s="37"/>
      <c r="AH562" s="24"/>
    </row>
    <row r="563" spans="1:34" ht="15.75" customHeight="1">
      <c r="A563" s="232">
        <v>19</v>
      </c>
      <c r="B563" s="43">
        <v>2279</v>
      </c>
      <c r="C563" s="43"/>
      <c r="D563" s="816"/>
      <c r="E563" s="159"/>
      <c r="F563" s="241" t="s">
        <v>79</v>
      </c>
      <c r="G563" s="829"/>
      <c r="H563" s="816"/>
      <c r="I563" s="159" t="s">
        <v>1928</v>
      </c>
      <c r="J563" s="55">
        <v>1</v>
      </c>
      <c r="K563" s="43"/>
      <c r="L563" s="816"/>
      <c r="M563" s="816"/>
      <c r="N563" s="55" t="s">
        <v>1999</v>
      </c>
      <c r="O563" s="55"/>
      <c r="P563" s="55"/>
      <c r="Q563" s="159"/>
      <c r="R563" s="801"/>
      <c r="S563" s="79"/>
      <c r="T563" s="79"/>
      <c r="U563" s="824"/>
      <c r="V563" s="785"/>
      <c r="W563" s="43"/>
      <c r="X563" s="791"/>
      <c r="Y563" s="173"/>
      <c r="Z563" s="791"/>
      <c r="AA563" s="173"/>
      <c r="AB563" s="29"/>
      <c r="AC563" s="29"/>
      <c r="AD563" s="29"/>
      <c r="AE563" s="29"/>
      <c r="AF563" s="29"/>
      <c r="AG563" s="37"/>
      <c r="AH563" s="24"/>
    </row>
    <row r="564" spans="1:34" ht="15.75" customHeight="1">
      <c r="A564" s="232">
        <v>19</v>
      </c>
      <c r="B564" s="43">
        <v>2279</v>
      </c>
      <c r="C564" s="43"/>
      <c r="D564" s="785" t="s">
        <v>1996</v>
      </c>
      <c r="E564" s="43"/>
      <c r="F564" s="241" t="s">
        <v>79</v>
      </c>
      <c r="G564" s="829" t="s">
        <v>1528</v>
      </c>
      <c r="H564" s="816" t="s">
        <v>2014</v>
      </c>
      <c r="I564" s="159" t="s">
        <v>1557</v>
      </c>
      <c r="J564" s="55">
        <v>1</v>
      </c>
      <c r="K564" s="43"/>
      <c r="L564" s="859">
        <v>3660</v>
      </c>
      <c r="M564" s="816">
        <v>26</v>
      </c>
      <c r="N564" s="55" t="s">
        <v>1577</v>
      </c>
      <c r="O564" s="55"/>
      <c r="P564" s="55"/>
      <c r="Q564" s="159"/>
      <c r="R564" s="801">
        <v>45266</v>
      </c>
      <c r="S564" s="79"/>
      <c r="T564" s="79"/>
      <c r="U564" s="816" t="s">
        <v>129</v>
      </c>
      <c r="V564" s="772" t="s">
        <v>1778</v>
      </c>
      <c r="W564" s="52"/>
      <c r="X564" s="791" t="s">
        <v>1508</v>
      </c>
      <c r="Y564" s="173"/>
      <c r="Z564" s="791" t="s">
        <v>1509</v>
      </c>
      <c r="AA564" s="173"/>
      <c r="AB564" s="29"/>
      <c r="AC564" s="66">
        <v>45274</v>
      </c>
      <c r="AD564" s="66"/>
      <c r="AE564" s="66"/>
      <c r="AF564" s="66">
        <v>45281</v>
      </c>
      <c r="AG564" s="37" t="s">
        <v>1534</v>
      </c>
      <c r="AH564" s="24"/>
    </row>
    <row r="565" spans="1:34" ht="15.75" customHeight="1">
      <c r="A565" s="232">
        <v>19</v>
      </c>
      <c r="B565" s="43">
        <v>2279</v>
      </c>
      <c r="C565" s="43"/>
      <c r="D565" s="816"/>
      <c r="E565" s="159"/>
      <c r="F565" s="241" t="s">
        <v>79</v>
      </c>
      <c r="G565" s="829"/>
      <c r="H565" s="816"/>
      <c r="I565" s="159" t="s">
        <v>1557</v>
      </c>
      <c r="J565" s="55">
        <v>1</v>
      </c>
      <c r="K565" s="43"/>
      <c r="L565" s="816"/>
      <c r="M565" s="816"/>
      <c r="N565" s="55" t="s">
        <v>1577</v>
      </c>
      <c r="O565" s="55"/>
      <c r="P565" s="55"/>
      <c r="Q565" s="159"/>
      <c r="R565" s="801"/>
      <c r="S565" s="79"/>
      <c r="T565" s="79"/>
      <c r="U565" s="824"/>
      <c r="V565" s="785"/>
      <c r="W565" s="43"/>
      <c r="X565" s="791"/>
      <c r="Y565" s="173"/>
      <c r="Z565" s="791"/>
      <c r="AA565" s="173"/>
      <c r="AB565" s="29"/>
      <c r="AC565" s="29"/>
      <c r="AD565" s="29"/>
      <c r="AE565" s="29"/>
      <c r="AF565" s="29"/>
      <c r="AG565" s="37"/>
      <c r="AH565" s="24"/>
    </row>
    <row r="566" spans="1:34" ht="15.75" customHeight="1">
      <c r="A566" s="232">
        <v>19</v>
      </c>
      <c r="B566" s="43">
        <v>2279</v>
      </c>
      <c r="C566" s="43"/>
      <c r="D566" s="816"/>
      <c r="E566" s="159"/>
      <c r="F566" s="241" t="s">
        <v>79</v>
      </c>
      <c r="G566" s="829"/>
      <c r="H566" s="816"/>
      <c r="I566" s="159" t="s">
        <v>1557</v>
      </c>
      <c r="J566" s="55">
        <v>1</v>
      </c>
      <c r="K566" s="43"/>
      <c r="L566" s="816"/>
      <c r="M566" s="816"/>
      <c r="N566" s="55" t="s">
        <v>2003</v>
      </c>
      <c r="O566" s="55"/>
      <c r="P566" s="55"/>
      <c r="Q566" s="159"/>
      <c r="R566" s="801"/>
      <c r="S566" s="79"/>
      <c r="T566" s="79"/>
      <c r="U566" s="824"/>
      <c r="V566" s="785"/>
      <c r="W566" s="43"/>
      <c r="X566" s="791"/>
      <c r="Y566" s="173"/>
      <c r="Z566" s="791"/>
      <c r="AA566" s="173"/>
      <c r="AB566" s="29"/>
      <c r="AC566" s="29"/>
      <c r="AD566" s="29"/>
      <c r="AE566" s="29"/>
      <c r="AF566" s="29"/>
      <c r="AG566" s="37"/>
      <c r="AH566" s="24"/>
    </row>
    <row r="567" spans="1:34" ht="15.75" customHeight="1">
      <c r="A567" s="232">
        <v>19</v>
      </c>
      <c r="B567" s="43">
        <v>2279</v>
      </c>
      <c r="C567" s="43"/>
      <c r="D567" s="816"/>
      <c r="E567" s="159"/>
      <c r="F567" s="241" t="s">
        <v>79</v>
      </c>
      <c r="G567" s="829"/>
      <c r="H567" s="816"/>
      <c r="I567" s="159" t="s">
        <v>1928</v>
      </c>
      <c r="J567" s="55">
        <v>1</v>
      </c>
      <c r="K567" s="43"/>
      <c r="L567" s="816"/>
      <c r="M567" s="816"/>
      <c r="N567" s="55" t="s">
        <v>1999</v>
      </c>
      <c r="O567" s="55"/>
      <c r="P567" s="55"/>
      <c r="Q567" s="159"/>
      <c r="R567" s="801"/>
      <c r="S567" s="79"/>
      <c r="T567" s="79"/>
      <c r="U567" s="824"/>
      <c r="V567" s="785"/>
      <c r="W567" s="43"/>
      <c r="X567" s="791"/>
      <c r="Y567" s="173"/>
      <c r="Z567" s="791"/>
      <c r="AA567" s="173"/>
      <c r="AB567" s="29"/>
      <c r="AC567" s="29"/>
      <c r="AD567" s="29"/>
      <c r="AE567" s="29"/>
      <c r="AF567" s="29"/>
      <c r="AG567" s="37"/>
      <c r="AH567" s="24"/>
    </row>
    <row r="568" spans="1:34" ht="15.75" customHeight="1">
      <c r="A568" s="232">
        <v>19</v>
      </c>
      <c r="B568" s="43">
        <v>2279</v>
      </c>
      <c r="C568" s="43"/>
      <c r="D568" s="816"/>
      <c r="E568" s="159"/>
      <c r="F568" s="241" t="s">
        <v>79</v>
      </c>
      <c r="G568" s="829"/>
      <c r="H568" s="816"/>
      <c r="I568" s="159" t="s">
        <v>1928</v>
      </c>
      <c r="J568" s="55">
        <v>1</v>
      </c>
      <c r="K568" s="43"/>
      <c r="L568" s="816"/>
      <c r="M568" s="816"/>
      <c r="N568" s="55" t="s">
        <v>1999</v>
      </c>
      <c r="O568" s="55"/>
      <c r="P568" s="55"/>
      <c r="Q568" s="159"/>
      <c r="R568" s="801"/>
      <c r="S568" s="79"/>
      <c r="T568" s="79"/>
      <c r="U568" s="824"/>
      <c r="V568" s="785"/>
      <c r="W568" s="43"/>
      <c r="X568" s="791"/>
      <c r="Y568" s="173"/>
      <c r="Z568" s="791"/>
      <c r="AA568" s="173"/>
      <c r="AB568" s="29"/>
      <c r="AC568" s="29"/>
      <c r="AD568" s="29"/>
      <c r="AE568" s="29"/>
      <c r="AF568" s="29"/>
      <c r="AG568" s="37"/>
      <c r="AH568" s="24"/>
    </row>
    <row r="569" spans="1:34" ht="15.75" customHeight="1">
      <c r="A569" s="232">
        <v>19</v>
      </c>
      <c r="B569" s="43">
        <v>2279</v>
      </c>
      <c r="C569" s="43"/>
      <c r="D569" s="785" t="s">
        <v>1996</v>
      </c>
      <c r="E569" s="43"/>
      <c r="F569" s="241" t="s">
        <v>79</v>
      </c>
      <c r="G569" s="829" t="s">
        <v>1528</v>
      </c>
      <c r="H569" s="816" t="s">
        <v>2015</v>
      </c>
      <c r="I569" s="159" t="s">
        <v>1557</v>
      </c>
      <c r="J569" s="55">
        <v>1</v>
      </c>
      <c r="K569" s="43"/>
      <c r="L569" s="859">
        <v>2420</v>
      </c>
      <c r="M569" s="816">
        <v>36</v>
      </c>
      <c r="N569" s="55" t="s">
        <v>1576</v>
      </c>
      <c r="O569" s="55"/>
      <c r="P569" s="55"/>
      <c r="Q569" s="159"/>
      <c r="R569" s="801">
        <v>45266</v>
      </c>
      <c r="S569" s="79"/>
      <c r="T569" s="79"/>
      <c r="U569" s="813" t="s">
        <v>129</v>
      </c>
      <c r="V569" s="785" t="s">
        <v>1765</v>
      </c>
      <c r="W569" s="43"/>
      <c r="X569" s="791" t="s">
        <v>1508</v>
      </c>
      <c r="Y569" s="173"/>
      <c r="Z569" s="791" t="s">
        <v>1509</v>
      </c>
      <c r="AA569" s="173"/>
      <c r="AB569" s="29"/>
      <c r="AC569" s="36">
        <v>45274</v>
      </c>
      <c r="AD569" s="36"/>
      <c r="AE569" s="36"/>
      <c r="AF569" s="36">
        <v>45278</v>
      </c>
      <c r="AG569" s="37"/>
      <c r="AH569" s="24"/>
    </row>
    <row r="570" spans="1:34" ht="15.75" customHeight="1">
      <c r="A570" s="232">
        <v>19</v>
      </c>
      <c r="B570" s="43">
        <v>2279</v>
      </c>
      <c r="C570" s="43"/>
      <c r="D570" s="816"/>
      <c r="E570" s="159"/>
      <c r="F570" s="241" t="s">
        <v>79</v>
      </c>
      <c r="G570" s="829"/>
      <c r="H570" s="816"/>
      <c r="I570" s="159" t="s">
        <v>1557</v>
      </c>
      <c r="J570" s="55">
        <v>1</v>
      </c>
      <c r="K570" s="43"/>
      <c r="L570" s="816"/>
      <c r="M570" s="816"/>
      <c r="N570" s="55" t="s">
        <v>1870</v>
      </c>
      <c r="O570" s="55"/>
      <c r="P570" s="55"/>
      <c r="Q570" s="159"/>
      <c r="R570" s="801"/>
      <c r="S570" s="79"/>
      <c r="T570" s="79"/>
      <c r="U570" s="844"/>
      <c r="V570" s="785"/>
      <c r="W570" s="43"/>
      <c r="X570" s="791"/>
      <c r="Y570" s="173"/>
      <c r="Z570" s="791"/>
      <c r="AA570" s="173"/>
      <c r="AB570" s="29"/>
      <c r="AC570" s="29"/>
      <c r="AD570" s="29"/>
      <c r="AE570" s="29"/>
      <c r="AF570" s="29"/>
      <c r="AG570" s="37"/>
      <c r="AH570" s="24"/>
    </row>
    <row r="571" spans="1:34" ht="15.75" customHeight="1">
      <c r="A571" s="232">
        <v>19</v>
      </c>
      <c r="B571" s="43">
        <v>2279</v>
      </c>
      <c r="C571" s="43"/>
      <c r="D571" s="816"/>
      <c r="E571" s="159"/>
      <c r="F571" s="241" t="s">
        <v>79</v>
      </c>
      <c r="G571" s="829"/>
      <c r="H571" s="816"/>
      <c r="I571" s="159" t="s">
        <v>1557</v>
      </c>
      <c r="J571" s="55">
        <v>1</v>
      </c>
      <c r="K571" s="43"/>
      <c r="L571" s="816"/>
      <c r="M571" s="816"/>
      <c r="N571" s="55" t="s">
        <v>1564</v>
      </c>
      <c r="O571" s="55"/>
      <c r="P571" s="55"/>
      <c r="Q571" s="159"/>
      <c r="R571" s="801"/>
      <c r="S571" s="79"/>
      <c r="T571" s="79"/>
      <c r="U571" s="844"/>
      <c r="V571" s="785"/>
      <c r="W571" s="43"/>
      <c r="X571" s="791"/>
      <c r="Y571" s="173"/>
      <c r="Z571" s="791"/>
      <c r="AA571" s="173"/>
      <c r="AB571" s="29"/>
      <c r="AC571" s="29"/>
      <c r="AD571" s="29"/>
      <c r="AE571" s="29"/>
      <c r="AF571" s="29"/>
      <c r="AG571" s="37"/>
      <c r="AH571" s="24"/>
    </row>
    <row r="572" spans="1:34" ht="15.75" customHeight="1">
      <c r="A572" s="232">
        <v>19</v>
      </c>
      <c r="B572" s="43">
        <v>2279</v>
      </c>
      <c r="C572" s="43"/>
      <c r="D572" s="816"/>
      <c r="E572" s="159"/>
      <c r="F572" s="241" t="s">
        <v>79</v>
      </c>
      <c r="G572" s="829"/>
      <c r="H572" s="816"/>
      <c r="I572" s="159" t="s">
        <v>2016</v>
      </c>
      <c r="J572" s="55">
        <v>1</v>
      </c>
      <c r="K572" s="43"/>
      <c r="L572" s="816"/>
      <c r="M572" s="816"/>
      <c r="N572" s="55" t="s">
        <v>1974</v>
      </c>
      <c r="O572" s="55"/>
      <c r="P572" s="55"/>
      <c r="Q572" s="159"/>
      <c r="R572" s="801"/>
      <c r="S572" s="79"/>
      <c r="T572" s="79"/>
      <c r="U572" s="844"/>
      <c r="V572" s="785"/>
      <c r="W572" s="43"/>
      <c r="X572" s="791"/>
      <c r="Y572" s="173"/>
      <c r="Z572" s="791"/>
      <c r="AA572" s="173"/>
      <c r="AB572" s="29"/>
      <c r="AC572" s="29"/>
      <c r="AD572" s="29"/>
      <c r="AE572" s="29"/>
      <c r="AF572" s="29"/>
      <c r="AG572" s="37"/>
      <c r="AH572" s="24"/>
    </row>
    <row r="573" spans="1:34" ht="15.75" customHeight="1">
      <c r="A573" s="232">
        <v>19</v>
      </c>
      <c r="B573" s="43">
        <v>2279</v>
      </c>
      <c r="C573" s="43"/>
      <c r="D573" s="785" t="s">
        <v>1996</v>
      </c>
      <c r="E573" s="43"/>
      <c r="F573" s="241" t="s">
        <v>79</v>
      </c>
      <c r="G573" s="829" t="s">
        <v>1528</v>
      </c>
      <c r="H573" s="816" t="s">
        <v>2017</v>
      </c>
      <c r="I573" s="159" t="s">
        <v>1557</v>
      </c>
      <c r="J573" s="55">
        <v>1</v>
      </c>
      <c r="K573" s="43"/>
      <c r="L573" s="859">
        <v>2410</v>
      </c>
      <c r="M573" s="816">
        <v>32</v>
      </c>
      <c r="N573" s="55" t="s">
        <v>1873</v>
      </c>
      <c r="O573" s="55"/>
      <c r="P573" s="55"/>
      <c r="Q573" s="159"/>
      <c r="R573" s="801">
        <v>45266</v>
      </c>
      <c r="S573" s="79"/>
      <c r="T573" s="79"/>
      <c r="U573" s="816" t="s">
        <v>129</v>
      </c>
      <c r="V573" s="785" t="s">
        <v>1765</v>
      </c>
      <c r="W573" s="43"/>
      <c r="X573" s="791" t="s">
        <v>1508</v>
      </c>
      <c r="Y573" s="173"/>
      <c r="Z573" s="791" t="s">
        <v>1509</v>
      </c>
      <c r="AA573" s="173"/>
      <c r="AB573" s="29"/>
      <c r="AC573" s="36">
        <v>45274</v>
      </c>
      <c r="AD573" s="36"/>
      <c r="AE573" s="36"/>
      <c r="AF573" s="36">
        <v>45278</v>
      </c>
      <c r="AG573" s="37"/>
      <c r="AH573" s="24"/>
    </row>
    <row r="574" spans="1:34" ht="15.75" customHeight="1">
      <c r="A574" s="232">
        <v>19</v>
      </c>
      <c r="B574" s="43">
        <v>2279</v>
      </c>
      <c r="C574" s="43"/>
      <c r="D574" s="816"/>
      <c r="E574" s="159"/>
      <c r="F574" s="241" t="s">
        <v>79</v>
      </c>
      <c r="G574" s="829"/>
      <c r="H574" s="816"/>
      <c r="I574" s="159" t="s">
        <v>1557</v>
      </c>
      <c r="J574" s="55">
        <v>1</v>
      </c>
      <c r="K574" s="43"/>
      <c r="L574" s="816"/>
      <c r="M574" s="816"/>
      <c r="N574" s="55" t="s">
        <v>1873</v>
      </c>
      <c r="O574" s="55"/>
      <c r="P574" s="55"/>
      <c r="Q574" s="159"/>
      <c r="R574" s="801"/>
      <c r="S574" s="79"/>
      <c r="T574" s="79"/>
      <c r="U574" s="824"/>
      <c r="V574" s="785"/>
      <c r="W574" s="43"/>
      <c r="X574" s="791"/>
      <c r="Y574" s="173"/>
      <c r="Z574" s="791"/>
      <c r="AA574" s="173"/>
      <c r="AB574" s="29"/>
      <c r="AC574" s="29"/>
      <c r="AD574" s="29"/>
      <c r="AE574" s="29"/>
      <c r="AF574" s="29"/>
      <c r="AG574" s="37"/>
      <c r="AH574" s="24"/>
    </row>
    <row r="575" spans="1:34" ht="15.75" customHeight="1">
      <c r="A575" s="232">
        <v>19</v>
      </c>
      <c r="B575" s="43">
        <v>2279</v>
      </c>
      <c r="C575" s="43"/>
      <c r="D575" s="816"/>
      <c r="E575" s="159"/>
      <c r="F575" s="241" t="s">
        <v>79</v>
      </c>
      <c r="G575" s="829"/>
      <c r="H575" s="816"/>
      <c r="I575" s="159" t="s">
        <v>1557</v>
      </c>
      <c r="J575" s="55">
        <v>1</v>
      </c>
      <c r="K575" s="43"/>
      <c r="L575" s="816"/>
      <c r="M575" s="816"/>
      <c r="N575" s="55" t="s">
        <v>2018</v>
      </c>
      <c r="O575" s="55"/>
      <c r="P575" s="55"/>
      <c r="Q575" s="159"/>
      <c r="R575" s="801"/>
      <c r="S575" s="79"/>
      <c r="T575" s="79"/>
      <c r="U575" s="824"/>
      <c r="V575" s="785"/>
      <c r="W575" s="43"/>
      <c r="X575" s="791"/>
      <c r="Y575" s="173"/>
      <c r="Z575" s="791"/>
      <c r="AA575" s="173"/>
      <c r="AB575" s="29"/>
      <c r="AC575" s="29"/>
      <c r="AD575" s="29"/>
      <c r="AE575" s="29"/>
      <c r="AF575" s="29"/>
      <c r="AG575" s="37"/>
      <c r="AH575" s="24"/>
    </row>
    <row r="576" spans="1:34" ht="15.75" customHeight="1">
      <c r="A576" s="232">
        <v>19</v>
      </c>
      <c r="B576" s="43">
        <v>2279</v>
      </c>
      <c r="C576" s="43"/>
      <c r="D576" s="816"/>
      <c r="E576" s="159"/>
      <c r="F576" s="241" t="s">
        <v>79</v>
      </c>
      <c r="G576" s="829"/>
      <c r="H576" s="816"/>
      <c r="I576" s="159" t="s">
        <v>2012</v>
      </c>
      <c r="J576" s="55">
        <v>1</v>
      </c>
      <c r="K576" s="43"/>
      <c r="L576" s="816"/>
      <c r="M576" s="816"/>
      <c r="N576" s="55" t="s">
        <v>2019</v>
      </c>
      <c r="O576" s="55"/>
      <c r="P576" s="55"/>
      <c r="Q576" s="159"/>
      <c r="R576" s="801"/>
      <c r="S576" s="79"/>
      <c r="T576" s="79"/>
      <c r="U576" s="824"/>
      <c r="V576" s="785"/>
      <c r="W576" s="43"/>
      <c r="X576" s="791"/>
      <c r="Y576" s="173"/>
      <c r="Z576" s="791"/>
      <c r="AA576" s="173"/>
      <c r="AB576" s="29"/>
      <c r="AC576" s="29"/>
      <c r="AD576" s="29"/>
      <c r="AE576" s="29"/>
      <c r="AF576" s="29"/>
      <c r="AG576" s="37"/>
      <c r="AH576" s="24"/>
    </row>
    <row r="577" spans="1:34" ht="15.75" customHeight="1">
      <c r="A577" s="232">
        <v>19</v>
      </c>
      <c r="B577" s="43">
        <v>2279</v>
      </c>
      <c r="C577" s="43"/>
      <c r="D577" s="816"/>
      <c r="E577" s="159"/>
      <c r="F577" s="241" t="s">
        <v>79</v>
      </c>
      <c r="G577" s="829"/>
      <c r="H577" s="816"/>
      <c r="I577" s="159" t="s">
        <v>2012</v>
      </c>
      <c r="J577" s="55">
        <v>1</v>
      </c>
      <c r="K577" s="43"/>
      <c r="L577" s="816"/>
      <c r="M577" s="816"/>
      <c r="N577" s="55" t="s">
        <v>2013</v>
      </c>
      <c r="O577" s="55"/>
      <c r="P577" s="55"/>
      <c r="Q577" s="159"/>
      <c r="R577" s="801"/>
      <c r="S577" s="79"/>
      <c r="T577" s="79"/>
      <c r="U577" s="824"/>
      <c r="V577" s="785"/>
      <c r="W577" s="43"/>
      <c r="X577" s="791"/>
      <c r="Y577" s="173"/>
      <c r="Z577" s="791"/>
      <c r="AA577" s="173"/>
      <c r="AB577" s="29"/>
      <c r="AC577" s="29"/>
      <c r="AD577" s="29"/>
      <c r="AE577" s="29"/>
      <c r="AF577" s="29"/>
      <c r="AG577" s="37"/>
      <c r="AH577" s="24"/>
    </row>
    <row r="578" spans="1:34" ht="15.75" customHeight="1">
      <c r="A578" s="232">
        <v>19</v>
      </c>
      <c r="B578" s="43">
        <v>2279</v>
      </c>
      <c r="C578" s="43"/>
      <c r="D578" s="785" t="s">
        <v>1996</v>
      </c>
      <c r="E578" s="43"/>
      <c r="F578" s="241" t="s">
        <v>79</v>
      </c>
      <c r="G578" s="829" t="s">
        <v>1528</v>
      </c>
      <c r="H578" s="816" t="s">
        <v>2020</v>
      </c>
      <c r="I578" s="159" t="s">
        <v>1557</v>
      </c>
      <c r="J578" s="55">
        <v>1</v>
      </c>
      <c r="K578" s="43"/>
      <c r="L578" s="816">
        <v>4490</v>
      </c>
      <c r="M578" s="816">
        <v>48</v>
      </c>
      <c r="N578" s="55" t="s">
        <v>1869</v>
      </c>
      <c r="O578" s="55"/>
      <c r="P578" s="55"/>
      <c r="Q578" s="159"/>
      <c r="R578" s="801">
        <v>45266</v>
      </c>
      <c r="S578" s="79"/>
      <c r="T578" s="79"/>
      <c r="U578" s="816" t="s">
        <v>129</v>
      </c>
      <c r="V578" s="785" t="s">
        <v>1514</v>
      </c>
      <c r="W578" s="43"/>
      <c r="X578" s="791" t="s">
        <v>1508</v>
      </c>
      <c r="Y578" s="173"/>
      <c r="Z578" s="791" t="s">
        <v>1509</v>
      </c>
      <c r="AA578" s="173"/>
      <c r="AB578" s="29"/>
      <c r="AC578" s="36">
        <v>45272</v>
      </c>
      <c r="AD578" s="36"/>
      <c r="AE578" s="36"/>
      <c r="AF578" s="36">
        <v>45274</v>
      </c>
      <c r="AG578" s="37"/>
      <c r="AH578" s="24"/>
    </row>
    <row r="579" spans="1:34" ht="15.75" customHeight="1">
      <c r="A579" s="232">
        <v>19</v>
      </c>
      <c r="B579" s="43">
        <v>2279</v>
      </c>
      <c r="C579" s="43"/>
      <c r="D579" s="816"/>
      <c r="E579" s="159"/>
      <c r="F579" s="241" t="s">
        <v>79</v>
      </c>
      <c r="G579" s="829"/>
      <c r="H579" s="816"/>
      <c r="I579" s="159" t="s">
        <v>1943</v>
      </c>
      <c r="J579" s="55">
        <v>1</v>
      </c>
      <c r="K579" s="43"/>
      <c r="L579" s="816"/>
      <c r="M579" s="816"/>
      <c r="N579" s="55" t="s">
        <v>1944</v>
      </c>
      <c r="O579" s="55"/>
      <c r="P579" s="55"/>
      <c r="Q579" s="159"/>
      <c r="R579" s="801"/>
      <c r="S579" s="79"/>
      <c r="T579" s="79"/>
      <c r="U579" s="824"/>
      <c r="V579" s="785"/>
      <c r="W579" s="43"/>
      <c r="X579" s="791"/>
      <c r="Y579" s="173"/>
      <c r="Z579" s="791"/>
      <c r="AA579" s="173"/>
      <c r="AB579" s="29"/>
      <c r="AC579" s="29"/>
      <c r="AD579" s="29"/>
      <c r="AE579" s="29"/>
      <c r="AF579" s="29"/>
      <c r="AG579" s="37"/>
      <c r="AH579" s="24"/>
    </row>
    <row r="580" spans="1:34" ht="15.75" customHeight="1">
      <c r="A580" s="232">
        <v>19</v>
      </c>
      <c r="B580" s="43">
        <v>2279</v>
      </c>
      <c r="C580" s="43"/>
      <c r="D580" s="816"/>
      <c r="E580" s="159"/>
      <c r="F580" s="241" t="s">
        <v>79</v>
      </c>
      <c r="G580" s="829"/>
      <c r="H580" s="816"/>
      <c r="I580" s="159" t="s">
        <v>1561</v>
      </c>
      <c r="J580" s="55">
        <v>1</v>
      </c>
      <c r="K580" s="43"/>
      <c r="L580" s="816"/>
      <c r="M580" s="816"/>
      <c r="N580" s="55" t="s">
        <v>1562</v>
      </c>
      <c r="O580" s="55"/>
      <c r="P580" s="55"/>
      <c r="Q580" s="159"/>
      <c r="R580" s="801"/>
      <c r="S580" s="79"/>
      <c r="T580" s="79"/>
      <c r="U580" s="824"/>
      <c r="V580" s="785"/>
      <c r="W580" s="43"/>
      <c r="X580" s="791"/>
      <c r="Y580" s="173"/>
      <c r="Z580" s="791"/>
      <c r="AA580" s="173"/>
      <c r="AB580" s="29"/>
      <c r="AC580" s="29"/>
      <c r="AD580" s="29"/>
      <c r="AE580" s="29"/>
      <c r="AF580" s="29"/>
      <c r="AG580" s="37"/>
      <c r="AH580" s="24"/>
    </row>
    <row r="581" spans="1:34" ht="15.75" customHeight="1">
      <c r="A581" s="232">
        <v>19</v>
      </c>
      <c r="B581" s="43">
        <v>2279</v>
      </c>
      <c r="C581" s="43"/>
      <c r="D581" s="785" t="s">
        <v>1996</v>
      </c>
      <c r="E581" s="43"/>
      <c r="F581" s="241" t="s">
        <v>79</v>
      </c>
      <c r="G581" s="829" t="s">
        <v>1528</v>
      </c>
      <c r="H581" s="816" t="s">
        <v>2021</v>
      </c>
      <c r="I581" s="159" t="s">
        <v>1928</v>
      </c>
      <c r="J581" s="55">
        <v>1</v>
      </c>
      <c r="K581" s="43"/>
      <c r="L581" s="816">
        <v>2840</v>
      </c>
      <c r="M581" s="816">
        <v>30</v>
      </c>
      <c r="N581" s="55" t="s">
        <v>2022</v>
      </c>
      <c r="O581" s="55"/>
      <c r="P581" s="55"/>
      <c r="Q581" s="159"/>
      <c r="R581" s="801">
        <v>45266</v>
      </c>
      <c r="S581" s="79"/>
      <c r="T581" s="79"/>
      <c r="U581" s="813" t="s">
        <v>129</v>
      </c>
      <c r="V581" s="785" t="s">
        <v>1765</v>
      </c>
      <c r="W581" s="43"/>
      <c r="X581" s="791" t="s">
        <v>1508</v>
      </c>
      <c r="Y581" s="173"/>
      <c r="Z581" s="791" t="s">
        <v>1509</v>
      </c>
      <c r="AA581" s="173"/>
      <c r="AB581" s="29"/>
      <c r="AC581" s="36">
        <v>45274</v>
      </c>
      <c r="AD581" s="36"/>
      <c r="AE581" s="36"/>
      <c r="AF581" s="36">
        <v>45278</v>
      </c>
      <c r="AG581" s="37"/>
      <c r="AH581" s="24"/>
    </row>
    <row r="582" spans="1:34" ht="15.75" customHeight="1">
      <c r="A582" s="232">
        <v>19</v>
      </c>
      <c r="B582" s="43">
        <v>2279</v>
      </c>
      <c r="C582" s="43"/>
      <c r="D582" s="816"/>
      <c r="E582" s="159"/>
      <c r="F582" s="241" t="s">
        <v>79</v>
      </c>
      <c r="G582" s="829"/>
      <c r="H582" s="816"/>
      <c r="I582" s="159" t="s">
        <v>1928</v>
      </c>
      <c r="J582" s="55">
        <v>1</v>
      </c>
      <c r="K582" s="43"/>
      <c r="L582" s="816"/>
      <c r="M582" s="816"/>
      <c r="N582" s="55" t="s">
        <v>2022</v>
      </c>
      <c r="O582" s="55"/>
      <c r="P582" s="55"/>
      <c r="Q582" s="159"/>
      <c r="R582" s="801"/>
      <c r="S582" s="79"/>
      <c r="T582" s="79"/>
      <c r="U582" s="844"/>
      <c r="V582" s="785"/>
      <c r="W582" s="43"/>
      <c r="X582" s="791"/>
      <c r="Y582" s="173"/>
      <c r="Z582" s="791"/>
      <c r="AA582" s="173"/>
      <c r="AB582" s="29"/>
      <c r="AC582" s="36"/>
      <c r="AD582" s="36"/>
      <c r="AE582" s="36"/>
      <c r="AF582" s="36"/>
      <c r="AG582" s="37"/>
      <c r="AH582" s="24"/>
    </row>
    <row r="583" spans="1:34" ht="15.75" customHeight="1">
      <c r="A583" s="232">
        <v>19</v>
      </c>
      <c r="B583" s="43">
        <v>2279</v>
      </c>
      <c r="C583" s="43"/>
      <c r="D583" s="816"/>
      <c r="E583" s="159"/>
      <c r="F583" s="241" t="s">
        <v>79</v>
      </c>
      <c r="G583" s="829"/>
      <c r="H583" s="816"/>
      <c r="I583" s="159" t="s">
        <v>2012</v>
      </c>
      <c r="J583" s="55">
        <v>1</v>
      </c>
      <c r="K583" s="43"/>
      <c r="L583" s="816"/>
      <c r="M583" s="816"/>
      <c r="N583" s="55" t="s">
        <v>2019</v>
      </c>
      <c r="O583" s="55"/>
      <c r="P583" s="55"/>
      <c r="Q583" s="159"/>
      <c r="R583" s="801"/>
      <c r="S583" s="79"/>
      <c r="T583" s="79"/>
      <c r="U583" s="844"/>
      <c r="V583" s="785"/>
      <c r="W583" s="43"/>
      <c r="X583" s="791"/>
      <c r="Y583" s="173"/>
      <c r="Z583" s="791"/>
      <c r="AA583" s="173"/>
      <c r="AB583" s="29"/>
      <c r="AC583" s="36"/>
      <c r="AD583" s="36"/>
      <c r="AE583" s="36"/>
      <c r="AF583" s="36"/>
      <c r="AG583" s="37"/>
      <c r="AH583" s="24"/>
    </row>
    <row r="584" spans="1:34" ht="15.75" customHeight="1">
      <c r="A584" s="232">
        <v>19</v>
      </c>
      <c r="B584" s="43">
        <v>2279</v>
      </c>
      <c r="C584" s="43"/>
      <c r="D584" s="816"/>
      <c r="E584" s="159"/>
      <c r="F584" s="241" t="s">
        <v>79</v>
      </c>
      <c r="G584" s="829"/>
      <c r="H584" s="816"/>
      <c r="I584" s="159" t="s">
        <v>2023</v>
      </c>
      <c r="J584" s="55">
        <v>1</v>
      </c>
      <c r="K584" s="43"/>
      <c r="L584" s="816"/>
      <c r="M584" s="816"/>
      <c r="N584" s="55" t="s">
        <v>2024</v>
      </c>
      <c r="O584" s="55"/>
      <c r="P584" s="55"/>
      <c r="Q584" s="159"/>
      <c r="R584" s="801"/>
      <c r="S584" s="79"/>
      <c r="T584" s="79"/>
      <c r="U584" s="844"/>
      <c r="V584" s="785"/>
      <c r="W584" s="43"/>
      <c r="X584" s="791"/>
      <c r="Y584" s="173"/>
      <c r="Z584" s="791"/>
      <c r="AA584" s="173"/>
      <c r="AB584" s="29"/>
      <c r="AC584" s="36"/>
      <c r="AD584" s="36"/>
      <c r="AE584" s="36"/>
      <c r="AF584" s="36"/>
      <c r="AG584" s="37"/>
      <c r="AH584" s="24"/>
    </row>
    <row r="585" spans="1:34" ht="15.75" customHeight="1">
      <c r="A585" s="232">
        <v>19</v>
      </c>
      <c r="B585" s="43">
        <v>2279</v>
      </c>
      <c r="C585" s="43"/>
      <c r="D585" s="785" t="s">
        <v>1996</v>
      </c>
      <c r="E585" s="43"/>
      <c r="F585" s="241" t="s">
        <v>79</v>
      </c>
      <c r="G585" s="829" t="s">
        <v>1528</v>
      </c>
      <c r="H585" s="816" t="s">
        <v>2025</v>
      </c>
      <c r="I585" s="159" t="s">
        <v>1945</v>
      </c>
      <c r="J585" s="55">
        <v>1</v>
      </c>
      <c r="K585" s="43"/>
      <c r="L585" s="816">
        <v>3340</v>
      </c>
      <c r="M585" s="816">
        <v>43</v>
      </c>
      <c r="N585" s="55" t="s">
        <v>1946</v>
      </c>
      <c r="O585" s="55"/>
      <c r="P585" s="55"/>
      <c r="Q585" s="159"/>
      <c r="R585" s="801">
        <v>45266</v>
      </c>
      <c r="S585" s="79"/>
      <c r="T585" s="79"/>
      <c r="U585" s="813" t="s">
        <v>129</v>
      </c>
      <c r="V585" s="818" t="s">
        <v>1507</v>
      </c>
      <c r="W585" s="158"/>
      <c r="X585" s="791" t="s">
        <v>1508</v>
      </c>
      <c r="Y585" s="173"/>
      <c r="Z585" s="791" t="s">
        <v>1509</v>
      </c>
      <c r="AA585" s="173"/>
      <c r="AB585" s="29"/>
      <c r="AC585" s="36">
        <v>45271</v>
      </c>
      <c r="AD585" s="36"/>
      <c r="AE585" s="36"/>
      <c r="AF585" s="36">
        <v>45273</v>
      </c>
      <c r="AG585" s="37"/>
      <c r="AH585" s="24"/>
    </row>
    <row r="586" spans="1:34" ht="15.75" customHeight="1">
      <c r="A586" s="232">
        <v>19</v>
      </c>
      <c r="B586" s="43">
        <v>2279</v>
      </c>
      <c r="C586" s="43"/>
      <c r="D586" s="816"/>
      <c r="E586" s="159"/>
      <c r="F586" s="241" t="s">
        <v>79</v>
      </c>
      <c r="G586" s="829"/>
      <c r="H586" s="816"/>
      <c r="I586" s="159" t="s">
        <v>1945</v>
      </c>
      <c r="J586" s="55">
        <v>1</v>
      </c>
      <c r="K586" s="43"/>
      <c r="L586" s="816"/>
      <c r="M586" s="816"/>
      <c r="N586" s="55" t="s">
        <v>1946</v>
      </c>
      <c r="O586" s="55"/>
      <c r="P586" s="55"/>
      <c r="Q586" s="159"/>
      <c r="R586" s="801"/>
      <c r="S586" s="79"/>
      <c r="T586" s="79"/>
      <c r="U586" s="844"/>
      <c r="V586" s="818"/>
      <c r="W586" s="158"/>
      <c r="X586" s="791"/>
      <c r="Y586" s="173"/>
      <c r="Z586" s="791"/>
      <c r="AA586" s="173"/>
      <c r="AB586" s="29"/>
      <c r="AC586" s="36"/>
      <c r="AD586" s="36"/>
      <c r="AE586" s="36"/>
      <c r="AF586" s="36"/>
      <c r="AG586" s="37"/>
      <c r="AH586" s="24"/>
    </row>
    <row r="587" spans="1:34" ht="15.75" customHeight="1">
      <c r="A587" s="232">
        <v>19</v>
      </c>
      <c r="B587" s="43">
        <v>2279</v>
      </c>
      <c r="C587" s="43"/>
      <c r="D587" s="816"/>
      <c r="E587" s="159"/>
      <c r="F587" s="241" t="s">
        <v>79</v>
      </c>
      <c r="G587" s="829"/>
      <c r="H587" s="816"/>
      <c r="I587" s="159" t="s">
        <v>2023</v>
      </c>
      <c r="J587" s="55">
        <v>1</v>
      </c>
      <c r="K587" s="43"/>
      <c r="L587" s="816"/>
      <c r="M587" s="816"/>
      <c r="N587" s="55" t="s">
        <v>2022</v>
      </c>
      <c r="O587" s="55"/>
      <c r="P587" s="55"/>
      <c r="Q587" s="159"/>
      <c r="R587" s="801"/>
      <c r="S587" s="79"/>
      <c r="T587" s="79"/>
      <c r="U587" s="844"/>
      <c r="V587" s="818"/>
      <c r="W587" s="158"/>
      <c r="X587" s="791"/>
      <c r="Y587" s="173"/>
      <c r="Z587" s="791"/>
      <c r="AA587" s="173"/>
      <c r="AB587" s="29"/>
      <c r="AC587" s="36"/>
      <c r="AD587" s="36"/>
      <c r="AE587" s="36"/>
      <c r="AF587" s="36"/>
      <c r="AG587" s="37"/>
      <c r="AH587" s="24"/>
    </row>
    <row r="588" spans="1:34" ht="15.75" customHeight="1">
      <c r="A588" s="232">
        <v>19</v>
      </c>
      <c r="B588" s="43">
        <v>2279</v>
      </c>
      <c r="C588" s="43"/>
      <c r="D588" s="816"/>
      <c r="E588" s="159"/>
      <c r="F588" s="241" t="s">
        <v>79</v>
      </c>
      <c r="G588" s="829"/>
      <c r="H588" s="816"/>
      <c r="I588" s="159" t="s">
        <v>2012</v>
      </c>
      <c r="J588" s="55">
        <v>1</v>
      </c>
      <c r="K588" s="43"/>
      <c r="L588" s="816"/>
      <c r="M588" s="816"/>
      <c r="N588" s="55" t="s">
        <v>2013</v>
      </c>
      <c r="O588" s="55"/>
      <c r="P588" s="55"/>
      <c r="Q588" s="159"/>
      <c r="R588" s="801"/>
      <c r="S588" s="79"/>
      <c r="T588" s="79"/>
      <c r="U588" s="844"/>
      <c r="V588" s="818"/>
      <c r="W588" s="158"/>
      <c r="X588" s="791"/>
      <c r="Y588" s="173"/>
      <c r="Z588" s="791"/>
      <c r="AA588" s="173"/>
      <c r="AB588" s="29"/>
      <c r="AC588" s="36"/>
      <c r="AD588" s="36"/>
      <c r="AE588" s="36"/>
      <c r="AF588" s="36"/>
      <c r="AG588" s="37"/>
      <c r="AH588" s="24"/>
    </row>
    <row r="589" spans="1:34" ht="15.75" customHeight="1">
      <c r="A589" s="232">
        <v>19</v>
      </c>
      <c r="B589" s="43">
        <v>2279</v>
      </c>
      <c r="C589" s="43"/>
      <c r="D589" s="785" t="s">
        <v>1996</v>
      </c>
      <c r="E589" s="43"/>
      <c r="F589" s="241" t="s">
        <v>79</v>
      </c>
      <c r="G589" s="829" t="s">
        <v>1528</v>
      </c>
      <c r="H589" s="816" t="s">
        <v>2026</v>
      </c>
      <c r="I589" s="159" t="s">
        <v>2023</v>
      </c>
      <c r="J589" s="55">
        <v>1</v>
      </c>
      <c r="K589" s="43"/>
      <c r="L589" s="816">
        <v>5420</v>
      </c>
      <c r="M589" s="816">
        <v>51</v>
      </c>
      <c r="N589" s="55" t="s">
        <v>2022</v>
      </c>
      <c r="O589" s="55"/>
      <c r="P589" s="55"/>
      <c r="Q589" s="159"/>
      <c r="R589" s="801">
        <v>45266</v>
      </c>
      <c r="S589" s="79"/>
      <c r="T589" s="79"/>
      <c r="U589" s="813" t="s">
        <v>129</v>
      </c>
      <c r="V589" s="818" t="s">
        <v>1507</v>
      </c>
      <c r="W589" s="158"/>
      <c r="X589" s="791" t="s">
        <v>1508</v>
      </c>
      <c r="Y589" s="173"/>
      <c r="Z589" s="791" t="s">
        <v>1509</v>
      </c>
      <c r="AA589" s="173"/>
      <c r="AB589" s="29"/>
      <c r="AC589" s="36">
        <v>45271</v>
      </c>
      <c r="AD589" s="36"/>
      <c r="AE589" s="36"/>
      <c r="AF589" s="36">
        <v>45273</v>
      </c>
      <c r="AG589" s="37"/>
      <c r="AH589" s="24"/>
    </row>
    <row r="590" spans="1:34" ht="15.75" customHeight="1">
      <c r="A590" s="232">
        <v>19</v>
      </c>
      <c r="B590" s="43">
        <v>2279</v>
      </c>
      <c r="C590" s="43"/>
      <c r="D590" s="816"/>
      <c r="E590" s="159"/>
      <c r="F590" s="241" t="s">
        <v>79</v>
      </c>
      <c r="G590" s="829"/>
      <c r="H590" s="816"/>
      <c r="I590" s="159" t="s">
        <v>1928</v>
      </c>
      <c r="J590" s="55">
        <v>1</v>
      </c>
      <c r="K590" s="43"/>
      <c r="L590" s="816"/>
      <c r="M590" s="816"/>
      <c r="N590" s="55" t="s">
        <v>1942</v>
      </c>
      <c r="O590" s="55"/>
      <c r="P590" s="55"/>
      <c r="Q590" s="159"/>
      <c r="R590" s="801"/>
      <c r="S590" s="79"/>
      <c r="T590" s="79"/>
      <c r="U590" s="844"/>
      <c r="V590" s="818"/>
      <c r="W590" s="158"/>
      <c r="X590" s="791"/>
      <c r="Y590" s="173"/>
      <c r="Z590" s="791"/>
      <c r="AA590" s="173"/>
      <c r="AB590" s="29"/>
      <c r="AC590" s="36"/>
      <c r="AD590" s="36"/>
      <c r="AE590" s="36"/>
      <c r="AF590" s="36"/>
      <c r="AG590" s="37"/>
      <c r="AH590" s="24"/>
    </row>
    <row r="591" spans="1:34" ht="15.75" customHeight="1">
      <c r="A591" s="232">
        <v>19</v>
      </c>
      <c r="B591" s="43">
        <v>2279</v>
      </c>
      <c r="C591" s="43"/>
      <c r="D591" s="816"/>
      <c r="E591" s="159"/>
      <c r="F591" s="241" t="s">
        <v>79</v>
      </c>
      <c r="G591" s="829"/>
      <c r="H591" s="816"/>
      <c r="I591" s="159" t="s">
        <v>1928</v>
      </c>
      <c r="J591" s="55">
        <v>1</v>
      </c>
      <c r="K591" s="43"/>
      <c r="L591" s="816"/>
      <c r="M591" s="816"/>
      <c r="N591" s="55" t="s">
        <v>1942</v>
      </c>
      <c r="O591" s="55"/>
      <c r="P591" s="55"/>
      <c r="Q591" s="159"/>
      <c r="R591" s="801"/>
      <c r="S591" s="79"/>
      <c r="T591" s="79"/>
      <c r="U591" s="844"/>
      <c r="V591" s="818"/>
      <c r="W591" s="158"/>
      <c r="X591" s="791"/>
      <c r="Y591" s="173"/>
      <c r="Z591" s="791"/>
      <c r="AA591" s="173"/>
      <c r="AB591" s="29"/>
      <c r="AC591" s="36"/>
      <c r="AD591" s="36"/>
      <c r="AE591" s="36"/>
      <c r="AF591" s="36"/>
      <c r="AG591" s="37"/>
      <c r="AH591" s="24"/>
    </row>
    <row r="592" spans="1:34" ht="15.75" customHeight="1">
      <c r="A592" s="232">
        <v>19</v>
      </c>
      <c r="B592" s="43">
        <v>2279</v>
      </c>
      <c r="C592" s="43"/>
      <c r="D592" s="816"/>
      <c r="E592" s="159"/>
      <c r="F592" s="241" t="s">
        <v>79</v>
      </c>
      <c r="G592" s="829"/>
      <c r="H592" s="816"/>
      <c r="I592" s="159" t="s">
        <v>1557</v>
      </c>
      <c r="J592" s="55">
        <v>1</v>
      </c>
      <c r="K592" s="43"/>
      <c r="L592" s="816"/>
      <c r="M592" s="816"/>
      <c r="N592" s="55" t="s">
        <v>2027</v>
      </c>
      <c r="O592" s="55"/>
      <c r="P592" s="55"/>
      <c r="Q592" s="159"/>
      <c r="R592" s="801"/>
      <c r="S592" s="79"/>
      <c r="T592" s="79"/>
      <c r="U592" s="844"/>
      <c r="V592" s="818"/>
      <c r="W592" s="158"/>
      <c r="X592" s="791"/>
      <c r="Y592" s="173"/>
      <c r="Z592" s="791"/>
      <c r="AA592" s="173"/>
      <c r="AB592" s="29"/>
      <c r="AC592" s="36"/>
      <c r="AD592" s="36"/>
      <c r="AE592" s="36"/>
      <c r="AF592" s="36"/>
      <c r="AG592" s="37"/>
      <c r="AH592" s="24"/>
    </row>
    <row r="593" spans="1:34" ht="15.75" customHeight="1">
      <c r="A593" s="232">
        <v>19</v>
      </c>
      <c r="B593" s="43">
        <v>2279</v>
      </c>
      <c r="C593" s="43"/>
      <c r="D593" s="785" t="s">
        <v>1996</v>
      </c>
      <c r="E593" s="43"/>
      <c r="F593" s="241" t="s">
        <v>79</v>
      </c>
      <c r="G593" s="829" t="s">
        <v>1528</v>
      </c>
      <c r="H593" s="816" t="s">
        <v>2028</v>
      </c>
      <c r="I593" s="159" t="s">
        <v>1557</v>
      </c>
      <c r="J593" s="55">
        <v>1</v>
      </c>
      <c r="K593" s="43"/>
      <c r="L593" s="816">
        <v>3100</v>
      </c>
      <c r="M593" s="816">
        <v>49</v>
      </c>
      <c r="N593" s="55" t="s">
        <v>1861</v>
      </c>
      <c r="O593" s="55"/>
      <c r="P593" s="55"/>
      <c r="Q593" s="159"/>
      <c r="R593" s="801">
        <v>45266</v>
      </c>
      <c r="S593" s="79"/>
      <c r="T593" s="79"/>
      <c r="U593" s="816" t="s">
        <v>129</v>
      </c>
      <c r="V593" s="785" t="s">
        <v>1514</v>
      </c>
      <c r="W593" s="43"/>
      <c r="X593" s="791" t="s">
        <v>1508</v>
      </c>
      <c r="Y593" s="173"/>
      <c r="Z593" s="791" t="s">
        <v>1509</v>
      </c>
      <c r="AA593" s="173"/>
      <c r="AB593" s="29"/>
      <c r="AC593" s="36">
        <v>45272</v>
      </c>
      <c r="AD593" s="36"/>
      <c r="AE593" s="36"/>
      <c r="AF593" s="36">
        <v>45274</v>
      </c>
      <c r="AG593" s="37"/>
      <c r="AH593" s="24"/>
    </row>
    <row r="594" spans="1:34" ht="15.75" customHeight="1">
      <c r="A594" s="232">
        <v>19</v>
      </c>
      <c r="B594" s="43">
        <v>2279</v>
      </c>
      <c r="C594" s="43"/>
      <c r="D594" s="816"/>
      <c r="E594" s="159"/>
      <c r="F594" s="241" t="s">
        <v>79</v>
      </c>
      <c r="G594" s="829"/>
      <c r="H594" s="816"/>
      <c r="I594" s="159" t="s">
        <v>2029</v>
      </c>
      <c r="J594" s="55">
        <v>1</v>
      </c>
      <c r="K594" s="43"/>
      <c r="L594" s="816"/>
      <c r="M594" s="816"/>
      <c r="N594" s="55" t="s">
        <v>2030</v>
      </c>
      <c r="O594" s="55"/>
      <c r="P594" s="55"/>
      <c r="Q594" s="159"/>
      <c r="R594" s="801"/>
      <c r="S594" s="79"/>
      <c r="T594" s="79"/>
      <c r="U594" s="824"/>
      <c r="V594" s="785"/>
      <c r="W594" s="43"/>
      <c r="X594" s="791"/>
      <c r="Y594" s="173"/>
      <c r="Z594" s="791"/>
      <c r="AA594" s="173"/>
      <c r="AB594" s="29"/>
      <c r="AC594" s="36"/>
      <c r="AD594" s="36"/>
      <c r="AE594" s="36"/>
      <c r="AF594" s="36"/>
      <c r="AG594" s="37"/>
      <c r="AH594" s="24"/>
    </row>
    <row r="595" spans="1:34" ht="15.75" customHeight="1">
      <c r="A595" s="232">
        <v>19</v>
      </c>
      <c r="B595" s="43">
        <v>2279</v>
      </c>
      <c r="C595" s="43"/>
      <c r="D595" s="816"/>
      <c r="E595" s="159"/>
      <c r="F595" s="241" t="s">
        <v>79</v>
      </c>
      <c r="G595" s="829"/>
      <c r="H595" s="816"/>
      <c r="I595" s="159" t="s">
        <v>2029</v>
      </c>
      <c r="J595" s="55">
        <v>1</v>
      </c>
      <c r="K595" s="43"/>
      <c r="L595" s="816"/>
      <c r="M595" s="816"/>
      <c r="N595" s="792" t="s">
        <v>2031</v>
      </c>
      <c r="O595" s="55"/>
      <c r="P595" s="55"/>
      <c r="Q595" s="159"/>
      <c r="R595" s="801"/>
      <c r="S595" s="79"/>
      <c r="T595" s="79"/>
      <c r="U595" s="824"/>
      <c r="V595" s="785"/>
      <c r="W595" s="43"/>
      <c r="X595" s="791"/>
      <c r="Y595" s="173"/>
      <c r="Z595" s="791"/>
      <c r="AA595" s="173"/>
      <c r="AB595" s="29"/>
      <c r="AC595" s="36"/>
      <c r="AD595" s="36"/>
      <c r="AE595" s="36"/>
      <c r="AF595" s="36"/>
      <c r="AG595" s="37"/>
      <c r="AH595" s="24"/>
    </row>
    <row r="596" spans="1:34" ht="15.75" customHeight="1">
      <c r="A596" s="232">
        <v>19</v>
      </c>
      <c r="B596" s="43">
        <v>2279</v>
      </c>
      <c r="C596" s="43"/>
      <c r="D596" s="816"/>
      <c r="E596" s="159"/>
      <c r="F596" s="241" t="s">
        <v>79</v>
      </c>
      <c r="G596" s="829"/>
      <c r="H596" s="816"/>
      <c r="I596" s="159" t="s">
        <v>2029</v>
      </c>
      <c r="J596" s="55">
        <v>1</v>
      </c>
      <c r="K596" s="43"/>
      <c r="L596" s="816"/>
      <c r="M596" s="816"/>
      <c r="N596" s="792"/>
      <c r="O596" s="55"/>
      <c r="P596" s="55"/>
      <c r="Q596" s="159"/>
      <c r="R596" s="801"/>
      <c r="S596" s="79"/>
      <c r="T596" s="79"/>
      <c r="U596" s="824"/>
      <c r="V596" s="785"/>
      <c r="W596" s="43"/>
      <c r="X596" s="791"/>
      <c r="Y596" s="173"/>
      <c r="Z596" s="791"/>
      <c r="AA596" s="173"/>
      <c r="AB596" s="29"/>
      <c r="AC596" s="36"/>
      <c r="AD596" s="36"/>
      <c r="AE596" s="36"/>
      <c r="AF596" s="36"/>
      <c r="AG596" s="37"/>
      <c r="AH596" s="24"/>
    </row>
    <row r="597" spans="1:34" ht="15.75" customHeight="1">
      <c r="A597" s="232">
        <v>19</v>
      </c>
      <c r="B597" s="43">
        <v>2279</v>
      </c>
      <c r="C597" s="43"/>
      <c r="D597" s="816"/>
      <c r="E597" s="159"/>
      <c r="F597" s="241" t="s">
        <v>79</v>
      </c>
      <c r="G597" s="829"/>
      <c r="H597" s="816"/>
      <c r="I597" s="159" t="s">
        <v>2029</v>
      </c>
      <c r="J597" s="55">
        <v>1</v>
      </c>
      <c r="K597" s="43"/>
      <c r="L597" s="816"/>
      <c r="M597" s="816"/>
      <c r="N597" s="792" t="s">
        <v>2031</v>
      </c>
      <c r="O597" s="55"/>
      <c r="P597" s="55"/>
      <c r="Q597" s="159"/>
      <c r="R597" s="801"/>
      <c r="S597" s="79"/>
      <c r="T597" s="79"/>
      <c r="U597" s="824"/>
      <c r="V597" s="785"/>
      <c r="W597" s="43"/>
      <c r="X597" s="791"/>
      <c r="Y597" s="173"/>
      <c r="Z597" s="791"/>
      <c r="AA597" s="173"/>
      <c r="AB597" s="29"/>
      <c r="AC597" s="36"/>
      <c r="AD597" s="36"/>
      <c r="AE597" s="36"/>
      <c r="AF597" s="36"/>
      <c r="AG597" s="37"/>
      <c r="AH597" s="24"/>
    </row>
    <row r="598" spans="1:34" ht="15.75" customHeight="1">
      <c r="A598" s="232">
        <v>19</v>
      </c>
      <c r="B598" s="43">
        <v>2279</v>
      </c>
      <c r="C598" s="43"/>
      <c r="D598" s="816"/>
      <c r="E598" s="159"/>
      <c r="F598" s="241" t="s">
        <v>79</v>
      </c>
      <c r="G598" s="829"/>
      <c r="H598" s="816"/>
      <c r="I598" s="159" t="s">
        <v>2029</v>
      </c>
      <c r="J598" s="55">
        <v>1</v>
      </c>
      <c r="K598" s="43"/>
      <c r="L598" s="816"/>
      <c r="M598" s="816"/>
      <c r="N598" s="792"/>
      <c r="O598" s="55"/>
      <c r="P598" s="55"/>
      <c r="Q598" s="159"/>
      <c r="R598" s="801"/>
      <c r="S598" s="79"/>
      <c r="T598" s="79"/>
      <c r="U598" s="824"/>
      <c r="V598" s="785"/>
      <c r="W598" s="43"/>
      <c r="X598" s="791"/>
      <c r="Y598" s="173"/>
      <c r="Z598" s="791"/>
      <c r="AA598" s="173"/>
      <c r="AB598" s="29"/>
      <c r="AC598" s="36"/>
      <c r="AD598" s="36"/>
      <c r="AE598" s="36"/>
      <c r="AF598" s="36"/>
      <c r="AG598" s="37"/>
      <c r="AH598" s="24"/>
    </row>
    <row r="599" spans="1:34" ht="15.75" customHeight="1">
      <c r="A599" s="232">
        <v>19</v>
      </c>
      <c r="B599" s="43">
        <v>2279</v>
      </c>
      <c r="C599" s="43"/>
      <c r="D599" s="785" t="s">
        <v>1996</v>
      </c>
      <c r="E599" s="43"/>
      <c r="F599" s="241" t="s">
        <v>79</v>
      </c>
      <c r="G599" s="829" t="s">
        <v>1528</v>
      </c>
      <c r="H599" s="816" t="s">
        <v>2032</v>
      </c>
      <c r="I599" s="159" t="s">
        <v>2029</v>
      </c>
      <c r="J599" s="55">
        <v>1</v>
      </c>
      <c r="K599" s="43"/>
      <c r="L599" s="816">
        <v>3120</v>
      </c>
      <c r="M599" s="816">
        <v>42</v>
      </c>
      <c r="N599" s="55" t="s">
        <v>2030</v>
      </c>
      <c r="O599" s="55"/>
      <c r="P599" s="55"/>
      <c r="Q599" s="159"/>
      <c r="R599" s="801">
        <v>45266</v>
      </c>
      <c r="S599" s="79"/>
      <c r="T599" s="79"/>
      <c r="U599" s="816" t="s">
        <v>129</v>
      </c>
      <c r="V599" s="812" t="s">
        <v>1559</v>
      </c>
      <c r="W599" s="162"/>
      <c r="X599" s="791" t="s">
        <v>1508</v>
      </c>
      <c r="Y599" s="173"/>
      <c r="Z599" s="791" t="s">
        <v>1509</v>
      </c>
      <c r="AA599" s="173"/>
      <c r="AB599" s="29"/>
      <c r="AC599" s="36">
        <v>45272</v>
      </c>
      <c r="AD599" s="36"/>
      <c r="AE599" s="36"/>
      <c r="AF599" s="36">
        <v>45275</v>
      </c>
      <c r="AG599" s="37"/>
      <c r="AH599" s="24"/>
    </row>
    <row r="600" spans="1:34" ht="15.75" customHeight="1">
      <c r="A600" s="232">
        <v>19</v>
      </c>
      <c r="B600" s="43">
        <v>2279</v>
      </c>
      <c r="C600" s="43"/>
      <c r="D600" s="816"/>
      <c r="E600" s="159"/>
      <c r="F600" s="241" t="s">
        <v>79</v>
      </c>
      <c r="G600" s="829"/>
      <c r="H600" s="816"/>
      <c r="I600" s="159" t="s">
        <v>2029</v>
      </c>
      <c r="J600" s="55">
        <v>1</v>
      </c>
      <c r="K600" s="43"/>
      <c r="L600" s="816"/>
      <c r="M600" s="816"/>
      <c r="N600" s="55" t="s">
        <v>2030</v>
      </c>
      <c r="O600" s="55"/>
      <c r="P600" s="55"/>
      <c r="Q600" s="159"/>
      <c r="R600" s="801"/>
      <c r="S600" s="79"/>
      <c r="T600" s="79"/>
      <c r="U600" s="824"/>
      <c r="V600" s="785"/>
      <c r="W600" s="43"/>
      <c r="X600" s="791"/>
      <c r="Y600" s="173"/>
      <c r="Z600" s="791"/>
      <c r="AA600" s="173"/>
      <c r="AB600" s="29"/>
      <c r="AC600" s="36"/>
      <c r="AD600" s="36"/>
      <c r="AE600" s="36"/>
      <c r="AF600" s="36"/>
      <c r="AG600" s="37"/>
      <c r="AH600" s="24"/>
    </row>
    <row r="601" spans="1:34" ht="15.75" customHeight="1">
      <c r="A601" s="232">
        <v>19</v>
      </c>
      <c r="B601" s="43">
        <v>2279</v>
      </c>
      <c r="C601" s="43"/>
      <c r="D601" s="816"/>
      <c r="E601" s="159"/>
      <c r="F601" s="241" t="s">
        <v>79</v>
      </c>
      <c r="G601" s="829"/>
      <c r="H601" s="816"/>
      <c r="I601" s="159" t="s">
        <v>2012</v>
      </c>
      <c r="J601" s="55">
        <v>1</v>
      </c>
      <c r="K601" s="43"/>
      <c r="L601" s="816"/>
      <c r="M601" s="816"/>
      <c r="N601" s="55" t="s">
        <v>2013</v>
      </c>
      <c r="O601" s="55"/>
      <c r="P601" s="55"/>
      <c r="Q601" s="159"/>
      <c r="R601" s="801"/>
      <c r="S601" s="79"/>
      <c r="T601" s="79"/>
      <c r="U601" s="824"/>
      <c r="V601" s="785"/>
      <c r="W601" s="43"/>
      <c r="X601" s="791"/>
      <c r="Y601" s="173"/>
      <c r="Z601" s="791"/>
      <c r="AA601" s="173"/>
      <c r="AB601" s="29"/>
      <c r="AC601" s="36"/>
      <c r="AD601" s="36"/>
      <c r="AE601" s="36"/>
      <c r="AF601" s="36"/>
      <c r="AG601" s="37"/>
      <c r="AH601" s="24"/>
    </row>
    <row r="602" spans="1:34" ht="15.75" customHeight="1">
      <c r="A602" s="232">
        <v>19</v>
      </c>
      <c r="B602" s="43">
        <v>2279</v>
      </c>
      <c r="C602" s="43"/>
      <c r="D602" s="816"/>
      <c r="E602" s="159"/>
      <c r="F602" s="241" t="s">
        <v>79</v>
      </c>
      <c r="G602" s="829"/>
      <c r="H602" s="816"/>
      <c r="I602" s="159" t="s">
        <v>2012</v>
      </c>
      <c r="J602" s="55">
        <v>1</v>
      </c>
      <c r="K602" s="43"/>
      <c r="L602" s="816"/>
      <c r="M602" s="816"/>
      <c r="N602" s="55" t="s">
        <v>2013</v>
      </c>
      <c r="O602" s="55"/>
      <c r="P602" s="55"/>
      <c r="Q602" s="159"/>
      <c r="R602" s="801"/>
      <c r="S602" s="79"/>
      <c r="T602" s="79"/>
      <c r="U602" s="824"/>
      <c r="V602" s="785"/>
      <c r="W602" s="43"/>
      <c r="X602" s="791"/>
      <c r="Y602" s="173"/>
      <c r="Z602" s="791"/>
      <c r="AA602" s="173"/>
      <c r="AB602" s="29"/>
      <c r="AC602" s="36"/>
      <c r="AD602" s="36"/>
      <c r="AE602" s="36"/>
      <c r="AF602" s="36"/>
      <c r="AG602" s="37"/>
      <c r="AH602" s="24"/>
    </row>
    <row r="603" spans="1:34" ht="15.75" customHeight="1">
      <c r="A603" s="232">
        <v>19</v>
      </c>
      <c r="B603" s="43">
        <v>2279</v>
      </c>
      <c r="C603" s="43"/>
      <c r="D603" s="816"/>
      <c r="E603" s="159"/>
      <c r="F603" s="241" t="s">
        <v>79</v>
      </c>
      <c r="G603" s="829"/>
      <c r="H603" s="816"/>
      <c r="I603" s="159" t="s">
        <v>2029</v>
      </c>
      <c r="J603" s="55">
        <v>1</v>
      </c>
      <c r="K603" s="43"/>
      <c r="L603" s="816"/>
      <c r="M603" s="816"/>
      <c r="N603" s="55" t="s">
        <v>2030</v>
      </c>
      <c r="O603" s="55"/>
      <c r="P603" s="55"/>
      <c r="Q603" s="159"/>
      <c r="R603" s="801"/>
      <c r="S603" s="79"/>
      <c r="T603" s="79"/>
      <c r="U603" s="824"/>
      <c r="V603" s="785"/>
      <c r="W603" s="43"/>
      <c r="X603" s="791"/>
      <c r="Y603" s="173"/>
      <c r="Z603" s="791"/>
      <c r="AA603" s="173"/>
      <c r="AB603" s="29"/>
      <c r="AC603" s="36"/>
      <c r="AD603" s="36"/>
      <c r="AE603" s="36"/>
      <c r="AF603" s="36"/>
      <c r="AG603" s="37"/>
      <c r="AH603" s="24"/>
    </row>
    <row r="604" spans="1:34" ht="15.75" customHeight="1">
      <c r="A604" s="232">
        <v>19</v>
      </c>
      <c r="B604" s="43">
        <v>2279</v>
      </c>
      <c r="C604" s="43"/>
      <c r="D604" s="785" t="s">
        <v>1996</v>
      </c>
      <c r="E604" s="43"/>
      <c r="F604" s="241" t="s">
        <v>79</v>
      </c>
      <c r="G604" s="829" t="s">
        <v>1528</v>
      </c>
      <c r="H604" s="816" t="s">
        <v>2033</v>
      </c>
      <c r="I604" s="159" t="s">
        <v>1557</v>
      </c>
      <c r="J604" s="55">
        <v>1</v>
      </c>
      <c r="K604" s="43"/>
      <c r="L604" s="816">
        <v>5550</v>
      </c>
      <c r="M604" s="816">
        <v>54</v>
      </c>
      <c r="N604" s="55" t="s">
        <v>1866</v>
      </c>
      <c r="O604" s="55"/>
      <c r="P604" s="55"/>
      <c r="Q604" s="159"/>
      <c r="R604" s="801">
        <v>45266</v>
      </c>
      <c r="S604" s="79"/>
      <c r="T604" s="79"/>
      <c r="U604" s="813" t="s">
        <v>129</v>
      </c>
      <c r="V604" s="818" t="s">
        <v>1507</v>
      </c>
      <c r="W604" s="158"/>
      <c r="X604" s="791" t="s">
        <v>1508</v>
      </c>
      <c r="Y604" s="173"/>
      <c r="Z604" s="791" t="s">
        <v>1509</v>
      </c>
      <c r="AA604" s="173"/>
      <c r="AB604" s="29"/>
      <c r="AC604" s="36">
        <v>45271</v>
      </c>
      <c r="AD604" s="36"/>
      <c r="AE604" s="36"/>
      <c r="AF604" s="36">
        <v>45273</v>
      </c>
      <c r="AG604" s="37"/>
      <c r="AH604" s="24"/>
    </row>
    <row r="605" spans="1:34" ht="15.75" customHeight="1">
      <c r="A605" s="232">
        <v>19</v>
      </c>
      <c r="B605" s="43">
        <v>2279</v>
      </c>
      <c r="C605" s="43"/>
      <c r="D605" s="816"/>
      <c r="E605" s="159"/>
      <c r="F605" s="241" t="s">
        <v>79</v>
      </c>
      <c r="G605" s="829"/>
      <c r="H605" s="816"/>
      <c r="I605" s="159" t="s">
        <v>1561</v>
      </c>
      <c r="J605" s="55">
        <v>1</v>
      </c>
      <c r="K605" s="43"/>
      <c r="L605" s="816"/>
      <c r="M605" s="816"/>
      <c r="N605" s="55" t="s">
        <v>1562</v>
      </c>
      <c r="O605" s="55"/>
      <c r="P605" s="55"/>
      <c r="Q605" s="159"/>
      <c r="R605" s="801"/>
      <c r="S605" s="79"/>
      <c r="T605" s="79"/>
      <c r="U605" s="844"/>
      <c r="V605" s="818"/>
      <c r="W605" s="158"/>
      <c r="X605" s="791"/>
      <c r="Y605" s="173"/>
      <c r="Z605" s="791"/>
      <c r="AA605" s="173"/>
      <c r="AB605" s="29"/>
      <c r="AC605" s="36"/>
      <c r="AD605" s="36"/>
      <c r="AE605" s="36"/>
      <c r="AF605" s="36"/>
      <c r="AG605" s="37"/>
      <c r="AH605" s="24"/>
    </row>
    <row r="606" spans="1:34" ht="15.75" customHeight="1">
      <c r="A606" s="232">
        <v>19</v>
      </c>
      <c r="B606" s="43">
        <v>2279</v>
      </c>
      <c r="C606" s="43"/>
      <c r="D606" s="816"/>
      <c r="E606" s="159"/>
      <c r="F606" s="241" t="s">
        <v>79</v>
      </c>
      <c r="G606" s="829"/>
      <c r="H606" s="816"/>
      <c r="I606" s="159" t="s">
        <v>1561</v>
      </c>
      <c r="J606" s="55">
        <v>1</v>
      </c>
      <c r="K606" s="43"/>
      <c r="L606" s="816"/>
      <c r="M606" s="816"/>
      <c r="N606" s="55" t="s">
        <v>1562</v>
      </c>
      <c r="O606" s="55"/>
      <c r="P606" s="55"/>
      <c r="Q606" s="159"/>
      <c r="R606" s="801"/>
      <c r="S606" s="79"/>
      <c r="T606" s="79"/>
      <c r="U606" s="844"/>
      <c r="V606" s="818"/>
      <c r="W606" s="158"/>
      <c r="X606" s="791"/>
      <c r="Y606" s="173"/>
      <c r="Z606" s="791"/>
      <c r="AA606" s="173"/>
      <c r="AB606" s="29"/>
      <c r="AC606" s="36"/>
      <c r="AD606" s="36"/>
      <c r="AE606" s="36"/>
      <c r="AF606" s="36"/>
      <c r="AG606" s="37"/>
      <c r="AH606" s="24"/>
    </row>
    <row r="607" spans="1:34" ht="15.75" customHeight="1">
      <c r="A607" s="232">
        <v>19</v>
      </c>
      <c r="B607" s="43">
        <v>2279</v>
      </c>
      <c r="C607" s="43"/>
      <c r="D607" s="816"/>
      <c r="E607" s="159"/>
      <c r="F607" s="241" t="s">
        <v>79</v>
      </c>
      <c r="G607" s="829"/>
      <c r="H607" s="816"/>
      <c r="I607" s="159" t="s">
        <v>1990</v>
      </c>
      <c r="J607" s="55">
        <v>1</v>
      </c>
      <c r="K607" s="43"/>
      <c r="L607" s="816"/>
      <c r="M607" s="816"/>
      <c r="N607" s="55" t="s">
        <v>1989</v>
      </c>
      <c r="O607" s="55"/>
      <c r="P607" s="55"/>
      <c r="Q607" s="159"/>
      <c r="R607" s="801"/>
      <c r="S607" s="79"/>
      <c r="T607" s="79"/>
      <c r="U607" s="844"/>
      <c r="V607" s="818"/>
      <c r="W607" s="158"/>
      <c r="X607" s="791"/>
      <c r="Y607" s="173"/>
      <c r="Z607" s="791"/>
      <c r="AA607" s="173"/>
      <c r="AB607" s="29"/>
      <c r="AC607" s="36"/>
      <c r="AD607" s="36"/>
      <c r="AE607" s="36"/>
      <c r="AF607" s="36"/>
      <c r="AG607" s="37"/>
      <c r="AH607" s="24"/>
    </row>
    <row r="608" spans="1:34" ht="15.75" customHeight="1">
      <c r="A608" s="232">
        <v>19</v>
      </c>
      <c r="B608" s="43">
        <v>2279</v>
      </c>
      <c r="C608" s="43"/>
      <c r="D608" s="785" t="s">
        <v>1996</v>
      </c>
      <c r="E608" s="43"/>
      <c r="F608" s="241" t="s">
        <v>79</v>
      </c>
      <c r="G608" s="829" t="s">
        <v>1528</v>
      </c>
      <c r="H608" s="816" t="s">
        <v>2034</v>
      </c>
      <c r="I608" s="159" t="s">
        <v>2029</v>
      </c>
      <c r="J608" s="55">
        <v>1</v>
      </c>
      <c r="K608" s="43"/>
      <c r="L608" s="816">
        <v>3030</v>
      </c>
      <c r="M608" s="816">
        <v>42</v>
      </c>
      <c r="N608" s="55" t="s">
        <v>2030</v>
      </c>
      <c r="O608" s="55"/>
      <c r="P608" s="55"/>
      <c r="Q608" s="159"/>
      <c r="R608" s="801">
        <v>45266</v>
      </c>
      <c r="S608" s="79"/>
      <c r="T608" s="79"/>
      <c r="U608" s="816" t="s">
        <v>129</v>
      </c>
      <c r="V608" s="785" t="s">
        <v>1507</v>
      </c>
      <c r="W608" s="159"/>
      <c r="X608" s="791" t="s">
        <v>1508</v>
      </c>
      <c r="Y608" s="173"/>
      <c r="Z608" s="791" t="s">
        <v>1509</v>
      </c>
      <c r="AA608" s="173"/>
      <c r="AB608" s="29"/>
      <c r="AC608" s="36">
        <v>45271</v>
      </c>
      <c r="AD608" s="36"/>
      <c r="AE608" s="36"/>
      <c r="AF608" s="36">
        <v>45273</v>
      </c>
      <c r="AG608" s="37"/>
      <c r="AH608" s="24"/>
    </row>
    <row r="609" spans="1:39" ht="15.75" customHeight="1">
      <c r="A609" s="232">
        <v>19</v>
      </c>
      <c r="B609" s="43">
        <v>2279</v>
      </c>
      <c r="C609" s="43"/>
      <c r="D609" s="816"/>
      <c r="E609" s="159"/>
      <c r="F609" s="241" t="s">
        <v>79</v>
      </c>
      <c r="G609" s="829"/>
      <c r="H609" s="816"/>
      <c r="I609" s="159" t="s">
        <v>2029</v>
      </c>
      <c r="J609" s="55">
        <v>1</v>
      </c>
      <c r="K609" s="43"/>
      <c r="L609" s="816"/>
      <c r="M609" s="816"/>
      <c r="N609" s="55" t="s">
        <v>2030</v>
      </c>
      <c r="O609" s="55"/>
      <c r="P609" s="55"/>
      <c r="Q609" s="159"/>
      <c r="R609" s="801"/>
      <c r="S609" s="79"/>
      <c r="T609" s="79"/>
      <c r="U609" s="824"/>
      <c r="V609" s="785"/>
      <c r="W609" s="159"/>
      <c r="X609" s="791"/>
      <c r="Y609" s="173"/>
      <c r="Z609" s="791"/>
      <c r="AA609" s="173"/>
      <c r="AB609" s="29"/>
      <c r="AC609" s="36"/>
      <c r="AD609" s="36"/>
      <c r="AE609" s="36"/>
      <c r="AF609" s="36"/>
      <c r="AG609" s="37"/>
      <c r="AH609" s="24"/>
    </row>
    <row r="610" spans="1:39" ht="15.75" customHeight="1">
      <c r="A610" s="232">
        <v>19</v>
      </c>
      <c r="B610" s="43">
        <v>2279</v>
      </c>
      <c r="C610" s="43"/>
      <c r="D610" s="816"/>
      <c r="E610" s="159"/>
      <c r="F610" s="241" t="s">
        <v>79</v>
      </c>
      <c r="G610" s="829"/>
      <c r="H610" s="816"/>
      <c r="I610" s="159" t="s">
        <v>2029</v>
      </c>
      <c r="J610" s="55">
        <v>1</v>
      </c>
      <c r="K610" s="43"/>
      <c r="L610" s="816"/>
      <c r="M610" s="816"/>
      <c r="N610" s="792" t="s">
        <v>2030</v>
      </c>
      <c r="O610" s="55"/>
      <c r="P610" s="55"/>
      <c r="Q610" s="159"/>
      <c r="R610" s="801"/>
      <c r="S610" s="79"/>
      <c r="T610" s="79"/>
      <c r="U610" s="824"/>
      <c r="V610" s="785"/>
      <c r="W610" s="159"/>
      <c r="X610" s="791"/>
      <c r="Y610" s="173"/>
      <c r="Z610" s="791"/>
      <c r="AA610" s="173"/>
      <c r="AB610" s="29"/>
      <c r="AC610" s="36"/>
      <c r="AD610" s="36"/>
      <c r="AE610" s="36"/>
      <c r="AF610" s="36"/>
      <c r="AG610" s="37"/>
      <c r="AH610" s="24"/>
    </row>
    <row r="611" spans="1:39" ht="15.75" customHeight="1">
      <c r="A611" s="232">
        <v>19</v>
      </c>
      <c r="B611" s="43">
        <v>2279</v>
      </c>
      <c r="C611" s="43"/>
      <c r="D611" s="816"/>
      <c r="E611" s="159"/>
      <c r="F611" s="241" t="s">
        <v>79</v>
      </c>
      <c r="G611" s="829"/>
      <c r="H611" s="816"/>
      <c r="I611" s="159" t="s">
        <v>2029</v>
      </c>
      <c r="J611" s="55">
        <v>1</v>
      </c>
      <c r="K611" s="43"/>
      <c r="L611" s="816"/>
      <c r="M611" s="816"/>
      <c r="N611" s="792"/>
      <c r="O611" s="55"/>
      <c r="P611" s="55"/>
      <c r="Q611" s="159"/>
      <c r="R611" s="801"/>
      <c r="S611" s="79"/>
      <c r="T611" s="79"/>
      <c r="U611" s="824"/>
      <c r="V611" s="785"/>
      <c r="W611" s="159"/>
      <c r="X611" s="791"/>
      <c r="Y611" s="173"/>
      <c r="Z611" s="791"/>
      <c r="AA611" s="173"/>
      <c r="AB611" s="29"/>
      <c r="AC611" s="36"/>
      <c r="AD611" s="36"/>
      <c r="AE611" s="36"/>
      <c r="AF611" s="36"/>
      <c r="AG611" s="37"/>
      <c r="AH611" s="24"/>
    </row>
    <row r="612" spans="1:39" ht="15.75" customHeight="1">
      <c r="A612" s="232">
        <v>19</v>
      </c>
      <c r="B612" s="43">
        <v>2279</v>
      </c>
      <c r="C612" s="43"/>
      <c r="D612" s="816"/>
      <c r="E612" s="159"/>
      <c r="F612" s="241" t="s">
        <v>79</v>
      </c>
      <c r="G612" s="829"/>
      <c r="H612" s="816"/>
      <c r="I612" s="159" t="s">
        <v>2016</v>
      </c>
      <c r="J612" s="55">
        <v>1</v>
      </c>
      <c r="K612" s="43"/>
      <c r="L612" s="816"/>
      <c r="M612" s="816"/>
      <c r="N612" s="55" t="s">
        <v>1936</v>
      </c>
      <c r="O612" s="55"/>
      <c r="P612" s="55"/>
      <c r="Q612" s="159"/>
      <c r="R612" s="801"/>
      <c r="S612" s="79"/>
      <c r="T612" s="79"/>
      <c r="U612" s="824"/>
      <c r="V612" s="785"/>
      <c r="W612" s="159"/>
      <c r="X612" s="791"/>
      <c r="Y612" s="173"/>
      <c r="Z612" s="791"/>
      <c r="AA612" s="173"/>
      <c r="AB612" s="29"/>
      <c r="AC612" s="36"/>
      <c r="AD612" s="36"/>
      <c r="AE612" s="36"/>
      <c r="AF612" s="36"/>
      <c r="AG612" s="37"/>
      <c r="AH612" s="24"/>
    </row>
    <row r="613" spans="1:39" ht="15.75" customHeight="1">
      <c r="A613" s="232">
        <v>19</v>
      </c>
      <c r="B613" s="43">
        <v>2279</v>
      </c>
      <c r="C613" s="43"/>
      <c r="D613" s="816"/>
      <c r="E613" s="159"/>
      <c r="F613" s="241" t="s">
        <v>79</v>
      </c>
      <c r="G613" s="829"/>
      <c r="H613" s="816"/>
      <c r="I613" s="159" t="s">
        <v>2012</v>
      </c>
      <c r="J613" s="55">
        <v>1</v>
      </c>
      <c r="K613" s="43"/>
      <c r="L613" s="816"/>
      <c r="M613" s="816"/>
      <c r="N613" s="55" t="s">
        <v>2013</v>
      </c>
      <c r="O613" s="55"/>
      <c r="P613" s="55"/>
      <c r="Q613" s="159"/>
      <c r="R613" s="801"/>
      <c r="S613" s="79"/>
      <c r="T613" s="79"/>
      <c r="U613" s="824"/>
      <c r="V613" s="785"/>
      <c r="W613" s="159"/>
      <c r="X613" s="791"/>
      <c r="Y613" s="173"/>
      <c r="Z613" s="791"/>
      <c r="AA613" s="173"/>
      <c r="AB613" s="29"/>
      <c r="AC613" s="36"/>
      <c r="AD613" s="36"/>
      <c r="AE613" s="36"/>
      <c r="AF613" s="36"/>
      <c r="AG613" s="37"/>
      <c r="AH613" s="24"/>
    </row>
    <row r="614" spans="1:39" ht="15.75" customHeight="1">
      <c r="A614" s="232">
        <v>19</v>
      </c>
      <c r="B614" s="43">
        <v>2279</v>
      </c>
      <c r="C614" s="43"/>
      <c r="D614" s="785" t="s">
        <v>1996</v>
      </c>
      <c r="E614" s="43"/>
      <c r="F614" s="241" t="s">
        <v>79</v>
      </c>
      <c r="G614" s="829" t="s">
        <v>1528</v>
      </c>
      <c r="H614" s="816" t="s">
        <v>2035</v>
      </c>
      <c r="I614" s="159" t="s">
        <v>2016</v>
      </c>
      <c r="J614" s="55">
        <v>1</v>
      </c>
      <c r="K614" s="43"/>
      <c r="L614" s="816">
        <v>5290</v>
      </c>
      <c r="M614" s="816">
        <v>40</v>
      </c>
      <c r="N614" s="55" t="s">
        <v>2036</v>
      </c>
      <c r="O614" s="55"/>
      <c r="P614" s="55"/>
      <c r="Q614" s="159"/>
      <c r="R614" s="801">
        <v>45266</v>
      </c>
      <c r="S614" s="79"/>
      <c r="T614" s="79"/>
      <c r="U614" s="813" t="s">
        <v>129</v>
      </c>
      <c r="V614" s="817" t="s">
        <v>1559</v>
      </c>
      <c r="W614" s="202"/>
      <c r="X614" s="791" t="s">
        <v>1508</v>
      </c>
      <c r="Y614" s="173"/>
      <c r="Z614" s="791" t="s">
        <v>1509</v>
      </c>
      <c r="AA614" s="173"/>
      <c r="AB614" s="29"/>
      <c r="AC614" s="36">
        <v>45273</v>
      </c>
      <c r="AD614" s="36"/>
      <c r="AE614" s="36"/>
      <c r="AF614" s="36">
        <v>45275</v>
      </c>
      <c r="AG614" s="37"/>
      <c r="AH614" s="24"/>
    </row>
    <row r="615" spans="1:39" ht="15.75" customHeight="1">
      <c r="A615" s="232">
        <v>19</v>
      </c>
      <c r="B615" s="43">
        <v>2279</v>
      </c>
      <c r="C615" s="43"/>
      <c r="D615" s="816"/>
      <c r="E615" s="159"/>
      <c r="F615" s="241" t="s">
        <v>79</v>
      </c>
      <c r="G615" s="829"/>
      <c r="H615" s="816"/>
      <c r="I615" s="159" t="s">
        <v>2016</v>
      </c>
      <c r="J615" s="55">
        <v>1</v>
      </c>
      <c r="K615" s="43"/>
      <c r="L615" s="816"/>
      <c r="M615" s="816"/>
      <c r="N615" s="55" t="s">
        <v>2037</v>
      </c>
      <c r="O615" s="55"/>
      <c r="P615" s="55"/>
      <c r="Q615" s="159"/>
      <c r="R615" s="801"/>
      <c r="S615" s="79"/>
      <c r="T615" s="79"/>
      <c r="U615" s="844"/>
      <c r="V615" s="818"/>
      <c r="W615" s="158"/>
      <c r="X615" s="791"/>
      <c r="Y615" s="173"/>
      <c r="Z615" s="791"/>
      <c r="AA615" s="173"/>
      <c r="AB615" s="29"/>
      <c r="AC615" s="65"/>
      <c r="AD615" s="65"/>
      <c r="AE615" s="65"/>
      <c r="AF615" s="29"/>
      <c r="AG615" s="37"/>
      <c r="AH615" s="24"/>
    </row>
    <row r="616" spans="1:39" ht="15.75" customHeight="1">
      <c r="A616" s="232">
        <v>19</v>
      </c>
      <c r="B616" s="43">
        <v>2279</v>
      </c>
      <c r="C616" s="43"/>
      <c r="D616" s="816"/>
      <c r="E616" s="159"/>
      <c r="F616" s="241" t="s">
        <v>79</v>
      </c>
      <c r="G616" s="829"/>
      <c r="H616" s="816"/>
      <c r="I616" s="159" t="s">
        <v>1557</v>
      </c>
      <c r="J616" s="55">
        <v>1</v>
      </c>
      <c r="K616" s="43"/>
      <c r="L616" s="816"/>
      <c r="M616" s="816"/>
      <c r="N616" s="55" t="s">
        <v>1563</v>
      </c>
      <c r="O616" s="55"/>
      <c r="P616" s="55"/>
      <c r="Q616" s="159"/>
      <c r="R616" s="801"/>
      <c r="S616" s="79"/>
      <c r="T616" s="79"/>
      <c r="U616" s="844"/>
      <c r="V616" s="818"/>
      <c r="W616" s="158"/>
      <c r="X616" s="791"/>
      <c r="Y616" s="173"/>
      <c r="Z616" s="791"/>
      <c r="AA616" s="173"/>
      <c r="AB616" s="29"/>
      <c r="AC616" s="65"/>
      <c r="AD616" s="65"/>
      <c r="AE616" s="65"/>
      <c r="AF616" s="29"/>
      <c r="AG616" s="37"/>
      <c r="AH616" s="24"/>
    </row>
    <row r="617" spans="1:39" ht="15.75" customHeight="1">
      <c r="A617" s="232">
        <v>19</v>
      </c>
      <c r="B617" s="43">
        <v>2279</v>
      </c>
      <c r="C617" s="43"/>
      <c r="D617" s="816"/>
      <c r="E617" s="159"/>
      <c r="F617" s="241" t="s">
        <v>79</v>
      </c>
      <c r="G617" s="829"/>
      <c r="H617" s="816"/>
      <c r="I617" s="159" t="s">
        <v>1557</v>
      </c>
      <c r="J617" s="55">
        <v>1</v>
      </c>
      <c r="K617" s="43"/>
      <c r="L617" s="816"/>
      <c r="M617" s="816"/>
      <c r="N617" s="55" t="s">
        <v>1631</v>
      </c>
      <c r="O617" s="55"/>
      <c r="P617" s="55"/>
      <c r="Q617" s="159"/>
      <c r="R617" s="801"/>
      <c r="S617" s="79"/>
      <c r="T617" s="79"/>
      <c r="U617" s="844"/>
      <c r="V617" s="818"/>
      <c r="W617" s="158"/>
      <c r="X617" s="791"/>
      <c r="Y617" s="173"/>
      <c r="Z617" s="791"/>
      <c r="AA617" s="173"/>
      <c r="AB617" s="29"/>
      <c r="AC617" s="65"/>
      <c r="AD617" s="65"/>
      <c r="AE617" s="65"/>
      <c r="AF617" s="29"/>
      <c r="AG617" s="37"/>
      <c r="AH617" s="24"/>
    </row>
    <row r="618" spans="1:39">
      <c r="A618" s="232" t="s">
        <v>2038</v>
      </c>
      <c r="B618" s="43">
        <v>2279</v>
      </c>
      <c r="C618" s="43"/>
      <c r="D618" s="785" t="s">
        <v>2039</v>
      </c>
      <c r="E618" s="43"/>
      <c r="F618" s="241" t="s">
        <v>79</v>
      </c>
      <c r="G618" s="829" t="s">
        <v>1528</v>
      </c>
      <c r="H618" s="816" t="s">
        <v>2040</v>
      </c>
      <c r="I618" s="159" t="s">
        <v>1557</v>
      </c>
      <c r="J618" s="55">
        <v>1</v>
      </c>
      <c r="K618" s="43"/>
      <c r="L618" s="816">
        <v>1760</v>
      </c>
      <c r="M618" s="816">
        <v>28</v>
      </c>
      <c r="N618" s="55" t="s">
        <v>1993</v>
      </c>
      <c r="O618" s="55"/>
      <c r="P618" s="55"/>
      <c r="Q618" s="159"/>
      <c r="R618" s="801">
        <v>45266</v>
      </c>
      <c r="S618" s="79"/>
      <c r="T618" s="79"/>
      <c r="U618" s="813" t="s">
        <v>129</v>
      </c>
      <c r="V618" s="817" t="s">
        <v>1559</v>
      </c>
      <c r="W618" s="202"/>
      <c r="X618" s="791" t="s">
        <v>1508</v>
      </c>
      <c r="Y618" s="173"/>
      <c r="Z618" s="791" t="s">
        <v>1509</v>
      </c>
      <c r="AA618" s="173"/>
      <c r="AB618" s="29"/>
      <c r="AC618" s="36">
        <v>45273</v>
      </c>
      <c r="AD618" s="36"/>
      <c r="AE618" s="36"/>
      <c r="AF618" s="36">
        <v>45274</v>
      </c>
      <c r="AG618" s="37"/>
      <c r="AH618" s="24" t="s">
        <v>2041</v>
      </c>
      <c r="AI618" s="25">
        <v>45268</v>
      </c>
      <c r="AJ618" s="98">
        <v>4120</v>
      </c>
      <c r="AK618" s="99">
        <v>16175</v>
      </c>
      <c r="AM618" s="139">
        <v>0.25</v>
      </c>
    </row>
    <row r="619" spans="1:39" ht="15.75" customHeight="1">
      <c r="A619" s="232" t="s">
        <v>2038</v>
      </c>
      <c r="B619" s="43">
        <v>2279</v>
      </c>
      <c r="C619" s="43"/>
      <c r="D619" s="816"/>
      <c r="E619" s="159"/>
      <c r="F619" s="241" t="s">
        <v>79</v>
      </c>
      <c r="G619" s="829"/>
      <c r="H619" s="816"/>
      <c r="I619" s="159" t="s">
        <v>1557</v>
      </c>
      <c r="J619" s="55">
        <v>1</v>
      </c>
      <c r="K619" s="43"/>
      <c r="L619" s="816"/>
      <c r="M619" s="816"/>
      <c r="N619" s="55" t="s">
        <v>1993</v>
      </c>
      <c r="O619" s="55"/>
      <c r="P619" s="55"/>
      <c r="Q619" s="159"/>
      <c r="R619" s="801"/>
      <c r="S619" s="79"/>
      <c r="T619" s="79"/>
      <c r="U619" s="844"/>
      <c r="V619" s="818"/>
      <c r="W619" s="158"/>
      <c r="X619" s="791"/>
      <c r="Y619" s="173"/>
      <c r="Z619" s="791"/>
      <c r="AA619" s="173"/>
      <c r="AB619" s="29"/>
      <c r="AC619" s="65"/>
      <c r="AD619" s="65"/>
      <c r="AE619" s="65"/>
      <c r="AF619" s="29"/>
      <c r="AG619" s="37"/>
      <c r="AH619" s="24"/>
    </row>
    <row r="620" spans="1:39" ht="15.75" customHeight="1">
      <c r="A620" s="232" t="s">
        <v>2038</v>
      </c>
      <c r="B620" s="43">
        <v>2279</v>
      </c>
      <c r="C620" s="43"/>
      <c r="D620" s="816"/>
      <c r="E620" s="159"/>
      <c r="F620" s="241" t="s">
        <v>79</v>
      </c>
      <c r="G620" s="829"/>
      <c r="H620" s="816"/>
      <c r="I620" s="159" t="s">
        <v>1557</v>
      </c>
      <c r="J620" s="55">
        <v>1</v>
      </c>
      <c r="K620" s="43"/>
      <c r="L620" s="816"/>
      <c r="M620" s="816"/>
      <c r="N620" s="55" t="s">
        <v>1993</v>
      </c>
      <c r="O620" s="55"/>
      <c r="P620" s="55"/>
      <c r="Q620" s="159"/>
      <c r="R620" s="801"/>
      <c r="S620" s="79"/>
      <c r="T620" s="79"/>
      <c r="U620" s="844"/>
      <c r="V620" s="818"/>
      <c r="W620" s="158"/>
      <c r="X620" s="791"/>
      <c r="Y620" s="173"/>
      <c r="Z620" s="791"/>
      <c r="AA620" s="173"/>
      <c r="AB620" s="29"/>
      <c r="AC620" s="65"/>
      <c r="AD620" s="65"/>
      <c r="AE620" s="65"/>
      <c r="AF620" s="29"/>
      <c r="AG620" s="37"/>
      <c r="AH620" s="24"/>
    </row>
    <row r="621" spans="1:39" ht="15.75" customHeight="1">
      <c r="A621" s="232" t="s">
        <v>2038</v>
      </c>
      <c r="B621" s="43">
        <v>2279</v>
      </c>
      <c r="C621" s="43"/>
      <c r="D621" s="816"/>
      <c r="E621" s="159"/>
      <c r="F621" s="241" t="s">
        <v>79</v>
      </c>
      <c r="G621" s="829"/>
      <c r="H621" s="816"/>
      <c r="I621" s="159" t="s">
        <v>1557</v>
      </c>
      <c r="J621" s="55">
        <v>1</v>
      </c>
      <c r="K621" s="43"/>
      <c r="L621" s="816"/>
      <c r="M621" s="816"/>
      <c r="N621" s="55" t="s">
        <v>2042</v>
      </c>
      <c r="O621" s="55"/>
      <c r="P621" s="55"/>
      <c r="Q621" s="159"/>
      <c r="R621" s="801"/>
      <c r="S621" s="79"/>
      <c r="T621" s="79"/>
      <c r="U621" s="844"/>
      <c r="V621" s="818"/>
      <c r="W621" s="158"/>
      <c r="X621" s="791"/>
      <c r="Y621" s="173"/>
      <c r="Z621" s="791"/>
      <c r="AA621" s="173"/>
      <c r="AB621" s="29"/>
      <c r="AC621" s="65"/>
      <c r="AD621" s="65"/>
      <c r="AE621" s="65"/>
      <c r="AF621" s="29"/>
      <c r="AG621" s="37"/>
      <c r="AH621" s="24"/>
    </row>
    <row r="622" spans="1:39">
      <c r="A622" s="232" t="s">
        <v>2038</v>
      </c>
      <c r="B622" s="43">
        <v>2279</v>
      </c>
      <c r="C622" s="43"/>
      <c r="D622" s="785" t="s">
        <v>2039</v>
      </c>
      <c r="E622" s="43"/>
      <c r="F622" s="241" t="s">
        <v>79</v>
      </c>
      <c r="G622" s="829" t="s">
        <v>1528</v>
      </c>
      <c r="H622" s="816" t="s">
        <v>2043</v>
      </c>
      <c r="I622" s="159" t="s">
        <v>2016</v>
      </c>
      <c r="J622" s="55">
        <v>1</v>
      </c>
      <c r="K622" s="43"/>
      <c r="L622" s="816">
        <v>5580</v>
      </c>
      <c r="M622" s="816">
        <v>42</v>
      </c>
      <c r="N622" s="55" t="s">
        <v>2037</v>
      </c>
      <c r="O622" s="55"/>
      <c r="P622" s="55"/>
      <c r="Q622" s="159"/>
      <c r="R622" s="801">
        <v>45266</v>
      </c>
      <c r="S622" s="79"/>
      <c r="T622" s="79"/>
      <c r="U622" s="791" t="s">
        <v>129</v>
      </c>
      <c r="V622" s="835" t="s">
        <v>1559</v>
      </c>
      <c r="W622" s="203"/>
      <c r="X622" s="791" t="s">
        <v>1508</v>
      </c>
      <c r="Y622" s="173"/>
      <c r="Z622" s="791" t="s">
        <v>1509</v>
      </c>
      <c r="AA622" s="173"/>
      <c r="AB622" s="29"/>
      <c r="AC622" s="36">
        <v>45273</v>
      </c>
      <c r="AD622" s="36"/>
      <c r="AE622" s="36"/>
      <c r="AF622" s="36">
        <v>45274</v>
      </c>
      <c r="AG622" s="37"/>
      <c r="AH622" s="24"/>
    </row>
    <row r="623" spans="1:39" ht="15.75" customHeight="1">
      <c r="A623" s="232" t="s">
        <v>2038</v>
      </c>
      <c r="B623" s="43">
        <v>2279</v>
      </c>
      <c r="C623" s="43"/>
      <c r="D623" s="816"/>
      <c r="E623" s="159"/>
      <c r="F623" s="241" t="s">
        <v>79</v>
      </c>
      <c r="G623" s="829"/>
      <c r="H623" s="816"/>
      <c r="I623" s="159" t="s">
        <v>2016</v>
      </c>
      <c r="J623" s="55">
        <v>1</v>
      </c>
      <c r="K623" s="43"/>
      <c r="L623" s="816"/>
      <c r="M623" s="816"/>
      <c r="N623" s="55" t="s">
        <v>2044</v>
      </c>
      <c r="O623" s="55"/>
      <c r="P623" s="55"/>
      <c r="Q623" s="159"/>
      <c r="R623" s="801"/>
      <c r="S623" s="79"/>
      <c r="T623" s="79"/>
      <c r="U623" s="858"/>
      <c r="V623" s="791"/>
      <c r="W623" s="122"/>
      <c r="X623" s="791"/>
      <c r="Y623" s="173"/>
      <c r="Z623" s="791"/>
      <c r="AA623" s="173"/>
      <c r="AB623" s="29"/>
      <c r="AC623" s="36"/>
      <c r="AD623" s="36"/>
      <c r="AE623" s="36"/>
      <c r="AF623" s="29"/>
      <c r="AG623" s="37"/>
      <c r="AH623" s="24"/>
    </row>
    <row r="624" spans="1:39" ht="15.75" customHeight="1">
      <c r="A624" s="232" t="s">
        <v>2038</v>
      </c>
      <c r="B624" s="43">
        <v>2279</v>
      </c>
      <c r="C624" s="43"/>
      <c r="D624" s="816"/>
      <c r="E624" s="159"/>
      <c r="F624" s="241" t="s">
        <v>79</v>
      </c>
      <c r="G624" s="829"/>
      <c r="H624" s="816"/>
      <c r="I624" s="159" t="s">
        <v>2023</v>
      </c>
      <c r="J624" s="55">
        <v>1</v>
      </c>
      <c r="K624" s="43"/>
      <c r="L624" s="816"/>
      <c r="M624" s="816"/>
      <c r="N624" s="55" t="s">
        <v>2045</v>
      </c>
      <c r="O624" s="55"/>
      <c r="P624" s="55"/>
      <c r="Q624" s="159"/>
      <c r="R624" s="801"/>
      <c r="S624" s="79"/>
      <c r="T624" s="79"/>
      <c r="U624" s="858"/>
      <c r="V624" s="791"/>
      <c r="W624" s="122"/>
      <c r="X624" s="791"/>
      <c r="Y624" s="173"/>
      <c r="Z624" s="791"/>
      <c r="AA624" s="173"/>
      <c r="AB624" s="29"/>
      <c r="AC624" s="36"/>
      <c r="AD624" s="36"/>
      <c r="AE624" s="36"/>
      <c r="AF624" s="29"/>
      <c r="AG624" s="37"/>
      <c r="AH624" s="24"/>
    </row>
    <row r="625" spans="1:39" ht="15.75" customHeight="1">
      <c r="A625" s="232" t="s">
        <v>2038</v>
      </c>
      <c r="B625" s="43">
        <v>2279</v>
      </c>
      <c r="C625" s="43"/>
      <c r="D625" s="816"/>
      <c r="E625" s="159"/>
      <c r="F625" s="241" t="s">
        <v>79</v>
      </c>
      <c r="G625" s="829"/>
      <c r="H625" s="816"/>
      <c r="I625" s="159" t="s">
        <v>2016</v>
      </c>
      <c r="J625" s="55">
        <v>1</v>
      </c>
      <c r="K625" s="43"/>
      <c r="L625" s="816"/>
      <c r="M625" s="816"/>
      <c r="N625" s="55" t="s">
        <v>2046</v>
      </c>
      <c r="O625" s="55"/>
      <c r="P625" s="55"/>
      <c r="Q625" s="159"/>
      <c r="R625" s="801"/>
      <c r="S625" s="79"/>
      <c r="T625" s="79"/>
      <c r="U625" s="858"/>
      <c r="V625" s="791"/>
      <c r="W625" s="122"/>
      <c r="X625" s="791"/>
      <c r="Y625" s="173"/>
      <c r="Z625" s="791"/>
      <c r="AA625" s="173"/>
      <c r="AB625" s="29"/>
      <c r="AC625" s="36"/>
      <c r="AD625" s="36"/>
      <c r="AE625" s="36"/>
      <c r="AF625" s="29"/>
      <c r="AG625" s="37"/>
      <c r="AH625" s="24"/>
    </row>
    <row r="626" spans="1:39" ht="15.75" customHeight="1">
      <c r="A626" s="232" t="s">
        <v>2038</v>
      </c>
      <c r="B626" s="43">
        <v>2279</v>
      </c>
      <c r="C626" s="43"/>
      <c r="D626" s="816"/>
      <c r="E626" s="159"/>
      <c r="F626" s="241" t="s">
        <v>79</v>
      </c>
      <c r="G626" s="829"/>
      <c r="H626" s="816"/>
      <c r="I626" s="159" t="s">
        <v>1557</v>
      </c>
      <c r="J626" s="55">
        <v>1</v>
      </c>
      <c r="K626" s="43"/>
      <c r="L626" s="816"/>
      <c r="M626" s="816"/>
      <c r="N626" s="55" t="s">
        <v>2047</v>
      </c>
      <c r="O626" s="55"/>
      <c r="P626" s="55"/>
      <c r="Q626" s="159"/>
      <c r="R626" s="801"/>
      <c r="S626" s="79"/>
      <c r="T626" s="79"/>
      <c r="U626" s="858"/>
      <c r="V626" s="791"/>
      <c r="W626" s="122"/>
      <c r="X626" s="791"/>
      <c r="Y626" s="173"/>
      <c r="Z626" s="791"/>
      <c r="AA626" s="173"/>
      <c r="AB626" s="29"/>
      <c r="AC626" s="36"/>
      <c r="AD626" s="36"/>
      <c r="AE626" s="36"/>
      <c r="AF626" s="29"/>
      <c r="AG626" s="37"/>
      <c r="AH626" s="24"/>
    </row>
    <row r="627" spans="1:39" ht="15.75" customHeight="1">
      <c r="A627" s="232">
        <v>17</v>
      </c>
      <c r="B627" s="43">
        <v>2279</v>
      </c>
      <c r="C627" s="43"/>
      <c r="D627" s="793" t="s">
        <v>2048</v>
      </c>
      <c r="E627" s="51"/>
      <c r="F627" s="241" t="s">
        <v>79</v>
      </c>
      <c r="G627" s="828" t="s">
        <v>1528</v>
      </c>
      <c r="H627" s="792" t="s">
        <v>2049</v>
      </c>
      <c r="I627" s="55" t="s">
        <v>2050</v>
      </c>
      <c r="J627" s="55">
        <v>1</v>
      </c>
      <c r="K627" s="43"/>
      <c r="L627" s="792">
        <v>5890</v>
      </c>
      <c r="M627" s="792">
        <v>40</v>
      </c>
      <c r="N627" s="55" t="s">
        <v>1963</v>
      </c>
      <c r="O627" s="55"/>
      <c r="P627" s="55"/>
      <c r="Q627" s="55"/>
      <c r="R627" s="798">
        <v>45275</v>
      </c>
      <c r="S627" s="77"/>
      <c r="T627" s="77"/>
      <c r="U627" s="813" t="s">
        <v>129</v>
      </c>
      <c r="V627" s="785" t="s">
        <v>1671</v>
      </c>
      <c r="W627" s="43"/>
      <c r="X627" s="792" t="s">
        <v>1508</v>
      </c>
      <c r="Y627" s="173"/>
      <c r="Z627" s="792" t="s">
        <v>1509</v>
      </c>
      <c r="AA627" s="173"/>
      <c r="AB627" s="36">
        <v>45281</v>
      </c>
      <c r="AC627" s="36">
        <v>45281</v>
      </c>
      <c r="AD627" s="36"/>
      <c r="AE627" s="36"/>
      <c r="AF627" s="29"/>
      <c r="AG627" s="37"/>
      <c r="AH627" s="24" t="s">
        <v>2051</v>
      </c>
      <c r="AI627" s="25">
        <v>45270</v>
      </c>
      <c r="AJ627" s="98">
        <v>119074.48</v>
      </c>
      <c r="AK627" s="99">
        <v>469264</v>
      </c>
      <c r="AM627" s="139">
        <v>0.25</v>
      </c>
    </row>
    <row r="628" spans="1:39" ht="15.75" customHeight="1">
      <c r="A628" s="232">
        <v>17</v>
      </c>
      <c r="B628" s="43">
        <v>2279</v>
      </c>
      <c r="C628" s="43"/>
      <c r="D628" s="792"/>
      <c r="E628" s="55"/>
      <c r="F628" s="241" t="s">
        <v>79</v>
      </c>
      <c r="G628" s="828"/>
      <c r="H628" s="792"/>
      <c r="I628" s="55" t="s">
        <v>2050</v>
      </c>
      <c r="J628" s="55">
        <v>1</v>
      </c>
      <c r="K628" s="43"/>
      <c r="L628" s="792"/>
      <c r="M628" s="792"/>
      <c r="N628" s="55" t="s">
        <v>1963</v>
      </c>
      <c r="O628" s="55"/>
      <c r="P628" s="55"/>
      <c r="Q628" s="55"/>
      <c r="R628" s="798"/>
      <c r="S628" s="77"/>
      <c r="T628" s="77"/>
      <c r="U628" s="844"/>
      <c r="V628" s="785"/>
      <c r="W628" s="43"/>
      <c r="X628" s="792"/>
      <c r="Y628" s="173"/>
      <c r="Z628" s="792"/>
      <c r="AA628" s="173"/>
      <c r="AB628" s="29"/>
      <c r="AC628" s="29"/>
      <c r="AD628" s="29"/>
      <c r="AE628" s="29"/>
      <c r="AF628" s="29"/>
      <c r="AG628" s="37"/>
      <c r="AH628" s="24"/>
    </row>
    <row r="629" spans="1:39" ht="15.75" customHeight="1">
      <c r="A629" s="232">
        <v>17</v>
      </c>
      <c r="B629" s="43">
        <v>2279</v>
      </c>
      <c r="C629" s="43"/>
      <c r="D629" s="792"/>
      <c r="E629" s="55"/>
      <c r="F629" s="241" t="s">
        <v>79</v>
      </c>
      <c r="G629" s="828"/>
      <c r="H629" s="792"/>
      <c r="I629" s="55" t="s">
        <v>1959</v>
      </c>
      <c r="J629" s="55">
        <v>1</v>
      </c>
      <c r="K629" s="43"/>
      <c r="L629" s="792"/>
      <c r="M629" s="792"/>
      <c r="N629" s="55" t="s">
        <v>1964</v>
      </c>
      <c r="O629" s="55"/>
      <c r="P629" s="55"/>
      <c r="Q629" s="55"/>
      <c r="R629" s="798"/>
      <c r="S629" s="77"/>
      <c r="T629" s="77"/>
      <c r="U629" s="844"/>
      <c r="V629" s="785"/>
      <c r="W629" s="43"/>
      <c r="X629" s="792"/>
      <c r="Y629" s="173"/>
      <c r="Z629" s="792"/>
      <c r="AA629" s="173"/>
      <c r="AB629" s="29"/>
      <c r="AC629" s="29"/>
      <c r="AD629" s="29"/>
      <c r="AE629" s="29"/>
      <c r="AF629" s="29"/>
      <c r="AG629" s="37"/>
      <c r="AH629" s="24"/>
    </row>
    <row r="630" spans="1:39" ht="15.75" customHeight="1">
      <c r="A630" s="232">
        <v>17</v>
      </c>
      <c r="B630" s="43">
        <v>2279</v>
      </c>
      <c r="C630" s="43"/>
      <c r="D630" s="792"/>
      <c r="E630" s="55"/>
      <c r="F630" s="241" t="s">
        <v>79</v>
      </c>
      <c r="G630" s="828"/>
      <c r="H630" s="792"/>
      <c r="I630" s="55" t="s">
        <v>1557</v>
      </c>
      <c r="J630" s="55">
        <v>1</v>
      </c>
      <c r="K630" s="43"/>
      <c r="L630" s="792"/>
      <c r="M630" s="792"/>
      <c r="N630" s="55" t="s">
        <v>2052</v>
      </c>
      <c r="O630" s="55"/>
      <c r="P630" s="55"/>
      <c r="Q630" s="55"/>
      <c r="R630" s="798"/>
      <c r="S630" s="77"/>
      <c r="T630" s="77"/>
      <c r="U630" s="844"/>
      <c r="V630" s="785"/>
      <c r="W630" s="43"/>
      <c r="X630" s="792"/>
      <c r="Y630" s="173"/>
      <c r="Z630" s="792"/>
      <c r="AA630" s="173"/>
      <c r="AB630" s="29"/>
      <c r="AC630" s="29"/>
      <c r="AD630" s="29"/>
      <c r="AE630" s="29"/>
      <c r="AF630" s="29"/>
      <c r="AG630" s="37"/>
      <c r="AH630" s="24"/>
    </row>
    <row r="631" spans="1:39" ht="15.75" customHeight="1">
      <c r="A631" s="232">
        <v>17</v>
      </c>
      <c r="B631" s="43">
        <v>2279</v>
      </c>
      <c r="C631" s="43"/>
      <c r="D631" s="783" t="s">
        <v>2048</v>
      </c>
      <c r="E631" s="170"/>
      <c r="F631" s="241" t="s">
        <v>79</v>
      </c>
      <c r="G631" s="828" t="s">
        <v>1528</v>
      </c>
      <c r="H631" s="792" t="s">
        <v>2053</v>
      </c>
      <c r="I631" s="55" t="s">
        <v>1959</v>
      </c>
      <c r="J631" s="55">
        <v>1</v>
      </c>
      <c r="K631" s="43"/>
      <c r="L631" s="792">
        <v>2080</v>
      </c>
      <c r="M631" s="792">
        <v>24</v>
      </c>
      <c r="N631" s="55" t="s">
        <v>1964</v>
      </c>
      <c r="O631" s="55"/>
      <c r="P631" s="55"/>
      <c r="Q631" s="55"/>
      <c r="R631" s="798">
        <v>45275</v>
      </c>
      <c r="S631" s="77"/>
      <c r="T631" s="77"/>
      <c r="U631" s="813" t="s">
        <v>129</v>
      </c>
      <c r="V631" s="785" t="s">
        <v>1671</v>
      </c>
      <c r="W631" s="43"/>
      <c r="X631" s="792" t="s">
        <v>1508</v>
      </c>
      <c r="Y631" s="173"/>
      <c r="Z631" s="792" t="s">
        <v>1509</v>
      </c>
      <c r="AA631" s="173"/>
      <c r="AB631" s="36">
        <v>45281</v>
      </c>
      <c r="AC631" s="36">
        <v>45281</v>
      </c>
      <c r="AD631" s="36"/>
      <c r="AE631" s="36"/>
      <c r="AF631" s="29"/>
      <c r="AG631" s="37"/>
      <c r="AH631" s="24"/>
    </row>
    <row r="632" spans="1:39" ht="15.75" customHeight="1">
      <c r="A632" s="232">
        <v>17</v>
      </c>
      <c r="B632" s="43">
        <v>2279</v>
      </c>
      <c r="C632" s="43"/>
      <c r="D632" s="792"/>
      <c r="E632" s="55"/>
      <c r="F632" s="241" t="s">
        <v>79</v>
      </c>
      <c r="G632" s="828"/>
      <c r="H632" s="792"/>
      <c r="I632" s="55" t="s">
        <v>1959</v>
      </c>
      <c r="J632" s="55">
        <v>1</v>
      </c>
      <c r="K632" s="43"/>
      <c r="L632" s="792"/>
      <c r="M632" s="792"/>
      <c r="N632" s="55" t="s">
        <v>1964</v>
      </c>
      <c r="O632" s="55"/>
      <c r="P632" s="55"/>
      <c r="Q632" s="55"/>
      <c r="R632" s="798"/>
      <c r="S632" s="77"/>
      <c r="T632" s="77"/>
      <c r="U632" s="844"/>
      <c r="V632" s="785"/>
      <c r="W632" s="43"/>
      <c r="X632" s="792"/>
      <c r="Y632" s="173"/>
      <c r="Z632" s="792"/>
      <c r="AA632" s="173"/>
      <c r="AB632" s="29"/>
      <c r="AC632" s="29"/>
      <c r="AD632" s="29"/>
      <c r="AE632" s="29"/>
      <c r="AF632" s="29"/>
      <c r="AG632" s="37"/>
      <c r="AH632" s="24"/>
    </row>
    <row r="633" spans="1:39" ht="15.75" customHeight="1">
      <c r="A633" s="232">
        <v>17</v>
      </c>
      <c r="B633" s="43">
        <v>2279</v>
      </c>
      <c r="C633" s="43"/>
      <c r="D633" s="792"/>
      <c r="E633" s="55"/>
      <c r="F633" s="241" t="s">
        <v>79</v>
      </c>
      <c r="G633" s="828"/>
      <c r="H633" s="792"/>
      <c r="I633" s="55" t="s">
        <v>2023</v>
      </c>
      <c r="J633" s="55">
        <v>1</v>
      </c>
      <c r="K633" s="43"/>
      <c r="L633" s="792"/>
      <c r="M633" s="792"/>
      <c r="N633" s="55" t="s">
        <v>2024</v>
      </c>
      <c r="O633" s="55"/>
      <c r="P633" s="55"/>
      <c r="Q633" s="55"/>
      <c r="R633" s="798"/>
      <c r="S633" s="77"/>
      <c r="T633" s="77"/>
      <c r="U633" s="844"/>
      <c r="V633" s="785"/>
      <c r="W633" s="43"/>
      <c r="X633" s="792"/>
      <c r="Y633" s="173"/>
      <c r="Z633" s="792"/>
      <c r="AA633" s="173"/>
      <c r="AB633" s="29"/>
      <c r="AC633" s="29"/>
      <c r="AD633" s="29"/>
      <c r="AE633" s="29"/>
      <c r="AF633" s="29"/>
      <c r="AG633" s="37"/>
      <c r="AH633" s="24"/>
    </row>
    <row r="634" spans="1:39" ht="15.75" customHeight="1">
      <c r="A634" s="232">
        <v>17</v>
      </c>
      <c r="B634" s="43">
        <v>2279</v>
      </c>
      <c r="C634" s="43"/>
      <c r="D634" s="792"/>
      <c r="E634" s="55"/>
      <c r="F634" s="241" t="s">
        <v>79</v>
      </c>
      <c r="G634" s="828"/>
      <c r="H634" s="792"/>
      <c r="I634" s="55" t="s">
        <v>2023</v>
      </c>
      <c r="J634" s="55">
        <v>1</v>
      </c>
      <c r="K634" s="43"/>
      <c r="L634" s="792"/>
      <c r="M634" s="792"/>
      <c r="N634" s="55" t="s">
        <v>2054</v>
      </c>
      <c r="O634" s="55"/>
      <c r="P634" s="55"/>
      <c r="Q634" s="55"/>
      <c r="R634" s="798"/>
      <c r="S634" s="77"/>
      <c r="T634" s="77"/>
      <c r="U634" s="844"/>
      <c r="V634" s="785"/>
      <c r="W634" s="43"/>
      <c r="X634" s="792"/>
      <c r="Y634" s="173"/>
      <c r="Z634" s="792"/>
      <c r="AA634" s="173"/>
      <c r="AB634" s="29"/>
      <c r="AC634" s="29"/>
      <c r="AD634" s="29"/>
      <c r="AE634" s="29"/>
      <c r="AF634" s="29"/>
      <c r="AG634" s="37"/>
      <c r="AH634" s="24"/>
    </row>
    <row r="635" spans="1:39" ht="15.75" customHeight="1">
      <c r="A635" s="232">
        <v>17</v>
      </c>
      <c r="B635" s="43">
        <v>2279</v>
      </c>
      <c r="C635" s="43"/>
      <c r="D635" s="783" t="s">
        <v>2048</v>
      </c>
      <c r="E635" s="170"/>
      <c r="F635" s="241" t="s">
        <v>79</v>
      </c>
      <c r="G635" s="828" t="s">
        <v>1528</v>
      </c>
      <c r="H635" s="792" t="s">
        <v>2055</v>
      </c>
      <c r="I635" s="55" t="s">
        <v>1967</v>
      </c>
      <c r="J635" s="55">
        <v>1</v>
      </c>
      <c r="K635" s="43"/>
      <c r="L635" s="792">
        <v>3160</v>
      </c>
      <c r="M635" s="792">
        <v>42</v>
      </c>
      <c r="N635" s="55" t="s">
        <v>1968</v>
      </c>
      <c r="O635" s="55"/>
      <c r="P635" s="55"/>
      <c r="Q635" s="55"/>
      <c r="R635" s="798">
        <v>45275</v>
      </c>
      <c r="S635" s="77"/>
      <c r="T635" s="77"/>
      <c r="U635" s="792" t="s">
        <v>129</v>
      </c>
      <c r="V635" s="785" t="s">
        <v>1646</v>
      </c>
      <c r="W635" s="43"/>
      <c r="X635" s="792" t="s">
        <v>1508</v>
      </c>
      <c r="Y635" s="173"/>
      <c r="Z635" s="792" t="s">
        <v>1509</v>
      </c>
      <c r="AA635" s="173"/>
      <c r="AB635" s="29"/>
      <c r="AC635" s="36">
        <v>45279</v>
      </c>
      <c r="AD635" s="36"/>
      <c r="AE635" s="36"/>
      <c r="AF635" s="29"/>
      <c r="AG635" s="37"/>
      <c r="AH635" s="24"/>
    </row>
    <row r="636" spans="1:39" ht="15.75" customHeight="1">
      <c r="A636" s="232">
        <v>17</v>
      </c>
      <c r="B636" s="43">
        <v>2279</v>
      </c>
      <c r="C636" s="43"/>
      <c r="D636" s="792"/>
      <c r="E636" s="55"/>
      <c r="F636" s="241" t="s">
        <v>79</v>
      </c>
      <c r="G636" s="828"/>
      <c r="H636" s="792"/>
      <c r="I636" s="55" t="s">
        <v>1967</v>
      </c>
      <c r="J636" s="55">
        <v>1</v>
      </c>
      <c r="K636" s="43"/>
      <c r="L636" s="792"/>
      <c r="M636" s="792"/>
      <c r="N636" s="55" t="s">
        <v>1968</v>
      </c>
      <c r="O636" s="55"/>
      <c r="P636" s="55"/>
      <c r="Q636" s="55"/>
      <c r="R636" s="798"/>
      <c r="S636" s="77"/>
      <c r="T636" s="77"/>
      <c r="U636" s="824"/>
      <c r="V636" s="785"/>
      <c r="W636" s="43"/>
      <c r="X636" s="792"/>
      <c r="Y636" s="173"/>
      <c r="Z636" s="792"/>
      <c r="AA636" s="173"/>
      <c r="AB636" s="29"/>
      <c r="AC636" s="29"/>
      <c r="AD636" s="29"/>
      <c r="AE636" s="29"/>
      <c r="AF636" s="29"/>
      <c r="AG636" s="37"/>
      <c r="AH636" s="24"/>
    </row>
    <row r="637" spans="1:39" ht="15.75" customHeight="1">
      <c r="A637" s="232">
        <v>17</v>
      </c>
      <c r="B637" s="43">
        <v>2279</v>
      </c>
      <c r="C637" s="43"/>
      <c r="D637" s="792"/>
      <c r="E637" s="55"/>
      <c r="F637" s="241" t="s">
        <v>79</v>
      </c>
      <c r="G637" s="828"/>
      <c r="H637" s="792"/>
      <c r="I637" s="55" t="s">
        <v>1959</v>
      </c>
      <c r="J637" s="55">
        <v>1</v>
      </c>
      <c r="K637" s="43"/>
      <c r="L637" s="792"/>
      <c r="M637" s="792"/>
      <c r="N637" s="55" t="s">
        <v>1960</v>
      </c>
      <c r="O637" s="55"/>
      <c r="P637" s="55"/>
      <c r="Q637" s="55"/>
      <c r="R637" s="798"/>
      <c r="S637" s="77"/>
      <c r="T637" s="77"/>
      <c r="U637" s="824"/>
      <c r="V637" s="785"/>
      <c r="W637" s="43"/>
      <c r="X637" s="792"/>
      <c r="Y637" s="173"/>
      <c r="Z637" s="792"/>
      <c r="AA637" s="173"/>
      <c r="AB637" s="29"/>
      <c r="AC637" s="29"/>
      <c r="AD637" s="29"/>
      <c r="AE637" s="29"/>
      <c r="AF637" s="29"/>
      <c r="AG637" s="37"/>
      <c r="AH637" s="24"/>
    </row>
    <row r="638" spans="1:39" ht="15.75" customHeight="1">
      <c r="A638" s="232">
        <v>17</v>
      </c>
      <c r="B638" s="43">
        <v>2279</v>
      </c>
      <c r="C638" s="43"/>
      <c r="D638" s="783" t="s">
        <v>2048</v>
      </c>
      <c r="E638" s="170"/>
      <c r="F638" s="241" t="s">
        <v>79</v>
      </c>
      <c r="G638" s="828" t="s">
        <v>1528</v>
      </c>
      <c r="H638" s="792" t="s">
        <v>2056</v>
      </c>
      <c r="I638" s="55" t="s">
        <v>1959</v>
      </c>
      <c r="J638" s="55">
        <v>1</v>
      </c>
      <c r="K638" s="43"/>
      <c r="L638" s="792">
        <v>2950</v>
      </c>
      <c r="M638" s="792">
        <v>38</v>
      </c>
      <c r="N638" s="55" t="s">
        <v>1980</v>
      </c>
      <c r="O638" s="55"/>
      <c r="P638" s="55"/>
      <c r="Q638" s="55"/>
      <c r="R638" s="798">
        <v>45275</v>
      </c>
      <c r="S638" s="77"/>
      <c r="T638" s="77"/>
      <c r="U638" s="792" t="s">
        <v>129</v>
      </c>
      <c r="V638" s="785" t="s">
        <v>1602</v>
      </c>
      <c r="W638" s="43"/>
      <c r="X638" s="792" t="s">
        <v>1508</v>
      </c>
      <c r="Y638" s="173"/>
      <c r="Z638" s="792" t="s">
        <v>1509</v>
      </c>
      <c r="AA638" s="173"/>
      <c r="AB638" s="29"/>
      <c r="AC638" s="36">
        <v>45280</v>
      </c>
      <c r="AD638" s="36"/>
      <c r="AE638" s="36"/>
      <c r="AF638" s="29"/>
      <c r="AG638" s="37"/>
      <c r="AH638" s="24"/>
    </row>
    <row r="639" spans="1:39" ht="15.75" customHeight="1">
      <c r="A639" s="232">
        <v>17</v>
      </c>
      <c r="B639" s="43">
        <v>2279</v>
      </c>
      <c r="C639" s="43"/>
      <c r="D639" s="792"/>
      <c r="E639" s="55"/>
      <c r="F639" s="241" t="s">
        <v>79</v>
      </c>
      <c r="G639" s="828"/>
      <c r="H639" s="792"/>
      <c r="I639" s="55" t="s">
        <v>1959</v>
      </c>
      <c r="J639" s="55">
        <v>1</v>
      </c>
      <c r="K639" s="43"/>
      <c r="L639" s="792"/>
      <c r="M639" s="792"/>
      <c r="N639" s="55" t="s">
        <v>1980</v>
      </c>
      <c r="O639" s="55"/>
      <c r="P639" s="55"/>
      <c r="Q639" s="55"/>
      <c r="R639" s="798"/>
      <c r="S639" s="77"/>
      <c r="T639" s="77"/>
      <c r="U639" s="824"/>
      <c r="V639" s="785"/>
      <c r="W639" s="43"/>
      <c r="X639" s="792"/>
      <c r="Y639" s="173"/>
      <c r="Z639" s="792"/>
      <c r="AA639" s="173"/>
      <c r="AB639" s="29"/>
      <c r="AC639" s="29"/>
      <c r="AD639" s="29"/>
      <c r="AE639" s="29"/>
      <c r="AF639" s="29"/>
      <c r="AG639" s="37"/>
      <c r="AH639" s="24"/>
    </row>
    <row r="640" spans="1:39" ht="15.75" customHeight="1">
      <c r="A640" s="232">
        <v>17</v>
      </c>
      <c r="B640" s="43">
        <v>2279</v>
      </c>
      <c r="C640" s="43"/>
      <c r="D640" s="792"/>
      <c r="E640" s="55"/>
      <c r="F640" s="241" t="s">
        <v>79</v>
      </c>
      <c r="G640" s="828"/>
      <c r="H640" s="792"/>
      <c r="I640" s="55" t="s">
        <v>1557</v>
      </c>
      <c r="J640" s="55">
        <v>1</v>
      </c>
      <c r="K640" s="43"/>
      <c r="L640" s="792"/>
      <c r="M640" s="792"/>
      <c r="N640" s="55" t="s">
        <v>1860</v>
      </c>
      <c r="O640" s="55"/>
      <c r="P640" s="55"/>
      <c r="Q640" s="55"/>
      <c r="R640" s="798"/>
      <c r="S640" s="77"/>
      <c r="T640" s="77"/>
      <c r="U640" s="824"/>
      <c r="V640" s="785"/>
      <c r="W640" s="43"/>
      <c r="X640" s="792"/>
      <c r="Y640" s="173"/>
      <c r="Z640" s="792"/>
      <c r="AA640" s="173"/>
      <c r="AB640" s="29"/>
      <c r="AC640" s="29"/>
      <c r="AD640" s="29"/>
      <c r="AE640" s="29"/>
      <c r="AF640" s="29"/>
      <c r="AG640" s="37"/>
      <c r="AH640" s="24"/>
    </row>
    <row r="641" spans="1:34" ht="15.75" customHeight="1">
      <c r="A641" s="232">
        <v>17</v>
      </c>
      <c r="B641" s="43">
        <v>2279</v>
      </c>
      <c r="C641" s="43"/>
      <c r="D641" s="783" t="s">
        <v>2048</v>
      </c>
      <c r="E641" s="170"/>
      <c r="F641" s="241" t="s">
        <v>79</v>
      </c>
      <c r="G641" s="828" t="s">
        <v>1528</v>
      </c>
      <c r="H641" s="792" t="s">
        <v>2057</v>
      </c>
      <c r="I641" s="55" t="s">
        <v>1600</v>
      </c>
      <c r="J641" s="55">
        <v>1</v>
      </c>
      <c r="K641" s="43"/>
      <c r="L641" s="792">
        <v>5060</v>
      </c>
      <c r="M641" s="792">
        <v>51</v>
      </c>
      <c r="N641" s="55" t="s">
        <v>1982</v>
      </c>
      <c r="O641" s="55"/>
      <c r="P641" s="55"/>
      <c r="Q641" s="55"/>
      <c r="R641" s="798">
        <v>45275</v>
      </c>
      <c r="S641" s="77"/>
      <c r="T641" s="77"/>
      <c r="U641" s="792" t="s">
        <v>129</v>
      </c>
      <c r="V641" s="785" t="s">
        <v>1671</v>
      </c>
      <c r="W641" s="43"/>
      <c r="X641" s="792" t="s">
        <v>1508</v>
      </c>
      <c r="Y641" s="173"/>
      <c r="Z641" s="792" t="s">
        <v>1509</v>
      </c>
      <c r="AA641" s="173"/>
      <c r="AB641" s="29"/>
      <c r="AC641" s="36">
        <v>45280</v>
      </c>
      <c r="AD641" s="36"/>
      <c r="AE641" s="36"/>
      <c r="AF641" s="29"/>
      <c r="AG641" s="37"/>
      <c r="AH641" s="24"/>
    </row>
    <row r="642" spans="1:34" ht="15.75" customHeight="1">
      <c r="A642" s="232">
        <v>17</v>
      </c>
      <c r="B642" s="43">
        <v>2279</v>
      </c>
      <c r="C642" s="43"/>
      <c r="D642" s="792"/>
      <c r="E642" s="55"/>
      <c r="F642" s="241" t="s">
        <v>79</v>
      </c>
      <c r="G642" s="828"/>
      <c r="H642" s="792"/>
      <c r="I642" s="55" t="s">
        <v>1600</v>
      </c>
      <c r="J642" s="55">
        <v>1</v>
      </c>
      <c r="K642" s="43"/>
      <c r="L642" s="792"/>
      <c r="M642" s="792"/>
      <c r="N642" s="55" t="s">
        <v>1982</v>
      </c>
      <c r="O642" s="55"/>
      <c r="P642" s="55"/>
      <c r="Q642" s="55"/>
      <c r="R642" s="798"/>
      <c r="S642" s="77"/>
      <c r="T642" s="77"/>
      <c r="U642" s="824"/>
      <c r="V642" s="785"/>
      <c r="W642" s="43"/>
      <c r="X642" s="792"/>
      <c r="Y642" s="173"/>
      <c r="Z642" s="792"/>
      <c r="AA642" s="173"/>
      <c r="AB642" s="29"/>
      <c r="AC642" s="29"/>
      <c r="AD642" s="29"/>
      <c r="AE642" s="29"/>
      <c r="AF642" s="29"/>
      <c r="AG642" s="37"/>
      <c r="AH642" s="24"/>
    </row>
    <row r="643" spans="1:34" ht="15.75" customHeight="1">
      <c r="A643" s="232">
        <v>17</v>
      </c>
      <c r="B643" s="43">
        <v>2279</v>
      </c>
      <c r="C643" s="43"/>
      <c r="D643" s="792"/>
      <c r="E643" s="55"/>
      <c r="F643" s="241" t="s">
        <v>79</v>
      </c>
      <c r="G643" s="828"/>
      <c r="H643" s="792"/>
      <c r="I643" s="55" t="s">
        <v>1983</v>
      </c>
      <c r="J643" s="55">
        <v>1</v>
      </c>
      <c r="K643" s="43"/>
      <c r="L643" s="792"/>
      <c r="M643" s="792"/>
      <c r="N643" s="55" t="s">
        <v>1984</v>
      </c>
      <c r="O643" s="55"/>
      <c r="P643" s="55"/>
      <c r="Q643" s="55"/>
      <c r="R643" s="798"/>
      <c r="S643" s="77"/>
      <c r="T643" s="77"/>
      <c r="U643" s="824"/>
      <c r="V643" s="785"/>
      <c r="W643" s="43"/>
      <c r="X643" s="792"/>
      <c r="Y643" s="173"/>
      <c r="Z643" s="792"/>
      <c r="AA643" s="173"/>
      <c r="AB643" s="29"/>
      <c r="AC643" s="29"/>
      <c r="AD643" s="29"/>
      <c r="AE643" s="29"/>
      <c r="AF643" s="29"/>
      <c r="AG643" s="37"/>
      <c r="AH643" s="24"/>
    </row>
    <row r="644" spans="1:34" ht="15.75" customHeight="1">
      <c r="A644" s="232">
        <v>17</v>
      </c>
      <c r="B644" s="43">
        <v>2279</v>
      </c>
      <c r="C644" s="43"/>
      <c r="D644" s="783" t="s">
        <v>2048</v>
      </c>
      <c r="E644" s="170"/>
      <c r="F644" s="241" t="s">
        <v>79</v>
      </c>
      <c r="G644" s="828" t="s">
        <v>1528</v>
      </c>
      <c r="H644" s="792" t="s">
        <v>2058</v>
      </c>
      <c r="I644" s="55" t="s">
        <v>1557</v>
      </c>
      <c r="J644" s="55">
        <v>1</v>
      </c>
      <c r="K644" s="43"/>
      <c r="L644" s="792">
        <v>2790</v>
      </c>
      <c r="M644" s="792">
        <v>49</v>
      </c>
      <c r="N644" s="55" t="s">
        <v>2059</v>
      </c>
      <c r="O644" s="55"/>
      <c r="P644" s="55"/>
      <c r="Q644" s="55"/>
      <c r="R644" s="798">
        <v>45275</v>
      </c>
      <c r="S644" s="77"/>
      <c r="T644" s="77"/>
      <c r="U644" s="813" t="s">
        <v>129</v>
      </c>
      <c r="V644" s="785" t="s">
        <v>1646</v>
      </c>
      <c r="W644" s="43"/>
      <c r="X644" s="792" t="s">
        <v>1508</v>
      </c>
      <c r="Y644" s="173"/>
      <c r="Z644" s="792" t="s">
        <v>1509</v>
      </c>
      <c r="AA644" s="173"/>
      <c r="AB644" s="29"/>
      <c r="AC644" s="36">
        <v>45279</v>
      </c>
      <c r="AD644" s="36"/>
      <c r="AE644" s="36"/>
      <c r="AF644" s="29"/>
      <c r="AG644" s="37"/>
      <c r="AH644" s="24"/>
    </row>
    <row r="645" spans="1:34" ht="15.75" customHeight="1">
      <c r="A645" s="232">
        <v>17</v>
      </c>
      <c r="B645" s="43">
        <v>2279</v>
      </c>
      <c r="C645" s="43"/>
      <c r="D645" s="792"/>
      <c r="E645" s="55"/>
      <c r="F645" s="241" t="s">
        <v>79</v>
      </c>
      <c r="G645" s="828"/>
      <c r="H645" s="792"/>
      <c r="I645" s="55" t="s">
        <v>1557</v>
      </c>
      <c r="J645" s="55">
        <v>1</v>
      </c>
      <c r="K645" s="43"/>
      <c r="L645" s="792"/>
      <c r="M645" s="792"/>
      <c r="N645" s="55" t="s">
        <v>2059</v>
      </c>
      <c r="O645" s="55"/>
      <c r="P645" s="55"/>
      <c r="Q645" s="55"/>
      <c r="R645" s="798"/>
      <c r="S645" s="77"/>
      <c r="T645" s="77"/>
      <c r="U645" s="844"/>
      <c r="V645" s="785"/>
      <c r="W645" s="43"/>
      <c r="X645" s="792"/>
      <c r="Y645" s="173"/>
      <c r="Z645" s="792"/>
      <c r="AA645" s="173"/>
      <c r="AB645" s="29"/>
      <c r="AC645" s="29"/>
      <c r="AD645" s="29"/>
      <c r="AE645" s="29"/>
      <c r="AF645" s="29"/>
      <c r="AG645" s="37"/>
      <c r="AH645" s="24"/>
    </row>
    <row r="646" spans="1:34" ht="15.75" customHeight="1">
      <c r="A646" s="232">
        <v>17</v>
      </c>
      <c r="B646" s="43">
        <v>2279</v>
      </c>
      <c r="C646" s="43"/>
      <c r="D646" s="792"/>
      <c r="E646" s="55"/>
      <c r="F646" s="241" t="s">
        <v>79</v>
      </c>
      <c r="G646" s="828"/>
      <c r="H646" s="792"/>
      <c r="I646" s="55" t="s">
        <v>1557</v>
      </c>
      <c r="J646" s="55">
        <v>1</v>
      </c>
      <c r="K646" s="43"/>
      <c r="L646" s="792"/>
      <c r="M646" s="792"/>
      <c r="N646" s="55" t="s">
        <v>2060</v>
      </c>
      <c r="O646" s="55"/>
      <c r="P646" s="55"/>
      <c r="Q646" s="55"/>
      <c r="R646" s="798"/>
      <c r="S646" s="77"/>
      <c r="T646" s="77"/>
      <c r="U646" s="844"/>
      <c r="V646" s="785"/>
      <c r="W646" s="43"/>
      <c r="X646" s="792"/>
      <c r="Y646" s="173"/>
      <c r="Z646" s="792"/>
      <c r="AA646" s="173"/>
      <c r="AB646" s="29"/>
      <c r="AC646" s="29"/>
      <c r="AD646" s="29"/>
      <c r="AE646" s="29"/>
      <c r="AF646" s="29"/>
      <c r="AG646" s="37"/>
      <c r="AH646" s="24"/>
    </row>
    <row r="647" spans="1:34" ht="15.75" customHeight="1">
      <c r="A647" s="232">
        <v>17</v>
      </c>
      <c r="B647" s="43">
        <v>2279</v>
      </c>
      <c r="C647" s="43"/>
      <c r="D647" s="792"/>
      <c r="E647" s="55"/>
      <c r="F647" s="241" t="s">
        <v>79</v>
      </c>
      <c r="G647" s="828"/>
      <c r="H647" s="792"/>
      <c r="I647" s="55" t="s">
        <v>2050</v>
      </c>
      <c r="J647" s="55">
        <v>1</v>
      </c>
      <c r="K647" s="43"/>
      <c r="L647" s="792"/>
      <c r="M647" s="792"/>
      <c r="N647" s="55" t="s">
        <v>2061</v>
      </c>
      <c r="O647" s="55"/>
      <c r="P647" s="55"/>
      <c r="Q647" s="55"/>
      <c r="R647" s="798"/>
      <c r="S647" s="77"/>
      <c r="T647" s="77"/>
      <c r="U647" s="844"/>
      <c r="V647" s="785"/>
      <c r="W647" s="43"/>
      <c r="X647" s="792"/>
      <c r="Y647" s="173"/>
      <c r="Z647" s="792"/>
      <c r="AA647" s="173"/>
      <c r="AB647" s="29"/>
      <c r="AC647" s="29"/>
      <c r="AD647" s="29"/>
      <c r="AE647" s="29"/>
      <c r="AF647" s="29"/>
      <c r="AG647" s="37"/>
      <c r="AH647" s="24"/>
    </row>
    <row r="648" spans="1:34" ht="15.75" customHeight="1">
      <c r="A648" s="232">
        <v>17</v>
      </c>
      <c r="B648" s="43">
        <v>2279</v>
      </c>
      <c r="C648" s="43"/>
      <c r="D648" s="783" t="s">
        <v>2048</v>
      </c>
      <c r="E648" s="170"/>
      <c r="F648" s="241" t="s">
        <v>79</v>
      </c>
      <c r="G648" s="828" t="s">
        <v>1528</v>
      </c>
      <c r="H648" s="792" t="s">
        <v>2062</v>
      </c>
      <c r="I648" s="55" t="s">
        <v>1557</v>
      </c>
      <c r="J648" s="55">
        <v>1</v>
      </c>
      <c r="K648" s="43"/>
      <c r="L648" s="792">
        <v>5120</v>
      </c>
      <c r="M648" s="792">
        <v>48</v>
      </c>
      <c r="N648" s="55" t="s">
        <v>2060</v>
      </c>
      <c r="O648" s="55"/>
      <c r="P648" s="55"/>
      <c r="Q648" s="55"/>
      <c r="R648" s="798">
        <v>45275</v>
      </c>
      <c r="S648" s="77"/>
      <c r="T648" s="77"/>
      <c r="U648" s="813" t="s">
        <v>129</v>
      </c>
      <c r="V648" s="785" t="s">
        <v>1671</v>
      </c>
      <c r="W648" s="43"/>
      <c r="X648" s="792" t="s">
        <v>1508</v>
      </c>
      <c r="Y648" s="173"/>
      <c r="Z648" s="792" t="s">
        <v>1509</v>
      </c>
      <c r="AA648" s="173"/>
      <c r="AB648" s="36">
        <v>45281</v>
      </c>
      <c r="AC648" s="36">
        <v>45281</v>
      </c>
      <c r="AD648" s="36"/>
      <c r="AE648" s="36"/>
      <c r="AF648" s="29"/>
      <c r="AG648" s="37"/>
      <c r="AH648" s="24"/>
    </row>
    <row r="649" spans="1:34" ht="15.75" customHeight="1">
      <c r="A649" s="232">
        <v>17</v>
      </c>
      <c r="B649" s="43">
        <v>2279</v>
      </c>
      <c r="C649" s="43"/>
      <c r="D649" s="792"/>
      <c r="E649" s="55"/>
      <c r="F649" s="241" t="s">
        <v>79</v>
      </c>
      <c r="G649" s="828"/>
      <c r="H649" s="792"/>
      <c r="I649" s="55" t="s">
        <v>2050</v>
      </c>
      <c r="J649" s="55">
        <v>1</v>
      </c>
      <c r="K649" s="43"/>
      <c r="L649" s="792"/>
      <c r="M649" s="792"/>
      <c r="N649" s="55" t="s">
        <v>1968</v>
      </c>
      <c r="O649" s="55"/>
      <c r="P649" s="55"/>
      <c r="Q649" s="55"/>
      <c r="R649" s="798"/>
      <c r="S649" s="77"/>
      <c r="T649" s="77"/>
      <c r="U649" s="844"/>
      <c r="V649" s="785"/>
      <c r="W649" s="43"/>
      <c r="X649" s="792"/>
      <c r="Y649" s="173"/>
      <c r="Z649" s="792"/>
      <c r="AA649" s="173"/>
      <c r="AB649" s="29"/>
      <c r="AC649" s="29"/>
      <c r="AD649" s="29"/>
      <c r="AE649" s="29"/>
      <c r="AF649" s="29"/>
      <c r="AG649" s="37"/>
      <c r="AH649" s="24"/>
    </row>
    <row r="650" spans="1:34" ht="15.75" customHeight="1">
      <c r="A650" s="232">
        <v>17</v>
      </c>
      <c r="B650" s="43">
        <v>2279</v>
      </c>
      <c r="C650" s="43"/>
      <c r="D650" s="792"/>
      <c r="E650" s="55"/>
      <c r="F650" s="241" t="s">
        <v>79</v>
      </c>
      <c r="G650" s="828"/>
      <c r="H650" s="792"/>
      <c r="I650" s="55" t="s">
        <v>2050</v>
      </c>
      <c r="J650" s="55">
        <v>1</v>
      </c>
      <c r="K650" s="43"/>
      <c r="L650" s="792"/>
      <c r="M650" s="792"/>
      <c r="N650" s="55" t="s">
        <v>1968</v>
      </c>
      <c r="O650" s="55"/>
      <c r="P650" s="55"/>
      <c r="Q650" s="55"/>
      <c r="R650" s="798"/>
      <c r="S650" s="77"/>
      <c r="T650" s="77"/>
      <c r="U650" s="844"/>
      <c r="V650" s="785"/>
      <c r="W650" s="43"/>
      <c r="X650" s="792"/>
      <c r="Y650" s="173"/>
      <c r="Z650" s="792"/>
      <c r="AA650" s="173"/>
      <c r="AB650" s="29"/>
      <c r="AC650" s="29"/>
      <c r="AD650" s="29"/>
      <c r="AE650" s="29"/>
      <c r="AF650" s="29"/>
      <c r="AG650" s="37"/>
      <c r="AH650" s="24"/>
    </row>
    <row r="651" spans="1:34" ht="15.75" customHeight="1">
      <c r="A651" s="232">
        <v>17</v>
      </c>
      <c r="B651" s="43">
        <v>2279</v>
      </c>
      <c r="C651" s="43"/>
      <c r="D651" s="792"/>
      <c r="E651" s="55"/>
      <c r="F651" s="241" t="s">
        <v>79</v>
      </c>
      <c r="G651" s="828"/>
      <c r="H651" s="792"/>
      <c r="I651" s="55" t="s">
        <v>2050</v>
      </c>
      <c r="J651" s="55">
        <v>1</v>
      </c>
      <c r="K651" s="43"/>
      <c r="L651" s="792"/>
      <c r="M651" s="792"/>
      <c r="N651" s="55" t="s">
        <v>2061</v>
      </c>
      <c r="O651" s="55"/>
      <c r="P651" s="55"/>
      <c r="Q651" s="55"/>
      <c r="R651" s="798"/>
      <c r="S651" s="77"/>
      <c r="T651" s="77"/>
      <c r="U651" s="844"/>
      <c r="V651" s="785"/>
      <c r="W651" s="43"/>
      <c r="X651" s="792"/>
      <c r="Y651" s="173"/>
      <c r="Z651" s="792"/>
      <c r="AA651" s="173"/>
      <c r="AB651" s="29"/>
      <c r="AC651" s="29"/>
      <c r="AD651" s="29"/>
      <c r="AE651" s="29"/>
      <c r="AF651" s="29"/>
      <c r="AG651" s="37"/>
      <c r="AH651" s="24"/>
    </row>
    <row r="652" spans="1:34" ht="15.75" customHeight="1">
      <c r="A652" s="232">
        <v>17</v>
      </c>
      <c r="B652" s="43">
        <v>2279</v>
      </c>
      <c r="C652" s="43"/>
      <c r="D652" s="783" t="s">
        <v>2048</v>
      </c>
      <c r="E652" s="170"/>
      <c r="F652" s="241" t="s">
        <v>79</v>
      </c>
      <c r="G652" s="828" t="s">
        <v>1528</v>
      </c>
      <c r="H652" s="792" t="s">
        <v>2063</v>
      </c>
      <c r="I652" s="55" t="s">
        <v>2050</v>
      </c>
      <c r="J652" s="55">
        <v>1</v>
      </c>
      <c r="K652" s="43"/>
      <c r="L652" s="792">
        <v>5500</v>
      </c>
      <c r="M652" s="792">
        <v>42</v>
      </c>
      <c r="N652" s="55" t="s">
        <v>1968</v>
      </c>
      <c r="O652" s="55"/>
      <c r="P652" s="55"/>
      <c r="Q652" s="55"/>
      <c r="R652" s="798">
        <v>45275</v>
      </c>
      <c r="S652" s="77"/>
      <c r="T652" s="77"/>
      <c r="U652" s="792" t="s">
        <v>129</v>
      </c>
      <c r="V652" s="785" t="s">
        <v>1602</v>
      </c>
      <c r="W652" s="43"/>
      <c r="X652" s="792" t="s">
        <v>1508</v>
      </c>
      <c r="Y652" s="173"/>
      <c r="Z652" s="792" t="s">
        <v>1509</v>
      </c>
      <c r="AA652" s="173"/>
      <c r="AB652" s="29"/>
      <c r="AC652" s="36">
        <v>45280</v>
      </c>
      <c r="AD652" s="36"/>
      <c r="AE652" s="36"/>
      <c r="AF652" s="29"/>
      <c r="AG652" s="37"/>
      <c r="AH652" s="24"/>
    </row>
    <row r="653" spans="1:34" ht="15.75" customHeight="1">
      <c r="A653" s="232">
        <v>17</v>
      </c>
      <c r="B653" s="43">
        <v>2279</v>
      </c>
      <c r="C653" s="43"/>
      <c r="D653" s="792"/>
      <c r="E653" s="55"/>
      <c r="F653" s="241" t="s">
        <v>79</v>
      </c>
      <c r="G653" s="828"/>
      <c r="H653" s="792"/>
      <c r="I653" s="55" t="s">
        <v>2050</v>
      </c>
      <c r="J653" s="55">
        <v>1</v>
      </c>
      <c r="K653" s="43"/>
      <c r="L653" s="792"/>
      <c r="M653" s="792"/>
      <c r="N653" s="55" t="s">
        <v>1968</v>
      </c>
      <c r="O653" s="55"/>
      <c r="P653" s="55"/>
      <c r="Q653" s="55"/>
      <c r="R653" s="798"/>
      <c r="S653" s="77"/>
      <c r="T653" s="77"/>
      <c r="U653" s="824"/>
      <c r="V653" s="785"/>
      <c r="W653" s="43"/>
      <c r="X653" s="792"/>
      <c r="Y653" s="173"/>
      <c r="Z653" s="792"/>
      <c r="AA653" s="173"/>
      <c r="AB653" s="29"/>
      <c r="AC653" s="29"/>
      <c r="AD653" s="29"/>
      <c r="AE653" s="29"/>
      <c r="AF653" s="29"/>
      <c r="AG653" s="37"/>
      <c r="AH653" s="24"/>
    </row>
    <row r="654" spans="1:34" ht="15.75" customHeight="1">
      <c r="A654" s="232">
        <v>17</v>
      </c>
      <c r="B654" s="43">
        <v>2279</v>
      </c>
      <c r="C654" s="43"/>
      <c r="D654" s="792"/>
      <c r="E654" s="55"/>
      <c r="F654" s="241" t="s">
        <v>79</v>
      </c>
      <c r="G654" s="828"/>
      <c r="H654" s="792"/>
      <c r="I654" s="55" t="s">
        <v>1959</v>
      </c>
      <c r="J654" s="55">
        <v>1</v>
      </c>
      <c r="K654" s="43"/>
      <c r="L654" s="792"/>
      <c r="M654" s="792"/>
      <c r="N654" s="55" t="s">
        <v>2064</v>
      </c>
      <c r="O654" s="55"/>
      <c r="P654" s="55"/>
      <c r="Q654" s="55"/>
      <c r="R654" s="798"/>
      <c r="S654" s="77"/>
      <c r="T654" s="77"/>
      <c r="U654" s="824"/>
      <c r="V654" s="785"/>
      <c r="W654" s="43"/>
      <c r="X654" s="792"/>
      <c r="Y654" s="173"/>
      <c r="Z654" s="792"/>
      <c r="AA654" s="173"/>
      <c r="AB654" s="29"/>
      <c r="AC654" s="29"/>
      <c r="AD654" s="29"/>
      <c r="AE654" s="29"/>
      <c r="AF654" s="29"/>
      <c r="AG654" s="37"/>
      <c r="AH654" s="24"/>
    </row>
    <row r="655" spans="1:34" ht="15.75" customHeight="1">
      <c r="A655" s="232">
        <v>17</v>
      </c>
      <c r="B655" s="43">
        <v>2279</v>
      </c>
      <c r="C655" s="43"/>
      <c r="D655" s="792"/>
      <c r="E655" s="55"/>
      <c r="F655" s="241" t="s">
        <v>79</v>
      </c>
      <c r="G655" s="828"/>
      <c r="H655" s="792"/>
      <c r="I655" s="55" t="s">
        <v>2023</v>
      </c>
      <c r="J655" s="55">
        <v>1</v>
      </c>
      <c r="K655" s="43"/>
      <c r="L655" s="792"/>
      <c r="M655" s="792"/>
      <c r="N655" s="55" t="s">
        <v>2065</v>
      </c>
      <c r="O655" s="55"/>
      <c r="P655" s="55"/>
      <c r="Q655" s="55"/>
      <c r="R655" s="798"/>
      <c r="S655" s="77"/>
      <c r="T655" s="77"/>
      <c r="U655" s="824"/>
      <c r="V655" s="785"/>
      <c r="W655" s="43"/>
      <c r="X655" s="792"/>
      <c r="Y655" s="173"/>
      <c r="Z655" s="792"/>
      <c r="AA655" s="173"/>
      <c r="AB655" s="29"/>
      <c r="AC655" s="29"/>
      <c r="AD655" s="29"/>
      <c r="AE655" s="29"/>
      <c r="AF655" s="29"/>
      <c r="AG655" s="37"/>
      <c r="AH655" s="24"/>
    </row>
    <row r="656" spans="1:34" ht="15.75" customHeight="1">
      <c r="A656" s="232">
        <v>17</v>
      </c>
      <c r="B656" s="43">
        <v>2279</v>
      </c>
      <c r="C656" s="43"/>
      <c r="D656" s="792"/>
      <c r="E656" s="55"/>
      <c r="F656" s="241" t="s">
        <v>79</v>
      </c>
      <c r="G656" s="828"/>
      <c r="H656" s="792"/>
      <c r="I656" s="55" t="s">
        <v>1557</v>
      </c>
      <c r="J656" s="55">
        <v>1</v>
      </c>
      <c r="K656" s="43"/>
      <c r="L656" s="792"/>
      <c r="M656" s="792"/>
      <c r="N656" s="55" t="s">
        <v>1709</v>
      </c>
      <c r="O656" s="55"/>
      <c r="P656" s="55"/>
      <c r="Q656" s="55"/>
      <c r="R656" s="798"/>
      <c r="S656" s="77"/>
      <c r="T656" s="77"/>
      <c r="U656" s="824"/>
      <c r="V656" s="785"/>
      <c r="W656" s="43"/>
      <c r="X656" s="792"/>
      <c r="Y656" s="173"/>
      <c r="Z656" s="792"/>
      <c r="AA656" s="173"/>
      <c r="AB656" s="29"/>
      <c r="AC656" s="29"/>
      <c r="AD656" s="29"/>
      <c r="AE656" s="29"/>
      <c r="AF656" s="29"/>
      <c r="AG656" s="37"/>
      <c r="AH656" s="24"/>
    </row>
    <row r="657" spans="1:39" ht="15.75" customHeight="1">
      <c r="A657" s="232">
        <v>17</v>
      </c>
      <c r="B657" s="43">
        <v>2279</v>
      </c>
      <c r="C657" s="43"/>
      <c r="D657" s="783" t="s">
        <v>2048</v>
      </c>
      <c r="E657" s="170"/>
      <c r="F657" s="241" t="s">
        <v>79</v>
      </c>
      <c r="G657" s="828" t="s">
        <v>1528</v>
      </c>
      <c r="H657" s="792" t="s">
        <v>2066</v>
      </c>
      <c r="I657" s="55" t="s">
        <v>2050</v>
      </c>
      <c r="J657" s="55">
        <v>1</v>
      </c>
      <c r="K657" s="43"/>
      <c r="L657" s="792">
        <v>2850</v>
      </c>
      <c r="M657" s="792">
        <v>34</v>
      </c>
      <c r="N657" s="55" t="s">
        <v>2067</v>
      </c>
      <c r="O657" s="55"/>
      <c r="P657" s="55"/>
      <c r="Q657" s="55"/>
      <c r="R657" s="798">
        <v>45275</v>
      </c>
      <c r="S657" s="77"/>
      <c r="T657" s="77"/>
      <c r="U657" s="792" t="s">
        <v>129</v>
      </c>
      <c r="V657" s="785" t="s">
        <v>1602</v>
      </c>
      <c r="W657" s="43"/>
      <c r="X657" s="792" t="s">
        <v>1508</v>
      </c>
      <c r="Y657" s="173"/>
      <c r="Z657" s="792" t="s">
        <v>1509</v>
      </c>
      <c r="AA657" s="173"/>
      <c r="AB657" s="29"/>
      <c r="AC657" s="36">
        <v>45279</v>
      </c>
      <c r="AD657" s="36"/>
      <c r="AE657" s="36"/>
      <c r="AF657" s="29"/>
      <c r="AG657" s="37"/>
      <c r="AH657" s="24"/>
    </row>
    <row r="658" spans="1:39" ht="15.75" customHeight="1">
      <c r="A658" s="232">
        <v>17</v>
      </c>
      <c r="B658" s="43">
        <v>2279</v>
      </c>
      <c r="C658" s="43"/>
      <c r="D658" s="792"/>
      <c r="E658" s="55"/>
      <c r="F658" s="241" t="s">
        <v>79</v>
      </c>
      <c r="G658" s="828"/>
      <c r="H658" s="792"/>
      <c r="I658" s="55" t="s">
        <v>2050</v>
      </c>
      <c r="J658" s="55">
        <v>1</v>
      </c>
      <c r="K658" s="43"/>
      <c r="L658" s="792"/>
      <c r="M658" s="792"/>
      <c r="N658" s="55" t="s">
        <v>2067</v>
      </c>
      <c r="O658" s="55"/>
      <c r="P658" s="55"/>
      <c r="Q658" s="55"/>
      <c r="R658" s="798"/>
      <c r="S658" s="77"/>
      <c r="T658" s="77"/>
      <c r="U658" s="824"/>
      <c r="V658" s="785"/>
      <c r="W658" s="43"/>
      <c r="X658" s="792"/>
      <c r="Y658" s="173"/>
      <c r="Z658" s="792"/>
      <c r="AA658" s="173"/>
      <c r="AB658" s="29"/>
      <c r="AC658" s="29"/>
      <c r="AD658" s="29"/>
      <c r="AE658" s="29"/>
      <c r="AF658" s="29"/>
      <c r="AG658" s="37"/>
      <c r="AH658" s="24"/>
    </row>
    <row r="659" spans="1:39" ht="15.75" customHeight="1">
      <c r="A659" s="232">
        <v>17</v>
      </c>
      <c r="B659" s="43">
        <v>2279</v>
      </c>
      <c r="C659" s="43"/>
      <c r="D659" s="792"/>
      <c r="E659" s="55"/>
      <c r="F659" s="241" t="s">
        <v>79</v>
      </c>
      <c r="G659" s="828"/>
      <c r="H659" s="792"/>
      <c r="I659" s="55" t="s">
        <v>1557</v>
      </c>
      <c r="J659" s="55">
        <v>1</v>
      </c>
      <c r="K659" s="43"/>
      <c r="L659" s="792"/>
      <c r="M659" s="792"/>
      <c r="N659" s="55" t="s">
        <v>2068</v>
      </c>
      <c r="O659" s="55"/>
      <c r="P659" s="55"/>
      <c r="Q659" s="55"/>
      <c r="R659" s="798"/>
      <c r="S659" s="77"/>
      <c r="T659" s="77"/>
      <c r="U659" s="824"/>
      <c r="V659" s="785"/>
      <c r="W659" s="43"/>
      <c r="X659" s="792"/>
      <c r="Y659" s="173"/>
      <c r="Z659" s="792"/>
      <c r="AA659" s="173"/>
      <c r="AB659" s="29"/>
      <c r="AC659" s="29"/>
      <c r="AD659" s="29"/>
      <c r="AE659" s="29"/>
      <c r="AF659" s="29"/>
      <c r="AG659" s="37"/>
      <c r="AH659" s="24"/>
    </row>
    <row r="660" spans="1:39" ht="15.75" customHeight="1">
      <c r="A660" s="232">
        <v>17</v>
      </c>
      <c r="B660" s="43">
        <v>2279</v>
      </c>
      <c r="C660" s="43"/>
      <c r="D660" s="792"/>
      <c r="E660" s="55"/>
      <c r="F660" s="241" t="s">
        <v>79</v>
      </c>
      <c r="G660" s="828"/>
      <c r="H660" s="792"/>
      <c r="I660" s="55" t="s">
        <v>1557</v>
      </c>
      <c r="J660" s="55">
        <v>1</v>
      </c>
      <c r="K660" s="43"/>
      <c r="L660" s="792"/>
      <c r="M660" s="792"/>
      <c r="N660" s="55" t="s">
        <v>1592</v>
      </c>
      <c r="O660" s="55"/>
      <c r="P660" s="55"/>
      <c r="Q660" s="55"/>
      <c r="R660" s="798"/>
      <c r="S660" s="77"/>
      <c r="T660" s="77"/>
      <c r="U660" s="824"/>
      <c r="V660" s="785"/>
      <c r="W660" s="43"/>
      <c r="X660" s="792"/>
      <c r="Y660" s="173"/>
      <c r="Z660" s="792"/>
      <c r="AA660" s="173"/>
      <c r="AB660" s="29"/>
      <c r="AC660" s="29"/>
      <c r="AD660" s="29"/>
      <c r="AE660" s="29"/>
      <c r="AF660" s="29"/>
      <c r="AG660" s="37"/>
      <c r="AH660" s="24"/>
    </row>
    <row r="661" spans="1:39" ht="15.75" customHeight="1">
      <c r="A661" s="232">
        <v>17</v>
      </c>
      <c r="B661" s="43">
        <v>2279</v>
      </c>
      <c r="C661" s="43"/>
      <c r="D661" s="792"/>
      <c r="E661" s="55"/>
      <c r="F661" s="241" t="s">
        <v>79</v>
      </c>
      <c r="G661" s="828"/>
      <c r="H661" s="792"/>
      <c r="I661" s="55" t="s">
        <v>1557</v>
      </c>
      <c r="J661" s="43"/>
      <c r="K661" s="43"/>
      <c r="L661" s="792"/>
      <c r="M661" s="792"/>
      <c r="N661" s="55" t="s">
        <v>1595</v>
      </c>
      <c r="O661" s="55"/>
      <c r="P661" s="55"/>
      <c r="Q661" s="55"/>
      <c r="R661" s="798"/>
      <c r="S661" s="77"/>
      <c r="T661" s="77"/>
      <c r="U661" s="824"/>
      <c r="V661" s="785"/>
      <c r="W661" s="43"/>
      <c r="X661" s="792"/>
      <c r="Y661" s="173"/>
      <c r="Z661" s="792"/>
      <c r="AA661" s="173"/>
      <c r="AB661" s="29"/>
      <c r="AC661" s="29"/>
      <c r="AD661" s="29"/>
      <c r="AE661" s="29"/>
      <c r="AF661" s="29"/>
      <c r="AG661" s="37"/>
      <c r="AH661" s="24"/>
    </row>
    <row r="662" spans="1:39" ht="15.75" customHeight="1">
      <c r="A662" s="232">
        <v>23</v>
      </c>
      <c r="B662" s="43">
        <v>2279</v>
      </c>
      <c r="C662" s="43"/>
      <c r="D662" s="785" t="s">
        <v>2069</v>
      </c>
      <c r="E662" s="43"/>
      <c r="F662" s="241" t="s">
        <v>79</v>
      </c>
      <c r="G662" s="829" t="s">
        <v>1528</v>
      </c>
      <c r="H662" s="816" t="s">
        <v>2070</v>
      </c>
      <c r="I662" s="159" t="s">
        <v>2071</v>
      </c>
      <c r="J662" s="55">
        <v>1</v>
      </c>
      <c r="K662" s="43"/>
      <c r="L662" s="816">
        <v>5620</v>
      </c>
      <c r="M662" s="816">
        <v>58</v>
      </c>
      <c r="N662" s="55" t="s">
        <v>2072</v>
      </c>
      <c r="O662" s="55"/>
      <c r="P662" s="55"/>
      <c r="Q662" s="159"/>
      <c r="R662" s="798">
        <v>45275</v>
      </c>
      <c r="S662" s="77"/>
      <c r="T662" s="77"/>
      <c r="U662" s="785" t="s">
        <v>129</v>
      </c>
      <c r="V662" s="785" t="s">
        <v>1646</v>
      </c>
      <c r="W662" s="43"/>
      <c r="X662" s="785" t="s">
        <v>1508</v>
      </c>
      <c r="Y662" s="173"/>
      <c r="Z662" s="785" t="s">
        <v>1509</v>
      </c>
      <c r="AA662" s="173"/>
      <c r="AB662" s="29"/>
      <c r="AC662" s="36">
        <v>45279</v>
      </c>
      <c r="AD662" s="36"/>
      <c r="AE662" s="36"/>
      <c r="AF662" s="36">
        <v>45281</v>
      </c>
      <c r="AG662" s="37"/>
      <c r="AH662" s="24" t="s">
        <v>2073</v>
      </c>
      <c r="AI662" s="25">
        <v>45270</v>
      </c>
      <c r="AJ662" s="98">
        <v>81145.5</v>
      </c>
      <c r="AK662" s="99">
        <v>320522</v>
      </c>
      <c r="AM662" s="139">
        <v>0.25</v>
      </c>
    </row>
    <row r="663" spans="1:39" ht="15.75" customHeight="1">
      <c r="A663" s="232">
        <v>23</v>
      </c>
      <c r="B663" s="43">
        <v>2279</v>
      </c>
      <c r="C663" s="43"/>
      <c r="D663" s="785"/>
      <c r="E663" s="43"/>
      <c r="F663" s="241" t="s">
        <v>79</v>
      </c>
      <c r="G663" s="829"/>
      <c r="H663" s="816"/>
      <c r="I663" s="159" t="s">
        <v>2071</v>
      </c>
      <c r="J663" s="55">
        <v>1</v>
      </c>
      <c r="K663" s="43"/>
      <c r="L663" s="816"/>
      <c r="M663" s="816"/>
      <c r="N663" s="55" t="s">
        <v>2072</v>
      </c>
      <c r="O663" s="55"/>
      <c r="P663" s="55"/>
      <c r="Q663" s="159"/>
      <c r="R663" s="798"/>
      <c r="S663" s="77"/>
      <c r="T663" s="77"/>
      <c r="U663" s="794"/>
      <c r="V663" s="785"/>
      <c r="W663" s="43"/>
      <c r="X663" s="785"/>
      <c r="Y663" s="173"/>
      <c r="Z663" s="785"/>
      <c r="AA663" s="173"/>
      <c r="AB663" s="29"/>
      <c r="AC663" s="29"/>
      <c r="AD663" s="29"/>
      <c r="AE663" s="29"/>
      <c r="AF663" s="29"/>
      <c r="AG663" s="37"/>
      <c r="AH663" s="24"/>
    </row>
    <row r="664" spans="1:39" ht="15.75" customHeight="1">
      <c r="A664" s="232">
        <v>23</v>
      </c>
      <c r="B664" s="43">
        <v>2279</v>
      </c>
      <c r="C664" s="43"/>
      <c r="D664" s="785"/>
      <c r="E664" s="43"/>
      <c r="F664" s="241" t="s">
        <v>79</v>
      </c>
      <c r="G664" s="829"/>
      <c r="H664" s="816"/>
      <c r="I664" s="159" t="s">
        <v>2071</v>
      </c>
      <c r="J664" s="55">
        <v>1</v>
      </c>
      <c r="K664" s="43"/>
      <c r="L664" s="816"/>
      <c r="M664" s="816"/>
      <c r="N664" s="55" t="s">
        <v>2072</v>
      </c>
      <c r="O664" s="55"/>
      <c r="P664" s="55"/>
      <c r="Q664" s="159"/>
      <c r="R664" s="798"/>
      <c r="S664" s="77"/>
      <c r="T664" s="77"/>
      <c r="U664" s="794"/>
      <c r="V664" s="785"/>
      <c r="W664" s="43"/>
      <c r="X664" s="785"/>
      <c r="Y664" s="173"/>
      <c r="Z664" s="785"/>
      <c r="AA664" s="173"/>
      <c r="AB664" s="29"/>
      <c r="AC664" s="29"/>
      <c r="AD664" s="29"/>
      <c r="AE664" s="29"/>
      <c r="AF664" s="29"/>
      <c r="AG664" s="37"/>
      <c r="AH664" s="24"/>
    </row>
    <row r="665" spans="1:39" ht="15.75" customHeight="1">
      <c r="A665" s="232">
        <v>23</v>
      </c>
      <c r="B665" s="43">
        <v>2279</v>
      </c>
      <c r="C665" s="43"/>
      <c r="D665" s="785"/>
      <c r="E665" s="43"/>
      <c r="F665" s="241" t="s">
        <v>79</v>
      </c>
      <c r="G665" s="829"/>
      <c r="H665" s="816"/>
      <c r="I665" s="159" t="s">
        <v>2074</v>
      </c>
      <c r="J665" s="55">
        <v>1</v>
      </c>
      <c r="K665" s="43"/>
      <c r="L665" s="816"/>
      <c r="M665" s="816"/>
      <c r="N665" s="55" t="s">
        <v>1936</v>
      </c>
      <c r="O665" s="55"/>
      <c r="P665" s="55"/>
      <c r="Q665" s="159"/>
      <c r="R665" s="798"/>
      <c r="S665" s="77"/>
      <c r="T665" s="77"/>
      <c r="U665" s="794"/>
      <c r="V665" s="785"/>
      <c r="W665" s="43"/>
      <c r="X665" s="785"/>
      <c r="Y665" s="173"/>
      <c r="Z665" s="785"/>
      <c r="AA665" s="173"/>
      <c r="AB665" s="29"/>
      <c r="AC665" s="29"/>
      <c r="AD665" s="29"/>
      <c r="AE665" s="29"/>
      <c r="AF665" s="29"/>
      <c r="AG665" s="37"/>
      <c r="AH665" s="24"/>
    </row>
    <row r="666" spans="1:39" ht="15.75" customHeight="1">
      <c r="A666" s="232">
        <v>23</v>
      </c>
      <c r="B666" s="43">
        <v>2279</v>
      </c>
      <c r="C666" s="43"/>
      <c r="D666" s="785"/>
      <c r="E666" s="43"/>
      <c r="F666" s="241" t="s">
        <v>79</v>
      </c>
      <c r="G666" s="829"/>
      <c r="H666" s="816"/>
      <c r="I666" s="159" t="s">
        <v>2074</v>
      </c>
      <c r="J666" s="55">
        <v>1</v>
      </c>
      <c r="K666" s="43"/>
      <c r="L666" s="816"/>
      <c r="M666" s="816"/>
      <c r="N666" s="55" t="s">
        <v>1936</v>
      </c>
      <c r="O666" s="55"/>
      <c r="P666" s="55"/>
      <c r="Q666" s="159"/>
      <c r="R666" s="798"/>
      <c r="S666" s="77"/>
      <c r="T666" s="77"/>
      <c r="U666" s="794"/>
      <c r="V666" s="785"/>
      <c r="W666" s="43"/>
      <c r="X666" s="785"/>
      <c r="Y666" s="173"/>
      <c r="Z666" s="785"/>
      <c r="AA666" s="173"/>
      <c r="AB666" s="29"/>
      <c r="AC666" s="29"/>
      <c r="AD666" s="29"/>
      <c r="AE666" s="29"/>
      <c r="AF666" s="29"/>
      <c r="AG666" s="37"/>
      <c r="AH666" s="24"/>
    </row>
    <row r="667" spans="1:39" ht="15.75" customHeight="1">
      <c r="A667" s="232">
        <v>23</v>
      </c>
      <c r="B667" s="43">
        <v>2279</v>
      </c>
      <c r="C667" s="43"/>
      <c r="D667" s="785"/>
      <c r="E667" s="43"/>
      <c r="F667" s="241" t="s">
        <v>79</v>
      </c>
      <c r="G667" s="829"/>
      <c r="H667" s="816"/>
      <c r="I667" s="159" t="s">
        <v>2012</v>
      </c>
      <c r="J667" s="55">
        <v>1</v>
      </c>
      <c r="K667" s="43"/>
      <c r="L667" s="816"/>
      <c r="M667" s="816"/>
      <c r="N667" s="55" t="s">
        <v>2019</v>
      </c>
      <c r="O667" s="55"/>
      <c r="P667" s="55"/>
      <c r="Q667" s="159"/>
      <c r="R667" s="798"/>
      <c r="S667" s="77"/>
      <c r="T667" s="77"/>
      <c r="U667" s="794"/>
      <c r="V667" s="785"/>
      <c r="W667" s="43"/>
      <c r="X667" s="785"/>
      <c r="Y667" s="173"/>
      <c r="Z667" s="785"/>
      <c r="AA667" s="173"/>
      <c r="AB667" s="29"/>
      <c r="AC667" s="29"/>
      <c r="AD667" s="29"/>
      <c r="AE667" s="29"/>
      <c r="AF667" s="29"/>
      <c r="AG667" s="37"/>
      <c r="AH667" s="24"/>
    </row>
    <row r="668" spans="1:39" ht="15.75" customHeight="1">
      <c r="A668" s="232">
        <v>23</v>
      </c>
      <c r="B668" s="43">
        <v>2279</v>
      </c>
      <c r="C668" s="43"/>
      <c r="D668" s="785" t="s">
        <v>2069</v>
      </c>
      <c r="E668" s="43"/>
      <c r="F668" s="241" t="s">
        <v>79</v>
      </c>
      <c r="G668" s="829" t="s">
        <v>2075</v>
      </c>
      <c r="H668" s="816" t="s">
        <v>2076</v>
      </c>
      <c r="I668" s="159" t="s">
        <v>1557</v>
      </c>
      <c r="J668" s="55">
        <v>1</v>
      </c>
      <c r="K668" s="43"/>
      <c r="L668" s="816">
        <v>1010</v>
      </c>
      <c r="M668" s="816">
        <v>15</v>
      </c>
      <c r="N668" s="55" t="s">
        <v>1644</v>
      </c>
      <c r="O668" s="55"/>
      <c r="P668" s="55"/>
      <c r="Q668" s="159"/>
      <c r="R668" s="798">
        <v>45275</v>
      </c>
      <c r="S668" s="77"/>
      <c r="T668" s="77"/>
      <c r="U668" s="785" t="s">
        <v>129</v>
      </c>
      <c r="V668" s="785" t="s">
        <v>1646</v>
      </c>
      <c r="W668" s="43"/>
      <c r="X668" s="785" t="s">
        <v>1508</v>
      </c>
      <c r="Y668" s="173"/>
      <c r="Z668" s="785" t="s">
        <v>1665</v>
      </c>
      <c r="AA668" s="173"/>
      <c r="AB668" s="29"/>
      <c r="AC668" s="36">
        <v>45279</v>
      </c>
      <c r="AD668" s="36"/>
      <c r="AE668" s="36"/>
      <c r="AF668" s="36">
        <v>45281</v>
      </c>
      <c r="AG668" s="37"/>
      <c r="AH668" s="24"/>
    </row>
    <row r="669" spans="1:39" ht="15.75" customHeight="1">
      <c r="A669" s="232">
        <v>23</v>
      </c>
      <c r="B669" s="43">
        <v>2279</v>
      </c>
      <c r="C669" s="43"/>
      <c r="D669" s="785"/>
      <c r="E669" s="43"/>
      <c r="F669" s="241" t="s">
        <v>79</v>
      </c>
      <c r="G669" s="829"/>
      <c r="H669" s="816"/>
      <c r="I669" s="159" t="s">
        <v>1557</v>
      </c>
      <c r="J669" s="55">
        <v>1</v>
      </c>
      <c r="K669" s="43"/>
      <c r="L669" s="816"/>
      <c r="M669" s="816"/>
      <c r="N669" s="55" t="s">
        <v>2077</v>
      </c>
      <c r="O669" s="55"/>
      <c r="P669" s="55"/>
      <c r="Q669" s="159"/>
      <c r="R669" s="798"/>
      <c r="S669" s="77"/>
      <c r="T669" s="77"/>
      <c r="U669" s="794"/>
      <c r="V669" s="785"/>
      <c r="W669" s="43"/>
      <c r="X669" s="785"/>
      <c r="Y669" s="173"/>
      <c r="Z669" s="785"/>
      <c r="AA669" s="173"/>
      <c r="AB669" s="29"/>
      <c r="AC669" s="29"/>
      <c r="AD669" s="29"/>
      <c r="AE669" s="29"/>
      <c r="AF669" s="29"/>
      <c r="AG669" s="37"/>
      <c r="AH669" s="24"/>
    </row>
    <row r="670" spans="1:39" ht="15.75" customHeight="1">
      <c r="A670" s="232">
        <v>23</v>
      </c>
      <c r="B670" s="43">
        <v>2279</v>
      </c>
      <c r="C670" s="43"/>
      <c r="D670" s="785"/>
      <c r="E670" s="43"/>
      <c r="F670" s="241" t="s">
        <v>79</v>
      </c>
      <c r="G670" s="829"/>
      <c r="H670" s="816"/>
      <c r="I670" s="159" t="s">
        <v>2074</v>
      </c>
      <c r="J670" s="55">
        <v>1</v>
      </c>
      <c r="K670" s="43"/>
      <c r="L670" s="816"/>
      <c r="M670" s="816"/>
      <c r="N670" s="55" t="s">
        <v>1936</v>
      </c>
      <c r="O670" s="55"/>
      <c r="P670" s="55"/>
      <c r="Q670" s="159"/>
      <c r="R670" s="798"/>
      <c r="S670" s="77"/>
      <c r="T670" s="77"/>
      <c r="U670" s="794"/>
      <c r="V670" s="785"/>
      <c r="W670" s="43"/>
      <c r="X670" s="785"/>
      <c r="Y670" s="173"/>
      <c r="Z670" s="785"/>
      <c r="AA670" s="173"/>
      <c r="AB670" s="29"/>
      <c r="AC670" s="29"/>
      <c r="AD670" s="29"/>
      <c r="AE670" s="29"/>
      <c r="AF670" s="29"/>
      <c r="AG670" s="37"/>
      <c r="AH670" s="24"/>
    </row>
    <row r="671" spans="1:39" ht="15.75" customHeight="1">
      <c r="A671" s="232">
        <v>23</v>
      </c>
      <c r="B671" s="43">
        <v>2279</v>
      </c>
      <c r="C671" s="43"/>
      <c r="D671" s="785"/>
      <c r="E671" s="43"/>
      <c r="F671" s="241" t="s">
        <v>79</v>
      </c>
      <c r="G671" s="829"/>
      <c r="H671" s="816"/>
      <c r="I671" s="159" t="s">
        <v>2074</v>
      </c>
      <c r="J671" s="55">
        <v>1</v>
      </c>
      <c r="K671" s="43"/>
      <c r="L671" s="816"/>
      <c r="M671" s="816"/>
      <c r="N671" s="55" t="s">
        <v>1936</v>
      </c>
      <c r="O671" s="55"/>
      <c r="P671" s="55"/>
      <c r="Q671" s="159"/>
      <c r="R671" s="798"/>
      <c r="S671" s="77"/>
      <c r="T671" s="77"/>
      <c r="U671" s="794"/>
      <c r="V671" s="785"/>
      <c r="W671" s="43"/>
      <c r="X671" s="785"/>
      <c r="Y671" s="173"/>
      <c r="Z671" s="785"/>
      <c r="AA671" s="173"/>
      <c r="AB671" s="29"/>
      <c r="AC671" s="29"/>
      <c r="AD671" s="29"/>
      <c r="AE671" s="29"/>
      <c r="AF671" s="29"/>
      <c r="AG671" s="37"/>
      <c r="AH671" s="24"/>
    </row>
    <row r="672" spans="1:39" ht="15.75" customHeight="1">
      <c r="A672" s="232">
        <v>11</v>
      </c>
      <c r="B672" s="43">
        <v>2279</v>
      </c>
      <c r="C672" s="43"/>
      <c r="D672" s="785" t="s">
        <v>2078</v>
      </c>
      <c r="E672" s="43"/>
      <c r="F672" s="241" t="s">
        <v>79</v>
      </c>
      <c r="G672" s="829" t="s">
        <v>1528</v>
      </c>
      <c r="H672" s="816" t="s">
        <v>2079</v>
      </c>
      <c r="I672" s="159" t="s">
        <v>1557</v>
      </c>
      <c r="J672" s="55">
        <v>1</v>
      </c>
      <c r="K672" s="43"/>
      <c r="L672" s="816">
        <v>2300</v>
      </c>
      <c r="M672" s="816">
        <v>40</v>
      </c>
      <c r="N672" s="55" t="s">
        <v>1564</v>
      </c>
      <c r="O672" s="55"/>
      <c r="P672" s="55"/>
      <c r="Q672" s="159"/>
      <c r="R672" s="801">
        <v>45266</v>
      </c>
      <c r="S672" s="79"/>
      <c r="T672" s="79"/>
      <c r="U672" s="785" t="s">
        <v>1532</v>
      </c>
      <c r="V672" s="785" t="s">
        <v>1514</v>
      </c>
      <c r="W672" s="43"/>
      <c r="X672" s="785" t="s">
        <v>1508</v>
      </c>
      <c r="Y672" s="173"/>
      <c r="Z672" s="785" t="s">
        <v>1665</v>
      </c>
      <c r="AA672" s="173"/>
      <c r="AB672" s="29"/>
      <c r="AC672" s="36">
        <v>45272</v>
      </c>
      <c r="AD672" s="36"/>
      <c r="AE672" s="36"/>
      <c r="AF672" s="36">
        <v>45274</v>
      </c>
      <c r="AG672" s="37"/>
      <c r="AH672" s="24" t="s">
        <v>2080</v>
      </c>
      <c r="AI672" s="25">
        <v>45260</v>
      </c>
      <c r="AJ672" s="98">
        <v>75796.14</v>
      </c>
      <c r="AK672" s="99">
        <v>299231</v>
      </c>
      <c r="AM672" s="139">
        <v>0.25</v>
      </c>
    </row>
    <row r="673" spans="1:34" ht="15.75" customHeight="1">
      <c r="A673" s="232">
        <v>11</v>
      </c>
      <c r="B673" s="43">
        <v>2279</v>
      </c>
      <c r="C673" s="43"/>
      <c r="D673" s="785"/>
      <c r="E673" s="43"/>
      <c r="F673" s="241" t="s">
        <v>79</v>
      </c>
      <c r="G673" s="829"/>
      <c r="H673" s="816"/>
      <c r="I673" s="159" t="s">
        <v>1557</v>
      </c>
      <c r="J673" s="55">
        <v>1</v>
      </c>
      <c r="K673" s="43"/>
      <c r="L673" s="816"/>
      <c r="M673" s="816"/>
      <c r="N673" s="55" t="s">
        <v>2081</v>
      </c>
      <c r="O673" s="55"/>
      <c r="P673" s="55"/>
      <c r="Q673" s="159"/>
      <c r="R673" s="801"/>
      <c r="S673" s="79"/>
      <c r="T673" s="79"/>
      <c r="U673" s="794"/>
      <c r="V673" s="785"/>
      <c r="W673" s="43"/>
      <c r="X673" s="785"/>
      <c r="Y673" s="173"/>
      <c r="Z673" s="785"/>
      <c r="AA673" s="173"/>
      <c r="AB673" s="29"/>
      <c r="AC673" s="29"/>
      <c r="AD673" s="29"/>
      <c r="AE673" s="29"/>
      <c r="AF673" s="29"/>
      <c r="AG673" s="37"/>
      <c r="AH673" s="24"/>
    </row>
    <row r="674" spans="1:34" ht="15.75" customHeight="1">
      <c r="A674" s="232">
        <v>11</v>
      </c>
      <c r="B674" s="43">
        <v>2279</v>
      </c>
      <c r="C674" s="43"/>
      <c r="D674" s="785"/>
      <c r="E674" s="43"/>
      <c r="F674" s="241" t="s">
        <v>79</v>
      </c>
      <c r="G674" s="829"/>
      <c r="H674" s="816"/>
      <c r="I674" s="159" t="s">
        <v>1557</v>
      </c>
      <c r="J674" s="55">
        <v>1</v>
      </c>
      <c r="K674" s="43"/>
      <c r="L674" s="816"/>
      <c r="M674" s="816"/>
      <c r="N674" s="55" t="s">
        <v>1644</v>
      </c>
      <c r="O674" s="55"/>
      <c r="P674" s="55"/>
      <c r="Q674" s="159"/>
      <c r="R674" s="801"/>
      <c r="S674" s="79"/>
      <c r="T674" s="79"/>
      <c r="U674" s="794"/>
      <c r="V674" s="785"/>
      <c r="W674" s="43"/>
      <c r="X674" s="785"/>
      <c r="Y674" s="173"/>
      <c r="Z674" s="785"/>
      <c r="AA674" s="173"/>
      <c r="AB674" s="29"/>
      <c r="AC674" s="29"/>
      <c r="AD674" s="29"/>
      <c r="AE674" s="29"/>
      <c r="AF674" s="29"/>
      <c r="AG674" s="37"/>
      <c r="AH674" s="24"/>
    </row>
    <row r="675" spans="1:34" ht="15.75" customHeight="1">
      <c r="A675" s="232">
        <v>11</v>
      </c>
      <c r="B675" s="43">
        <v>2279</v>
      </c>
      <c r="C675" s="43"/>
      <c r="D675" s="785"/>
      <c r="E675" s="43"/>
      <c r="F675" s="241" t="s">
        <v>79</v>
      </c>
      <c r="G675" s="829"/>
      <c r="H675" s="816"/>
      <c r="I675" s="159" t="s">
        <v>1557</v>
      </c>
      <c r="J675" s="55">
        <v>1</v>
      </c>
      <c r="K675" s="43"/>
      <c r="L675" s="816"/>
      <c r="M675" s="816"/>
      <c r="N675" s="55" t="s">
        <v>2082</v>
      </c>
      <c r="O675" s="55"/>
      <c r="P675" s="55"/>
      <c r="Q675" s="159"/>
      <c r="R675" s="801"/>
      <c r="S675" s="79"/>
      <c r="T675" s="79"/>
      <c r="U675" s="794"/>
      <c r="V675" s="785"/>
      <c r="W675" s="43"/>
      <c r="X675" s="785"/>
      <c r="Y675" s="173"/>
      <c r="Z675" s="785"/>
      <c r="AA675" s="173"/>
      <c r="AB675" s="29"/>
      <c r="AC675" s="29"/>
      <c r="AD675" s="29"/>
      <c r="AE675" s="29"/>
      <c r="AF675" s="29"/>
      <c r="AG675" s="37"/>
      <c r="AH675" s="24"/>
    </row>
    <row r="676" spans="1:34" ht="15.75" customHeight="1">
      <c r="A676" s="232">
        <v>11</v>
      </c>
      <c r="B676" s="43">
        <v>2279</v>
      </c>
      <c r="C676" s="43"/>
      <c r="D676" s="785" t="s">
        <v>2078</v>
      </c>
      <c r="E676" s="43"/>
      <c r="F676" s="241" t="s">
        <v>79</v>
      </c>
      <c r="G676" s="829" t="s">
        <v>1528</v>
      </c>
      <c r="H676" s="816" t="s">
        <v>2083</v>
      </c>
      <c r="I676" s="159" t="s">
        <v>1557</v>
      </c>
      <c r="J676" s="55">
        <v>1</v>
      </c>
      <c r="K676" s="43"/>
      <c r="L676" s="816">
        <v>1750</v>
      </c>
      <c r="M676" s="816">
        <v>34</v>
      </c>
      <c r="N676" s="55" t="s">
        <v>1689</v>
      </c>
      <c r="O676" s="55"/>
      <c r="P676" s="55"/>
      <c r="Q676" s="159"/>
      <c r="R676" s="801">
        <v>45266</v>
      </c>
      <c r="S676" s="79"/>
      <c r="T676" s="79"/>
      <c r="U676" s="785" t="s">
        <v>1532</v>
      </c>
      <c r="V676" s="812" t="s">
        <v>1559</v>
      </c>
      <c r="W676" s="162"/>
      <c r="X676" s="785" t="s">
        <v>1508</v>
      </c>
      <c r="Y676" s="173"/>
      <c r="Z676" s="785" t="s">
        <v>1665</v>
      </c>
      <c r="AA676" s="173"/>
      <c r="AB676" s="29"/>
      <c r="AC676" s="36">
        <v>45272</v>
      </c>
      <c r="AD676" s="36"/>
      <c r="AE676" s="36"/>
      <c r="AF676" s="36">
        <v>45275</v>
      </c>
      <c r="AG676" s="37"/>
      <c r="AH676" s="24"/>
    </row>
    <row r="677" spans="1:34" ht="15.75" customHeight="1">
      <c r="A677" s="232">
        <v>11</v>
      </c>
      <c r="B677" s="43">
        <v>2279</v>
      </c>
      <c r="C677" s="43"/>
      <c r="D677" s="785"/>
      <c r="E677" s="43"/>
      <c r="F677" s="241" t="s">
        <v>79</v>
      </c>
      <c r="G677" s="829"/>
      <c r="H677" s="816"/>
      <c r="I677" s="159" t="s">
        <v>1557</v>
      </c>
      <c r="J677" s="55">
        <v>1</v>
      </c>
      <c r="K677" s="43"/>
      <c r="L677" s="816"/>
      <c r="M677" s="816"/>
      <c r="N677" s="55" t="s">
        <v>1689</v>
      </c>
      <c r="O677" s="55"/>
      <c r="P677" s="55"/>
      <c r="Q677" s="159"/>
      <c r="R677" s="801"/>
      <c r="S677" s="79"/>
      <c r="T677" s="79"/>
      <c r="U677" s="794"/>
      <c r="V677" s="819"/>
      <c r="W677" s="157"/>
      <c r="X677" s="785"/>
      <c r="Y677" s="173"/>
      <c r="Z677" s="785"/>
      <c r="AA677" s="173"/>
      <c r="AB677" s="29"/>
      <c r="AC677" s="29"/>
      <c r="AD677" s="29"/>
      <c r="AE677" s="29"/>
      <c r="AF677" s="29"/>
      <c r="AG677" s="37"/>
      <c r="AH677" s="24"/>
    </row>
    <row r="678" spans="1:34" ht="15.75" customHeight="1">
      <c r="A678" s="232">
        <v>11</v>
      </c>
      <c r="B678" s="43">
        <v>2279</v>
      </c>
      <c r="C678" s="43"/>
      <c r="D678" s="785"/>
      <c r="E678" s="43"/>
      <c r="F678" s="241" t="s">
        <v>79</v>
      </c>
      <c r="G678" s="829"/>
      <c r="H678" s="816"/>
      <c r="I678" s="159" t="s">
        <v>1557</v>
      </c>
      <c r="J678" s="55">
        <v>1</v>
      </c>
      <c r="K678" s="43"/>
      <c r="L678" s="816"/>
      <c r="M678" s="816"/>
      <c r="N678" s="55" t="s">
        <v>1689</v>
      </c>
      <c r="O678" s="55"/>
      <c r="P678" s="55"/>
      <c r="Q678" s="159"/>
      <c r="R678" s="801"/>
      <c r="S678" s="79"/>
      <c r="T678" s="79"/>
      <c r="U678" s="794"/>
      <c r="V678" s="819"/>
      <c r="W678" s="157"/>
      <c r="X678" s="785"/>
      <c r="Y678" s="173"/>
      <c r="Z678" s="785"/>
      <c r="AA678" s="173"/>
      <c r="AB678" s="29"/>
      <c r="AC678" s="29"/>
      <c r="AD678" s="29"/>
      <c r="AE678" s="29"/>
      <c r="AF678" s="29"/>
      <c r="AG678" s="37"/>
      <c r="AH678" s="24"/>
    </row>
    <row r="679" spans="1:34" ht="15.75" customHeight="1">
      <c r="A679" s="232">
        <v>11</v>
      </c>
      <c r="B679" s="43">
        <v>2279</v>
      </c>
      <c r="C679" s="43"/>
      <c r="D679" s="785"/>
      <c r="E679" s="43"/>
      <c r="F679" s="241" t="s">
        <v>79</v>
      </c>
      <c r="G679" s="829"/>
      <c r="H679" s="816"/>
      <c r="I679" s="159" t="s">
        <v>1557</v>
      </c>
      <c r="J679" s="55">
        <v>1</v>
      </c>
      <c r="K679" s="43"/>
      <c r="L679" s="816"/>
      <c r="M679" s="816"/>
      <c r="N679" s="55" t="s">
        <v>2082</v>
      </c>
      <c r="O679" s="55"/>
      <c r="P679" s="55"/>
      <c r="Q679" s="159"/>
      <c r="R679" s="801"/>
      <c r="S679" s="79"/>
      <c r="T679" s="79"/>
      <c r="U679" s="794"/>
      <c r="V679" s="819"/>
      <c r="W679" s="157"/>
      <c r="X679" s="785"/>
      <c r="Y679" s="173"/>
      <c r="Z679" s="785"/>
      <c r="AA679" s="173"/>
      <c r="AB679" s="29"/>
      <c r="AC679" s="29"/>
      <c r="AD679" s="29"/>
      <c r="AE679" s="29"/>
      <c r="AF679" s="29"/>
      <c r="AG679" s="37"/>
      <c r="AH679" s="24"/>
    </row>
    <row r="680" spans="1:34" ht="15.75" customHeight="1">
      <c r="A680" s="232">
        <v>11</v>
      </c>
      <c r="B680" s="43">
        <v>2279</v>
      </c>
      <c r="C680" s="43"/>
      <c r="D680" s="785" t="s">
        <v>2078</v>
      </c>
      <c r="E680" s="43"/>
      <c r="F680" s="241" t="s">
        <v>79</v>
      </c>
      <c r="G680" s="829" t="s">
        <v>1528</v>
      </c>
      <c r="H680" s="816" t="s">
        <v>2084</v>
      </c>
      <c r="I680" s="159" t="s">
        <v>1557</v>
      </c>
      <c r="J680" s="55">
        <v>1</v>
      </c>
      <c r="K680" s="43"/>
      <c r="L680" s="816">
        <v>1990</v>
      </c>
      <c r="M680" s="816">
        <v>35</v>
      </c>
      <c r="N680" s="55" t="s">
        <v>2085</v>
      </c>
      <c r="O680" s="55"/>
      <c r="P680" s="55"/>
      <c r="Q680" s="159"/>
      <c r="R680" s="801">
        <v>45266</v>
      </c>
      <c r="S680" s="79"/>
      <c r="T680" s="79"/>
      <c r="U680" s="785" t="s">
        <v>1532</v>
      </c>
      <c r="V680" s="785" t="s">
        <v>1514</v>
      </c>
      <c r="W680" s="43"/>
      <c r="X680" s="785" t="s">
        <v>1508</v>
      </c>
      <c r="Y680" s="173"/>
      <c r="Z680" s="785" t="s">
        <v>1665</v>
      </c>
      <c r="AA680" s="173"/>
      <c r="AB680" s="29"/>
      <c r="AC680" s="36">
        <v>45272</v>
      </c>
      <c r="AD680" s="36"/>
      <c r="AE680" s="36"/>
      <c r="AF680" s="36">
        <v>45274</v>
      </c>
      <c r="AG680" s="37"/>
      <c r="AH680" s="24"/>
    </row>
    <row r="681" spans="1:34" ht="15.75" customHeight="1">
      <c r="A681" s="232">
        <v>11</v>
      </c>
      <c r="B681" s="43">
        <v>2279</v>
      </c>
      <c r="C681" s="43"/>
      <c r="D681" s="785"/>
      <c r="E681" s="43"/>
      <c r="F681" s="241" t="s">
        <v>79</v>
      </c>
      <c r="G681" s="829"/>
      <c r="H681" s="816"/>
      <c r="I681" s="159" t="s">
        <v>1557</v>
      </c>
      <c r="J681" s="55">
        <v>1</v>
      </c>
      <c r="K681" s="43"/>
      <c r="L681" s="816"/>
      <c r="M681" s="816"/>
      <c r="N681" s="55" t="s">
        <v>1870</v>
      </c>
      <c r="O681" s="55"/>
      <c r="P681" s="55"/>
      <c r="Q681" s="159"/>
      <c r="R681" s="801"/>
      <c r="S681" s="79"/>
      <c r="T681" s="79"/>
      <c r="U681" s="794"/>
      <c r="V681" s="785"/>
      <c r="W681" s="43"/>
      <c r="X681" s="785"/>
      <c r="Y681" s="173"/>
      <c r="Z681" s="785"/>
      <c r="AA681" s="173"/>
      <c r="AB681" s="29"/>
      <c r="AC681" s="29"/>
      <c r="AD681" s="29"/>
      <c r="AE681" s="29"/>
      <c r="AF681" s="29"/>
      <c r="AG681" s="37"/>
      <c r="AH681" s="24"/>
    </row>
    <row r="682" spans="1:34" ht="15.75" customHeight="1">
      <c r="A682" s="232">
        <v>11</v>
      </c>
      <c r="B682" s="43">
        <v>2279</v>
      </c>
      <c r="C682" s="43"/>
      <c r="D682" s="785"/>
      <c r="E682" s="43"/>
      <c r="F682" s="241" t="s">
        <v>79</v>
      </c>
      <c r="G682" s="829"/>
      <c r="H682" s="816"/>
      <c r="I682" s="159" t="s">
        <v>1557</v>
      </c>
      <c r="J682" s="55">
        <v>1</v>
      </c>
      <c r="K682" s="43"/>
      <c r="L682" s="816"/>
      <c r="M682" s="816"/>
      <c r="N682" s="55" t="s">
        <v>2085</v>
      </c>
      <c r="O682" s="55"/>
      <c r="P682" s="55"/>
      <c r="Q682" s="159"/>
      <c r="R682" s="801"/>
      <c r="S682" s="79"/>
      <c r="T682" s="79"/>
      <c r="U682" s="794"/>
      <c r="V682" s="785"/>
      <c r="W682" s="43"/>
      <c r="X682" s="785"/>
      <c r="Y682" s="173"/>
      <c r="Z682" s="785"/>
      <c r="AA682" s="173"/>
      <c r="AB682" s="29"/>
      <c r="AC682" s="29"/>
      <c r="AD682" s="29"/>
      <c r="AE682" s="29"/>
      <c r="AF682" s="29"/>
      <c r="AG682" s="37"/>
      <c r="AH682" s="24"/>
    </row>
    <row r="683" spans="1:34" ht="15.75" customHeight="1">
      <c r="A683" s="232">
        <v>11</v>
      </c>
      <c r="B683" s="43">
        <v>2279</v>
      </c>
      <c r="C683" s="43"/>
      <c r="D683" s="785"/>
      <c r="E683" s="43"/>
      <c r="F683" s="241" t="s">
        <v>79</v>
      </c>
      <c r="G683" s="829"/>
      <c r="H683" s="816"/>
      <c r="I683" s="159" t="s">
        <v>1557</v>
      </c>
      <c r="J683" s="55">
        <v>1</v>
      </c>
      <c r="K683" s="43"/>
      <c r="L683" s="816"/>
      <c r="M683" s="816"/>
      <c r="N683" s="55" t="s">
        <v>1874</v>
      </c>
      <c r="O683" s="55"/>
      <c r="P683" s="55"/>
      <c r="Q683" s="159"/>
      <c r="R683" s="801"/>
      <c r="S683" s="79"/>
      <c r="T683" s="79"/>
      <c r="U683" s="794"/>
      <c r="V683" s="785"/>
      <c r="W683" s="43"/>
      <c r="X683" s="785"/>
      <c r="Y683" s="173"/>
      <c r="Z683" s="785"/>
      <c r="AA683" s="173"/>
      <c r="AB683" s="29"/>
      <c r="AC683" s="29"/>
      <c r="AD683" s="29"/>
      <c r="AE683" s="29"/>
      <c r="AF683" s="29"/>
      <c r="AG683" s="37"/>
      <c r="AH683" s="24"/>
    </row>
    <row r="684" spans="1:34" ht="15.75" customHeight="1">
      <c r="A684" s="232">
        <v>11</v>
      </c>
      <c r="B684" s="43">
        <v>2279</v>
      </c>
      <c r="C684" s="43"/>
      <c r="D684" s="785" t="s">
        <v>2078</v>
      </c>
      <c r="E684" s="43"/>
      <c r="F684" s="241" t="s">
        <v>79</v>
      </c>
      <c r="G684" s="829" t="s">
        <v>1528</v>
      </c>
      <c r="H684" s="816" t="s">
        <v>2086</v>
      </c>
      <c r="I684" s="159" t="s">
        <v>1557</v>
      </c>
      <c r="J684" s="55">
        <v>1</v>
      </c>
      <c r="K684" s="43"/>
      <c r="L684" s="816">
        <v>2130</v>
      </c>
      <c r="M684" s="816">
        <v>32</v>
      </c>
      <c r="N684" s="55" t="s">
        <v>2087</v>
      </c>
      <c r="O684" s="55"/>
      <c r="P684" s="55"/>
      <c r="Q684" s="159"/>
      <c r="R684" s="801">
        <v>45266</v>
      </c>
      <c r="S684" s="79"/>
      <c r="T684" s="79"/>
      <c r="U684" s="785" t="s">
        <v>1532</v>
      </c>
      <c r="V684" s="785" t="s">
        <v>1514</v>
      </c>
      <c r="W684" s="43"/>
      <c r="X684" s="785" t="s">
        <v>1508</v>
      </c>
      <c r="Y684" s="173"/>
      <c r="Z684" s="785" t="s">
        <v>1665</v>
      </c>
      <c r="AA684" s="173"/>
      <c r="AB684" s="29"/>
      <c r="AC684" s="36">
        <v>45272</v>
      </c>
      <c r="AD684" s="36"/>
      <c r="AE684" s="36"/>
      <c r="AF684" s="36">
        <v>45274</v>
      </c>
      <c r="AG684" s="37"/>
      <c r="AH684" s="24"/>
    </row>
    <row r="685" spans="1:34" ht="15.75" customHeight="1">
      <c r="A685" s="232">
        <v>11</v>
      </c>
      <c r="B685" s="43">
        <v>2279</v>
      </c>
      <c r="C685" s="43"/>
      <c r="D685" s="785"/>
      <c r="E685" s="43"/>
      <c r="F685" s="241" t="s">
        <v>79</v>
      </c>
      <c r="G685" s="829"/>
      <c r="H685" s="816"/>
      <c r="I685" s="159" t="s">
        <v>1557</v>
      </c>
      <c r="J685" s="55">
        <v>1</v>
      </c>
      <c r="K685" s="43"/>
      <c r="L685" s="816"/>
      <c r="M685" s="816"/>
      <c r="N685" s="55" t="s">
        <v>1873</v>
      </c>
      <c r="O685" s="55"/>
      <c r="P685" s="55"/>
      <c r="Q685" s="159"/>
      <c r="R685" s="801"/>
      <c r="S685" s="79"/>
      <c r="T685" s="79"/>
      <c r="U685" s="794"/>
      <c r="V685" s="785"/>
      <c r="W685" s="43"/>
      <c r="X685" s="785"/>
      <c r="Y685" s="173"/>
      <c r="Z685" s="785"/>
      <c r="AA685" s="173"/>
      <c r="AB685" s="29"/>
      <c r="AC685" s="29"/>
      <c r="AD685" s="29"/>
      <c r="AE685" s="29"/>
      <c r="AF685" s="29"/>
      <c r="AG685" s="37"/>
      <c r="AH685" s="24"/>
    </row>
    <row r="686" spans="1:34" ht="15.75" customHeight="1">
      <c r="A686" s="232">
        <v>11</v>
      </c>
      <c r="B686" s="43">
        <v>2279</v>
      </c>
      <c r="C686" s="43"/>
      <c r="D686" s="785"/>
      <c r="E686" s="43"/>
      <c r="F686" s="241" t="s">
        <v>79</v>
      </c>
      <c r="G686" s="829"/>
      <c r="H686" s="816"/>
      <c r="I686" s="159" t="s">
        <v>1557</v>
      </c>
      <c r="J686" s="55">
        <v>1</v>
      </c>
      <c r="K686" s="43"/>
      <c r="L686" s="816"/>
      <c r="M686" s="816"/>
      <c r="N686" s="55" t="s">
        <v>1579</v>
      </c>
      <c r="O686" s="55"/>
      <c r="P686" s="55"/>
      <c r="Q686" s="159"/>
      <c r="R686" s="801"/>
      <c r="S686" s="79"/>
      <c r="T686" s="79"/>
      <c r="U686" s="794"/>
      <c r="V686" s="785"/>
      <c r="W686" s="43"/>
      <c r="X686" s="785"/>
      <c r="Y686" s="173"/>
      <c r="Z686" s="785"/>
      <c r="AA686" s="173"/>
      <c r="AB686" s="29"/>
      <c r="AC686" s="29"/>
      <c r="AD686" s="29"/>
      <c r="AE686" s="29"/>
      <c r="AF686" s="29"/>
      <c r="AG686" s="37"/>
      <c r="AH686" s="24"/>
    </row>
    <row r="687" spans="1:34" ht="15.75" customHeight="1">
      <c r="A687" s="232">
        <v>11</v>
      </c>
      <c r="B687" s="43">
        <v>2279</v>
      </c>
      <c r="C687" s="43"/>
      <c r="D687" s="785"/>
      <c r="E687" s="43"/>
      <c r="F687" s="241" t="s">
        <v>79</v>
      </c>
      <c r="G687" s="829"/>
      <c r="H687" s="816"/>
      <c r="I687" s="159" t="s">
        <v>1557</v>
      </c>
      <c r="J687" s="55">
        <v>1</v>
      </c>
      <c r="K687" s="43"/>
      <c r="L687" s="816"/>
      <c r="M687" s="816"/>
      <c r="N687" s="55" t="s">
        <v>1644</v>
      </c>
      <c r="O687" s="55"/>
      <c r="P687" s="55"/>
      <c r="Q687" s="159"/>
      <c r="R687" s="801"/>
      <c r="S687" s="79"/>
      <c r="T687" s="79"/>
      <c r="U687" s="794"/>
      <c r="V687" s="785"/>
      <c r="W687" s="43"/>
      <c r="X687" s="785"/>
      <c r="Y687" s="173"/>
      <c r="Z687" s="785"/>
      <c r="AA687" s="173"/>
      <c r="AB687" s="29"/>
      <c r="AC687" s="29"/>
      <c r="AD687" s="29"/>
      <c r="AE687" s="29"/>
      <c r="AF687" s="29"/>
      <c r="AG687" s="37"/>
      <c r="AH687" s="24"/>
    </row>
    <row r="688" spans="1:34" ht="15.75" customHeight="1">
      <c r="A688" s="232">
        <v>11</v>
      </c>
      <c r="B688" s="43">
        <v>2279</v>
      </c>
      <c r="C688" s="43"/>
      <c r="D688" s="785" t="s">
        <v>2078</v>
      </c>
      <c r="E688" s="43"/>
      <c r="F688" s="241" t="s">
        <v>79</v>
      </c>
      <c r="G688" s="829" t="s">
        <v>1528</v>
      </c>
      <c r="H688" s="816" t="s">
        <v>2088</v>
      </c>
      <c r="I688" s="159" t="s">
        <v>1557</v>
      </c>
      <c r="J688" s="55">
        <v>1</v>
      </c>
      <c r="K688" s="43"/>
      <c r="L688" s="816">
        <v>1980</v>
      </c>
      <c r="M688" s="816">
        <v>30</v>
      </c>
      <c r="N688" s="55" t="s">
        <v>1874</v>
      </c>
      <c r="O688" s="55"/>
      <c r="P688" s="55"/>
      <c r="Q688" s="159"/>
      <c r="R688" s="801">
        <v>45266</v>
      </c>
      <c r="S688" s="79"/>
      <c r="T688" s="79"/>
      <c r="U688" s="785" t="s">
        <v>1532</v>
      </c>
      <c r="V688" s="812" t="s">
        <v>1559</v>
      </c>
      <c r="W688" s="162"/>
      <c r="X688" s="785" t="s">
        <v>1508</v>
      </c>
      <c r="Y688" s="173"/>
      <c r="Z688" s="785" t="s">
        <v>1665</v>
      </c>
      <c r="AA688" s="173"/>
      <c r="AB688" s="29"/>
      <c r="AC688" s="36">
        <v>45273</v>
      </c>
      <c r="AD688" s="36"/>
      <c r="AE688" s="36"/>
      <c r="AF688" s="36">
        <v>45278</v>
      </c>
      <c r="AG688" s="37"/>
      <c r="AH688" s="24"/>
    </row>
    <row r="689" spans="1:34" ht="15.75" customHeight="1">
      <c r="A689" s="232">
        <v>11</v>
      </c>
      <c r="B689" s="43">
        <v>2279</v>
      </c>
      <c r="C689" s="43"/>
      <c r="D689" s="785"/>
      <c r="E689" s="43"/>
      <c r="F689" s="241" t="s">
        <v>79</v>
      </c>
      <c r="G689" s="829"/>
      <c r="H689" s="816"/>
      <c r="I689" s="159" t="s">
        <v>1557</v>
      </c>
      <c r="J689" s="55">
        <v>1</v>
      </c>
      <c r="K689" s="43"/>
      <c r="L689" s="816"/>
      <c r="M689" s="816"/>
      <c r="N689" s="55" t="s">
        <v>2089</v>
      </c>
      <c r="O689" s="55"/>
      <c r="P689" s="55"/>
      <c r="Q689" s="159"/>
      <c r="R689" s="801"/>
      <c r="S689" s="79"/>
      <c r="T689" s="79"/>
      <c r="U689" s="794"/>
      <c r="V689" s="819"/>
      <c r="W689" s="157"/>
      <c r="X689" s="785"/>
      <c r="Y689" s="173"/>
      <c r="Z689" s="785"/>
      <c r="AA689" s="173"/>
      <c r="AB689" s="29"/>
      <c r="AC689" s="29"/>
      <c r="AD689" s="29"/>
      <c r="AE689" s="29"/>
      <c r="AF689" s="29"/>
      <c r="AG689" s="37"/>
      <c r="AH689" s="24"/>
    </row>
    <row r="690" spans="1:34" ht="15.75" customHeight="1">
      <c r="A690" s="232">
        <v>11</v>
      </c>
      <c r="B690" s="43">
        <v>2279</v>
      </c>
      <c r="C690" s="43"/>
      <c r="D690" s="785"/>
      <c r="E690" s="43"/>
      <c r="F690" s="241" t="s">
        <v>79</v>
      </c>
      <c r="G690" s="829"/>
      <c r="H690" s="816"/>
      <c r="I690" s="159" t="s">
        <v>1557</v>
      </c>
      <c r="J690" s="55">
        <v>1</v>
      </c>
      <c r="K690" s="43"/>
      <c r="L690" s="816"/>
      <c r="M690" s="816"/>
      <c r="N690" s="55" t="s">
        <v>1644</v>
      </c>
      <c r="O690" s="55"/>
      <c r="P690" s="55"/>
      <c r="Q690" s="159"/>
      <c r="R690" s="801"/>
      <c r="S690" s="79"/>
      <c r="T690" s="79"/>
      <c r="U690" s="794"/>
      <c r="V690" s="819"/>
      <c r="W690" s="157"/>
      <c r="X690" s="785"/>
      <c r="Y690" s="173"/>
      <c r="Z690" s="785"/>
      <c r="AA690" s="173"/>
      <c r="AB690" s="29"/>
      <c r="AC690" s="29"/>
      <c r="AD690" s="29"/>
      <c r="AE690" s="29"/>
      <c r="AF690" s="29"/>
      <c r="AG690" s="37"/>
      <c r="AH690" s="24"/>
    </row>
    <row r="691" spans="1:34" ht="15.75" customHeight="1">
      <c r="A691" s="232">
        <v>11</v>
      </c>
      <c r="B691" s="43">
        <v>2279</v>
      </c>
      <c r="C691" s="43"/>
      <c r="D691" s="785"/>
      <c r="E691" s="43"/>
      <c r="F691" s="241" t="s">
        <v>79</v>
      </c>
      <c r="G691" s="829"/>
      <c r="H691" s="816"/>
      <c r="I691" s="159" t="s">
        <v>1557</v>
      </c>
      <c r="J691" s="55">
        <v>1</v>
      </c>
      <c r="K691" s="43"/>
      <c r="L691" s="816"/>
      <c r="M691" s="816"/>
      <c r="N691" s="55" t="s">
        <v>1873</v>
      </c>
      <c r="O691" s="55"/>
      <c r="P691" s="55"/>
      <c r="Q691" s="159"/>
      <c r="R691" s="801"/>
      <c r="S691" s="79"/>
      <c r="T691" s="79"/>
      <c r="U691" s="794"/>
      <c r="V691" s="819"/>
      <c r="W691" s="157"/>
      <c r="X691" s="785"/>
      <c r="Y691" s="173"/>
      <c r="Z691" s="785"/>
      <c r="AA691" s="173"/>
      <c r="AB691" s="29"/>
      <c r="AC691" s="29"/>
      <c r="AD691" s="29"/>
      <c r="AE691" s="29"/>
      <c r="AF691" s="29"/>
      <c r="AG691" s="37"/>
      <c r="AH691" s="24"/>
    </row>
    <row r="692" spans="1:34" ht="15.75" customHeight="1">
      <c r="A692" s="232">
        <v>11</v>
      </c>
      <c r="B692" s="43">
        <v>2279</v>
      </c>
      <c r="C692" s="43"/>
      <c r="D692" s="785" t="s">
        <v>2078</v>
      </c>
      <c r="E692" s="43"/>
      <c r="F692" s="241" t="s">
        <v>79</v>
      </c>
      <c r="G692" s="829" t="s">
        <v>1528</v>
      </c>
      <c r="H692" s="816" t="s">
        <v>2090</v>
      </c>
      <c r="I692" s="159" t="s">
        <v>1557</v>
      </c>
      <c r="J692" s="55">
        <v>1</v>
      </c>
      <c r="K692" s="43"/>
      <c r="L692" s="816">
        <v>4310</v>
      </c>
      <c r="M692" s="816">
        <v>52</v>
      </c>
      <c r="N692" s="55" t="s">
        <v>1564</v>
      </c>
      <c r="O692" s="55"/>
      <c r="P692" s="55"/>
      <c r="Q692" s="159"/>
      <c r="R692" s="801">
        <v>45266</v>
      </c>
      <c r="S692" s="79"/>
      <c r="T692" s="79"/>
      <c r="U692" s="785" t="s">
        <v>1532</v>
      </c>
      <c r="V692" s="812" t="s">
        <v>1559</v>
      </c>
      <c r="W692" s="162"/>
      <c r="X692" s="785" t="s">
        <v>1508</v>
      </c>
      <c r="Y692" s="173"/>
      <c r="Z692" s="785" t="s">
        <v>1665</v>
      </c>
      <c r="AA692" s="173"/>
      <c r="AB692" s="29"/>
      <c r="AC692" s="36">
        <v>45273</v>
      </c>
      <c r="AD692" s="36"/>
      <c r="AE692" s="36"/>
      <c r="AF692" s="36">
        <v>45278</v>
      </c>
      <c r="AG692" s="37"/>
      <c r="AH692" s="24"/>
    </row>
    <row r="693" spans="1:34" ht="15.75" customHeight="1">
      <c r="A693" s="232">
        <v>11</v>
      </c>
      <c r="B693" s="43">
        <v>2279</v>
      </c>
      <c r="C693" s="43"/>
      <c r="D693" s="785"/>
      <c r="E693" s="43"/>
      <c r="F693" s="241" t="s">
        <v>79</v>
      </c>
      <c r="G693" s="829"/>
      <c r="H693" s="816"/>
      <c r="I693" s="159" t="s">
        <v>1561</v>
      </c>
      <c r="J693" s="55">
        <v>1</v>
      </c>
      <c r="K693" s="43"/>
      <c r="L693" s="816"/>
      <c r="M693" s="816"/>
      <c r="N693" s="55" t="s">
        <v>1562</v>
      </c>
      <c r="O693" s="55"/>
      <c r="P693" s="55"/>
      <c r="Q693" s="159"/>
      <c r="R693" s="801"/>
      <c r="S693" s="79"/>
      <c r="T693" s="79"/>
      <c r="U693" s="794"/>
      <c r="V693" s="819"/>
      <c r="W693" s="157"/>
      <c r="X693" s="785"/>
      <c r="Y693" s="173"/>
      <c r="Z693" s="785"/>
      <c r="AA693" s="173"/>
      <c r="AB693" s="29"/>
      <c r="AC693" s="29"/>
      <c r="AD693" s="29"/>
      <c r="AE693" s="29"/>
      <c r="AF693" s="29"/>
      <c r="AG693" s="37"/>
      <c r="AH693" s="24"/>
    </row>
    <row r="694" spans="1:34" ht="15.75" customHeight="1">
      <c r="A694" s="232">
        <v>11</v>
      </c>
      <c r="B694" s="43">
        <v>2279</v>
      </c>
      <c r="C694" s="43"/>
      <c r="D694" s="785"/>
      <c r="E694" s="43"/>
      <c r="F694" s="241" t="s">
        <v>79</v>
      </c>
      <c r="G694" s="829"/>
      <c r="H694" s="816"/>
      <c r="I694" s="159" t="s">
        <v>1561</v>
      </c>
      <c r="J694" s="55">
        <v>1</v>
      </c>
      <c r="K694" s="43"/>
      <c r="L694" s="816"/>
      <c r="M694" s="816"/>
      <c r="N694" s="55" t="s">
        <v>1562</v>
      </c>
      <c r="O694" s="55"/>
      <c r="P694" s="55"/>
      <c r="Q694" s="159"/>
      <c r="R694" s="801"/>
      <c r="S694" s="79"/>
      <c r="T694" s="79"/>
      <c r="U694" s="794"/>
      <c r="V694" s="819"/>
      <c r="W694" s="157"/>
      <c r="X694" s="785"/>
      <c r="Y694" s="173"/>
      <c r="Z694" s="785"/>
      <c r="AA694" s="173"/>
      <c r="AB694" s="29"/>
      <c r="AC694" s="29"/>
      <c r="AD694" s="29"/>
      <c r="AE694" s="29"/>
      <c r="AF694" s="29"/>
      <c r="AG694" s="37"/>
      <c r="AH694" s="24"/>
    </row>
    <row r="695" spans="1:34" ht="15.75" customHeight="1">
      <c r="A695" s="232">
        <v>11</v>
      </c>
      <c r="B695" s="43">
        <v>2279</v>
      </c>
      <c r="C695" s="43"/>
      <c r="D695" s="785"/>
      <c r="E695" s="43"/>
      <c r="F695" s="241" t="s">
        <v>79</v>
      </c>
      <c r="G695" s="829"/>
      <c r="H695" s="816"/>
      <c r="I695" s="159" t="s">
        <v>1557</v>
      </c>
      <c r="J695" s="55">
        <v>1</v>
      </c>
      <c r="K695" s="43"/>
      <c r="L695" s="816"/>
      <c r="M695" s="816"/>
      <c r="N695" s="55" t="s">
        <v>2091</v>
      </c>
      <c r="O695" s="55"/>
      <c r="P695" s="55"/>
      <c r="Q695" s="159"/>
      <c r="R695" s="801"/>
      <c r="S695" s="79"/>
      <c r="T695" s="79"/>
      <c r="U695" s="794"/>
      <c r="V695" s="819"/>
      <c r="W695" s="157"/>
      <c r="X695" s="785"/>
      <c r="Y695" s="173"/>
      <c r="Z695" s="785"/>
      <c r="AA695" s="173"/>
      <c r="AB695" s="29"/>
      <c r="AC695" s="29"/>
      <c r="AD695" s="29"/>
      <c r="AE695" s="29"/>
      <c r="AF695" s="29"/>
      <c r="AG695" s="37"/>
      <c r="AH695" s="24"/>
    </row>
    <row r="696" spans="1:34" ht="15.75" customHeight="1">
      <c r="A696" s="232">
        <v>11</v>
      </c>
      <c r="B696" s="43">
        <v>2279</v>
      </c>
      <c r="C696" s="43"/>
      <c r="D696" s="785" t="s">
        <v>2078</v>
      </c>
      <c r="E696" s="43"/>
      <c r="F696" s="241" t="s">
        <v>79</v>
      </c>
      <c r="G696" s="829" t="s">
        <v>1528</v>
      </c>
      <c r="H696" s="816" t="s">
        <v>2092</v>
      </c>
      <c r="I696" s="159" t="s">
        <v>1557</v>
      </c>
      <c r="J696" s="55">
        <v>1</v>
      </c>
      <c r="K696" s="43"/>
      <c r="L696" s="816">
        <v>5040</v>
      </c>
      <c r="M696" s="816">
        <v>52</v>
      </c>
      <c r="N696" s="55" t="s">
        <v>1564</v>
      </c>
      <c r="O696" s="55"/>
      <c r="P696" s="55"/>
      <c r="Q696" s="159"/>
      <c r="R696" s="801">
        <v>45266</v>
      </c>
      <c r="S696" s="79"/>
      <c r="T696" s="79"/>
      <c r="U696" s="785" t="s">
        <v>1532</v>
      </c>
      <c r="V696" s="812" t="s">
        <v>1559</v>
      </c>
      <c r="W696" s="162"/>
      <c r="X696" s="785" t="s">
        <v>1508</v>
      </c>
      <c r="Y696" s="173"/>
      <c r="Z696" s="785" t="s">
        <v>1665</v>
      </c>
      <c r="AA696" s="173"/>
      <c r="AB696" s="29"/>
      <c r="AC696" s="36">
        <v>45273</v>
      </c>
      <c r="AD696" s="36"/>
      <c r="AE696" s="36"/>
      <c r="AF696" s="36">
        <v>45275</v>
      </c>
      <c r="AG696" s="37"/>
      <c r="AH696" s="24"/>
    </row>
    <row r="697" spans="1:34" ht="15.75" customHeight="1">
      <c r="A697" s="232">
        <v>11</v>
      </c>
      <c r="B697" s="43">
        <v>2279</v>
      </c>
      <c r="C697" s="43"/>
      <c r="D697" s="785"/>
      <c r="E697" s="43"/>
      <c r="F697" s="241" t="s">
        <v>79</v>
      </c>
      <c r="G697" s="829"/>
      <c r="H697" s="816"/>
      <c r="I697" s="159" t="s">
        <v>1561</v>
      </c>
      <c r="J697" s="55">
        <v>1</v>
      </c>
      <c r="K697" s="43"/>
      <c r="L697" s="816"/>
      <c r="M697" s="816"/>
      <c r="N697" s="55" t="s">
        <v>1562</v>
      </c>
      <c r="O697" s="55"/>
      <c r="P697" s="55"/>
      <c r="Q697" s="159"/>
      <c r="R697" s="801"/>
      <c r="S697" s="79"/>
      <c r="T697" s="79"/>
      <c r="U697" s="794"/>
      <c r="V697" s="819"/>
      <c r="W697" s="157"/>
      <c r="X697" s="785"/>
      <c r="Y697" s="173"/>
      <c r="Z697" s="785"/>
      <c r="AA697" s="173"/>
      <c r="AB697" s="29"/>
      <c r="AC697" s="29"/>
      <c r="AD697" s="29"/>
      <c r="AE697" s="29"/>
      <c r="AF697" s="29"/>
      <c r="AG697" s="37"/>
      <c r="AH697" s="24"/>
    </row>
    <row r="698" spans="1:34" ht="15.75" customHeight="1">
      <c r="A698" s="232">
        <v>11</v>
      </c>
      <c r="B698" s="43">
        <v>2279</v>
      </c>
      <c r="C698" s="43"/>
      <c r="D698" s="785"/>
      <c r="E698" s="43"/>
      <c r="F698" s="241" t="s">
        <v>79</v>
      </c>
      <c r="G698" s="829"/>
      <c r="H698" s="816"/>
      <c r="I698" s="159" t="s">
        <v>1561</v>
      </c>
      <c r="J698" s="55">
        <v>1</v>
      </c>
      <c r="K698" s="43"/>
      <c r="L698" s="816"/>
      <c r="M698" s="816"/>
      <c r="N698" s="55" t="s">
        <v>1562</v>
      </c>
      <c r="O698" s="55"/>
      <c r="P698" s="55"/>
      <c r="Q698" s="159"/>
      <c r="R698" s="801"/>
      <c r="S698" s="79"/>
      <c r="T698" s="79"/>
      <c r="U698" s="794"/>
      <c r="V698" s="819"/>
      <c r="W698" s="157"/>
      <c r="X698" s="785"/>
      <c r="Y698" s="173"/>
      <c r="Z698" s="785"/>
      <c r="AA698" s="173"/>
      <c r="AB698" s="29"/>
      <c r="AC698" s="29"/>
      <c r="AD698" s="29"/>
      <c r="AE698" s="29"/>
      <c r="AF698" s="29"/>
      <c r="AG698" s="37"/>
      <c r="AH698" s="24"/>
    </row>
    <row r="699" spans="1:34" ht="15.75" customHeight="1">
      <c r="A699" s="232">
        <v>11</v>
      </c>
      <c r="B699" s="43">
        <v>2279</v>
      </c>
      <c r="C699" s="43"/>
      <c r="D699" s="785"/>
      <c r="E699" s="43"/>
      <c r="F699" s="241" t="s">
        <v>79</v>
      </c>
      <c r="G699" s="829"/>
      <c r="H699" s="816"/>
      <c r="I699" s="159" t="s">
        <v>1557</v>
      </c>
      <c r="J699" s="55">
        <v>1</v>
      </c>
      <c r="K699" s="43"/>
      <c r="L699" s="816"/>
      <c r="M699" s="816"/>
      <c r="N699" s="55" t="s">
        <v>2091</v>
      </c>
      <c r="O699" s="55"/>
      <c r="P699" s="55"/>
      <c r="Q699" s="159"/>
      <c r="R699" s="801"/>
      <c r="S699" s="79"/>
      <c r="T699" s="79"/>
      <c r="U699" s="794"/>
      <c r="V699" s="819"/>
      <c r="W699" s="157"/>
      <c r="X699" s="785"/>
      <c r="Y699" s="173"/>
      <c r="Z699" s="785"/>
      <c r="AA699" s="173"/>
      <c r="AB699" s="29"/>
      <c r="AC699" s="29"/>
      <c r="AD699" s="29"/>
      <c r="AE699" s="29"/>
      <c r="AF699" s="29"/>
      <c r="AG699" s="37"/>
      <c r="AH699" s="24"/>
    </row>
    <row r="700" spans="1:34" ht="15.75" customHeight="1">
      <c r="A700" s="232">
        <v>11</v>
      </c>
      <c r="B700" s="43">
        <v>2279</v>
      </c>
      <c r="C700" s="43"/>
      <c r="D700" s="785" t="s">
        <v>2078</v>
      </c>
      <c r="E700" s="43"/>
      <c r="F700" s="241" t="s">
        <v>79</v>
      </c>
      <c r="G700" s="829" t="s">
        <v>1528</v>
      </c>
      <c r="H700" s="816" t="s">
        <v>2093</v>
      </c>
      <c r="I700" s="159" t="s">
        <v>1557</v>
      </c>
      <c r="J700" s="55">
        <v>1</v>
      </c>
      <c r="K700" s="43"/>
      <c r="L700" s="816">
        <v>3870</v>
      </c>
      <c r="M700" s="816">
        <v>45</v>
      </c>
      <c r="N700" s="55" t="s">
        <v>2094</v>
      </c>
      <c r="O700" s="55"/>
      <c r="P700" s="55"/>
      <c r="Q700" s="159"/>
      <c r="R700" s="801">
        <v>45266</v>
      </c>
      <c r="S700" s="79"/>
      <c r="T700" s="79"/>
      <c r="U700" s="785" t="s">
        <v>1532</v>
      </c>
      <c r="V700" s="812" t="s">
        <v>1559</v>
      </c>
      <c r="W700" s="162"/>
      <c r="X700" s="785" t="s">
        <v>1508</v>
      </c>
      <c r="Y700" s="173"/>
      <c r="Z700" s="785" t="s">
        <v>1665</v>
      </c>
      <c r="AA700" s="173"/>
      <c r="AB700" s="29"/>
      <c r="AC700" s="36">
        <v>45273</v>
      </c>
      <c r="AD700" s="36"/>
      <c r="AE700" s="36"/>
      <c r="AF700" s="36">
        <v>45275</v>
      </c>
      <c r="AG700" s="37"/>
      <c r="AH700" s="24"/>
    </row>
    <row r="701" spans="1:34" ht="15.75" customHeight="1">
      <c r="A701" s="232">
        <v>11</v>
      </c>
      <c r="B701" s="43">
        <v>2279</v>
      </c>
      <c r="C701" s="43"/>
      <c r="D701" s="785"/>
      <c r="E701" s="43"/>
      <c r="F701" s="241" t="s">
        <v>79</v>
      </c>
      <c r="G701" s="829"/>
      <c r="H701" s="816"/>
      <c r="I701" s="159" t="s">
        <v>1561</v>
      </c>
      <c r="J701" s="55">
        <v>1</v>
      </c>
      <c r="K701" s="43"/>
      <c r="L701" s="816"/>
      <c r="M701" s="816"/>
      <c r="N701" s="55" t="s">
        <v>1562</v>
      </c>
      <c r="O701" s="55"/>
      <c r="P701" s="55"/>
      <c r="Q701" s="159"/>
      <c r="R701" s="801"/>
      <c r="S701" s="79"/>
      <c r="T701" s="79"/>
      <c r="U701" s="794"/>
      <c r="V701" s="819"/>
      <c r="W701" s="157"/>
      <c r="X701" s="785"/>
      <c r="Y701" s="173"/>
      <c r="Z701" s="785"/>
      <c r="AA701" s="173"/>
      <c r="AB701" s="29"/>
      <c r="AC701" s="29"/>
      <c r="AD701" s="29"/>
      <c r="AE701" s="29"/>
      <c r="AF701" s="29"/>
      <c r="AG701" s="37"/>
      <c r="AH701" s="24"/>
    </row>
    <row r="702" spans="1:34" ht="15.75" customHeight="1">
      <c r="A702" s="232">
        <v>11</v>
      </c>
      <c r="B702" s="43">
        <v>2279</v>
      </c>
      <c r="C702" s="43"/>
      <c r="D702" s="785"/>
      <c r="E702" s="43"/>
      <c r="F702" s="241" t="s">
        <v>79</v>
      </c>
      <c r="G702" s="829"/>
      <c r="H702" s="816"/>
      <c r="I702" s="159" t="s">
        <v>1561</v>
      </c>
      <c r="J702" s="55">
        <v>1</v>
      </c>
      <c r="K702" s="43"/>
      <c r="L702" s="816"/>
      <c r="M702" s="816"/>
      <c r="N702" s="55" t="s">
        <v>1562</v>
      </c>
      <c r="O702" s="55"/>
      <c r="P702" s="55"/>
      <c r="Q702" s="159"/>
      <c r="R702" s="801"/>
      <c r="S702" s="79"/>
      <c r="T702" s="79"/>
      <c r="U702" s="794"/>
      <c r="V702" s="819"/>
      <c r="W702" s="157"/>
      <c r="X702" s="785"/>
      <c r="Y702" s="173"/>
      <c r="Z702" s="785"/>
      <c r="AA702" s="173"/>
      <c r="AB702" s="29"/>
      <c r="AC702" s="29"/>
      <c r="AD702" s="29"/>
      <c r="AE702" s="29"/>
      <c r="AF702" s="29"/>
      <c r="AG702" s="37"/>
      <c r="AH702" s="24"/>
    </row>
    <row r="703" spans="1:34" ht="15.75" customHeight="1">
      <c r="A703" s="232">
        <v>11</v>
      </c>
      <c r="B703" s="43">
        <v>2279</v>
      </c>
      <c r="C703" s="43"/>
      <c r="D703" s="785"/>
      <c r="E703" s="43"/>
      <c r="F703" s="241" t="s">
        <v>79</v>
      </c>
      <c r="G703" s="829"/>
      <c r="H703" s="816"/>
      <c r="I703" s="159" t="s">
        <v>1557</v>
      </c>
      <c r="J703" s="55">
        <v>1</v>
      </c>
      <c r="K703" s="43"/>
      <c r="L703" s="816"/>
      <c r="M703" s="816"/>
      <c r="N703" s="55" t="s">
        <v>1718</v>
      </c>
      <c r="O703" s="55"/>
      <c r="P703" s="55"/>
      <c r="Q703" s="159"/>
      <c r="R703" s="801"/>
      <c r="S703" s="79"/>
      <c r="T703" s="79"/>
      <c r="U703" s="794"/>
      <c r="V703" s="819"/>
      <c r="W703" s="157"/>
      <c r="X703" s="785"/>
      <c r="Y703" s="173"/>
      <c r="Z703" s="785"/>
      <c r="AA703" s="173"/>
      <c r="AB703" s="29"/>
      <c r="AC703" s="29"/>
      <c r="AD703" s="29"/>
      <c r="AE703" s="29"/>
      <c r="AF703" s="29"/>
      <c r="AG703" s="37"/>
      <c r="AH703" s="24"/>
    </row>
    <row r="704" spans="1:34" ht="15.75" customHeight="1">
      <c r="A704" s="232">
        <v>11</v>
      </c>
      <c r="B704" s="43">
        <v>2279</v>
      </c>
      <c r="C704" s="43"/>
      <c r="D704" s="785" t="s">
        <v>2078</v>
      </c>
      <c r="E704" s="43"/>
      <c r="F704" s="241" t="s">
        <v>79</v>
      </c>
      <c r="G704" s="829" t="s">
        <v>1528</v>
      </c>
      <c r="H704" s="816" t="s">
        <v>2095</v>
      </c>
      <c r="I704" s="159" t="s">
        <v>1557</v>
      </c>
      <c r="J704" s="55">
        <v>1</v>
      </c>
      <c r="K704" s="43"/>
      <c r="L704" s="816">
        <v>2830</v>
      </c>
      <c r="M704" s="816">
        <v>37</v>
      </c>
      <c r="N704" s="55" t="s">
        <v>2094</v>
      </c>
      <c r="O704" s="55"/>
      <c r="P704" s="55"/>
      <c r="Q704" s="159"/>
      <c r="R704" s="801">
        <v>45266</v>
      </c>
      <c r="S704" s="79"/>
      <c r="T704" s="79"/>
      <c r="U704" s="785" t="s">
        <v>1532</v>
      </c>
      <c r="V704" s="812" t="s">
        <v>1559</v>
      </c>
      <c r="W704" s="162"/>
      <c r="X704" s="785" t="s">
        <v>1508</v>
      </c>
      <c r="Y704" s="173"/>
      <c r="Z704" s="785" t="s">
        <v>1665</v>
      </c>
      <c r="AA704" s="173"/>
      <c r="AB704" s="29"/>
      <c r="AC704" s="36">
        <v>45273</v>
      </c>
      <c r="AD704" s="36"/>
      <c r="AE704" s="36"/>
      <c r="AF704" s="36">
        <v>45275</v>
      </c>
      <c r="AG704" s="37"/>
      <c r="AH704" s="24"/>
    </row>
    <row r="705" spans="1:39" ht="15.75" customHeight="1">
      <c r="A705" s="232">
        <v>11</v>
      </c>
      <c r="B705" s="43">
        <v>2279</v>
      </c>
      <c r="C705" s="43"/>
      <c r="D705" s="785"/>
      <c r="E705" s="43"/>
      <c r="F705" s="241" t="s">
        <v>79</v>
      </c>
      <c r="G705" s="829"/>
      <c r="H705" s="816"/>
      <c r="I705" s="159" t="s">
        <v>1557</v>
      </c>
      <c r="J705" s="55">
        <v>1</v>
      </c>
      <c r="K705" s="43"/>
      <c r="L705" s="816"/>
      <c r="M705" s="816"/>
      <c r="N705" s="55" t="s">
        <v>2094</v>
      </c>
      <c r="O705" s="55"/>
      <c r="P705" s="55"/>
      <c r="Q705" s="159"/>
      <c r="R705" s="801"/>
      <c r="S705" s="79"/>
      <c r="T705" s="79"/>
      <c r="U705" s="794"/>
      <c r="V705" s="819"/>
      <c r="W705" s="157"/>
      <c r="X705" s="785"/>
      <c r="Y705" s="173"/>
      <c r="Z705" s="785"/>
      <c r="AA705" s="173"/>
      <c r="AB705" s="29"/>
      <c r="AC705" s="29"/>
      <c r="AD705" s="29"/>
      <c r="AE705" s="29"/>
      <c r="AF705" s="29"/>
      <c r="AG705" s="37"/>
      <c r="AH705" s="24"/>
    </row>
    <row r="706" spans="1:39" ht="15.75" customHeight="1">
      <c r="A706" s="232">
        <v>11</v>
      </c>
      <c r="B706" s="43">
        <v>2279</v>
      </c>
      <c r="C706" s="43"/>
      <c r="D706" s="785"/>
      <c r="E706" s="43"/>
      <c r="F706" s="241" t="s">
        <v>79</v>
      </c>
      <c r="G706" s="829"/>
      <c r="H706" s="816"/>
      <c r="I706" s="159" t="s">
        <v>1557</v>
      </c>
      <c r="J706" s="55">
        <v>1</v>
      </c>
      <c r="K706" s="43"/>
      <c r="L706" s="816"/>
      <c r="M706" s="816"/>
      <c r="N706" s="55" t="s">
        <v>2096</v>
      </c>
      <c r="O706" s="55"/>
      <c r="P706" s="55"/>
      <c r="Q706" s="159"/>
      <c r="R706" s="801"/>
      <c r="S706" s="79"/>
      <c r="T706" s="79"/>
      <c r="U706" s="794"/>
      <c r="V706" s="819"/>
      <c r="W706" s="157"/>
      <c r="X706" s="785"/>
      <c r="Y706" s="173"/>
      <c r="Z706" s="785"/>
      <c r="AA706" s="173"/>
      <c r="AB706" s="29"/>
      <c r="AC706" s="29"/>
      <c r="AD706" s="29"/>
      <c r="AE706" s="29"/>
      <c r="AF706" s="29"/>
      <c r="AG706" s="37"/>
      <c r="AH706" s="24"/>
    </row>
    <row r="707" spans="1:39" ht="15.75" customHeight="1">
      <c r="A707" s="232">
        <v>11</v>
      </c>
      <c r="B707" s="43">
        <v>2279</v>
      </c>
      <c r="C707" s="43"/>
      <c r="D707" s="785"/>
      <c r="E707" s="43"/>
      <c r="F707" s="241" t="s">
        <v>79</v>
      </c>
      <c r="G707" s="829"/>
      <c r="H707" s="816"/>
      <c r="I707" s="159" t="s">
        <v>1561</v>
      </c>
      <c r="J707" s="55">
        <v>1</v>
      </c>
      <c r="K707" s="43"/>
      <c r="L707" s="816"/>
      <c r="M707" s="816"/>
      <c r="N707" s="55" t="s">
        <v>1562</v>
      </c>
      <c r="O707" s="55"/>
      <c r="P707" s="55"/>
      <c r="Q707" s="159"/>
      <c r="R707" s="801"/>
      <c r="S707" s="79"/>
      <c r="T707" s="79"/>
      <c r="U707" s="794"/>
      <c r="V707" s="819"/>
      <c r="W707" s="157"/>
      <c r="X707" s="785"/>
      <c r="Y707" s="173"/>
      <c r="Z707" s="785"/>
      <c r="AA707" s="173"/>
      <c r="AB707" s="29"/>
      <c r="AC707" s="29"/>
      <c r="AD707" s="29"/>
      <c r="AE707" s="29"/>
      <c r="AF707" s="29"/>
      <c r="AG707" s="37"/>
      <c r="AH707" s="24"/>
    </row>
    <row r="708" spans="1:39" ht="15.75" customHeight="1">
      <c r="A708" s="232">
        <v>11</v>
      </c>
      <c r="B708" s="43">
        <v>2279</v>
      </c>
      <c r="C708" s="43"/>
      <c r="D708" s="785" t="s">
        <v>2078</v>
      </c>
      <c r="E708" s="43"/>
      <c r="F708" s="241" t="s">
        <v>79</v>
      </c>
      <c r="G708" s="829" t="s">
        <v>1528</v>
      </c>
      <c r="H708" s="816" t="s">
        <v>2097</v>
      </c>
      <c r="I708" s="159" t="s">
        <v>1557</v>
      </c>
      <c r="J708" s="55">
        <v>1</v>
      </c>
      <c r="K708" s="43"/>
      <c r="L708" s="816">
        <v>2210</v>
      </c>
      <c r="M708" s="816">
        <v>30</v>
      </c>
      <c r="N708" s="55" t="s">
        <v>1873</v>
      </c>
      <c r="O708" s="55"/>
      <c r="P708" s="55"/>
      <c r="Q708" s="159"/>
      <c r="R708" s="801">
        <v>45266</v>
      </c>
      <c r="S708" s="79"/>
      <c r="T708" s="79"/>
      <c r="U708" s="785" t="s">
        <v>1532</v>
      </c>
      <c r="V708" s="812" t="s">
        <v>1559</v>
      </c>
      <c r="W708" s="162"/>
      <c r="X708" s="785" t="s">
        <v>1508</v>
      </c>
      <c r="Y708" s="173"/>
      <c r="Z708" s="785" t="s">
        <v>1665</v>
      </c>
      <c r="AA708" s="173"/>
      <c r="AB708" s="29"/>
      <c r="AC708" s="36">
        <v>45273</v>
      </c>
      <c r="AD708" s="36"/>
      <c r="AE708" s="36"/>
      <c r="AF708" s="36">
        <v>45275</v>
      </c>
      <c r="AG708" s="37"/>
      <c r="AH708" s="24"/>
    </row>
    <row r="709" spans="1:39" ht="15.75" customHeight="1">
      <c r="A709" s="232">
        <v>11</v>
      </c>
      <c r="B709" s="43">
        <v>2279</v>
      </c>
      <c r="C709" s="43"/>
      <c r="D709" s="785"/>
      <c r="E709" s="43"/>
      <c r="F709" s="241" t="s">
        <v>79</v>
      </c>
      <c r="G709" s="829"/>
      <c r="H709" s="816"/>
      <c r="I709" s="159" t="s">
        <v>1557</v>
      </c>
      <c r="J709" s="55">
        <v>1</v>
      </c>
      <c r="K709" s="43"/>
      <c r="L709" s="816"/>
      <c r="M709" s="816"/>
      <c r="N709" s="55" t="s">
        <v>1874</v>
      </c>
      <c r="O709" s="55"/>
      <c r="P709" s="55"/>
      <c r="Q709" s="159"/>
      <c r="R709" s="801"/>
      <c r="S709" s="79"/>
      <c r="T709" s="79"/>
      <c r="U709" s="794"/>
      <c r="V709" s="819"/>
      <c r="W709" s="157"/>
      <c r="X709" s="785"/>
      <c r="Y709" s="173"/>
      <c r="Z709" s="785"/>
      <c r="AA709" s="173"/>
      <c r="AB709" s="29"/>
      <c r="AC709" s="29"/>
      <c r="AD709" s="29"/>
      <c r="AE709" s="29"/>
      <c r="AF709" s="29"/>
      <c r="AG709" s="37"/>
      <c r="AH709" s="24"/>
    </row>
    <row r="710" spans="1:39" ht="15.75" customHeight="1">
      <c r="A710" s="232">
        <v>11</v>
      </c>
      <c r="B710" s="43">
        <v>2279</v>
      </c>
      <c r="C710" s="43"/>
      <c r="D710" s="785"/>
      <c r="E710" s="43"/>
      <c r="F710" s="241" t="s">
        <v>79</v>
      </c>
      <c r="G710" s="829"/>
      <c r="H710" s="816"/>
      <c r="I710" s="159" t="s">
        <v>1557</v>
      </c>
      <c r="J710" s="55">
        <v>1</v>
      </c>
      <c r="K710" s="43"/>
      <c r="L710" s="816"/>
      <c r="M710" s="816"/>
      <c r="N710" s="55" t="s">
        <v>2087</v>
      </c>
      <c r="O710" s="55"/>
      <c r="P710" s="55"/>
      <c r="Q710" s="159"/>
      <c r="R710" s="801"/>
      <c r="S710" s="79"/>
      <c r="T710" s="79"/>
      <c r="U710" s="794"/>
      <c r="V710" s="819"/>
      <c r="W710" s="157"/>
      <c r="X710" s="785"/>
      <c r="Y710" s="173"/>
      <c r="Z710" s="785"/>
      <c r="AA710" s="173"/>
      <c r="AB710" s="29"/>
      <c r="AC710" s="29"/>
      <c r="AD710" s="29"/>
      <c r="AE710" s="29"/>
      <c r="AF710" s="29"/>
      <c r="AG710" s="37"/>
      <c r="AH710" s="24"/>
    </row>
    <row r="711" spans="1:39" ht="15.75" customHeight="1">
      <c r="A711" s="232">
        <v>11</v>
      </c>
      <c r="B711" s="43">
        <v>2279</v>
      </c>
      <c r="C711" s="43"/>
      <c r="D711" s="785"/>
      <c r="E711" s="43"/>
      <c r="F711" s="241" t="s">
        <v>79</v>
      </c>
      <c r="G711" s="829"/>
      <c r="H711" s="816"/>
      <c r="I711" s="159" t="s">
        <v>1557</v>
      </c>
      <c r="J711" s="55">
        <v>1</v>
      </c>
      <c r="K711" s="43"/>
      <c r="L711" s="816"/>
      <c r="M711" s="816"/>
      <c r="N711" s="55" t="s">
        <v>1644</v>
      </c>
      <c r="O711" s="55"/>
      <c r="P711" s="55"/>
      <c r="Q711" s="159"/>
      <c r="R711" s="801"/>
      <c r="S711" s="79"/>
      <c r="T711" s="79"/>
      <c r="U711" s="794"/>
      <c r="V711" s="819"/>
      <c r="W711" s="157"/>
      <c r="X711" s="785"/>
      <c r="Y711" s="173"/>
      <c r="Z711" s="785"/>
      <c r="AA711" s="173"/>
      <c r="AB711" s="29"/>
      <c r="AC711" s="29"/>
      <c r="AD711" s="29"/>
      <c r="AE711" s="29"/>
      <c r="AF711" s="29"/>
      <c r="AG711" s="37"/>
      <c r="AH711" s="24"/>
    </row>
    <row r="712" spans="1:39" ht="15.6" customHeight="1">
      <c r="A712" s="232">
        <v>12</v>
      </c>
      <c r="B712" s="43">
        <v>2279</v>
      </c>
      <c r="C712" s="43"/>
      <c r="D712" s="793" t="s">
        <v>2098</v>
      </c>
      <c r="E712" s="51"/>
      <c r="F712" s="241" t="s">
        <v>79</v>
      </c>
      <c r="G712" s="828" t="s">
        <v>1528</v>
      </c>
      <c r="H712" s="792" t="s">
        <v>2099</v>
      </c>
      <c r="I712" s="55" t="s">
        <v>1557</v>
      </c>
      <c r="J712" s="55">
        <v>1</v>
      </c>
      <c r="K712" s="43"/>
      <c r="L712" s="792">
        <v>1460</v>
      </c>
      <c r="M712" s="792">
        <v>39</v>
      </c>
      <c r="N712" s="55" t="s">
        <v>2100</v>
      </c>
      <c r="O712" s="55"/>
      <c r="P712" s="55"/>
      <c r="Q712" s="55"/>
      <c r="R712" s="801">
        <v>45271</v>
      </c>
      <c r="S712" s="79"/>
      <c r="T712" s="79"/>
      <c r="U712" s="792" t="s">
        <v>129</v>
      </c>
      <c r="V712" s="812" t="s">
        <v>1774</v>
      </c>
      <c r="W712" s="162"/>
      <c r="X712" s="785" t="s">
        <v>1508</v>
      </c>
      <c r="Y712" s="173"/>
      <c r="Z712" s="792" t="s">
        <v>1509</v>
      </c>
      <c r="AA712" s="173"/>
      <c r="AB712" s="29"/>
      <c r="AC712" s="36">
        <v>45274</v>
      </c>
      <c r="AD712" s="36"/>
      <c r="AE712" s="36"/>
      <c r="AF712" s="36">
        <v>45279</v>
      </c>
      <c r="AG712" s="37"/>
      <c r="AH712" s="24" t="s">
        <v>2101</v>
      </c>
      <c r="AI712" s="25">
        <v>45264</v>
      </c>
      <c r="AJ712" s="99">
        <v>137983.03</v>
      </c>
      <c r="AK712" s="99">
        <v>546741</v>
      </c>
      <c r="AM712" s="139">
        <v>0.25</v>
      </c>
    </row>
    <row r="713" spans="1:39" ht="15.75" customHeight="1">
      <c r="A713" s="232">
        <v>12</v>
      </c>
      <c r="B713" s="43">
        <v>2279</v>
      </c>
      <c r="C713" s="43"/>
      <c r="D713" s="792"/>
      <c r="E713" s="55"/>
      <c r="F713" s="241" t="s">
        <v>79</v>
      </c>
      <c r="G713" s="828"/>
      <c r="H713" s="792"/>
      <c r="I713" s="55" t="s">
        <v>1557</v>
      </c>
      <c r="J713" s="55">
        <v>1</v>
      </c>
      <c r="K713" s="43"/>
      <c r="L713" s="792"/>
      <c r="M713" s="792"/>
      <c r="N713" s="55" t="s">
        <v>2102</v>
      </c>
      <c r="O713" s="55"/>
      <c r="P713" s="55"/>
      <c r="Q713" s="55"/>
      <c r="R713" s="801"/>
      <c r="S713" s="79"/>
      <c r="T713" s="79"/>
      <c r="U713" s="824"/>
      <c r="V713" s="819"/>
      <c r="W713" s="157"/>
      <c r="X713" s="785"/>
      <c r="Y713" s="173"/>
      <c r="Z713" s="792"/>
      <c r="AA713" s="173"/>
      <c r="AB713" s="29"/>
      <c r="AC713" s="29"/>
      <c r="AD713" s="29"/>
      <c r="AE713" s="29"/>
      <c r="AF713" s="29"/>
      <c r="AG713" s="37"/>
      <c r="AH713" s="24"/>
    </row>
    <row r="714" spans="1:39" ht="15.75" customHeight="1">
      <c r="A714" s="232">
        <v>12</v>
      </c>
      <c r="B714" s="43">
        <v>2279</v>
      </c>
      <c r="C714" s="43"/>
      <c r="D714" s="792"/>
      <c r="E714" s="55"/>
      <c r="F714" s="241" t="s">
        <v>79</v>
      </c>
      <c r="G714" s="828"/>
      <c r="H714" s="792"/>
      <c r="I714" s="55" t="s">
        <v>1557</v>
      </c>
      <c r="J714" s="55">
        <v>1</v>
      </c>
      <c r="K714" s="43"/>
      <c r="L714" s="792"/>
      <c r="M714" s="792"/>
      <c r="N714" s="55" t="s">
        <v>2087</v>
      </c>
      <c r="O714" s="55"/>
      <c r="P714" s="55"/>
      <c r="Q714" s="55"/>
      <c r="R714" s="801"/>
      <c r="S714" s="79"/>
      <c r="T714" s="79"/>
      <c r="U714" s="824"/>
      <c r="V714" s="819"/>
      <c r="W714" s="157"/>
      <c r="X714" s="785"/>
      <c r="Y714" s="173"/>
      <c r="Z714" s="792"/>
      <c r="AA714" s="173"/>
      <c r="AB714" s="29"/>
      <c r="AC714" s="29"/>
      <c r="AD714" s="29"/>
      <c r="AE714" s="29"/>
      <c r="AF714" s="29"/>
      <c r="AG714" s="37"/>
      <c r="AH714" s="24"/>
    </row>
    <row r="715" spans="1:39" ht="15.75" customHeight="1">
      <c r="A715" s="232">
        <v>12</v>
      </c>
      <c r="B715" s="43">
        <v>2279</v>
      </c>
      <c r="C715" s="43"/>
      <c r="D715" s="792"/>
      <c r="E715" s="55"/>
      <c r="F715" s="241" t="s">
        <v>79</v>
      </c>
      <c r="G715" s="828"/>
      <c r="H715" s="792"/>
      <c r="I715" s="55" t="s">
        <v>1557</v>
      </c>
      <c r="J715" s="55">
        <v>1</v>
      </c>
      <c r="K715" s="43"/>
      <c r="L715" s="792"/>
      <c r="M715" s="792"/>
      <c r="N715" s="55" t="s">
        <v>2102</v>
      </c>
      <c r="O715" s="55"/>
      <c r="P715" s="55"/>
      <c r="Q715" s="55"/>
      <c r="R715" s="801"/>
      <c r="S715" s="79"/>
      <c r="T715" s="79"/>
      <c r="U715" s="824"/>
      <c r="V715" s="819"/>
      <c r="W715" s="157"/>
      <c r="X715" s="785"/>
      <c r="Y715" s="173"/>
      <c r="Z715" s="792"/>
      <c r="AA715" s="173"/>
      <c r="AB715" s="29"/>
      <c r="AC715" s="29"/>
      <c r="AD715" s="29"/>
      <c r="AE715" s="29"/>
      <c r="AF715" s="29"/>
      <c r="AG715" s="37"/>
      <c r="AH715" s="24"/>
    </row>
    <row r="716" spans="1:39">
      <c r="A716" s="232">
        <v>12</v>
      </c>
      <c r="B716" s="43">
        <v>2279</v>
      </c>
      <c r="C716" s="43"/>
      <c r="D716" s="793" t="s">
        <v>2098</v>
      </c>
      <c r="E716" s="51"/>
      <c r="F716" s="241" t="s">
        <v>79</v>
      </c>
      <c r="G716" s="828" t="s">
        <v>1528</v>
      </c>
      <c r="H716" s="792" t="s">
        <v>2103</v>
      </c>
      <c r="I716" s="55" t="s">
        <v>1557</v>
      </c>
      <c r="J716" s="55">
        <v>1</v>
      </c>
      <c r="K716" s="43"/>
      <c r="L716" s="792">
        <v>3350</v>
      </c>
      <c r="M716" s="792">
        <v>46</v>
      </c>
      <c r="N716" s="55" t="s">
        <v>2104</v>
      </c>
      <c r="O716" s="55"/>
      <c r="P716" s="55"/>
      <c r="Q716" s="55"/>
      <c r="R716" s="801">
        <v>45271</v>
      </c>
      <c r="S716" s="79"/>
      <c r="T716" s="79"/>
      <c r="U716" s="793" t="s">
        <v>129</v>
      </c>
      <c r="V716" s="772" t="s">
        <v>1774</v>
      </c>
      <c r="W716" s="52"/>
      <c r="X716" s="785" t="s">
        <v>1508</v>
      </c>
      <c r="Y716" s="173"/>
      <c r="Z716" s="792" t="s">
        <v>1509</v>
      </c>
      <c r="AA716" s="173"/>
      <c r="AB716" s="29"/>
      <c r="AC716" s="36">
        <v>45274</v>
      </c>
      <c r="AD716" s="36"/>
      <c r="AE716" s="36"/>
      <c r="AF716" s="36">
        <v>45279</v>
      </c>
      <c r="AG716" s="37"/>
      <c r="AH716" s="24"/>
    </row>
    <row r="717" spans="1:39" ht="15.75" customHeight="1">
      <c r="A717" s="232">
        <v>12</v>
      </c>
      <c r="B717" s="43">
        <v>2279</v>
      </c>
      <c r="C717" s="43"/>
      <c r="D717" s="792"/>
      <c r="E717" s="55"/>
      <c r="F717" s="241" t="s">
        <v>79</v>
      </c>
      <c r="G717" s="828"/>
      <c r="H717" s="792"/>
      <c r="I717" s="55" t="s">
        <v>1557</v>
      </c>
      <c r="J717" s="55">
        <v>1</v>
      </c>
      <c r="K717" s="43"/>
      <c r="L717" s="792"/>
      <c r="M717" s="792"/>
      <c r="N717" s="55" t="s">
        <v>2104</v>
      </c>
      <c r="O717" s="55"/>
      <c r="P717" s="55"/>
      <c r="Q717" s="55"/>
      <c r="R717" s="801"/>
      <c r="S717" s="79"/>
      <c r="T717" s="79"/>
      <c r="U717" s="794"/>
      <c r="V717" s="772"/>
      <c r="W717" s="52"/>
      <c r="X717" s="785"/>
      <c r="Y717" s="173"/>
      <c r="Z717" s="792"/>
      <c r="AA717" s="173"/>
      <c r="AB717" s="29"/>
      <c r="AC717" s="31"/>
      <c r="AD717" s="31"/>
      <c r="AE717" s="31"/>
      <c r="AF717" s="29"/>
      <c r="AG717" s="37"/>
      <c r="AH717" s="24"/>
    </row>
    <row r="718" spans="1:39" ht="15.75" customHeight="1">
      <c r="A718" s="232">
        <v>12</v>
      </c>
      <c r="B718" s="43">
        <v>2279</v>
      </c>
      <c r="C718" s="43"/>
      <c r="D718" s="792"/>
      <c r="E718" s="55"/>
      <c r="F718" s="241" t="s">
        <v>79</v>
      </c>
      <c r="G718" s="828"/>
      <c r="H718" s="792"/>
      <c r="I718" s="55" t="s">
        <v>1561</v>
      </c>
      <c r="J718" s="55">
        <v>1</v>
      </c>
      <c r="K718" s="43"/>
      <c r="L718" s="792"/>
      <c r="M718" s="792"/>
      <c r="N718" s="55" t="s">
        <v>1562</v>
      </c>
      <c r="O718" s="55"/>
      <c r="P718" s="55"/>
      <c r="Q718" s="55"/>
      <c r="R718" s="801"/>
      <c r="S718" s="79"/>
      <c r="T718" s="79"/>
      <c r="U718" s="794"/>
      <c r="V718" s="772"/>
      <c r="W718" s="52"/>
      <c r="X718" s="785"/>
      <c r="Y718" s="173"/>
      <c r="Z718" s="792"/>
      <c r="AA718" s="173"/>
      <c r="AB718" s="29"/>
      <c r="AC718" s="31"/>
      <c r="AD718" s="31"/>
      <c r="AE718" s="31"/>
      <c r="AF718" s="29"/>
      <c r="AG718" s="37"/>
      <c r="AH718" s="24"/>
    </row>
    <row r="719" spans="1:39" ht="15.75" customHeight="1">
      <c r="A719" s="232">
        <v>12</v>
      </c>
      <c r="B719" s="43">
        <v>2279</v>
      </c>
      <c r="C719" s="43"/>
      <c r="D719" s="792"/>
      <c r="E719" s="55"/>
      <c r="F719" s="241" t="s">
        <v>79</v>
      </c>
      <c r="G719" s="828"/>
      <c r="H719" s="792"/>
      <c r="I719" s="55" t="s">
        <v>1557</v>
      </c>
      <c r="J719" s="55">
        <v>1</v>
      </c>
      <c r="K719" s="43"/>
      <c r="L719" s="792"/>
      <c r="M719" s="792"/>
      <c r="N719" s="55" t="s">
        <v>2096</v>
      </c>
      <c r="O719" s="55"/>
      <c r="P719" s="55"/>
      <c r="Q719" s="55"/>
      <c r="R719" s="801"/>
      <c r="S719" s="79"/>
      <c r="T719" s="79"/>
      <c r="U719" s="794"/>
      <c r="V719" s="772"/>
      <c r="W719" s="52"/>
      <c r="X719" s="785"/>
      <c r="Y719" s="173"/>
      <c r="Z719" s="792"/>
      <c r="AA719" s="173"/>
      <c r="AB719" s="29"/>
      <c r="AC719" s="31"/>
      <c r="AD719" s="31"/>
      <c r="AE719" s="31"/>
      <c r="AF719" s="29"/>
      <c r="AG719" s="37"/>
      <c r="AH719" s="24"/>
    </row>
    <row r="720" spans="1:39">
      <c r="A720" s="232">
        <v>12</v>
      </c>
      <c r="B720" s="43">
        <v>2279</v>
      </c>
      <c r="C720" s="43"/>
      <c r="D720" s="793" t="s">
        <v>2098</v>
      </c>
      <c r="E720" s="51"/>
      <c r="F720" s="241" t="s">
        <v>79</v>
      </c>
      <c r="G720" s="828" t="s">
        <v>1528</v>
      </c>
      <c r="H720" s="792" t="s">
        <v>2105</v>
      </c>
      <c r="I720" s="55" t="s">
        <v>1557</v>
      </c>
      <c r="J720" s="55">
        <v>1</v>
      </c>
      <c r="K720" s="43"/>
      <c r="L720" s="792">
        <v>4930</v>
      </c>
      <c r="M720" s="792">
        <v>53</v>
      </c>
      <c r="N720" s="55" t="s">
        <v>1869</v>
      </c>
      <c r="O720" s="55"/>
      <c r="P720" s="55"/>
      <c r="Q720" s="55"/>
      <c r="R720" s="801">
        <v>45271</v>
      </c>
      <c r="S720" s="79"/>
      <c r="T720" s="79"/>
      <c r="U720" s="793" t="s">
        <v>129</v>
      </c>
      <c r="V720" s="793" t="s">
        <v>1765</v>
      </c>
      <c r="W720" s="51"/>
      <c r="X720" s="785" t="s">
        <v>1508</v>
      </c>
      <c r="Y720" s="173"/>
      <c r="Z720" s="792" t="s">
        <v>1509</v>
      </c>
      <c r="AA720" s="173"/>
      <c r="AB720" s="29"/>
      <c r="AC720" s="36">
        <v>45274</v>
      </c>
      <c r="AD720" s="36"/>
      <c r="AE720" s="36"/>
      <c r="AF720" s="36">
        <v>45278</v>
      </c>
      <c r="AG720" s="37"/>
      <c r="AH720" s="24"/>
    </row>
    <row r="721" spans="1:34" ht="15.75" customHeight="1">
      <c r="A721" s="232">
        <v>12</v>
      </c>
      <c r="B721" s="43">
        <v>2279</v>
      </c>
      <c r="C721" s="43"/>
      <c r="D721" s="792"/>
      <c r="E721" s="55"/>
      <c r="F721" s="241" t="s">
        <v>79</v>
      </c>
      <c r="G721" s="828"/>
      <c r="H721" s="792"/>
      <c r="I721" s="55" t="s">
        <v>1561</v>
      </c>
      <c r="J721" s="55">
        <v>1</v>
      </c>
      <c r="K721" s="43"/>
      <c r="L721" s="792"/>
      <c r="M721" s="792"/>
      <c r="N721" s="55" t="s">
        <v>1562</v>
      </c>
      <c r="O721" s="55"/>
      <c r="P721" s="55"/>
      <c r="Q721" s="55"/>
      <c r="R721" s="801"/>
      <c r="S721" s="79"/>
      <c r="T721" s="79"/>
      <c r="U721" s="794"/>
      <c r="V721" s="793"/>
      <c r="W721" s="51"/>
      <c r="X721" s="785"/>
      <c r="Y721" s="173"/>
      <c r="Z721" s="792"/>
      <c r="AA721" s="173"/>
      <c r="AB721" s="29"/>
      <c r="AC721" s="32"/>
      <c r="AD721" s="32"/>
      <c r="AE721" s="32"/>
      <c r="AF721" s="29"/>
      <c r="AG721" s="37"/>
      <c r="AH721" s="24"/>
    </row>
    <row r="722" spans="1:34" ht="15.75" customHeight="1">
      <c r="A722" s="232">
        <v>12</v>
      </c>
      <c r="B722" s="43">
        <v>2279</v>
      </c>
      <c r="C722" s="43"/>
      <c r="D722" s="792"/>
      <c r="E722" s="55"/>
      <c r="F722" s="241" t="s">
        <v>79</v>
      </c>
      <c r="G722" s="828"/>
      <c r="H722" s="792"/>
      <c r="I722" s="55" t="s">
        <v>1561</v>
      </c>
      <c r="J722" s="55">
        <v>1</v>
      </c>
      <c r="K722" s="43"/>
      <c r="L722" s="792"/>
      <c r="M722" s="792"/>
      <c r="N722" s="55" t="s">
        <v>1562</v>
      </c>
      <c r="O722" s="55"/>
      <c r="P722" s="55"/>
      <c r="Q722" s="55"/>
      <c r="R722" s="801"/>
      <c r="S722" s="79"/>
      <c r="T722" s="79"/>
      <c r="U722" s="794"/>
      <c r="V722" s="793"/>
      <c r="W722" s="51"/>
      <c r="X722" s="785"/>
      <c r="Y722" s="173"/>
      <c r="Z722" s="792"/>
      <c r="AA722" s="173"/>
      <c r="AB722" s="29"/>
      <c r="AC722" s="32"/>
      <c r="AD722" s="32"/>
      <c r="AE722" s="32"/>
      <c r="AF722" s="29"/>
      <c r="AG722" s="37"/>
      <c r="AH722" s="24"/>
    </row>
    <row r="723" spans="1:34" ht="15.75" customHeight="1">
      <c r="A723" s="232">
        <v>12</v>
      </c>
      <c r="B723" s="43">
        <v>2279</v>
      </c>
      <c r="C723" s="43"/>
      <c r="D723" s="792"/>
      <c r="E723" s="55"/>
      <c r="F723" s="241" t="s">
        <v>79</v>
      </c>
      <c r="G723" s="828"/>
      <c r="H723" s="792"/>
      <c r="I723" s="55" t="s">
        <v>1557</v>
      </c>
      <c r="J723" s="55">
        <v>1</v>
      </c>
      <c r="K723" s="43"/>
      <c r="L723" s="792"/>
      <c r="M723" s="792"/>
      <c r="N723" s="55" t="s">
        <v>2091</v>
      </c>
      <c r="O723" s="55"/>
      <c r="P723" s="55"/>
      <c r="Q723" s="55"/>
      <c r="R723" s="801"/>
      <c r="S723" s="79"/>
      <c r="T723" s="79"/>
      <c r="U723" s="794"/>
      <c r="V723" s="793"/>
      <c r="W723" s="51"/>
      <c r="X723" s="785"/>
      <c r="Y723" s="173"/>
      <c r="Z723" s="792"/>
      <c r="AA723" s="173"/>
      <c r="AB723" s="29"/>
      <c r="AC723" s="32"/>
      <c r="AD723" s="32"/>
      <c r="AE723" s="32"/>
      <c r="AF723" s="29"/>
      <c r="AG723" s="37"/>
      <c r="AH723" s="24"/>
    </row>
    <row r="724" spans="1:34">
      <c r="A724" s="232">
        <v>12</v>
      </c>
      <c r="B724" s="43">
        <v>2279</v>
      </c>
      <c r="C724" s="43"/>
      <c r="D724" s="793" t="s">
        <v>2098</v>
      </c>
      <c r="E724" s="51"/>
      <c r="F724" s="241" t="s">
        <v>79</v>
      </c>
      <c r="G724" s="828" t="s">
        <v>1528</v>
      </c>
      <c r="H724" s="792" t="s">
        <v>2106</v>
      </c>
      <c r="I724" s="55" t="s">
        <v>1557</v>
      </c>
      <c r="J724" s="55">
        <v>1</v>
      </c>
      <c r="K724" s="43"/>
      <c r="L724" s="792">
        <v>4420</v>
      </c>
      <c r="M724" s="792">
        <v>52</v>
      </c>
      <c r="N724" s="55" t="s">
        <v>1860</v>
      </c>
      <c r="O724" s="55"/>
      <c r="P724" s="55"/>
      <c r="Q724" s="55"/>
      <c r="R724" s="801">
        <v>45271</v>
      </c>
      <c r="S724" s="79"/>
      <c r="T724" s="79"/>
      <c r="U724" s="792" t="s">
        <v>129</v>
      </c>
      <c r="V724" s="793" t="s">
        <v>1765</v>
      </c>
      <c r="W724" s="51"/>
      <c r="X724" s="785" t="s">
        <v>1508</v>
      </c>
      <c r="Y724" s="173"/>
      <c r="Z724" s="792" t="s">
        <v>1509</v>
      </c>
      <c r="AA724" s="173"/>
      <c r="AB724" s="29"/>
      <c r="AC724" s="36">
        <v>45274</v>
      </c>
      <c r="AD724" s="36"/>
      <c r="AE724" s="36"/>
      <c r="AF724" s="36">
        <v>45276</v>
      </c>
      <c r="AG724" s="37"/>
      <c r="AH724" s="24"/>
    </row>
    <row r="725" spans="1:34" ht="15.75" customHeight="1">
      <c r="A725" s="232">
        <v>12</v>
      </c>
      <c r="B725" s="43">
        <v>2279</v>
      </c>
      <c r="C725" s="43"/>
      <c r="D725" s="792"/>
      <c r="E725" s="55"/>
      <c r="F725" s="241" t="s">
        <v>79</v>
      </c>
      <c r="G725" s="828"/>
      <c r="H725" s="792"/>
      <c r="I725" s="55" t="s">
        <v>1561</v>
      </c>
      <c r="J725" s="55">
        <v>1</v>
      </c>
      <c r="K725" s="43"/>
      <c r="L725" s="792"/>
      <c r="M725" s="792"/>
      <c r="N725" s="55" t="s">
        <v>1562</v>
      </c>
      <c r="O725" s="55"/>
      <c r="P725" s="55"/>
      <c r="Q725" s="55"/>
      <c r="R725" s="801"/>
      <c r="S725" s="79"/>
      <c r="T725" s="79"/>
      <c r="U725" s="824"/>
      <c r="V725" s="793"/>
      <c r="W725" s="51"/>
      <c r="X725" s="785"/>
      <c r="Y725" s="173"/>
      <c r="Z725" s="792"/>
      <c r="AA725" s="173"/>
      <c r="AB725" s="29"/>
      <c r="AC725" s="32"/>
      <c r="AD725" s="32"/>
      <c r="AE725" s="32"/>
      <c r="AF725" s="29"/>
      <c r="AG725" s="37"/>
      <c r="AH725" s="24"/>
    </row>
    <row r="726" spans="1:34" ht="15.75" customHeight="1">
      <c r="A726" s="232">
        <v>12</v>
      </c>
      <c r="B726" s="43">
        <v>2279</v>
      </c>
      <c r="C726" s="43"/>
      <c r="D726" s="792"/>
      <c r="E726" s="55"/>
      <c r="F726" s="241" t="s">
        <v>79</v>
      </c>
      <c r="G726" s="828"/>
      <c r="H726" s="792"/>
      <c r="I726" s="55" t="s">
        <v>1561</v>
      </c>
      <c r="J726" s="55">
        <v>1</v>
      </c>
      <c r="K726" s="43"/>
      <c r="L726" s="792"/>
      <c r="M726" s="792"/>
      <c r="N726" s="55" t="s">
        <v>1562</v>
      </c>
      <c r="O726" s="55"/>
      <c r="P726" s="55"/>
      <c r="Q726" s="55"/>
      <c r="R726" s="801"/>
      <c r="S726" s="79"/>
      <c r="T726" s="79"/>
      <c r="U726" s="824"/>
      <c r="V726" s="793"/>
      <c r="W726" s="51"/>
      <c r="X726" s="785"/>
      <c r="Y726" s="173"/>
      <c r="Z726" s="792"/>
      <c r="AA726" s="173"/>
      <c r="AB726" s="29"/>
      <c r="AC726" s="32"/>
      <c r="AD726" s="32"/>
      <c r="AE726" s="32"/>
      <c r="AF726" s="29"/>
      <c r="AG726" s="37"/>
      <c r="AH726" s="24"/>
    </row>
    <row r="727" spans="1:34" ht="15.75" customHeight="1">
      <c r="A727" s="232">
        <v>12</v>
      </c>
      <c r="B727" s="43">
        <v>2279</v>
      </c>
      <c r="C727" s="43"/>
      <c r="D727" s="792"/>
      <c r="E727" s="55"/>
      <c r="F727" s="241" t="s">
        <v>79</v>
      </c>
      <c r="G727" s="828"/>
      <c r="H727" s="792"/>
      <c r="I727" s="55" t="s">
        <v>1557</v>
      </c>
      <c r="J727" s="55">
        <v>1</v>
      </c>
      <c r="K727" s="43"/>
      <c r="L727" s="792"/>
      <c r="M727" s="792"/>
      <c r="N727" s="55" t="s">
        <v>2091</v>
      </c>
      <c r="O727" s="55"/>
      <c r="P727" s="55"/>
      <c r="Q727" s="55"/>
      <c r="R727" s="801"/>
      <c r="S727" s="79"/>
      <c r="T727" s="79"/>
      <c r="U727" s="824"/>
      <c r="V727" s="793"/>
      <c r="W727" s="51"/>
      <c r="X727" s="785"/>
      <c r="Y727" s="173"/>
      <c r="Z727" s="792"/>
      <c r="AA727" s="173"/>
      <c r="AB727" s="29"/>
      <c r="AC727" s="32"/>
      <c r="AD727" s="32"/>
      <c r="AE727" s="32"/>
      <c r="AF727" s="29"/>
      <c r="AG727" s="37"/>
      <c r="AH727" s="24"/>
    </row>
    <row r="728" spans="1:34">
      <c r="A728" s="232">
        <v>12</v>
      </c>
      <c r="B728" s="43">
        <v>2279</v>
      </c>
      <c r="C728" s="43"/>
      <c r="D728" s="793" t="s">
        <v>2098</v>
      </c>
      <c r="E728" s="51"/>
      <c r="F728" s="241" t="s">
        <v>79</v>
      </c>
      <c r="G728" s="828" t="s">
        <v>1528</v>
      </c>
      <c r="H728" s="792" t="s">
        <v>2107</v>
      </c>
      <c r="I728" s="55" t="s">
        <v>1557</v>
      </c>
      <c r="J728" s="55">
        <v>1</v>
      </c>
      <c r="K728" s="43"/>
      <c r="L728" s="792">
        <v>4920</v>
      </c>
      <c r="M728" s="792">
        <v>53</v>
      </c>
      <c r="N728" s="55" t="s">
        <v>1869</v>
      </c>
      <c r="O728" s="55"/>
      <c r="P728" s="55"/>
      <c r="Q728" s="55"/>
      <c r="R728" s="801">
        <v>45271</v>
      </c>
      <c r="S728" s="79"/>
      <c r="T728" s="79"/>
      <c r="U728" s="792" t="s">
        <v>129</v>
      </c>
      <c r="V728" s="830" t="s">
        <v>1559</v>
      </c>
      <c r="W728" s="186"/>
      <c r="X728" s="785" t="s">
        <v>1508</v>
      </c>
      <c r="Y728" s="173"/>
      <c r="Z728" s="792" t="s">
        <v>1509</v>
      </c>
      <c r="AA728" s="173"/>
      <c r="AB728" s="29"/>
      <c r="AC728" s="36">
        <v>45273</v>
      </c>
      <c r="AD728" s="36"/>
      <c r="AE728" s="36"/>
      <c r="AF728" s="36">
        <v>45275</v>
      </c>
      <c r="AG728" s="37"/>
      <c r="AH728" s="24"/>
    </row>
    <row r="729" spans="1:34" ht="15.75" customHeight="1">
      <c r="A729" s="232">
        <v>12</v>
      </c>
      <c r="B729" s="43">
        <v>2279</v>
      </c>
      <c r="C729" s="43"/>
      <c r="D729" s="792"/>
      <c r="E729" s="55"/>
      <c r="F729" s="241" t="s">
        <v>79</v>
      </c>
      <c r="G729" s="828"/>
      <c r="H729" s="792"/>
      <c r="I729" s="55" t="s">
        <v>1561</v>
      </c>
      <c r="J729" s="55">
        <v>1</v>
      </c>
      <c r="K729" s="43"/>
      <c r="L729" s="792"/>
      <c r="M729" s="792"/>
      <c r="N729" s="55" t="s">
        <v>1562</v>
      </c>
      <c r="O729" s="55"/>
      <c r="P729" s="55"/>
      <c r="Q729" s="55"/>
      <c r="R729" s="801"/>
      <c r="S729" s="79"/>
      <c r="T729" s="79"/>
      <c r="U729" s="824"/>
      <c r="V729" s="793"/>
      <c r="W729" s="55"/>
      <c r="X729" s="785"/>
      <c r="Y729" s="173"/>
      <c r="Z729" s="792"/>
      <c r="AA729" s="173"/>
      <c r="AB729" s="29"/>
      <c r="AC729" s="36"/>
      <c r="AD729" s="36"/>
      <c r="AE729" s="36"/>
      <c r="AF729" s="36"/>
      <c r="AG729" s="37"/>
      <c r="AH729" s="24"/>
    </row>
    <row r="730" spans="1:34" ht="15.75" customHeight="1">
      <c r="A730" s="232">
        <v>12</v>
      </c>
      <c r="B730" s="43">
        <v>2279</v>
      </c>
      <c r="C730" s="43"/>
      <c r="D730" s="792"/>
      <c r="E730" s="55"/>
      <c r="F730" s="241" t="s">
        <v>79</v>
      </c>
      <c r="G730" s="828"/>
      <c r="H730" s="792"/>
      <c r="I730" s="55" t="s">
        <v>1561</v>
      </c>
      <c r="J730" s="55">
        <v>1</v>
      </c>
      <c r="K730" s="43"/>
      <c r="L730" s="792"/>
      <c r="M730" s="792"/>
      <c r="N730" s="55" t="s">
        <v>1562</v>
      </c>
      <c r="O730" s="55"/>
      <c r="P730" s="55"/>
      <c r="Q730" s="55"/>
      <c r="R730" s="801"/>
      <c r="S730" s="79"/>
      <c r="T730" s="79"/>
      <c r="U730" s="824"/>
      <c r="V730" s="793"/>
      <c r="W730" s="55"/>
      <c r="X730" s="785"/>
      <c r="Y730" s="173"/>
      <c r="Z730" s="792"/>
      <c r="AA730" s="173"/>
      <c r="AB730" s="29"/>
      <c r="AC730" s="33"/>
      <c r="AD730" s="33"/>
      <c r="AE730" s="33"/>
      <c r="AF730" s="29"/>
      <c r="AG730" s="37"/>
      <c r="AH730" s="24"/>
    </row>
    <row r="731" spans="1:34" ht="15.75" customHeight="1">
      <c r="A731" s="232">
        <v>12</v>
      </c>
      <c r="B731" s="43">
        <v>2279</v>
      </c>
      <c r="C731" s="43"/>
      <c r="D731" s="792"/>
      <c r="E731" s="55"/>
      <c r="F731" s="241" t="s">
        <v>79</v>
      </c>
      <c r="G731" s="828"/>
      <c r="H731" s="792"/>
      <c r="I731" s="55" t="s">
        <v>1557</v>
      </c>
      <c r="J731" s="55">
        <v>1</v>
      </c>
      <c r="K731" s="43"/>
      <c r="L731" s="792"/>
      <c r="M731" s="792"/>
      <c r="N731" s="55" t="s">
        <v>2091</v>
      </c>
      <c r="O731" s="55"/>
      <c r="P731" s="55"/>
      <c r="Q731" s="55"/>
      <c r="R731" s="801"/>
      <c r="S731" s="79"/>
      <c r="T731" s="79"/>
      <c r="U731" s="824"/>
      <c r="V731" s="793"/>
      <c r="W731" s="55"/>
      <c r="X731" s="785"/>
      <c r="Y731" s="173"/>
      <c r="Z731" s="792"/>
      <c r="AA731" s="173"/>
      <c r="AB731" s="29"/>
      <c r="AC731" s="33"/>
      <c r="AD731" s="33"/>
      <c r="AE731" s="33"/>
      <c r="AF731" s="29"/>
      <c r="AG731" s="37"/>
      <c r="AH731" s="24"/>
    </row>
    <row r="732" spans="1:34">
      <c r="A732" s="232">
        <v>12</v>
      </c>
      <c r="B732" s="43">
        <v>2279</v>
      </c>
      <c r="C732" s="43"/>
      <c r="D732" s="793" t="s">
        <v>2098</v>
      </c>
      <c r="E732" s="51"/>
      <c r="F732" s="241" t="s">
        <v>79</v>
      </c>
      <c r="G732" s="828" t="s">
        <v>1528</v>
      </c>
      <c r="H732" s="792" t="s">
        <v>2108</v>
      </c>
      <c r="I732" s="55" t="s">
        <v>1928</v>
      </c>
      <c r="J732" s="55">
        <v>1</v>
      </c>
      <c r="K732" s="43"/>
      <c r="L732" s="792">
        <v>3680</v>
      </c>
      <c r="M732" s="792">
        <v>51</v>
      </c>
      <c r="N732" s="55" t="s">
        <v>1931</v>
      </c>
      <c r="O732" s="55"/>
      <c r="P732" s="55"/>
      <c r="Q732" s="55"/>
      <c r="R732" s="801">
        <v>45271</v>
      </c>
      <c r="S732" s="79"/>
      <c r="T732" s="79"/>
      <c r="U732" s="792" t="s">
        <v>129</v>
      </c>
      <c r="V732" s="793" t="s">
        <v>1765</v>
      </c>
      <c r="W732" s="55"/>
      <c r="X732" s="792" t="s">
        <v>1508</v>
      </c>
      <c r="Y732" s="173"/>
      <c r="Z732" s="792" t="s">
        <v>1509</v>
      </c>
      <c r="AA732" s="173"/>
      <c r="AB732" s="29"/>
      <c r="AC732" s="36">
        <v>45274</v>
      </c>
      <c r="AD732" s="36"/>
      <c r="AE732" s="36"/>
      <c r="AF732" s="36">
        <v>45276</v>
      </c>
      <c r="AG732" s="37"/>
      <c r="AH732" s="24"/>
    </row>
    <row r="733" spans="1:34" ht="15.75" customHeight="1">
      <c r="A733" s="232">
        <v>12</v>
      </c>
      <c r="B733" s="43">
        <v>2279</v>
      </c>
      <c r="C733" s="43"/>
      <c r="D733" s="792"/>
      <c r="E733" s="55"/>
      <c r="F733" s="241" t="s">
        <v>79</v>
      </c>
      <c r="G733" s="828"/>
      <c r="H733" s="792"/>
      <c r="I733" s="55" t="s">
        <v>1928</v>
      </c>
      <c r="J733" s="55">
        <v>1</v>
      </c>
      <c r="K733" s="43"/>
      <c r="L733" s="792"/>
      <c r="M733" s="792"/>
      <c r="N733" s="55" t="s">
        <v>1931</v>
      </c>
      <c r="O733" s="55"/>
      <c r="P733" s="55"/>
      <c r="Q733" s="55"/>
      <c r="R733" s="801"/>
      <c r="S733" s="79"/>
      <c r="T733" s="79"/>
      <c r="U733" s="824"/>
      <c r="V733" s="793"/>
      <c r="W733" s="55"/>
      <c r="X733" s="792"/>
      <c r="Y733" s="173"/>
      <c r="Z733" s="792"/>
      <c r="AA733" s="173"/>
      <c r="AB733" s="29"/>
      <c r="AC733" s="33"/>
      <c r="AD733" s="33"/>
      <c r="AE733" s="33"/>
      <c r="AF733" s="29"/>
      <c r="AG733" s="37"/>
      <c r="AH733" s="24"/>
    </row>
    <row r="734" spans="1:34" ht="15.75" customHeight="1">
      <c r="A734" s="232">
        <v>12</v>
      </c>
      <c r="B734" s="43">
        <v>2279</v>
      </c>
      <c r="C734" s="43"/>
      <c r="D734" s="792"/>
      <c r="E734" s="55"/>
      <c r="F734" s="241" t="s">
        <v>79</v>
      </c>
      <c r="G734" s="828"/>
      <c r="H734" s="792"/>
      <c r="I734" s="55" t="s">
        <v>1557</v>
      </c>
      <c r="J734" s="55">
        <v>1</v>
      </c>
      <c r="K734" s="43"/>
      <c r="L734" s="792"/>
      <c r="M734" s="792"/>
      <c r="N734" s="55" t="s">
        <v>1873</v>
      </c>
      <c r="O734" s="55"/>
      <c r="P734" s="55"/>
      <c r="Q734" s="55"/>
      <c r="R734" s="801"/>
      <c r="S734" s="79"/>
      <c r="T734" s="79"/>
      <c r="U734" s="824"/>
      <c r="V734" s="793"/>
      <c r="W734" s="55"/>
      <c r="X734" s="792"/>
      <c r="Y734" s="173"/>
      <c r="Z734" s="792"/>
      <c r="AA734" s="173"/>
      <c r="AB734" s="29"/>
      <c r="AC734" s="33"/>
      <c r="AD734" s="33"/>
      <c r="AE734" s="33"/>
      <c r="AF734" s="29"/>
      <c r="AG734" s="37"/>
      <c r="AH734" s="24"/>
    </row>
    <row r="735" spans="1:34">
      <c r="A735" s="232">
        <v>12</v>
      </c>
      <c r="B735" s="43">
        <v>2279</v>
      </c>
      <c r="C735" s="43"/>
      <c r="D735" s="793" t="s">
        <v>2098</v>
      </c>
      <c r="E735" s="51"/>
      <c r="F735" s="241" t="s">
        <v>79</v>
      </c>
      <c r="G735" s="828" t="s">
        <v>1528</v>
      </c>
      <c r="H735" s="792" t="s">
        <v>2109</v>
      </c>
      <c r="I735" s="55" t="s">
        <v>1928</v>
      </c>
      <c r="J735" s="55">
        <v>1</v>
      </c>
      <c r="K735" s="43"/>
      <c r="L735" s="792">
        <v>3690</v>
      </c>
      <c r="M735" s="792">
        <v>51</v>
      </c>
      <c r="N735" s="55" t="s">
        <v>1931</v>
      </c>
      <c r="O735" s="55"/>
      <c r="P735" s="55"/>
      <c r="Q735" s="55"/>
      <c r="R735" s="801">
        <v>45271</v>
      </c>
      <c r="S735" s="79"/>
      <c r="T735" s="79"/>
      <c r="U735" s="792" t="s">
        <v>129</v>
      </c>
      <c r="V735" s="772" t="s">
        <v>1778</v>
      </c>
      <c r="W735" s="160"/>
      <c r="X735" s="792" t="s">
        <v>1508</v>
      </c>
      <c r="Y735" s="173"/>
      <c r="Z735" s="792" t="s">
        <v>1509</v>
      </c>
      <c r="AA735" s="173"/>
      <c r="AB735" s="29"/>
      <c r="AC735" s="66">
        <v>45274</v>
      </c>
      <c r="AD735" s="66"/>
      <c r="AE735" s="66"/>
      <c r="AF735" s="66">
        <v>45280</v>
      </c>
      <c r="AG735" s="37" t="s">
        <v>1770</v>
      </c>
      <c r="AH735" s="24"/>
    </row>
    <row r="736" spans="1:34" ht="15.75" customHeight="1">
      <c r="A736" s="232">
        <v>12</v>
      </c>
      <c r="B736" s="43">
        <v>2279</v>
      </c>
      <c r="C736" s="43"/>
      <c r="D736" s="792"/>
      <c r="E736" s="55"/>
      <c r="F736" s="241" t="s">
        <v>79</v>
      </c>
      <c r="G736" s="828"/>
      <c r="H736" s="792"/>
      <c r="I736" s="55" t="s">
        <v>1928</v>
      </c>
      <c r="J736" s="55">
        <v>1</v>
      </c>
      <c r="K736" s="43"/>
      <c r="L736" s="792"/>
      <c r="M736" s="792"/>
      <c r="N736" s="55" t="s">
        <v>1931</v>
      </c>
      <c r="O736" s="55"/>
      <c r="P736" s="55"/>
      <c r="Q736" s="55"/>
      <c r="R736" s="801"/>
      <c r="S736" s="79"/>
      <c r="T736" s="79"/>
      <c r="U736" s="824"/>
      <c r="V736" s="772"/>
      <c r="W736" s="160"/>
      <c r="X736" s="792"/>
      <c r="Y736" s="173"/>
      <c r="Z736" s="792"/>
      <c r="AA736" s="173"/>
      <c r="AB736" s="29"/>
      <c r="AC736" s="30"/>
      <c r="AD736" s="30"/>
      <c r="AE736" s="30"/>
      <c r="AF736" s="29"/>
      <c r="AG736" s="37"/>
      <c r="AH736" s="24"/>
    </row>
    <row r="737" spans="1:34" ht="15.75" customHeight="1">
      <c r="A737" s="232">
        <v>12</v>
      </c>
      <c r="B737" s="43">
        <v>2279</v>
      </c>
      <c r="C737" s="43"/>
      <c r="D737" s="792"/>
      <c r="E737" s="55"/>
      <c r="F737" s="241" t="s">
        <v>79</v>
      </c>
      <c r="G737" s="828"/>
      <c r="H737" s="792"/>
      <c r="I737" s="55" t="s">
        <v>1557</v>
      </c>
      <c r="J737" s="55">
        <v>1</v>
      </c>
      <c r="K737" s="43"/>
      <c r="L737" s="792"/>
      <c r="M737" s="792"/>
      <c r="N737" s="55" t="s">
        <v>1873</v>
      </c>
      <c r="O737" s="55"/>
      <c r="P737" s="55"/>
      <c r="Q737" s="55"/>
      <c r="R737" s="801"/>
      <c r="S737" s="79"/>
      <c r="T737" s="79"/>
      <c r="U737" s="824"/>
      <c r="V737" s="772"/>
      <c r="W737" s="160"/>
      <c r="X737" s="792"/>
      <c r="Y737" s="173"/>
      <c r="Z737" s="792"/>
      <c r="AA737" s="173"/>
      <c r="AB737" s="29"/>
      <c r="AC737" s="30"/>
      <c r="AD737" s="30"/>
      <c r="AE737" s="30"/>
      <c r="AF737" s="29"/>
      <c r="AG737" s="37"/>
      <c r="AH737" s="24"/>
    </row>
    <row r="738" spans="1:34">
      <c r="A738" s="232">
        <v>12</v>
      </c>
      <c r="B738" s="43">
        <v>2279</v>
      </c>
      <c r="C738" s="43"/>
      <c r="D738" s="793" t="s">
        <v>2098</v>
      </c>
      <c r="E738" s="51"/>
      <c r="F738" s="241" t="s">
        <v>79</v>
      </c>
      <c r="G738" s="828" t="s">
        <v>1528</v>
      </c>
      <c r="H738" s="792" t="s">
        <v>2110</v>
      </c>
      <c r="I738" s="55" t="s">
        <v>2111</v>
      </c>
      <c r="J738" s="55">
        <v>1</v>
      </c>
      <c r="K738" s="43"/>
      <c r="L738" s="792">
        <v>5650</v>
      </c>
      <c r="M738" s="792">
        <v>44</v>
      </c>
      <c r="N738" s="55" t="s">
        <v>2112</v>
      </c>
      <c r="O738" s="55"/>
      <c r="P738" s="55"/>
      <c r="Q738" s="55"/>
      <c r="R738" s="801">
        <v>45271</v>
      </c>
      <c r="S738" s="79"/>
      <c r="T738" s="79"/>
      <c r="U738" s="792" t="s">
        <v>129</v>
      </c>
      <c r="V738" s="793" t="s">
        <v>1765</v>
      </c>
      <c r="W738" s="55"/>
      <c r="X738" s="792" t="s">
        <v>1508</v>
      </c>
      <c r="Y738" s="173"/>
      <c r="Z738" s="792" t="s">
        <v>1509</v>
      </c>
      <c r="AA738" s="173"/>
      <c r="AB738" s="29"/>
      <c r="AC738" s="36">
        <v>45274</v>
      </c>
      <c r="AD738" s="36"/>
      <c r="AE738" s="36"/>
      <c r="AF738" s="36">
        <v>45276</v>
      </c>
      <c r="AG738" s="37"/>
      <c r="AH738" s="24"/>
    </row>
    <row r="739" spans="1:34" ht="15.75" customHeight="1">
      <c r="A739" s="232">
        <v>12</v>
      </c>
      <c r="B739" s="43">
        <v>2279</v>
      </c>
      <c r="C739" s="43"/>
      <c r="D739" s="792"/>
      <c r="E739" s="55"/>
      <c r="F739" s="241" t="s">
        <v>79</v>
      </c>
      <c r="G739" s="828"/>
      <c r="H739" s="792"/>
      <c r="I739" s="55" t="s">
        <v>2111</v>
      </c>
      <c r="J739" s="55">
        <v>1</v>
      </c>
      <c r="K739" s="43"/>
      <c r="L739" s="792"/>
      <c r="M739" s="792"/>
      <c r="N739" s="55" t="s">
        <v>2112</v>
      </c>
      <c r="O739" s="55"/>
      <c r="P739" s="55"/>
      <c r="Q739" s="55"/>
      <c r="R739" s="801"/>
      <c r="S739" s="79"/>
      <c r="T739" s="79"/>
      <c r="U739" s="824"/>
      <c r="V739" s="793"/>
      <c r="W739" s="55"/>
      <c r="X739" s="792"/>
      <c r="Y739" s="173"/>
      <c r="Z739" s="792"/>
      <c r="AA739" s="173"/>
      <c r="AB739" s="29"/>
      <c r="AC739" s="33"/>
      <c r="AD739" s="33"/>
      <c r="AE739" s="33"/>
      <c r="AF739" s="29"/>
      <c r="AG739" s="37"/>
      <c r="AH739" s="24"/>
    </row>
    <row r="740" spans="1:34" ht="15.75" customHeight="1">
      <c r="A740" s="232">
        <v>12</v>
      </c>
      <c r="B740" s="43">
        <v>2279</v>
      </c>
      <c r="C740" s="43"/>
      <c r="D740" s="792"/>
      <c r="E740" s="55"/>
      <c r="F740" s="241" t="s">
        <v>79</v>
      </c>
      <c r="G740" s="828"/>
      <c r="H740" s="792"/>
      <c r="I740" s="55" t="s">
        <v>2111</v>
      </c>
      <c r="J740" s="55">
        <v>1</v>
      </c>
      <c r="K740" s="43"/>
      <c r="L740" s="792"/>
      <c r="M740" s="792"/>
      <c r="N740" s="55" t="s">
        <v>2112</v>
      </c>
      <c r="O740" s="55"/>
      <c r="P740" s="55"/>
      <c r="Q740" s="55"/>
      <c r="R740" s="801"/>
      <c r="S740" s="79"/>
      <c r="T740" s="79"/>
      <c r="U740" s="824"/>
      <c r="V740" s="793"/>
      <c r="W740" s="55"/>
      <c r="X740" s="792"/>
      <c r="Y740" s="173"/>
      <c r="Z740" s="792"/>
      <c r="AA740" s="173"/>
      <c r="AB740" s="29"/>
      <c r="AC740" s="33"/>
      <c r="AD740" s="33"/>
      <c r="AE740" s="33"/>
      <c r="AF740" s="29"/>
      <c r="AG740" s="37"/>
      <c r="AH740" s="24"/>
    </row>
    <row r="741" spans="1:34" ht="15.75" customHeight="1">
      <c r="A741" s="232">
        <v>12</v>
      </c>
      <c r="B741" s="43">
        <v>2279</v>
      </c>
      <c r="C741" s="43"/>
      <c r="D741" s="792"/>
      <c r="E741" s="55"/>
      <c r="F741" s="241" t="s">
        <v>79</v>
      </c>
      <c r="G741" s="828"/>
      <c r="H741" s="792"/>
      <c r="I741" s="55" t="s">
        <v>2111</v>
      </c>
      <c r="J741" s="55">
        <v>1</v>
      </c>
      <c r="K741" s="43"/>
      <c r="L741" s="792"/>
      <c r="M741" s="792"/>
      <c r="N741" s="55" t="s">
        <v>2113</v>
      </c>
      <c r="O741" s="55"/>
      <c r="P741" s="55"/>
      <c r="Q741" s="55"/>
      <c r="R741" s="801"/>
      <c r="S741" s="79"/>
      <c r="T741" s="79"/>
      <c r="U741" s="824"/>
      <c r="V741" s="793"/>
      <c r="W741" s="55"/>
      <c r="X741" s="792"/>
      <c r="Y741" s="173"/>
      <c r="Z741" s="792"/>
      <c r="AA741" s="173"/>
      <c r="AB741" s="29"/>
      <c r="AC741" s="33"/>
      <c r="AD741" s="33"/>
      <c r="AE741" s="33"/>
      <c r="AF741" s="29"/>
      <c r="AG741" s="37"/>
      <c r="AH741" s="24"/>
    </row>
    <row r="742" spans="1:34" ht="15.75" customHeight="1">
      <c r="A742" s="232">
        <v>12</v>
      </c>
      <c r="B742" s="43">
        <v>2279</v>
      </c>
      <c r="C742" s="43"/>
      <c r="D742" s="792"/>
      <c r="E742" s="55"/>
      <c r="F742" s="241" t="s">
        <v>79</v>
      </c>
      <c r="G742" s="828"/>
      <c r="H742" s="792"/>
      <c r="I742" s="55" t="s">
        <v>2111</v>
      </c>
      <c r="J742" s="55">
        <v>1</v>
      </c>
      <c r="K742" s="43"/>
      <c r="L742" s="792"/>
      <c r="M742" s="792"/>
      <c r="N742" s="55" t="s">
        <v>2114</v>
      </c>
      <c r="O742" s="55"/>
      <c r="P742" s="55"/>
      <c r="Q742" s="55"/>
      <c r="R742" s="801"/>
      <c r="S742" s="79"/>
      <c r="T742" s="79"/>
      <c r="U742" s="824"/>
      <c r="V742" s="793"/>
      <c r="W742" s="55"/>
      <c r="X742" s="792"/>
      <c r="Y742" s="173"/>
      <c r="Z742" s="792"/>
      <c r="AA742" s="173"/>
      <c r="AB742" s="29"/>
      <c r="AC742" s="33"/>
      <c r="AD742" s="33"/>
      <c r="AE742" s="33"/>
      <c r="AF742" s="29"/>
      <c r="AG742" s="37"/>
      <c r="AH742" s="24"/>
    </row>
    <row r="743" spans="1:34" ht="15.75" customHeight="1">
      <c r="A743" s="232">
        <v>12</v>
      </c>
      <c r="B743" s="43">
        <v>2279</v>
      </c>
      <c r="C743" s="43"/>
      <c r="D743" s="792"/>
      <c r="E743" s="55"/>
      <c r="F743" s="241" t="s">
        <v>79</v>
      </c>
      <c r="G743" s="828"/>
      <c r="H743" s="792"/>
      <c r="I743" s="55" t="s">
        <v>1557</v>
      </c>
      <c r="J743" s="55">
        <v>1</v>
      </c>
      <c r="K743" s="43"/>
      <c r="L743" s="792"/>
      <c r="M743" s="792"/>
      <c r="N743" s="55" t="s">
        <v>1873</v>
      </c>
      <c r="O743" s="55"/>
      <c r="P743" s="55"/>
      <c r="Q743" s="55"/>
      <c r="R743" s="801"/>
      <c r="S743" s="79"/>
      <c r="T743" s="79"/>
      <c r="U743" s="824"/>
      <c r="V743" s="793"/>
      <c r="W743" s="55"/>
      <c r="X743" s="792"/>
      <c r="Y743" s="173"/>
      <c r="Z743" s="792"/>
      <c r="AA743" s="173"/>
      <c r="AB743" s="29"/>
      <c r="AC743" s="33"/>
      <c r="AD743" s="33"/>
      <c r="AE743" s="33"/>
      <c r="AF743" s="29"/>
      <c r="AG743" s="37"/>
      <c r="AH743" s="24"/>
    </row>
    <row r="744" spans="1:34" ht="15.75" customHeight="1">
      <c r="A744" s="232">
        <v>12</v>
      </c>
      <c r="B744" s="43">
        <v>2279</v>
      </c>
      <c r="C744" s="43"/>
      <c r="D744" s="792"/>
      <c r="E744" s="55"/>
      <c r="F744" s="241" t="s">
        <v>79</v>
      </c>
      <c r="G744" s="828"/>
      <c r="H744" s="792"/>
      <c r="I744" s="55" t="s">
        <v>1928</v>
      </c>
      <c r="J744" s="55">
        <v>1</v>
      </c>
      <c r="K744" s="43"/>
      <c r="L744" s="792"/>
      <c r="M744" s="792"/>
      <c r="N744" s="55" t="s">
        <v>1929</v>
      </c>
      <c r="O744" s="55"/>
      <c r="P744" s="55"/>
      <c r="Q744" s="55"/>
      <c r="R744" s="801"/>
      <c r="S744" s="79"/>
      <c r="T744" s="79"/>
      <c r="U744" s="824"/>
      <c r="V744" s="793"/>
      <c r="W744" s="55"/>
      <c r="X744" s="792"/>
      <c r="Y744" s="173"/>
      <c r="Z744" s="792"/>
      <c r="AA744" s="173"/>
      <c r="AB744" s="29"/>
      <c r="AC744" s="33"/>
      <c r="AD744" s="33"/>
      <c r="AE744" s="33"/>
      <c r="AF744" s="29"/>
      <c r="AG744" s="37"/>
      <c r="AH744" s="24"/>
    </row>
    <row r="745" spans="1:34">
      <c r="A745" s="232">
        <v>12</v>
      </c>
      <c r="B745" s="43">
        <v>2279</v>
      </c>
      <c r="C745" s="43"/>
      <c r="D745" s="793" t="s">
        <v>2098</v>
      </c>
      <c r="E745" s="51"/>
      <c r="F745" s="241" t="s">
        <v>79</v>
      </c>
      <c r="G745" s="828" t="s">
        <v>1528</v>
      </c>
      <c r="H745" s="792" t="s">
        <v>2115</v>
      </c>
      <c r="I745" s="55" t="s">
        <v>1928</v>
      </c>
      <c r="J745" s="55">
        <v>1</v>
      </c>
      <c r="K745" s="43"/>
      <c r="L745" s="792">
        <v>4420</v>
      </c>
      <c r="M745" s="792">
        <v>43</v>
      </c>
      <c r="N745" s="55" t="s">
        <v>1942</v>
      </c>
      <c r="O745" s="55"/>
      <c r="P745" s="55"/>
      <c r="Q745" s="55"/>
      <c r="R745" s="801">
        <v>45271</v>
      </c>
      <c r="S745" s="79"/>
      <c r="T745" s="79"/>
      <c r="U745" s="792" t="s">
        <v>129</v>
      </c>
      <c r="V745" s="830" t="s">
        <v>1559</v>
      </c>
      <c r="W745" s="186"/>
      <c r="X745" s="785" t="s">
        <v>1508</v>
      </c>
      <c r="Y745" s="173"/>
      <c r="Z745" s="792" t="s">
        <v>1509</v>
      </c>
      <c r="AA745" s="173"/>
      <c r="AB745" s="29"/>
      <c r="AC745" s="36">
        <v>45273</v>
      </c>
      <c r="AD745" s="36"/>
      <c r="AE745" s="36"/>
      <c r="AF745" s="36">
        <v>45275</v>
      </c>
      <c r="AG745" s="37"/>
      <c r="AH745" s="24"/>
    </row>
    <row r="746" spans="1:34" ht="15.75" customHeight="1">
      <c r="A746" s="232">
        <v>12</v>
      </c>
      <c r="B746" s="43">
        <v>2279</v>
      </c>
      <c r="C746" s="43"/>
      <c r="D746" s="792"/>
      <c r="E746" s="55"/>
      <c r="F746" s="241" t="s">
        <v>79</v>
      </c>
      <c r="G746" s="828"/>
      <c r="H746" s="792"/>
      <c r="I746" s="55" t="s">
        <v>1557</v>
      </c>
      <c r="J746" s="55">
        <v>1</v>
      </c>
      <c r="K746" s="43"/>
      <c r="L746" s="792"/>
      <c r="M746" s="792"/>
      <c r="N746" s="55" t="s">
        <v>1564</v>
      </c>
      <c r="O746" s="55"/>
      <c r="P746" s="55"/>
      <c r="Q746" s="55"/>
      <c r="R746" s="801"/>
      <c r="S746" s="79"/>
      <c r="T746" s="79"/>
      <c r="U746" s="824"/>
      <c r="V746" s="793"/>
      <c r="W746" s="55"/>
      <c r="X746" s="785"/>
      <c r="Y746" s="173"/>
      <c r="Z746" s="792"/>
      <c r="AA746" s="173"/>
      <c r="AB746" s="29"/>
      <c r="AC746" s="33"/>
      <c r="AD746" s="33"/>
      <c r="AE746" s="33"/>
      <c r="AF746" s="29"/>
      <c r="AG746" s="37"/>
      <c r="AH746" s="24"/>
    </row>
    <row r="747" spans="1:34" ht="15.75" customHeight="1">
      <c r="A747" s="232">
        <v>12</v>
      </c>
      <c r="B747" s="43">
        <v>2279</v>
      </c>
      <c r="C747" s="43"/>
      <c r="D747" s="792"/>
      <c r="E747" s="55"/>
      <c r="F747" s="241" t="s">
        <v>79</v>
      </c>
      <c r="G747" s="828"/>
      <c r="H747" s="792"/>
      <c r="I747" s="55" t="s">
        <v>2111</v>
      </c>
      <c r="J747" s="55">
        <v>1</v>
      </c>
      <c r="K747" s="43"/>
      <c r="L747" s="792"/>
      <c r="M747" s="792"/>
      <c r="N747" s="55" t="s">
        <v>2113</v>
      </c>
      <c r="O747" s="55"/>
      <c r="P747" s="55"/>
      <c r="Q747" s="55"/>
      <c r="R747" s="801"/>
      <c r="S747" s="79"/>
      <c r="T747" s="79"/>
      <c r="U747" s="824"/>
      <c r="V747" s="793"/>
      <c r="W747" s="55"/>
      <c r="X747" s="785"/>
      <c r="Y747" s="173"/>
      <c r="Z747" s="792"/>
      <c r="AA747" s="173"/>
      <c r="AB747" s="29"/>
      <c r="AC747" s="33"/>
      <c r="AD747" s="33"/>
      <c r="AE747" s="33"/>
      <c r="AF747" s="29"/>
      <c r="AG747" s="37"/>
      <c r="AH747" s="24"/>
    </row>
    <row r="748" spans="1:34" ht="15.75" customHeight="1">
      <c r="A748" s="232">
        <v>12</v>
      </c>
      <c r="B748" s="43">
        <v>2279</v>
      </c>
      <c r="C748" s="43"/>
      <c r="D748" s="792"/>
      <c r="E748" s="55"/>
      <c r="F748" s="241" t="s">
        <v>79</v>
      </c>
      <c r="G748" s="828"/>
      <c r="H748" s="792"/>
      <c r="I748" s="55" t="s">
        <v>2111</v>
      </c>
      <c r="J748" s="55">
        <v>1</v>
      </c>
      <c r="K748" s="43"/>
      <c r="L748" s="792"/>
      <c r="M748" s="792"/>
      <c r="N748" s="55" t="s">
        <v>2114</v>
      </c>
      <c r="O748" s="55"/>
      <c r="P748" s="55"/>
      <c r="Q748" s="55"/>
      <c r="R748" s="801"/>
      <c r="S748" s="79"/>
      <c r="T748" s="79"/>
      <c r="U748" s="824"/>
      <c r="V748" s="793"/>
      <c r="W748" s="55"/>
      <c r="X748" s="785"/>
      <c r="Y748" s="173"/>
      <c r="Z748" s="792"/>
      <c r="AA748" s="173"/>
      <c r="AB748" s="29"/>
      <c r="AC748" s="33"/>
      <c r="AD748" s="33"/>
      <c r="AE748" s="33"/>
      <c r="AF748" s="29"/>
      <c r="AG748" s="37"/>
      <c r="AH748" s="24"/>
    </row>
    <row r="749" spans="1:34">
      <c r="A749" s="232">
        <v>12</v>
      </c>
      <c r="B749" s="43">
        <v>2279</v>
      </c>
      <c r="C749" s="43"/>
      <c r="D749" s="793" t="s">
        <v>2098</v>
      </c>
      <c r="E749" s="51"/>
      <c r="F749" s="241" t="s">
        <v>79</v>
      </c>
      <c r="G749" s="828" t="s">
        <v>1528</v>
      </c>
      <c r="H749" s="792" t="s">
        <v>2116</v>
      </c>
      <c r="I749" s="55" t="s">
        <v>2111</v>
      </c>
      <c r="J749" s="55">
        <v>1</v>
      </c>
      <c r="K749" s="43"/>
      <c r="L749" s="792">
        <v>2980</v>
      </c>
      <c r="M749" s="792">
        <v>40</v>
      </c>
      <c r="N749" s="55" t="s">
        <v>2113</v>
      </c>
      <c r="O749" s="55"/>
      <c r="P749" s="55"/>
      <c r="Q749" s="55"/>
      <c r="R749" s="801">
        <v>45271</v>
      </c>
      <c r="S749" s="79"/>
      <c r="T749" s="79"/>
      <c r="U749" s="792" t="s">
        <v>129</v>
      </c>
      <c r="V749" s="793" t="s">
        <v>1765</v>
      </c>
      <c r="W749" s="55"/>
      <c r="X749" s="785" t="s">
        <v>1508</v>
      </c>
      <c r="Y749" s="173"/>
      <c r="Z749" s="792" t="s">
        <v>1509</v>
      </c>
      <c r="AA749" s="173"/>
      <c r="AB749" s="29"/>
      <c r="AC749" s="36">
        <v>45274</v>
      </c>
      <c r="AD749" s="36"/>
      <c r="AE749" s="36"/>
      <c r="AF749" s="36">
        <v>45276</v>
      </c>
      <c r="AG749" s="37"/>
      <c r="AH749" s="24"/>
    </row>
    <row r="750" spans="1:34" ht="15.75" customHeight="1">
      <c r="A750" s="232">
        <v>12</v>
      </c>
      <c r="B750" s="43">
        <v>2279</v>
      </c>
      <c r="C750" s="43"/>
      <c r="D750" s="792"/>
      <c r="E750" s="55"/>
      <c r="F750" s="241" t="s">
        <v>79</v>
      </c>
      <c r="G750" s="828"/>
      <c r="H750" s="792"/>
      <c r="I750" s="55" t="s">
        <v>2111</v>
      </c>
      <c r="J750" s="55">
        <v>1</v>
      </c>
      <c r="K750" s="43"/>
      <c r="L750" s="792"/>
      <c r="M750" s="792"/>
      <c r="N750" s="55" t="s">
        <v>2114</v>
      </c>
      <c r="O750" s="55"/>
      <c r="P750" s="55"/>
      <c r="Q750" s="55"/>
      <c r="R750" s="801"/>
      <c r="S750" s="79"/>
      <c r="T750" s="79"/>
      <c r="U750" s="824"/>
      <c r="V750" s="793"/>
      <c r="W750" s="55"/>
      <c r="X750" s="785"/>
      <c r="Y750" s="173"/>
      <c r="Z750" s="792"/>
      <c r="AA750" s="173"/>
      <c r="AB750" s="29"/>
      <c r="AC750" s="33"/>
      <c r="AD750" s="33"/>
      <c r="AE750" s="33"/>
      <c r="AF750" s="29"/>
      <c r="AG750" s="37"/>
      <c r="AH750" s="24"/>
    </row>
    <row r="751" spans="1:34" ht="15.75" customHeight="1">
      <c r="A751" s="232">
        <v>12</v>
      </c>
      <c r="B751" s="43">
        <v>2279</v>
      </c>
      <c r="C751" s="43"/>
      <c r="D751" s="792"/>
      <c r="E751" s="55"/>
      <c r="F751" s="241" t="s">
        <v>79</v>
      </c>
      <c r="G751" s="828"/>
      <c r="H751" s="792"/>
      <c r="I751" s="55" t="s">
        <v>1928</v>
      </c>
      <c r="J751" s="55">
        <v>1</v>
      </c>
      <c r="K751" s="43"/>
      <c r="L751" s="792"/>
      <c r="M751" s="792"/>
      <c r="N751" s="55" t="s">
        <v>1935</v>
      </c>
      <c r="O751" s="55"/>
      <c r="P751" s="55"/>
      <c r="Q751" s="55"/>
      <c r="R751" s="801"/>
      <c r="S751" s="79"/>
      <c r="T751" s="79"/>
      <c r="U751" s="824"/>
      <c r="V751" s="793"/>
      <c r="W751" s="55"/>
      <c r="X751" s="785"/>
      <c r="Y751" s="173"/>
      <c r="Z751" s="792"/>
      <c r="AA751" s="173"/>
      <c r="AB751" s="29"/>
      <c r="AC751" s="33"/>
      <c r="AD751" s="33"/>
      <c r="AE751" s="33"/>
      <c r="AF751" s="29"/>
      <c r="AG751" s="37"/>
      <c r="AH751" s="24"/>
    </row>
    <row r="752" spans="1:34" ht="15.75" customHeight="1">
      <c r="A752" s="232">
        <v>12</v>
      </c>
      <c r="B752" s="43">
        <v>2279</v>
      </c>
      <c r="C752" s="43"/>
      <c r="D752" s="792"/>
      <c r="E752" s="55"/>
      <c r="F752" s="241" t="s">
        <v>79</v>
      </c>
      <c r="G752" s="828"/>
      <c r="H752" s="792"/>
      <c r="I752" s="55" t="s">
        <v>1557</v>
      </c>
      <c r="J752" s="55">
        <v>1</v>
      </c>
      <c r="K752" s="43"/>
      <c r="L752" s="792"/>
      <c r="M752" s="792"/>
      <c r="N752" s="55" t="s">
        <v>2117</v>
      </c>
      <c r="O752" s="55"/>
      <c r="P752" s="55"/>
      <c r="Q752" s="55"/>
      <c r="R752" s="801"/>
      <c r="S752" s="79"/>
      <c r="T752" s="79"/>
      <c r="U752" s="824"/>
      <c r="V752" s="793"/>
      <c r="W752" s="55"/>
      <c r="X752" s="785"/>
      <c r="Y752" s="173"/>
      <c r="Z752" s="792"/>
      <c r="AA752" s="173"/>
      <c r="AB752" s="29"/>
      <c r="AC752" s="33"/>
      <c r="AD752" s="33"/>
      <c r="AE752" s="33"/>
      <c r="AF752" s="29"/>
      <c r="AG752" s="37"/>
      <c r="AH752" s="24"/>
    </row>
    <row r="753" spans="1:39">
      <c r="A753" s="232">
        <v>15</v>
      </c>
      <c r="B753" s="43">
        <v>2279</v>
      </c>
      <c r="C753" s="43"/>
      <c r="D753" s="785" t="s">
        <v>2118</v>
      </c>
      <c r="E753" s="43"/>
      <c r="F753" s="241" t="s">
        <v>79</v>
      </c>
      <c r="G753" s="829" t="s">
        <v>1528</v>
      </c>
      <c r="H753" s="816" t="s">
        <v>2119</v>
      </c>
      <c r="I753" s="159" t="s">
        <v>1561</v>
      </c>
      <c r="J753" s="55">
        <v>1</v>
      </c>
      <c r="K753" s="43"/>
      <c r="L753" s="816">
        <v>5270</v>
      </c>
      <c r="M753" s="816">
        <v>56</v>
      </c>
      <c r="N753" s="55" t="s">
        <v>1562</v>
      </c>
      <c r="O753" s="55"/>
      <c r="P753" s="55"/>
      <c r="Q753" s="159"/>
      <c r="R753" s="796">
        <v>45273</v>
      </c>
      <c r="S753" s="204"/>
      <c r="T753" s="204"/>
      <c r="U753" s="792" t="s">
        <v>129</v>
      </c>
      <c r="V753" s="810" t="s">
        <v>1682</v>
      </c>
      <c r="W753" s="44"/>
      <c r="X753" s="785" t="s">
        <v>1508</v>
      </c>
      <c r="Y753" s="173"/>
      <c r="Z753" s="816" t="s">
        <v>1665</v>
      </c>
      <c r="AA753" s="173"/>
      <c r="AB753" s="29"/>
      <c r="AC753" s="89">
        <v>45281</v>
      </c>
      <c r="AD753" s="89"/>
      <c r="AE753" s="89"/>
      <c r="AF753" s="66">
        <v>45288</v>
      </c>
      <c r="AG753" s="37" t="s">
        <v>1534</v>
      </c>
      <c r="AH753" s="24" t="s">
        <v>2120</v>
      </c>
      <c r="AI753" s="25">
        <v>45266</v>
      </c>
      <c r="AJ753" s="98">
        <v>149815.28</v>
      </c>
      <c r="AK753" s="99">
        <v>586421</v>
      </c>
      <c r="AM753" s="139">
        <v>0.25</v>
      </c>
    </row>
    <row r="754" spans="1:39">
      <c r="A754" s="232">
        <v>15</v>
      </c>
      <c r="B754" s="43">
        <v>2279</v>
      </c>
      <c r="C754" s="43"/>
      <c r="D754" s="816"/>
      <c r="E754" s="159"/>
      <c r="F754" s="241" t="s">
        <v>79</v>
      </c>
      <c r="G754" s="829"/>
      <c r="H754" s="816"/>
      <c r="I754" s="159" t="s">
        <v>1561</v>
      </c>
      <c r="J754" s="55">
        <v>1</v>
      </c>
      <c r="K754" s="43"/>
      <c r="L754" s="816"/>
      <c r="M754" s="816"/>
      <c r="N754" s="55" t="s">
        <v>1562</v>
      </c>
      <c r="O754" s="55"/>
      <c r="P754" s="55"/>
      <c r="Q754" s="159"/>
      <c r="R754" s="797"/>
      <c r="S754" s="160"/>
      <c r="T754" s="160"/>
      <c r="U754" s="824"/>
      <c r="V754" s="785"/>
      <c r="W754" s="43"/>
      <c r="X754" s="785"/>
      <c r="Y754" s="173"/>
      <c r="Z754" s="816"/>
      <c r="AA754" s="173"/>
      <c r="AB754" s="29"/>
      <c r="AC754" s="29"/>
      <c r="AD754" s="29"/>
      <c r="AE754" s="29"/>
      <c r="AF754" s="29"/>
      <c r="AG754" s="37"/>
      <c r="AH754" s="24"/>
    </row>
    <row r="755" spans="1:39">
      <c r="A755" s="232">
        <v>15</v>
      </c>
      <c r="B755" s="43">
        <v>2279</v>
      </c>
      <c r="C755" s="43"/>
      <c r="D755" s="816"/>
      <c r="E755" s="159"/>
      <c r="F755" s="241" t="s">
        <v>79</v>
      </c>
      <c r="G755" s="829"/>
      <c r="H755" s="816"/>
      <c r="I755" s="159" t="s">
        <v>1561</v>
      </c>
      <c r="J755" s="55">
        <v>1</v>
      </c>
      <c r="K755" s="43"/>
      <c r="L755" s="816"/>
      <c r="M755" s="816"/>
      <c r="N755" s="55" t="s">
        <v>1562</v>
      </c>
      <c r="O755" s="55"/>
      <c r="P755" s="55"/>
      <c r="Q755" s="159"/>
      <c r="R755" s="797"/>
      <c r="S755" s="160"/>
      <c r="T755" s="160"/>
      <c r="U755" s="824"/>
      <c r="V755" s="785"/>
      <c r="W755" s="43"/>
      <c r="X755" s="785"/>
      <c r="Y755" s="173"/>
      <c r="Z755" s="816"/>
      <c r="AA755" s="173"/>
      <c r="AB755" s="29"/>
      <c r="AC755" s="29"/>
      <c r="AD755" s="29"/>
      <c r="AE755" s="29"/>
      <c r="AF755" s="29"/>
      <c r="AG755" s="37"/>
      <c r="AH755" s="24"/>
    </row>
    <row r="756" spans="1:39">
      <c r="A756" s="232">
        <v>15</v>
      </c>
      <c r="B756" s="43">
        <v>2279</v>
      </c>
      <c r="C756" s="43"/>
      <c r="D756" s="816"/>
      <c r="E756" s="159"/>
      <c r="F756" s="241" t="s">
        <v>79</v>
      </c>
      <c r="G756" s="829"/>
      <c r="H756" s="816"/>
      <c r="I756" s="159" t="s">
        <v>2012</v>
      </c>
      <c r="J756" s="55">
        <v>1</v>
      </c>
      <c r="K756" s="43"/>
      <c r="L756" s="816"/>
      <c r="M756" s="816"/>
      <c r="N756" s="55" t="s">
        <v>2121</v>
      </c>
      <c r="O756" s="55"/>
      <c r="P756" s="55"/>
      <c r="Q756" s="159"/>
      <c r="R756" s="797"/>
      <c r="S756" s="160"/>
      <c r="T756" s="160"/>
      <c r="U756" s="824"/>
      <c r="V756" s="785"/>
      <c r="W756" s="43"/>
      <c r="X756" s="785"/>
      <c r="Y756" s="173"/>
      <c r="Z756" s="816"/>
      <c r="AA756" s="173"/>
      <c r="AB756" s="29"/>
      <c r="AC756" s="29"/>
      <c r="AD756" s="29"/>
      <c r="AE756" s="29"/>
      <c r="AF756" s="29"/>
      <c r="AG756" s="37"/>
      <c r="AH756" s="24"/>
    </row>
    <row r="757" spans="1:39">
      <c r="A757" s="232">
        <v>15</v>
      </c>
      <c r="B757" s="43">
        <v>2279</v>
      </c>
      <c r="C757" s="43"/>
      <c r="D757" s="785" t="s">
        <v>2118</v>
      </c>
      <c r="E757" s="43"/>
      <c r="F757" s="241" t="s">
        <v>79</v>
      </c>
      <c r="G757" s="829" t="s">
        <v>1528</v>
      </c>
      <c r="H757" s="816" t="s">
        <v>2122</v>
      </c>
      <c r="I757" s="159" t="s">
        <v>1561</v>
      </c>
      <c r="J757" s="55">
        <v>1</v>
      </c>
      <c r="K757" s="43"/>
      <c r="L757" s="816">
        <v>5190</v>
      </c>
      <c r="M757" s="816">
        <v>56</v>
      </c>
      <c r="N757" s="55" t="s">
        <v>1562</v>
      </c>
      <c r="O757" s="55"/>
      <c r="P757" s="55"/>
      <c r="Q757" s="159"/>
      <c r="R757" s="796">
        <v>45273</v>
      </c>
      <c r="S757" s="204"/>
      <c r="T757" s="204"/>
      <c r="U757" s="792" t="s">
        <v>129</v>
      </c>
      <c r="V757" s="810" t="s">
        <v>1646</v>
      </c>
      <c r="W757" s="44"/>
      <c r="X757" s="785" t="s">
        <v>1508</v>
      </c>
      <c r="Y757" s="173"/>
      <c r="Z757" s="816" t="s">
        <v>1665</v>
      </c>
      <c r="AA757" s="173"/>
      <c r="AB757" s="29"/>
      <c r="AC757" s="64">
        <v>45279</v>
      </c>
      <c r="AD757" s="64"/>
      <c r="AE757" s="64"/>
      <c r="AF757" s="64">
        <v>45281</v>
      </c>
      <c r="AG757" s="37"/>
      <c r="AH757" s="24"/>
    </row>
    <row r="758" spans="1:39" ht="15.75" customHeight="1">
      <c r="A758" s="232">
        <v>15</v>
      </c>
      <c r="B758" s="43">
        <v>2279</v>
      </c>
      <c r="C758" s="43"/>
      <c r="D758" s="816"/>
      <c r="E758" s="159"/>
      <c r="F758" s="241" t="s">
        <v>79</v>
      </c>
      <c r="G758" s="829"/>
      <c r="H758" s="816"/>
      <c r="I758" s="159" t="s">
        <v>1561</v>
      </c>
      <c r="J758" s="55">
        <v>1</v>
      </c>
      <c r="K758" s="43"/>
      <c r="L758" s="816"/>
      <c r="M758" s="816"/>
      <c r="N758" s="55" t="s">
        <v>1562</v>
      </c>
      <c r="O758" s="55"/>
      <c r="P758" s="55"/>
      <c r="Q758" s="159"/>
      <c r="R758" s="797"/>
      <c r="S758" s="160"/>
      <c r="T758" s="160"/>
      <c r="U758" s="824"/>
      <c r="V758" s="785"/>
      <c r="W758" s="43"/>
      <c r="X758" s="785"/>
      <c r="Y758" s="173"/>
      <c r="Z758" s="816"/>
      <c r="AA758" s="173"/>
      <c r="AB758" s="29"/>
      <c r="AC758" s="29"/>
      <c r="AD758" s="29"/>
      <c r="AE758" s="29"/>
      <c r="AF758" s="29"/>
      <c r="AG758" s="37"/>
      <c r="AH758" s="24"/>
    </row>
    <row r="759" spans="1:39" ht="15.75" customHeight="1">
      <c r="A759" s="232">
        <v>15</v>
      </c>
      <c r="B759" s="43">
        <v>2279</v>
      </c>
      <c r="C759" s="43"/>
      <c r="D759" s="816"/>
      <c r="E759" s="159"/>
      <c r="F759" s="241" t="s">
        <v>79</v>
      </c>
      <c r="G759" s="829"/>
      <c r="H759" s="816"/>
      <c r="I759" s="159" t="s">
        <v>1561</v>
      </c>
      <c r="J759" s="55">
        <v>1</v>
      </c>
      <c r="K759" s="43"/>
      <c r="L759" s="816"/>
      <c r="M759" s="816"/>
      <c r="N759" s="55" t="s">
        <v>1562</v>
      </c>
      <c r="O759" s="55"/>
      <c r="P759" s="55"/>
      <c r="Q759" s="159"/>
      <c r="R759" s="797"/>
      <c r="S759" s="160"/>
      <c r="T759" s="160"/>
      <c r="U759" s="824"/>
      <c r="V759" s="785"/>
      <c r="W759" s="43"/>
      <c r="X759" s="785"/>
      <c r="Y759" s="173"/>
      <c r="Z759" s="816"/>
      <c r="AA759" s="173"/>
      <c r="AB759" s="29"/>
      <c r="AC759" s="29"/>
      <c r="AD759" s="29"/>
      <c r="AE759" s="29"/>
      <c r="AF759" s="29"/>
      <c r="AG759" s="37"/>
      <c r="AH759" s="24"/>
    </row>
    <row r="760" spans="1:39" ht="15.75" customHeight="1">
      <c r="A760" s="232">
        <v>15</v>
      </c>
      <c r="B760" s="43">
        <v>2279</v>
      </c>
      <c r="C760" s="43"/>
      <c r="D760" s="816"/>
      <c r="E760" s="159"/>
      <c r="F760" s="241" t="s">
        <v>79</v>
      </c>
      <c r="G760" s="829"/>
      <c r="H760" s="816"/>
      <c r="I760" s="159" t="s">
        <v>2012</v>
      </c>
      <c r="J760" s="55">
        <v>1</v>
      </c>
      <c r="K760" s="43"/>
      <c r="L760" s="816"/>
      <c r="M760" s="816"/>
      <c r="N760" s="55" t="s">
        <v>2121</v>
      </c>
      <c r="O760" s="55"/>
      <c r="P760" s="55"/>
      <c r="Q760" s="159"/>
      <c r="R760" s="797"/>
      <c r="S760" s="160"/>
      <c r="T760" s="160"/>
      <c r="U760" s="824"/>
      <c r="V760" s="785"/>
      <c r="W760" s="43"/>
      <c r="X760" s="785"/>
      <c r="Y760" s="173"/>
      <c r="Z760" s="816"/>
      <c r="AA760" s="173"/>
      <c r="AB760" s="29"/>
      <c r="AC760" s="29"/>
      <c r="AD760" s="29"/>
      <c r="AE760" s="29"/>
      <c r="AF760" s="29"/>
      <c r="AG760" s="37"/>
      <c r="AH760" s="24"/>
    </row>
    <row r="761" spans="1:39" ht="15.75" customHeight="1">
      <c r="A761" s="232">
        <v>15</v>
      </c>
      <c r="B761" s="43">
        <v>2279</v>
      </c>
      <c r="C761" s="43"/>
      <c r="D761" s="785" t="s">
        <v>2118</v>
      </c>
      <c r="E761" s="43"/>
      <c r="F761" s="241" t="s">
        <v>79</v>
      </c>
      <c r="G761" s="829" t="s">
        <v>1528</v>
      </c>
      <c r="H761" s="816" t="s">
        <v>2123</v>
      </c>
      <c r="I761" s="159" t="s">
        <v>1561</v>
      </c>
      <c r="J761" s="55">
        <v>1</v>
      </c>
      <c r="K761" s="43"/>
      <c r="L761" s="816">
        <v>5220</v>
      </c>
      <c r="M761" s="816">
        <v>56</v>
      </c>
      <c r="N761" s="55" t="s">
        <v>1562</v>
      </c>
      <c r="O761" s="55"/>
      <c r="P761" s="55"/>
      <c r="Q761" s="159"/>
      <c r="R761" s="796">
        <v>45273</v>
      </c>
      <c r="S761" s="204"/>
      <c r="T761" s="204"/>
      <c r="U761" s="792" t="s">
        <v>129</v>
      </c>
      <c r="V761" s="810" t="s">
        <v>1682</v>
      </c>
      <c r="W761" s="44"/>
      <c r="X761" s="785" t="s">
        <v>1508</v>
      </c>
      <c r="Y761" s="173"/>
      <c r="Z761" s="816" t="s">
        <v>1665</v>
      </c>
      <c r="AA761" s="173"/>
      <c r="AB761" s="29"/>
      <c r="AC761" s="89">
        <v>45281</v>
      </c>
      <c r="AD761" s="89"/>
      <c r="AE761" s="89"/>
      <c r="AF761" s="66">
        <v>45288</v>
      </c>
      <c r="AG761" s="37" t="s">
        <v>1534</v>
      </c>
      <c r="AH761" s="24"/>
    </row>
    <row r="762" spans="1:39" ht="15.75" customHeight="1">
      <c r="A762" s="232">
        <v>15</v>
      </c>
      <c r="B762" s="43">
        <v>2279</v>
      </c>
      <c r="C762" s="43"/>
      <c r="D762" s="816"/>
      <c r="E762" s="159"/>
      <c r="F762" s="241" t="s">
        <v>79</v>
      </c>
      <c r="G762" s="829"/>
      <c r="H762" s="816"/>
      <c r="I762" s="159" t="s">
        <v>1561</v>
      </c>
      <c r="J762" s="55">
        <v>1</v>
      </c>
      <c r="K762" s="43"/>
      <c r="L762" s="816"/>
      <c r="M762" s="816"/>
      <c r="N762" s="55" t="s">
        <v>1562</v>
      </c>
      <c r="O762" s="55"/>
      <c r="P762" s="55"/>
      <c r="Q762" s="159"/>
      <c r="R762" s="797"/>
      <c r="S762" s="160"/>
      <c r="T762" s="160"/>
      <c r="U762" s="824"/>
      <c r="V762" s="785"/>
      <c r="W762" s="43"/>
      <c r="X762" s="785"/>
      <c r="Y762" s="173"/>
      <c r="Z762" s="816"/>
      <c r="AA762" s="173"/>
      <c r="AB762" s="29"/>
      <c r="AC762" s="29"/>
      <c r="AD762" s="29"/>
      <c r="AE762" s="29"/>
      <c r="AF762" s="29"/>
      <c r="AG762" s="37"/>
      <c r="AH762" s="24"/>
    </row>
    <row r="763" spans="1:39" ht="15.75" customHeight="1">
      <c r="A763" s="232">
        <v>15</v>
      </c>
      <c r="B763" s="43">
        <v>2279</v>
      </c>
      <c r="C763" s="43"/>
      <c r="D763" s="816"/>
      <c r="E763" s="159"/>
      <c r="F763" s="241" t="s">
        <v>79</v>
      </c>
      <c r="G763" s="829"/>
      <c r="H763" s="816"/>
      <c r="I763" s="159" t="s">
        <v>1561</v>
      </c>
      <c r="J763" s="55">
        <v>1</v>
      </c>
      <c r="K763" s="43"/>
      <c r="L763" s="816"/>
      <c r="M763" s="816"/>
      <c r="N763" s="55" t="s">
        <v>1562</v>
      </c>
      <c r="O763" s="55"/>
      <c r="P763" s="55"/>
      <c r="Q763" s="159"/>
      <c r="R763" s="797"/>
      <c r="S763" s="160"/>
      <c r="T763" s="160"/>
      <c r="U763" s="824"/>
      <c r="V763" s="785"/>
      <c r="W763" s="43"/>
      <c r="X763" s="785"/>
      <c r="Y763" s="173"/>
      <c r="Z763" s="816"/>
      <c r="AA763" s="173"/>
      <c r="AB763" s="29"/>
      <c r="AC763" s="29"/>
      <c r="AD763" s="29"/>
      <c r="AE763" s="29"/>
      <c r="AF763" s="29"/>
      <c r="AG763" s="37"/>
      <c r="AH763" s="24"/>
    </row>
    <row r="764" spans="1:39" ht="15.75" customHeight="1">
      <c r="A764" s="232">
        <v>15</v>
      </c>
      <c r="B764" s="43">
        <v>2279</v>
      </c>
      <c r="C764" s="43"/>
      <c r="D764" s="816"/>
      <c r="E764" s="159"/>
      <c r="F764" s="241" t="s">
        <v>79</v>
      </c>
      <c r="G764" s="829"/>
      <c r="H764" s="816"/>
      <c r="I764" s="159" t="s">
        <v>2012</v>
      </c>
      <c r="J764" s="55">
        <v>1</v>
      </c>
      <c r="K764" s="43"/>
      <c r="L764" s="816"/>
      <c r="M764" s="816"/>
      <c r="N764" s="55" t="s">
        <v>2121</v>
      </c>
      <c r="O764" s="55"/>
      <c r="P764" s="55"/>
      <c r="Q764" s="159"/>
      <c r="R764" s="797"/>
      <c r="S764" s="160"/>
      <c r="T764" s="160"/>
      <c r="U764" s="824"/>
      <c r="V764" s="785"/>
      <c r="W764" s="43"/>
      <c r="X764" s="785"/>
      <c r="Y764" s="173"/>
      <c r="Z764" s="816"/>
      <c r="AA764" s="173"/>
      <c r="AB764" s="29"/>
      <c r="AC764" s="29"/>
      <c r="AD764" s="29"/>
      <c r="AE764" s="29"/>
      <c r="AF764" s="29"/>
      <c r="AG764" s="37"/>
      <c r="AH764" s="24"/>
    </row>
    <row r="765" spans="1:39">
      <c r="A765" s="232">
        <v>15</v>
      </c>
      <c r="B765" s="43">
        <v>2279</v>
      </c>
      <c r="C765" s="43"/>
      <c r="D765" s="785" t="s">
        <v>2118</v>
      </c>
      <c r="E765" s="43"/>
      <c r="F765" s="241" t="s">
        <v>79</v>
      </c>
      <c r="G765" s="829" t="s">
        <v>1528</v>
      </c>
      <c r="H765" s="816" t="s">
        <v>2124</v>
      </c>
      <c r="I765" s="159" t="s">
        <v>2012</v>
      </c>
      <c r="J765" s="55">
        <v>1</v>
      </c>
      <c r="K765" s="43"/>
      <c r="L765" s="816">
        <v>5260</v>
      </c>
      <c r="M765" s="816">
        <v>43</v>
      </c>
      <c r="N765" s="55" t="s">
        <v>2125</v>
      </c>
      <c r="O765" s="55"/>
      <c r="P765" s="55"/>
      <c r="Q765" s="159"/>
      <c r="R765" s="796">
        <v>45273</v>
      </c>
      <c r="S765" s="204"/>
      <c r="T765" s="204"/>
      <c r="U765" s="816" t="s">
        <v>129</v>
      </c>
      <c r="V765" s="785" t="s">
        <v>1671</v>
      </c>
      <c r="W765" s="43"/>
      <c r="X765" s="816" t="s">
        <v>1508</v>
      </c>
      <c r="Y765" s="173"/>
      <c r="Z765" s="816" t="s">
        <v>1665</v>
      </c>
      <c r="AA765" s="173"/>
      <c r="AB765" s="29"/>
      <c r="AC765" s="64">
        <v>45281</v>
      </c>
      <c r="AD765" s="64"/>
      <c r="AE765" s="64"/>
      <c r="AF765" s="36">
        <v>45286</v>
      </c>
      <c r="AG765" s="37"/>
      <c r="AH765" s="24"/>
    </row>
    <row r="766" spans="1:39" ht="15.75" customHeight="1">
      <c r="A766" s="232">
        <v>15</v>
      </c>
      <c r="B766" s="43">
        <v>2279</v>
      </c>
      <c r="C766" s="43"/>
      <c r="D766" s="816"/>
      <c r="E766" s="159"/>
      <c r="F766" s="241" t="s">
        <v>79</v>
      </c>
      <c r="G766" s="829"/>
      <c r="H766" s="816"/>
      <c r="I766" s="159" t="s">
        <v>2012</v>
      </c>
      <c r="J766" s="55">
        <v>1</v>
      </c>
      <c r="K766" s="43"/>
      <c r="L766" s="816"/>
      <c r="M766" s="816"/>
      <c r="N766" s="55" t="s">
        <v>1975</v>
      </c>
      <c r="O766" s="55"/>
      <c r="P766" s="55"/>
      <c r="Q766" s="159"/>
      <c r="R766" s="796"/>
      <c r="S766" s="204"/>
      <c r="T766" s="204"/>
      <c r="U766" s="824"/>
      <c r="V766" s="785"/>
      <c r="W766" s="43"/>
      <c r="X766" s="816"/>
      <c r="Y766" s="173"/>
      <c r="Z766" s="816"/>
      <c r="AA766" s="173"/>
      <c r="AB766" s="29"/>
      <c r="AC766" s="29"/>
      <c r="AD766" s="29"/>
      <c r="AE766" s="29"/>
      <c r="AF766" s="29"/>
      <c r="AG766" s="37"/>
      <c r="AH766" s="24"/>
    </row>
    <row r="767" spans="1:39" ht="15.75" customHeight="1">
      <c r="A767" s="232">
        <v>15</v>
      </c>
      <c r="B767" s="43">
        <v>2279</v>
      </c>
      <c r="C767" s="43"/>
      <c r="D767" s="816"/>
      <c r="E767" s="159"/>
      <c r="F767" s="241" t="s">
        <v>79</v>
      </c>
      <c r="G767" s="829"/>
      <c r="H767" s="816"/>
      <c r="I767" s="159" t="s">
        <v>1561</v>
      </c>
      <c r="J767" s="55">
        <v>1</v>
      </c>
      <c r="K767" s="43"/>
      <c r="L767" s="816"/>
      <c r="M767" s="816"/>
      <c r="N767" s="55" t="s">
        <v>1562</v>
      </c>
      <c r="O767" s="55"/>
      <c r="P767" s="55"/>
      <c r="Q767" s="159"/>
      <c r="R767" s="796"/>
      <c r="S767" s="204"/>
      <c r="T767" s="204"/>
      <c r="U767" s="824"/>
      <c r="V767" s="785"/>
      <c r="W767" s="43"/>
      <c r="X767" s="816"/>
      <c r="Y767" s="173"/>
      <c r="Z767" s="816"/>
      <c r="AA767" s="173"/>
      <c r="AB767" s="29"/>
      <c r="AC767" s="29"/>
      <c r="AD767" s="29"/>
      <c r="AE767" s="29"/>
      <c r="AF767" s="29"/>
      <c r="AG767" s="37"/>
      <c r="AH767" s="24"/>
    </row>
    <row r="768" spans="1:39" ht="15.75" customHeight="1">
      <c r="A768" s="232">
        <v>15</v>
      </c>
      <c r="B768" s="43">
        <v>2279</v>
      </c>
      <c r="C768" s="43"/>
      <c r="D768" s="816"/>
      <c r="E768" s="159"/>
      <c r="F768" s="241" t="s">
        <v>79</v>
      </c>
      <c r="G768" s="829"/>
      <c r="H768" s="816"/>
      <c r="I768" s="159" t="s">
        <v>2126</v>
      </c>
      <c r="J768" s="55">
        <v>1</v>
      </c>
      <c r="K768" s="43"/>
      <c r="L768" s="816"/>
      <c r="M768" s="816"/>
      <c r="N768" s="55" t="s">
        <v>2127</v>
      </c>
      <c r="O768" s="55"/>
      <c r="P768" s="55"/>
      <c r="Q768" s="159"/>
      <c r="R768" s="796"/>
      <c r="S768" s="204"/>
      <c r="T768" s="204"/>
      <c r="U768" s="824"/>
      <c r="V768" s="785"/>
      <c r="W768" s="43"/>
      <c r="X768" s="816"/>
      <c r="Y768" s="173"/>
      <c r="Z768" s="816"/>
      <c r="AA768" s="173"/>
      <c r="AB768" s="29"/>
      <c r="AC768" s="29"/>
      <c r="AD768" s="29"/>
      <c r="AE768" s="29"/>
      <c r="AF768" s="29"/>
      <c r="AG768" s="37"/>
      <c r="AH768" s="24"/>
    </row>
    <row r="769" spans="1:34" ht="15.75" customHeight="1">
      <c r="A769" s="232">
        <v>15</v>
      </c>
      <c r="B769" s="43">
        <v>2279</v>
      </c>
      <c r="C769" s="43"/>
      <c r="D769" s="816"/>
      <c r="E769" s="159"/>
      <c r="F769" s="241" t="s">
        <v>79</v>
      </c>
      <c r="G769" s="829"/>
      <c r="H769" s="816"/>
      <c r="I769" s="159" t="s">
        <v>2126</v>
      </c>
      <c r="J769" s="55">
        <v>1</v>
      </c>
      <c r="K769" s="43"/>
      <c r="L769" s="816"/>
      <c r="M769" s="816"/>
      <c r="N769" s="55" t="s">
        <v>2127</v>
      </c>
      <c r="O769" s="55"/>
      <c r="P769" s="55"/>
      <c r="Q769" s="159"/>
      <c r="R769" s="796"/>
      <c r="S769" s="204"/>
      <c r="T769" s="204"/>
      <c r="U769" s="824"/>
      <c r="V769" s="785"/>
      <c r="W769" s="43"/>
      <c r="X769" s="816"/>
      <c r="Y769" s="173"/>
      <c r="Z769" s="816"/>
      <c r="AA769" s="173"/>
      <c r="AB769" s="29"/>
      <c r="AC769" s="29"/>
      <c r="AD769" s="29"/>
      <c r="AE769" s="29"/>
      <c r="AF769" s="29"/>
      <c r="AG769" s="37"/>
      <c r="AH769" s="24"/>
    </row>
    <row r="770" spans="1:34" ht="15.75" customHeight="1">
      <c r="A770" s="232">
        <v>15</v>
      </c>
      <c r="B770" s="43">
        <v>2279</v>
      </c>
      <c r="C770" s="43"/>
      <c r="D770" s="785" t="s">
        <v>2118</v>
      </c>
      <c r="E770" s="43"/>
      <c r="F770" s="241" t="s">
        <v>79</v>
      </c>
      <c r="G770" s="829" t="s">
        <v>1528</v>
      </c>
      <c r="H770" s="816" t="s">
        <v>2128</v>
      </c>
      <c r="I770" s="159" t="s">
        <v>2012</v>
      </c>
      <c r="J770" s="55">
        <v>1</v>
      </c>
      <c r="K770" s="43"/>
      <c r="L770" s="816">
        <v>5710</v>
      </c>
      <c r="M770" s="816">
        <v>47</v>
      </c>
      <c r="N770" s="55" t="s">
        <v>2129</v>
      </c>
      <c r="O770" s="55"/>
      <c r="P770" s="55"/>
      <c r="Q770" s="159"/>
      <c r="R770" s="796">
        <v>45273</v>
      </c>
      <c r="S770" s="204"/>
      <c r="T770" s="204"/>
      <c r="U770" s="792" t="s">
        <v>129</v>
      </c>
      <c r="V770" s="810" t="s">
        <v>1682</v>
      </c>
      <c r="W770" s="44"/>
      <c r="X770" s="785" t="s">
        <v>1508</v>
      </c>
      <c r="Y770" s="173"/>
      <c r="Z770" s="813" t="s">
        <v>1509</v>
      </c>
      <c r="AA770" s="173"/>
      <c r="AB770" s="29"/>
      <c r="AC770" s="89">
        <v>45281</v>
      </c>
      <c r="AD770" s="89"/>
      <c r="AE770" s="89"/>
      <c r="AF770" s="66">
        <v>45288</v>
      </c>
      <c r="AG770" s="37" t="s">
        <v>1534</v>
      </c>
      <c r="AH770" s="24"/>
    </row>
    <row r="771" spans="1:34" ht="15.75" customHeight="1">
      <c r="A771" s="232">
        <v>15</v>
      </c>
      <c r="B771" s="43">
        <v>2279</v>
      </c>
      <c r="C771" s="43"/>
      <c r="D771" s="816"/>
      <c r="E771" s="159"/>
      <c r="F771" s="241" t="s">
        <v>79</v>
      </c>
      <c r="G771" s="829"/>
      <c r="H771" s="816"/>
      <c r="I771" s="159" t="s">
        <v>2012</v>
      </c>
      <c r="J771" s="55">
        <v>1</v>
      </c>
      <c r="K771" s="43"/>
      <c r="L771" s="816"/>
      <c r="M771" s="816"/>
      <c r="N771" s="55" t="s">
        <v>2129</v>
      </c>
      <c r="O771" s="55"/>
      <c r="P771" s="55"/>
      <c r="Q771" s="159"/>
      <c r="R771" s="796"/>
      <c r="S771" s="204"/>
      <c r="T771" s="204"/>
      <c r="U771" s="824"/>
      <c r="V771" s="785"/>
      <c r="W771" s="43"/>
      <c r="X771" s="785"/>
      <c r="Y771" s="173"/>
      <c r="Z771" s="816"/>
      <c r="AA771" s="173"/>
      <c r="AB771" s="29"/>
      <c r="AC771" s="29"/>
      <c r="AD771" s="29"/>
      <c r="AE771" s="29"/>
      <c r="AF771" s="29"/>
      <c r="AG771" s="37"/>
      <c r="AH771" s="24"/>
    </row>
    <row r="772" spans="1:34" ht="15.75" customHeight="1">
      <c r="A772" s="232">
        <v>15</v>
      </c>
      <c r="B772" s="43">
        <v>2279</v>
      </c>
      <c r="C772" s="43"/>
      <c r="D772" s="816"/>
      <c r="E772" s="159"/>
      <c r="F772" s="241" t="s">
        <v>79</v>
      </c>
      <c r="G772" s="829"/>
      <c r="H772" s="816"/>
      <c r="I772" s="159" t="s">
        <v>2012</v>
      </c>
      <c r="J772" s="55">
        <v>1</v>
      </c>
      <c r="K772" s="43"/>
      <c r="L772" s="816"/>
      <c r="M772" s="816"/>
      <c r="N772" s="55" t="s">
        <v>2129</v>
      </c>
      <c r="O772" s="55"/>
      <c r="P772" s="55"/>
      <c r="Q772" s="159"/>
      <c r="R772" s="796"/>
      <c r="S772" s="204"/>
      <c r="T772" s="204"/>
      <c r="U772" s="824"/>
      <c r="V772" s="785"/>
      <c r="W772" s="43"/>
      <c r="X772" s="785"/>
      <c r="Y772" s="173"/>
      <c r="Z772" s="816"/>
      <c r="AA772" s="173"/>
      <c r="AB772" s="29"/>
      <c r="AC772" s="29"/>
      <c r="AD772" s="29"/>
      <c r="AE772" s="29"/>
      <c r="AF772" s="29"/>
      <c r="AG772" s="37"/>
      <c r="AH772" s="24"/>
    </row>
    <row r="773" spans="1:34" ht="15.75" customHeight="1">
      <c r="A773" s="232">
        <v>15</v>
      </c>
      <c r="B773" s="43">
        <v>2279</v>
      </c>
      <c r="C773" s="43"/>
      <c r="D773" s="816"/>
      <c r="E773" s="159"/>
      <c r="F773" s="241" t="s">
        <v>79</v>
      </c>
      <c r="G773" s="829"/>
      <c r="H773" s="816"/>
      <c r="I773" s="159" t="s">
        <v>2012</v>
      </c>
      <c r="J773" s="55">
        <v>1</v>
      </c>
      <c r="K773" s="43"/>
      <c r="L773" s="816"/>
      <c r="M773" s="816"/>
      <c r="N773" s="55" t="s">
        <v>2129</v>
      </c>
      <c r="O773" s="55"/>
      <c r="P773" s="55"/>
      <c r="Q773" s="159"/>
      <c r="R773" s="796"/>
      <c r="S773" s="204"/>
      <c r="T773" s="204"/>
      <c r="U773" s="824"/>
      <c r="V773" s="785"/>
      <c r="W773" s="43"/>
      <c r="X773" s="785"/>
      <c r="Y773" s="173"/>
      <c r="Z773" s="816"/>
      <c r="AA773" s="173"/>
      <c r="AB773" s="29"/>
      <c r="AC773" s="29"/>
      <c r="AD773" s="29"/>
      <c r="AE773" s="29"/>
      <c r="AF773" s="29"/>
      <c r="AG773" s="37"/>
      <c r="AH773" s="24"/>
    </row>
    <row r="774" spans="1:34">
      <c r="A774" s="232">
        <v>15</v>
      </c>
      <c r="B774" s="43">
        <v>2279</v>
      </c>
      <c r="C774" s="43"/>
      <c r="D774" s="785" t="s">
        <v>2118</v>
      </c>
      <c r="E774" s="43"/>
      <c r="F774" s="241" t="s">
        <v>79</v>
      </c>
      <c r="G774" s="829" t="s">
        <v>1528</v>
      </c>
      <c r="H774" s="816" t="s">
        <v>2130</v>
      </c>
      <c r="I774" s="159" t="s">
        <v>2131</v>
      </c>
      <c r="J774" s="55">
        <v>1</v>
      </c>
      <c r="K774" s="43"/>
      <c r="L774" s="816">
        <v>1570</v>
      </c>
      <c r="M774" s="816">
        <v>23</v>
      </c>
      <c r="N774" s="55" t="s">
        <v>2132</v>
      </c>
      <c r="O774" s="55"/>
      <c r="P774" s="55"/>
      <c r="Q774" s="159"/>
      <c r="R774" s="796">
        <v>45273</v>
      </c>
      <c r="S774" s="204"/>
      <c r="T774" s="204"/>
      <c r="U774" s="813" t="s">
        <v>129</v>
      </c>
      <c r="V774" s="785" t="s">
        <v>1682</v>
      </c>
      <c r="W774" s="43"/>
      <c r="X774" s="813" t="s">
        <v>1508</v>
      </c>
      <c r="Y774" s="173"/>
      <c r="Z774" s="813" t="s">
        <v>1509</v>
      </c>
      <c r="AA774" s="173"/>
      <c r="AB774" s="29"/>
      <c r="AC774" s="89">
        <v>45281</v>
      </c>
      <c r="AD774" s="89"/>
      <c r="AE774" s="89"/>
      <c r="AF774" s="66">
        <v>45288</v>
      </c>
      <c r="AG774" s="37" t="s">
        <v>1534</v>
      </c>
      <c r="AH774" s="24"/>
    </row>
    <row r="775" spans="1:34" ht="15.75" customHeight="1">
      <c r="A775" s="232">
        <v>15</v>
      </c>
      <c r="B775" s="43">
        <v>2279</v>
      </c>
      <c r="C775" s="43"/>
      <c r="D775" s="816"/>
      <c r="E775" s="159"/>
      <c r="F775" s="241" t="s">
        <v>79</v>
      </c>
      <c r="G775" s="829"/>
      <c r="H775" s="816"/>
      <c r="I775" s="159" t="s">
        <v>2131</v>
      </c>
      <c r="J775" s="55">
        <v>1</v>
      </c>
      <c r="K775" s="43"/>
      <c r="L775" s="816"/>
      <c r="M775" s="816"/>
      <c r="N775" s="55" t="s">
        <v>2133</v>
      </c>
      <c r="O775" s="55"/>
      <c r="P775" s="55"/>
      <c r="Q775" s="159"/>
      <c r="R775" s="796"/>
      <c r="S775" s="204"/>
      <c r="T775" s="204"/>
      <c r="U775" s="824"/>
      <c r="V775" s="785"/>
      <c r="W775" s="43"/>
      <c r="X775" s="816"/>
      <c r="Y775" s="173"/>
      <c r="Z775" s="816"/>
      <c r="AA775" s="173"/>
      <c r="AB775" s="29"/>
      <c r="AC775" s="29"/>
      <c r="AD775" s="29"/>
      <c r="AE775" s="29"/>
      <c r="AF775" s="29"/>
      <c r="AG775" s="37"/>
      <c r="AH775" s="24"/>
    </row>
    <row r="776" spans="1:34">
      <c r="A776" s="232">
        <v>15</v>
      </c>
      <c r="B776" s="43">
        <v>2279</v>
      </c>
      <c r="C776" s="43"/>
      <c r="D776" s="785" t="s">
        <v>2118</v>
      </c>
      <c r="E776" s="43"/>
      <c r="F776" s="241" t="s">
        <v>79</v>
      </c>
      <c r="G776" s="829" t="s">
        <v>1528</v>
      </c>
      <c r="H776" s="816" t="s">
        <v>2134</v>
      </c>
      <c r="I776" s="159" t="s">
        <v>2131</v>
      </c>
      <c r="J776" s="55">
        <v>1</v>
      </c>
      <c r="K776" s="43"/>
      <c r="L776" s="816">
        <v>2790</v>
      </c>
      <c r="M776" s="816">
        <v>34</v>
      </c>
      <c r="N776" s="55" t="s">
        <v>2133</v>
      </c>
      <c r="O776" s="55"/>
      <c r="P776" s="55"/>
      <c r="Q776" s="159"/>
      <c r="R776" s="796">
        <v>45273</v>
      </c>
      <c r="S776" s="204"/>
      <c r="T776" s="204"/>
      <c r="U776" s="813" t="s">
        <v>129</v>
      </c>
      <c r="V776" s="785" t="s">
        <v>1646</v>
      </c>
      <c r="W776" s="43"/>
      <c r="X776" s="813" t="s">
        <v>1508</v>
      </c>
      <c r="Y776" s="173"/>
      <c r="Z776" s="813" t="s">
        <v>1509</v>
      </c>
      <c r="AA776" s="173"/>
      <c r="AB776" s="29"/>
      <c r="AC776" s="64">
        <v>45279</v>
      </c>
      <c r="AD776" s="64"/>
      <c r="AE776" s="64"/>
      <c r="AF776" s="64">
        <v>45281</v>
      </c>
      <c r="AG776" s="37"/>
      <c r="AH776" s="24"/>
    </row>
    <row r="777" spans="1:34" ht="15.75" customHeight="1">
      <c r="A777" s="232">
        <v>15</v>
      </c>
      <c r="B777" s="43">
        <v>2279</v>
      </c>
      <c r="C777" s="43"/>
      <c r="D777" s="816"/>
      <c r="E777" s="159"/>
      <c r="F777" s="241" t="s">
        <v>79</v>
      </c>
      <c r="G777" s="829"/>
      <c r="H777" s="816"/>
      <c r="I777" s="159" t="s">
        <v>2135</v>
      </c>
      <c r="J777" s="55">
        <v>1</v>
      </c>
      <c r="K777" s="43"/>
      <c r="L777" s="816"/>
      <c r="M777" s="816"/>
      <c r="N777" s="55" t="s">
        <v>1933</v>
      </c>
      <c r="O777" s="55"/>
      <c r="P777" s="55"/>
      <c r="Q777" s="159"/>
      <c r="R777" s="796"/>
      <c r="S777" s="204"/>
      <c r="T777" s="204"/>
      <c r="U777" s="824"/>
      <c r="V777" s="785"/>
      <c r="W777" s="43"/>
      <c r="X777" s="816"/>
      <c r="Y777" s="173"/>
      <c r="Z777" s="816"/>
      <c r="AA777" s="173"/>
      <c r="AB777" s="29"/>
      <c r="AC777" s="29"/>
      <c r="AD777" s="29"/>
      <c r="AE777" s="29"/>
      <c r="AF777" s="29"/>
      <c r="AG777" s="37"/>
      <c r="AH777" s="24"/>
    </row>
    <row r="778" spans="1:34" ht="15.75" customHeight="1">
      <c r="A778" s="232">
        <v>15</v>
      </c>
      <c r="B778" s="43">
        <v>2279</v>
      </c>
      <c r="C778" s="43"/>
      <c r="D778" s="816"/>
      <c r="E778" s="159"/>
      <c r="F778" s="241" t="s">
        <v>79</v>
      </c>
      <c r="G778" s="829"/>
      <c r="H778" s="816"/>
      <c r="I778" s="159" t="s">
        <v>2012</v>
      </c>
      <c r="J778" s="55">
        <v>1</v>
      </c>
      <c r="K778" s="43"/>
      <c r="L778" s="816"/>
      <c r="M778" s="816"/>
      <c r="N778" s="55" t="s">
        <v>2019</v>
      </c>
      <c r="O778" s="55"/>
      <c r="P778" s="55"/>
      <c r="Q778" s="159"/>
      <c r="R778" s="796"/>
      <c r="S778" s="204"/>
      <c r="T778" s="204"/>
      <c r="U778" s="824"/>
      <c r="V778" s="785"/>
      <c r="W778" s="43"/>
      <c r="X778" s="816"/>
      <c r="Y778" s="173"/>
      <c r="Z778" s="816"/>
      <c r="AA778" s="173"/>
      <c r="AB778" s="29"/>
      <c r="AC778" s="29"/>
      <c r="AD778" s="29"/>
      <c r="AE778" s="29"/>
      <c r="AF778" s="29"/>
      <c r="AG778" s="37"/>
      <c r="AH778" s="24"/>
    </row>
    <row r="779" spans="1:34">
      <c r="A779" s="232">
        <v>15</v>
      </c>
      <c r="B779" s="43">
        <v>2279</v>
      </c>
      <c r="C779" s="43"/>
      <c r="D779" s="785" t="s">
        <v>2118</v>
      </c>
      <c r="E779" s="43"/>
      <c r="F779" s="241" t="s">
        <v>79</v>
      </c>
      <c r="G779" s="829" t="s">
        <v>1528</v>
      </c>
      <c r="H779" s="816" t="s">
        <v>2136</v>
      </c>
      <c r="I779" s="159" t="s">
        <v>1561</v>
      </c>
      <c r="J779" s="55">
        <v>1</v>
      </c>
      <c r="K779" s="43"/>
      <c r="L779" s="816">
        <v>2990</v>
      </c>
      <c r="M779" s="816">
        <v>35</v>
      </c>
      <c r="N779" s="55" t="s">
        <v>1974</v>
      </c>
      <c r="O779" s="55"/>
      <c r="P779" s="55"/>
      <c r="Q779" s="159"/>
      <c r="R779" s="796">
        <v>45273</v>
      </c>
      <c r="S779" s="204"/>
      <c r="T779" s="204"/>
      <c r="U779" s="813" t="s">
        <v>129</v>
      </c>
      <c r="V779" s="785" t="s">
        <v>1646</v>
      </c>
      <c r="W779" s="43"/>
      <c r="X779" s="813" t="s">
        <v>1508</v>
      </c>
      <c r="Y779" s="173"/>
      <c r="Z779" s="813" t="s">
        <v>1509</v>
      </c>
      <c r="AA779" s="173"/>
      <c r="AB779" s="29"/>
      <c r="AC779" s="64">
        <v>45279</v>
      </c>
      <c r="AD779" s="64"/>
      <c r="AE779" s="64"/>
      <c r="AF779" s="64">
        <v>45282</v>
      </c>
      <c r="AG779" s="37"/>
      <c r="AH779" s="24"/>
    </row>
    <row r="780" spans="1:34" ht="15.75" customHeight="1">
      <c r="A780" s="232">
        <v>15</v>
      </c>
      <c r="B780" s="43">
        <v>2279</v>
      </c>
      <c r="C780" s="43"/>
      <c r="D780" s="816"/>
      <c r="E780" s="159"/>
      <c r="F780" s="241" t="s">
        <v>79</v>
      </c>
      <c r="G780" s="829"/>
      <c r="H780" s="816"/>
      <c r="I780" s="159" t="s">
        <v>2126</v>
      </c>
      <c r="J780" s="55">
        <v>1</v>
      </c>
      <c r="K780" s="43"/>
      <c r="L780" s="816"/>
      <c r="M780" s="816"/>
      <c r="N780" s="792" t="s">
        <v>2137</v>
      </c>
      <c r="O780" s="55"/>
      <c r="P780" s="55"/>
      <c r="Q780" s="159"/>
      <c r="R780" s="796"/>
      <c r="S780" s="204"/>
      <c r="T780" s="204"/>
      <c r="U780" s="824"/>
      <c r="V780" s="785"/>
      <c r="W780" s="43"/>
      <c r="X780" s="816"/>
      <c r="Y780" s="173"/>
      <c r="Z780" s="816"/>
      <c r="AA780" s="173"/>
      <c r="AB780" s="29"/>
      <c r="AC780" s="29"/>
      <c r="AD780" s="29"/>
      <c r="AE780" s="29"/>
      <c r="AF780" s="29"/>
      <c r="AG780" s="37"/>
      <c r="AH780" s="24"/>
    </row>
    <row r="781" spans="1:34" ht="15.75" customHeight="1">
      <c r="A781" s="232">
        <v>15</v>
      </c>
      <c r="B781" s="43">
        <v>2279</v>
      </c>
      <c r="C781" s="43"/>
      <c r="D781" s="816"/>
      <c r="E781" s="159"/>
      <c r="F781" s="241" t="s">
        <v>79</v>
      </c>
      <c r="G781" s="829"/>
      <c r="H781" s="816"/>
      <c r="I781" s="159" t="s">
        <v>2012</v>
      </c>
      <c r="J781" s="55">
        <v>1</v>
      </c>
      <c r="K781" s="43"/>
      <c r="L781" s="816"/>
      <c r="M781" s="816"/>
      <c r="N781" s="792"/>
      <c r="O781" s="55"/>
      <c r="P781" s="55"/>
      <c r="Q781" s="159"/>
      <c r="R781" s="796"/>
      <c r="S781" s="204"/>
      <c r="T781" s="204"/>
      <c r="U781" s="824"/>
      <c r="V781" s="785"/>
      <c r="W781" s="43"/>
      <c r="X781" s="816"/>
      <c r="Y781" s="173"/>
      <c r="Z781" s="816"/>
      <c r="AA781" s="173"/>
      <c r="AB781" s="29"/>
      <c r="AC781" s="29"/>
      <c r="AD781" s="29"/>
      <c r="AE781" s="29"/>
      <c r="AF781" s="29"/>
      <c r="AG781" s="37"/>
      <c r="AH781" s="24"/>
    </row>
    <row r="782" spans="1:34" ht="15.75" customHeight="1">
      <c r="A782" s="232">
        <v>15</v>
      </c>
      <c r="B782" s="43">
        <v>2279</v>
      </c>
      <c r="C782" s="43"/>
      <c r="D782" s="816"/>
      <c r="E782" s="159"/>
      <c r="F782" s="241" t="s">
        <v>79</v>
      </c>
      <c r="G782" s="829"/>
      <c r="H782" s="816"/>
      <c r="I782" s="159" t="s">
        <v>2012</v>
      </c>
      <c r="J782" s="55">
        <v>1</v>
      </c>
      <c r="K782" s="43"/>
      <c r="L782" s="816"/>
      <c r="M782" s="816"/>
      <c r="N782" s="792"/>
      <c r="O782" s="55"/>
      <c r="P782" s="55"/>
      <c r="Q782" s="159"/>
      <c r="R782" s="796"/>
      <c r="S782" s="204"/>
      <c r="T782" s="204"/>
      <c r="U782" s="824"/>
      <c r="V782" s="785"/>
      <c r="W782" s="43"/>
      <c r="X782" s="816"/>
      <c r="Y782" s="173"/>
      <c r="Z782" s="816"/>
      <c r="AA782" s="173"/>
      <c r="AB782" s="29"/>
      <c r="AC782" s="29"/>
      <c r="AD782" s="29"/>
      <c r="AE782" s="29"/>
      <c r="AF782" s="29"/>
      <c r="AG782" s="37"/>
      <c r="AH782" s="24"/>
    </row>
    <row r="783" spans="1:34" ht="15.75" customHeight="1">
      <c r="A783" s="232">
        <v>15</v>
      </c>
      <c r="B783" s="43">
        <v>2279</v>
      </c>
      <c r="C783" s="43"/>
      <c r="D783" s="816"/>
      <c r="E783" s="159"/>
      <c r="F783" s="241" t="s">
        <v>79</v>
      </c>
      <c r="G783" s="829"/>
      <c r="H783" s="816"/>
      <c r="I783" s="159" t="s">
        <v>2012</v>
      </c>
      <c r="J783" s="55">
        <v>1</v>
      </c>
      <c r="K783" s="43"/>
      <c r="L783" s="816"/>
      <c r="M783" s="816"/>
      <c r="N783" s="792"/>
      <c r="O783" s="55"/>
      <c r="P783" s="55"/>
      <c r="Q783" s="159"/>
      <c r="R783" s="796"/>
      <c r="S783" s="204"/>
      <c r="T783" s="204"/>
      <c r="U783" s="824"/>
      <c r="V783" s="785"/>
      <c r="W783" s="43"/>
      <c r="X783" s="816"/>
      <c r="Y783" s="173"/>
      <c r="Z783" s="816"/>
      <c r="AA783" s="173"/>
      <c r="AB783" s="29"/>
      <c r="AC783" s="29"/>
      <c r="AD783" s="29"/>
      <c r="AE783" s="29"/>
      <c r="AF783" s="29"/>
      <c r="AG783" s="37"/>
      <c r="AH783" s="24"/>
    </row>
    <row r="784" spans="1:34" ht="15.75" customHeight="1">
      <c r="A784" s="232">
        <v>15</v>
      </c>
      <c r="B784" s="43">
        <v>2279</v>
      </c>
      <c r="C784" s="43"/>
      <c r="D784" s="816"/>
      <c r="E784" s="159"/>
      <c r="F784" s="241" t="s">
        <v>79</v>
      </c>
      <c r="G784" s="829"/>
      <c r="H784" s="816"/>
      <c r="I784" s="159" t="s">
        <v>2012</v>
      </c>
      <c r="J784" s="55">
        <v>1</v>
      </c>
      <c r="K784" s="43"/>
      <c r="L784" s="816"/>
      <c r="M784" s="816"/>
      <c r="N784" s="792"/>
      <c r="O784" s="55"/>
      <c r="P784" s="55"/>
      <c r="Q784" s="159"/>
      <c r="R784" s="796"/>
      <c r="S784" s="204"/>
      <c r="T784" s="204"/>
      <c r="U784" s="824"/>
      <c r="V784" s="785"/>
      <c r="W784" s="43"/>
      <c r="X784" s="816"/>
      <c r="Y784" s="173"/>
      <c r="Z784" s="816"/>
      <c r="AA784" s="173"/>
      <c r="AB784" s="29"/>
      <c r="AC784" s="29"/>
      <c r="AD784" s="29"/>
      <c r="AE784" s="29"/>
      <c r="AF784" s="29"/>
      <c r="AG784" s="37"/>
      <c r="AH784" s="24"/>
    </row>
    <row r="785" spans="1:39" ht="15.75" customHeight="1">
      <c r="A785" s="232">
        <v>15</v>
      </c>
      <c r="B785" s="43">
        <v>2279</v>
      </c>
      <c r="C785" s="43"/>
      <c r="D785" s="816"/>
      <c r="E785" s="159"/>
      <c r="F785" s="241" t="s">
        <v>79</v>
      </c>
      <c r="G785" s="829"/>
      <c r="H785" s="816"/>
      <c r="I785" s="159" t="s">
        <v>1561</v>
      </c>
      <c r="J785" s="55">
        <v>1</v>
      </c>
      <c r="K785" s="43"/>
      <c r="L785" s="816"/>
      <c r="M785" s="816"/>
      <c r="N785" s="55" t="s">
        <v>2129</v>
      </c>
      <c r="O785" s="55"/>
      <c r="P785" s="55"/>
      <c r="Q785" s="159"/>
      <c r="R785" s="796"/>
      <c r="S785" s="204"/>
      <c r="T785" s="204"/>
      <c r="U785" s="824"/>
      <c r="V785" s="785"/>
      <c r="W785" s="43"/>
      <c r="X785" s="816"/>
      <c r="Y785" s="173"/>
      <c r="Z785" s="816"/>
      <c r="AA785" s="173"/>
      <c r="AB785" s="29"/>
      <c r="AC785" s="29"/>
      <c r="AD785" s="29"/>
      <c r="AE785" s="29"/>
      <c r="AF785" s="29"/>
      <c r="AG785" s="37"/>
      <c r="AH785" s="24"/>
    </row>
    <row r="786" spans="1:39" ht="15.75" customHeight="1">
      <c r="A786" s="232">
        <v>15</v>
      </c>
      <c r="B786" s="43">
        <v>2279</v>
      </c>
      <c r="C786" s="43"/>
      <c r="D786" s="816"/>
      <c r="E786" s="159"/>
      <c r="F786" s="241" t="s">
        <v>79</v>
      </c>
      <c r="G786" s="829"/>
      <c r="H786" s="816"/>
      <c r="I786" s="159" t="s">
        <v>1557</v>
      </c>
      <c r="J786" s="55">
        <v>1</v>
      </c>
      <c r="K786" s="43"/>
      <c r="L786" s="816"/>
      <c r="M786" s="816"/>
      <c r="N786" s="55" t="s">
        <v>1558</v>
      </c>
      <c r="O786" s="55"/>
      <c r="P786" s="55"/>
      <c r="Q786" s="159"/>
      <c r="R786" s="796"/>
      <c r="S786" s="204"/>
      <c r="T786" s="204"/>
      <c r="U786" s="824"/>
      <c r="V786" s="785"/>
      <c r="W786" s="43"/>
      <c r="X786" s="816"/>
      <c r="Y786" s="173"/>
      <c r="Z786" s="816"/>
      <c r="AA786" s="173"/>
      <c r="AB786" s="29"/>
      <c r="AC786" s="29"/>
      <c r="AD786" s="29"/>
      <c r="AE786" s="29"/>
      <c r="AF786" s="29"/>
      <c r="AG786" s="37"/>
      <c r="AH786" s="24"/>
    </row>
    <row r="787" spans="1:39" ht="15.75" customHeight="1">
      <c r="A787" s="232">
        <v>15</v>
      </c>
      <c r="B787" s="43">
        <v>2279</v>
      </c>
      <c r="C787" s="43"/>
      <c r="D787" s="816"/>
      <c r="E787" s="159"/>
      <c r="F787" s="241" t="s">
        <v>79</v>
      </c>
      <c r="G787" s="829"/>
      <c r="H787" s="816"/>
      <c r="I787" s="159" t="s">
        <v>2012</v>
      </c>
      <c r="J787" s="55">
        <v>1</v>
      </c>
      <c r="K787" s="43"/>
      <c r="L787" s="816"/>
      <c r="M787" s="816"/>
      <c r="N787" s="55" t="s">
        <v>2138</v>
      </c>
      <c r="O787" s="55"/>
      <c r="P787" s="55"/>
      <c r="Q787" s="159"/>
      <c r="R787" s="796"/>
      <c r="S787" s="204"/>
      <c r="T787" s="204"/>
      <c r="U787" s="824"/>
      <c r="V787" s="785"/>
      <c r="W787" s="43"/>
      <c r="X787" s="816"/>
      <c r="Y787" s="173"/>
      <c r="Z787" s="816"/>
      <c r="AA787" s="173"/>
      <c r="AB787" s="29"/>
      <c r="AC787" s="29"/>
      <c r="AD787" s="29"/>
      <c r="AE787" s="29"/>
      <c r="AF787" s="29"/>
      <c r="AG787" s="37"/>
      <c r="AH787" s="24"/>
    </row>
    <row r="788" spans="1:39">
      <c r="A788" s="232">
        <v>15</v>
      </c>
      <c r="B788" s="43">
        <v>2279</v>
      </c>
      <c r="C788" s="43"/>
      <c r="D788" s="785" t="s">
        <v>2118</v>
      </c>
      <c r="E788" s="43"/>
      <c r="F788" s="241" t="s">
        <v>79</v>
      </c>
      <c r="G788" s="829" t="s">
        <v>1528</v>
      </c>
      <c r="H788" s="816" t="s">
        <v>2139</v>
      </c>
      <c r="I788" s="159" t="s">
        <v>1557</v>
      </c>
      <c r="J788" s="55">
        <v>1</v>
      </c>
      <c r="K788" s="43"/>
      <c r="L788" s="816">
        <v>3510</v>
      </c>
      <c r="M788" s="816">
        <v>37</v>
      </c>
      <c r="N788" s="55" t="s">
        <v>2140</v>
      </c>
      <c r="O788" s="55"/>
      <c r="P788" s="55"/>
      <c r="Q788" s="159"/>
      <c r="R788" s="796">
        <v>45273</v>
      </c>
      <c r="S788" s="204"/>
      <c r="T788" s="204"/>
      <c r="U788" s="792" t="s">
        <v>129</v>
      </c>
      <c r="V788" s="785" t="s">
        <v>1602</v>
      </c>
      <c r="W788" s="43"/>
      <c r="X788" s="785" t="s">
        <v>1508</v>
      </c>
      <c r="Y788" s="173"/>
      <c r="Z788" s="813" t="s">
        <v>1509</v>
      </c>
      <c r="AA788" s="173"/>
      <c r="AB788" s="29"/>
      <c r="AC788" s="64">
        <v>45279</v>
      </c>
      <c r="AD788" s="64"/>
      <c r="AE788" s="64"/>
      <c r="AF788" s="64">
        <v>45282</v>
      </c>
      <c r="AG788" s="37"/>
      <c r="AH788" s="24"/>
    </row>
    <row r="789" spans="1:39" ht="15.75" customHeight="1">
      <c r="A789" s="232">
        <v>15</v>
      </c>
      <c r="B789" s="43">
        <v>2279</v>
      </c>
      <c r="C789" s="43"/>
      <c r="D789" s="816"/>
      <c r="E789" s="159"/>
      <c r="F789" s="241" t="s">
        <v>79</v>
      </c>
      <c r="G789" s="829"/>
      <c r="H789" s="816"/>
      <c r="I789" s="159" t="s">
        <v>1561</v>
      </c>
      <c r="J789" s="55">
        <v>1</v>
      </c>
      <c r="K789" s="43"/>
      <c r="L789" s="816"/>
      <c r="M789" s="816"/>
      <c r="N789" s="55" t="s">
        <v>1562</v>
      </c>
      <c r="O789" s="55"/>
      <c r="P789" s="55"/>
      <c r="Q789" s="159"/>
      <c r="R789" s="796"/>
      <c r="S789" s="204"/>
      <c r="T789" s="204"/>
      <c r="U789" s="824"/>
      <c r="V789" s="785"/>
      <c r="W789" s="43"/>
      <c r="X789" s="785"/>
      <c r="Y789" s="173"/>
      <c r="Z789" s="816"/>
      <c r="AA789" s="173"/>
      <c r="AB789" s="29"/>
      <c r="AC789" s="29"/>
      <c r="AD789" s="29"/>
      <c r="AE789" s="29"/>
      <c r="AF789" s="29"/>
      <c r="AG789" s="37"/>
      <c r="AH789" s="24"/>
    </row>
    <row r="790" spans="1:39" ht="15.75" customHeight="1">
      <c r="A790" s="232">
        <v>15</v>
      </c>
      <c r="B790" s="43">
        <v>2279</v>
      </c>
      <c r="C790" s="43"/>
      <c r="D790" s="816"/>
      <c r="E790" s="159"/>
      <c r="F790" s="241" t="s">
        <v>79</v>
      </c>
      <c r="G790" s="829"/>
      <c r="H790" s="816"/>
      <c r="I790" s="159" t="s">
        <v>2012</v>
      </c>
      <c r="J790" s="55">
        <v>1</v>
      </c>
      <c r="K790" s="43"/>
      <c r="L790" s="816"/>
      <c r="M790" s="816"/>
      <c r="N790" s="55" t="s">
        <v>2138</v>
      </c>
      <c r="O790" s="55"/>
      <c r="P790" s="55"/>
      <c r="Q790" s="159"/>
      <c r="R790" s="796"/>
      <c r="S790" s="204"/>
      <c r="T790" s="204"/>
      <c r="U790" s="824"/>
      <c r="V790" s="785"/>
      <c r="W790" s="43"/>
      <c r="X790" s="785"/>
      <c r="Y790" s="173"/>
      <c r="Z790" s="816"/>
      <c r="AA790" s="173"/>
      <c r="AB790" s="29"/>
      <c r="AC790" s="29"/>
      <c r="AD790" s="29"/>
      <c r="AE790" s="29"/>
      <c r="AF790" s="29"/>
      <c r="AG790" s="37"/>
      <c r="AH790" s="24"/>
    </row>
    <row r="791" spans="1:39" ht="15.75" customHeight="1">
      <c r="A791" s="232">
        <v>15</v>
      </c>
      <c r="B791" s="43">
        <v>2279</v>
      </c>
      <c r="C791" s="43"/>
      <c r="D791" s="816"/>
      <c r="E791" s="159"/>
      <c r="F791" s="241" t="s">
        <v>79</v>
      </c>
      <c r="G791" s="829"/>
      <c r="H791" s="816"/>
      <c r="I791" s="159" t="s">
        <v>1561</v>
      </c>
      <c r="J791" s="55">
        <v>1</v>
      </c>
      <c r="K791" s="43"/>
      <c r="L791" s="816"/>
      <c r="M791" s="816"/>
      <c r="N791" s="55" t="s">
        <v>1974</v>
      </c>
      <c r="O791" s="55"/>
      <c r="P791" s="55"/>
      <c r="Q791" s="159"/>
      <c r="R791" s="796"/>
      <c r="S791" s="204"/>
      <c r="T791" s="204"/>
      <c r="U791" s="824"/>
      <c r="V791" s="785"/>
      <c r="W791" s="43"/>
      <c r="X791" s="785"/>
      <c r="Y791" s="173"/>
      <c r="Z791" s="816"/>
      <c r="AA791" s="173"/>
      <c r="AB791" s="29"/>
      <c r="AC791" s="29"/>
      <c r="AD791" s="29"/>
      <c r="AE791" s="29"/>
      <c r="AF791" s="29"/>
      <c r="AG791" s="37"/>
      <c r="AH791" s="24"/>
    </row>
    <row r="792" spans="1:39">
      <c r="A792" s="232">
        <v>15</v>
      </c>
      <c r="B792" s="43">
        <v>2279</v>
      </c>
      <c r="C792" s="43"/>
      <c r="D792" s="785" t="s">
        <v>2118</v>
      </c>
      <c r="E792" s="43"/>
      <c r="F792" s="241" t="s">
        <v>79</v>
      </c>
      <c r="G792" s="829" t="s">
        <v>1528</v>
      </c>
      <c r="H792" s="816" t="s">
        <v>2141</v>
      </c>
      <c r="I792" s="159" t="s">
        <v>2142</v>
      </c>
      <c r="J792" s="55">
        <v>1</v>
      </c>
      <c r="K792" s="43"/>
      <c r="L792" s="816">
        <v>6090</v>
      </c>
      <c r="M792" s="816">
        <v>49</v>
      </c>
      <c r="N792" s="55" t="s">
        <v>2143</v>
      </c>
      <c r="O792" s="55"/>
      <c r="P792" s="55"/>
      <c r="Q792" s="159"/>
      <c r="R792" s="796">
        <v>45273</v>
      </c>
      <c r="S792" s="204"/>
      <c r="T792" s="204"/>
      <c r="U792" s="792" t="s">
        <v>129</v>
      </c>
      <c r="V792" s="785" t="s">
        <v>1682</v>
      </c>
      <c r="W792" s="43"/>
      <c r="X792" s="785" t="s">
        <v>1508</v>
      </c>
      <c r="Y792" s="173"/>
      <c r="Z792" s="813" t="s">
        <v>1509</v>
      </c>
      <c r="AA792" s="173"/>
      <c r="AB792" s="29"/>
      <c r="AC792" s="89">
        <v>45281</v>
      </c>
      <c r="AD792" s="89"/>
      <c r="AE792" s="89"/>
      <c r="AF792" s="66">
        <v>45288</v>
      </c>
      <c r="AG792" s="37"/>
      <c r="AH792" s="24"/>
    </row>
    <row r="793" spans="1:39" ht="15.75" customHeight="1">
      <c r="A793" s="232">
        <v>15</v>
      </c>
      <c r="B793" s="43">
        <v>2279</v>
      </c>
      <c r="C793" s="43"/>
      <c r="D793" s="816"/>
      <c r="E793" s="159"/>
      <c r="F793" s="241" t="s">
        <v>79</v>
      </c>
      <c r="G793" s="829"/>
      <c r="H793" s="816"/>
      <c r="I793" s="159" t="s">
        <v>2142</v>
      </c>
      <c r="J793" s="55">
        <v>1</v>
      </c>
      <c r="K793" s="43"/>
      <c r="L793" s="816"/>
      <c r="M793" s="816"/>
      <c r="N793" s="55" t="s">
        <v>2143</v>
      </c>
      <c r="O793" s="55"/>
      <c r="P793" s="55"/>
      <c r="Q793" s="159"/>
      <c r="R793" s="796"/>
      <c r="S793" s="204"/>
      <c r="T793" s="204"/>
      <c r="U793" s="824"/>
      <c r="V793" s="785"/>
      <c r="W793" s="43"/>
      <c r="X793" s="785"/>
      <c r="Y793" s="173"/>
      <c r="Z793" s="816"/>
      <c r="AA793" s="173"/>
      <c r="AB793" s="29"/>
      <c r="AC793" s="29"/>
      <c r="AD793" s="29"/>
      <c r="AE793" s="29"/>
      <c r="AF793" s="29"/>
      <c r="AG793" s="37"/>
      <c r="AH793" s="24"/>
    </row>
    <row r="794" spans="1:39" ht="15.75" customHeight="1">
      <c r="A794" s="232">
        <v>15</v>
      </c>
      <c r="B794" s="43">
        <v>2279</v>
      </c>
      <c r="C794" s="43"/>
      <c r="D794" s="816"/>
      <c r="E794" s="159"/>
      <c r="F794" s="241" t="s">
        <v>79</v>
      </c>
      <c r="G794" s="829"/>
      <c r="H794" s="816"/>
      <c r="I794" s="159" t="s">
        <v>1561</v>
      </c>
      <c r="J794" s="55">
        <v>1</v>
      </c>
      <c r="K794" s="43"/>
      <c r="L794" s="816"/>
      <c r="M794" s="816"/>
      <c r="N794" s="55" t="s">
        <v>2129</v>
      </c>
      <c r="O794" s="55"/>
      <c r="P794" s="55"/>
      <c r="Q794" s="159"/>
      <c r="R794" s="796"/>
      <c r="S794" s="204"/>
      <c r="T794" s="204"/>
      <c r="U794" s="824"/>
      <c r="V794" s="785"/>
      <c r="W794" s="43"/>
      <c r="X794" s="785"/>
      <c r="Y794" s="173"/>
      <c r="Z794" s="816"/>
      <c r="AA794" s="173"/>
      <c r="AB794" s="29"/>
      <c r="AC794" s="29"/>
      <c r="AD794" s="29"/>
      <c r="AE794" s="29"/>
      <c r="AF794" s="29"/>
      <c r="AG794" s="37"/>
      <c r="AH794" s="24"/>
    </row>
    <row r="795" spans="1:39" ht="15.75" customHeight="1">
      <c r="A795" s="232">
        <v>15</v>
      </c>
      <c r="B795" s="43">
        <v>2279</v>
      </c>
      <c r="C795" s="43"/>
      <c r="D795" s="816"/>
      <c r="E795" s="159"/>
      <c r="F795" s="241" t="s">
        <v>79</v>
      </c>
      <c r="G795" s="829"/>
      <c r="H795" s="816"/>
      <c r="I795" s="159" t="s">
        <v>2012</v>
      </c>
      <c r="J795" s="55">
        <v>1</v>
      </c>
      <c r="K795" s="43"/>
      <c r="L795" s="816"/>
      <c r="M795" s="816"/>
      <c r="N795" s="55" t="s">
        <v>2144</v>
      </c>
      <c r="O795" s="55"/>
      <c r="P795" s="55"/>
      <c r="Q795" s="159"/>
      <c r="R795" s="796"/>
      <c r="S795" s="204"/>
      <c r="T795" s="204"/>
      <c r="U795" s="824"/>
      <c r="V795" s="785"/>
      <c r="W795" s="43"/>
      <c r="X795" s="785"/>
      <c r="Y795" s="173"/>
      <c r="Z795" s="816"/>
      <c r="AA795" s="173"/>
      <c r="AB795" s="29"/>
      <c r="AC795" s="29"/>
      <c r="AD795" s="29"/>
      <c r="AE795" s="29"/>
      <c r="AF795" s="29"/>
      <c r="AG795" s="37"/>
      <c r="AH795" s="24"/>
    </row>
    <row r="796" spans="1:39">
      <c r="A796" s="232">
        <v>20</v>
      </c>
      <c r="B796" s="43">
        <v>2279</v>
      </c>
      <c r="C796" s="43"/>
      <c r="D796" s="785" t="s">
        <v>2145</v>
      </c>
      <c r="E796" s="43"/>
      <c r="F796" s="241" t="s">
        <v>79</v>
      </c>
      <c r="G796" s="829" t="s">
        <v>1503</v>
      </c>
      <c r="H796" s="816" t="s">
        <v>2146</v>
      </c>
      <c r="I796" s="159" t="s">
        <v>2147</v>
      </c>
      <c r="J796" s="55">
        <v>1</v>
      </c>
      <c r="K796" s="43"/>
      <c r="L796" s="816">
        <v>5600</v>
      </c>
      <c r="M796" s="816">
        <v>68</v>
      </c>
      <c r="N796" s="55" t="s">
        <v>2148</v>
      </c>
      <c r="O796" s="55"/>
      <c r="P796" s="55"/>
      <c r="Q796" s="159"/>
      <c r="R796" s="796">
        <v>45273</v>
      </c>
      <c r="S796" s="204"/>
      <c r="T796" s="204"/>
      <c r="U796" s="824" t="s">
        <v>129</v>
      </c>
      <c r="V796" s="785" t="s">
        <v>1664</v>
      </c>
      <c r="W796" s="43"/>
      <c r="X796" s="816" t="s">
        <v>1508</v>
      </c>
      <c r="Y796" s="173"/>
      <c r="Z796" s="816" t="s">
        <v>1665</v>
      </c>
      <c r="AA796" s="173"/>
      <c r="AB796" s="36">
        <v>45280</v>
      </c>
      <c r="AC796" s="36">
        <v>45280</v>
      </c>
      <c r="AD796" s="36"/>
      <c r="AE796" s="36"/>
      <c r="AF796" s="36">
        <v>45281</v>
      </c>
      <c r="AG796" s="24"/>
      <c r="AH796" s="24" t="s">
        <v>2149</v>
      </c>
      <c r="AI796" s="25">
        <v>45271</v>
      </c>
      <c r="AJ796" s="98">
        <v>319377.32</v>
      </c>
      <c r="AK796" s="99">
        <v>1199574</v>
      </c>
      <c r="AM796" s="139">
        <v>0.25</v>
      </c>
    </row>
    <row r="797" spans="1:39">
      <c r="A797" s="232">
        <v>20</v>
      </c>
      <c r="B797" s="43">
        <v>2279</v>
      </c>
      <c r="C797" s="43"/>
      <c r="D797" s="816"/>
      <c r="E797" s="159"/>
      <c r="F797" s="241" t="s">
        <v>79</v>
      </c>
      <c r="G797" s="829"/>
      <c r="H797" s="816"/>
      <c r="I797" s="159" t="s">
        <v>1557</v>
      </c>
      <c r="J797" s="55">
        <v>1</v>
      </c>
      <c r="K797" s="43"/>
      <c r="L797" s="816"/>
      <c r="M797" s="816"/>
      <c r="N797" s="55" t="s">
        <v>2150</v>
      </c>
      <c r="O797" s="55"/>
      <c r="P797" s="55"/>
      <c r="Q797" s="159"/>
      <c r="R797" s="797"/>
      <c r="S797" s="160"/>
      <c r="T797" s="160"/>
      <c r="U797" s="824"/>
      <c r="V797" s="785"/>
      <c r="W797" s="43"/>
      <c r="X797" s="816"/>
      <c r="Y797" s="173"/>
      <c r="Z797" s="816"/>
      <c r="AA797" s="173"/>
      <c r="AB797" s="29"/>
      <c r="AC797" s="29"/>
      <c r="AD797" s="29"/>
      <c r="AE797" s="29"/>
      <c r="AF797" s="29"/>
      <c r="AG797" s="37"/>
      <c r="AH797" s="24"/>
    </row>
    <row r="798" spans="1:39">
      <c r="A798" s="232">
        <v>20</v>
      </c>
      <c r="B798" s="43">
        <v>2279</v>
      </c>
      <c r="C798" s="43"/>
      <c r="D798" s="816"/>
      <c r="E798" s="159"/>
      <c r="F798" s="241" t="s">
        <v>79</v>
      </c>
      <c r="G798" s="829"/>
      <c r="H798" s="816"/>
      <c r="I798" s="159" t="s">
        <v>1557</v>
      </c>
      <c r="J798" s="55">
        <v>1</v>
      </c>
      <c r="K798" s="43"/>
      <c r="L798" s="816"/>
      <c r="M798" s="816"/>
      <c r="N798" s="55" t="s">
        <v>2150</v>
      </c>
      <c r="O798" s="55"/>
      <c r="P798" s="55"/>
      <c r="Q798" s="159"/>
      <c r="R798" s="797"/>
      <c r="S798" s="160"/>
      <c r="T798" s="160"/>
      <c r="U798" s="824"/>
      <c r="V798" s="785"/>
      <c r="W798" s="43"/>
      <c r="X798" s="816"/>
      <c r="Y798" s="173"/>
      <c r="Z798" s="816"/>
      <c r="AA798" s="173"/>
      <c r="AB798" s="29"/>
      <c r="AC798" s="29"/>
      <c r="AD798" s="29"/>
      <c r="AE798" s="29"/>
      <c r="AF798" s="29"/>
      <c r="AG798" s="37"/>
      <c r="AH798" s="24"/>
    </row>
    <row r="799" spans="1:39">
      <c r="A799" s="232">
        <v>20</v>
      </c>
      <c r="B799" s="43">
        <v>2279</v>
      </c>
      <c r="C799" s="43"/>
      <c r="D799" s="785" t="s">
        <v>2145</v>
      </c>
      <c r="E799" s="43"/>
      <c r="F799" s="241" t="s">
        <v>79</v>
      </c>
      <c r="G799" s="829" t="s">
        <v>1503</v>
      </c>
      <c r="H799" s="816" t="s">
        <v>2151</v>
      </c>
      <c r="I799" s="159" t="s">
        <v>2147</v>
      </c>
      <c r="J799" s="55">
        <v>1</v>
      </c>
      <c r="K799" s="43"/>
      <c r="L799" s="816">
        <v>5600</v>
      </c>
      <c r="M799" s="816">
        <v>68</v>
      </c>
      <c r="N799" s="55" t="s">
        <v>2148</v>
      </c>
      <c r="O799" s="55"/>
      <c r="P799" s="55"/>
      <c r="Q799" s="159"/>
      <c r="R799" s="796">
        <v>45273</v>
      </c>
      <c r="S799" s="204"/>
      <c r="T799" s="204"/>
      <c r="U799" s="824" t="s">
        <v>129</v>
      </c>
      <c r="V799" s="785" t="s">
        <v>1664</v>
      </c>
      <c r="W799" s="43"/>
      <c r="X799" s="816" t="s">
        <v>1508</v>
      </c>
      <c r="Y799" s="173"/>
      <c r="Z799" s="816" t="s">
        <v>1665</v>
      </c>
      <c r="AA799" s="173"/>
      <c r="AB799" s="36">
        <v>45280</v>
      </c>
      <c r="AC799" s="36">
        <v>45280</v>
      </c>
      <c r="AD799" s="36"/>
      <c r="AE799" s="36"/>
      <c r="AF799" s="36">
        <v>45281</v>
      </c>
      <c r="AG799" s="37"/>
      <c r="AH799" s="24"/>
    </row>
    <row r="800" spans="1:39" ht="15.75" customHeight="1">
      <c r="A800" s="232">
        <v>20</v>
      </c>
      <c r="B800" s="43">
        <v>2279</v>
      </c>
      <c r="C800" s="43"/>
      <c r="D800" s="816"/>
      <c r="E800" s="159"/>
      <c r="F800" s="241" t="s">
        <v>79</v>
      </c>
      <c r="G800" s="829"/>
      <c r="H800" s="816"/>
      <c r="I800" s="159" t="s">
        <v>1557</v>
      </c>
      <c r="J800" s="55">
        <v>1</v>
      </c>
      <c r="K800" s="43"/>
      <c r="L800" s="816"/>
      <c r="M800" s="816"/>
      <c r="N800" s="55" t="s">
        <v>2150</v>
      </c>
      <c r="O800" s="55"/>
      <c r="P800" s="55"/>
      <c r="Q800" s="159"/>
      <c r="R800" s="797"/>
      <c r="S800" s="160"/>
      <c r="T800" s="160"/>
      <c r="U800" s="824"/>
      <c r="V800" s="785"/>
      <c r="W800" s="43"/>
      <c r="X800" s="816"/>
      <c r="Y800" s="173"/>
      <c r="Z800" s="816"/>
      <c r="AA800" s="173"/>
      <c r="AB800" s="29"/>
      <c r="AC800" s="29"/>
      <c r="AD800" s="29"/>
      <c r="AE800" s="29"/>
      <c r="AF800" s="29"/>
      <c r="AG800" s="37"/>
      <c r="AH800" s="24"/>
    </row>
    <row r="801" spans="1:34" ht="15.75" customHeight="1">
      <c r="A801" s="232">
        <v>20</v>
      </c>
      <c r="B801" s="43">
        <v>2279</v>
      </c>
      <c r="C801" s="43"/>
      <c r="D801" s="816"/>
      <c r="E801" s="159"/>
      <c r="F801" s="241" t="s">
        <v>79</v>
      </c>
      <c r="G801" s="829"/>
      <c r="H801" s="816"/>
      <c r="I801" s="159" t="s">
        <v>1557</v>
      </c>
      <c r="J801" s="55">
        <v>1</v>
      </c>
      <c r="K801" s="43"/>
      <c r="L801" s="816"/>
      <c r="M801" s="816"/>
      <c r="N801" s="55" t="s">
        <v>2150</v>
      </c>
      <c r="O801" s="55"/>
      <c r="P801" s="55"/>
      <c r="Q801" s="159"/>
      <c r="R801" s="797"/>
      <c r="S801" s="160"/>
      <c r="T801" s="160"/>
      <c r="U801" s="824"/>
      <c r="V801" s="785"/>
      <c r="W801" s="43"/>
      <c r="X801" s="816"/>
      <c r="Y801" s="173"/>
      <c r="Z801" s="816"/>
      <c r="AA801" s="173"/>
      <c r="AB801" s="29"/>
      <c r="AC801" s="29"/>
      <c r="AD801" s="29"/>
      <c r="AE801" s="29"/>
      <c r="AF801" s="29"/>
      <c r="AG801" s="37"/>
      <c r="AH801" s="24"/>
    </row>
    <row r="802" spans="1:34">
      <c r="A802" s="232">
        <v>20</v>
      </c>
      <c r="B802" s="43">
        <v>2279</v>
      </c>
      <c r="C802" s="43"/>
      <c r="D802" s="785" t="s">
        <v>2145</v>
      </c>
      <c r="E802" s="43"/>
      <c r="F802" s="241" t="s">
        <v>79</v>
      </c>
      <c r="G802" s="829" t="s">
        <v>1503</v>
      </c>
      <c r="H802" s="816" t="s">
        <v>2152</v>
      </c>
      <c r="I802" s="159" t="s">
        <v>2153</v>
      </c>
      <c r="J802" s="55">
        <v>1</v>
      </c>
      <c r="K802" s="43"/>
      <c r="L802" s="816">
        <v>4600</v>
      </c>
      <c r="M802" s="816">
        <v>68</v>
      </c>
      <c r="N802" s="55" t="s">
        <v>2148</v>
      </c>
      <c r="O802" s="55"/>
      <c r="P802" s="55"/>
      <c r="Q802" s="159"/>
      <c r="R802" s="796">
        <v>45273</v>
      </c>
      <c r="S802" s="204"/>
      <c r="T802" s="204"/>
      <c r="U802" s="824" t="s">
        <v>129</v>
      </c>
      <c r="V802" s="785" t="s">
        <v>2154</v>
      </c>
      <c r="W802" s="43"/>
      <c r="X802" s="816" t="s">
        <v>1508</v>
      </c>
      <c r="Y802" s="173"/>
      <c r="Z802" s="816" t="s">
        <v>1665</v>
      </c>
      <c r="AA802" s="173"/>
      <c r="AB802" s="36">
        <v>45280</v>
      </c>
      <c r="AC802" s="36">
        <v>45281</v>
      </c>
      <c r="AD802" s="36"/>
      <c r="AE802" s="36"/>
      <c r="AF802" s="36">
        <v>45281</v>
      </c>
      <c r="AG802" s="37" t="s">
        <v>2155</v>
      </c>
      <c r="AH802" s="24"/>
    </row>
    <row r="803" spans="1:34" ht="15.75" customHeight="1">
      <c r="A803" s="232">
        <v>20</v>
      </c>
      <c r="B803" s="43">
        <v>2279</v>
      </c>
      <c r="C803" s="43"/>
      <c r="D803" s="816"/>
      <c r="E803" s="159"/>
      <c r="F803" s="241" t="s">
        <v>79</v>
      </c>
      <c r="G803" s="829"/>
      <c r="H803" s="816"/>
      <c r="I803" s="159" t="s">
        <v>1557</v>
      </c>
      <c r="J803" s="55">
        <v>1</v>
      </c>
      <c r="K803" s="43"/>
      <c r="L803" s="816"/>
      <c r="M803" s="816"/>
      <c r="N803" s="55" t="s">
        <v>2150</v>
      </c>
      <c r="O803" s="55"/>
      <c r="P803" s="55"/>
      <c r="Q803" s="159"/>
      <c r="R803" s="797"/>
      <c r="S803" s="160"/>
      <c r="T803" s="160"/>
      <c r="U803" s="824"/>
      <c r="V803" s="785"/>
      <c r="W803" s="43"/>
      <c r="X803" s="816"/>
      <c r="Y803" s="173"/>
      <c r="Z803" s="816"/>
      <c r="AA803" s="173"/>
      <c r="AB803" s="29"/>
      <c r="AC803" s="29"/>
      <c r="AD803" s="29"/>
      <c r="AE803" s="29"/>
      <c r="AF803" s="29"/>
      <c r="AG803" s="37"/>
      <c r="AH803" s="24"/>
    </row>
    <row r="804" spans="1:34" ht="15.75" customHeight="1">
      <c r="A804" s="232">
        <v>20</v>
      </c>
      <c r="B804" s="43">
        <v>2279</v>
      </c>
      <c r="C804" s="43"/>
      <c r="D804" s="816"/>
      <c r="E804" s="159"/>
      <c r="F804" s="241" t="s">
        <v>79</v>
      </c>
      <c r="G804" s="829"/>
      <c r="H804" s="816"/>
      <c r="I804" s="159" t="s">
        <v>1557</v>
      </c>
      <c r="J804" s="55">
        <v>1</v>
      </c>
      <c r="K804" s="43"/>
      <c r="L804" s="816"/>
      <c r="M804" s="816"/>
      <c r="N804" s="55" t="s">
        <v>2150</v>
      </c>
      <c r="O804" s="55"/>
      <c r="P804" s="55"/>
      <c r="Q804" s="159"/>
      <c r="R804" s="797"/>
      <c r="S804" s="160"/>
      <c r="T804" s="160"/>
      <c r="U804" s="824"/>
      <c r="V804" s="785"/>
      <c r="W804" s="43"/>
      <c r="X804" s="816"/>
      <c r="Y804" s="173"/>
      <c r="Z804" s="816"/>
      <c r="AA804" s="173"/>
      <c r="AB804" s="29"/>
      <c r="AC804" s="29"/>
      <c r="AD804" s="29"/>
      <c r="AE804" s="29"/>
      <c r="AF804" s="29"/>
      <c r="AG804" s="37"/>
      <c r="AH804" s="24"/>
    </row>
    <row r="805" spans="1:34">
      <c r="A805" s="232">
        <v>20</v>
      </c>
      <c r="B805" s="43">
        <v>2279</v>
      </c>
      <c r="C805" s="43"/>
      <c r="D805" s="785" t="s">
        <v>2145</v>
      </c>
      <c r="E805" s="43"/>
      <c r="F805" s="241" t="s">
        <v>79</v>
      </c>
      <c r="G805" s="829" t="s">
        <v>1503</v>
      </c>
      <c r="H805" s="816" t="s">
        <v>2156</v>
      </c>
      <c r="I805" s="159" t="s">
        <v>2153</v>
      </c>
      <c r="J805" s="55">
        <v>1</v>
      </c>
      <c r="K805" s="43"/>
      <c r="L805" s="816">
        <v>5800</v>
      </c>
      <c r="M805" s="816">
        <v>56</v>
      </c>
      <c r="N805" s="55" t="s">
        <v>2148</v>
      </c>
      <c r="O805" s="55"/>
      <c r="P805" s="55"/>
      <c r="Q805" s="159"/>
      <c r="R805" s="796">
        <v>45273</v>
      </c>
      <c r="S805" s="204"/>
      <c r="T805" s="204"/>
      <c r="U805" s="824" t="s">
        <v>129</v>
      </c>
      <c r="V805" s="785" t="s">
        <v>2157</v>
      </c>
      <c r="W805" s="43"/>
      <c r="X805" s="816" t="s">
        <v>1508</v>
      </c>
      <c r="Y805" s="173"/>
      <c r="Z805" s="816" t="s">
        <v>1665</v>
      </c>
      <c r="AA805" s="173"/>
      <c r="AB805" s="36">
        <v>45280</v>
      </c>
      <c r="AC805" s="36">
        <v>45281</v>
      </c>
      <c r="AD805" s="36"/>
      <c r="AE805" s="36"/>
      <c r="AF805" s="36">
        <v>45283</v>
      </c>
      <c r="AG805" s="37" t="s">
        <v>2158</v>
      </c>
      <c r="AH805" s="24"/>
    </row>
    <row r="806" spans="1:34" ht="15.75" customHeight="1">
      <c r="A806" s="232">
        <v>20</v>
      </c>
      <c r="B806" s="43">
        <v>2279</v>
      </c>
      <c r="C806" s="43"/>
      <c r="D806" s="816"/>
      <c r="E806" s="159"/>
      <c r="F806" s="241" t="s">
        <v>79</v>
      </c>
      <c r="G806" s="829"/>
      <c r="H806" s="816"/>
      <c r="I806" s="159" t="s">
        <v>1557</v>
      </c>
      <c r="J806" s="55">
        <v>1</v>
      </c>
      <c r="K806" s="43"/>
      <c r="L806" s="816"/>
      <c r="M806" s="816"/>
      <c r="N806" s="55" t="s">
        <v>2159</v>
      </c>
      <c r="O806" s="55"/>
      <c r="P806" s="55"/>
      <c r="Q806" s="159"/>
      <c r="R806" s="797"/>
      <c r="S806" s="160"/>
      <c r="T806" s="160"/>
      <c r="U806" s="824"/>
      <c r="V806" s="785"/>
      <c r="W806" s="43"/>
      <c r="X806" s="816"/>
      <c r="Y806" s="173"/>
      <c r="Z806" s="816"/>
      <c r="AA806" s="173"/>
      <c r="AB806" s="29"/>
      <c r="AC806" s="29"/>
      <c r="AD806" s="29"/>
      <c r="AE806" s="29"/>
      <c r="AF806" s="29"/>
      <c r="AG806" s="37"/>
      <c r="AH806" s="24"/>
    </row>
    <row r="807" spans="1:34" ht="15.75" customHeight="1">
      <c r="A807" s="232">
        <v>20</v>
      </c>
      <c r="B807" s="43">
        <v>2279</v>
      </c>
      <c r="C807" s="43"/>
      <c r="D807" s="816"/>
      <c r="E807" s="159"/>
      <c r="F807" s="241" t="s">
        <v>79</v>
      </c>
      <c r="G807" s="829"/>
      <c r="H807" s="816"/>
      <c r="I807" s="159" t="s">
        <v>1557</v>
      </c>
      <c r="J807" s="55">
        <v>1</v>
      </c>
      <c r="K807" s="43"/>
      <c r="L807" s="816"/>
      <c r="M807" s="816"/>
      <c r="N807" s="55" t="s">
        <v>2159</v>
      </c>
      <c r="O807" s="55"/>
      <c r="P807" s="55"/>
      <c r="Q807" s="159"/>
      <c r="R807" s="797"/>
      <c r="S807" s="160"/>
      <c r="T807" s="160"/>
      <c r="U807" s="824"/>
      <c r="V807" s="785"/>
      <c r="W807" s="43"/>
      <c r="X807" s="816"/>
      <c r="Y807" s="173"/>
      <c r="Z807" s="816"/>
      <c r="AA807" s="173"/>
      <c r="AB807" s="29"/>
      <c r="AC807" s="29"/>
      <c r="AD807" s="29"/>
      <c r="AE807" s="29"/>
      <c r="AF807" s="29"/>
      <c r="AG807" s="37"/>
      <c r="AH807" s="24"/>
    </row>
    <row r="808" spans="1:34">
      <c r="A808" s="232">
        <v>20</v>
      </c>
      <c r="B808" s="43">
        <v>2279</v>
      </c>
      <c r="C808" s="43"/>
      <c r="D808" s="785" t="s">
        <v>2145</v>
      </c>
      <c r="E808" s="43"/>
      <c r="F808" s="241" t="s">
        <v>79</v>
      </c>
      <c r="G808" s="829" t="s">
        <v>1503</v>
      </c>
      <c r="H808" s="816" t="s">
        <v>2160</v>
      </c>
      <c r="I808" s="159" t="s">
        <v>2161</v>
      </c>
      <c r="J808" s="55">
        <v>1</v>
      </c>
      <c r="K808" s="43"/>
      <c r="L808" s="816">
        <v>5100</v>
      </c>
      <c r="M808" s="816">
        <v>62</v>
      </c>
      <c r="N808" s="55" t="s">
        <v>2148</v>
      </c>
      <c r="O808" s="55"/>
      <c r="P808" s="55"/>
      <c r="Q808" s="159"/>
      <c r="R808" s="796">
        <v>45273</v>
      </c>
      <c r="S808" s="204"/>
      <c r="T808" s="204"/>
      <c r="U808" s="824" t="s">
        <v>129</v>
      </c>
      <c r="V808" s="785" t="s">
        <v>1686</v>
      </c>
      <c r="W808" s="43"/>
      <c r="X808" s="816" t="s">
        <v>1508</v>
      </c>
      <c r="Y808" s="173"/>
      <c r="Z808" s="816" t="s">
        <v>1665</v>
      </c>
      <c r="AA808" s="173"/>
      <c r="AB808" s="36">
        <v>45280</v>
      </c>
      <c r="AC808" s="36">
        <v>45280</v>
      </c>
      <c r="AD808" s="36"/>
      <c r="AE808" s="36"/>
      <c r="AF808" s="36">
        <v>45281</v>
      </c>
      <c r="AG808" s="37"/>
      <c r="AH808" s="24"/>
    </row>
    <row r="809" spans="1:34" ht="15.75" customHeight="1">
      <c r="A809" s="232">
        <v>20</v>
      </c>
      <c r="B809" s="43">
        <v>2279</v>
      </c>
      <c r="C809" s="43"/>
      <c r="D809" s="816"/>
      <c r="E809" s="159"/>
      <c r="F809" s="241" t="s">
        <v>79</v>
      </c>
      <c r="G809" s="829"/>
      <c r="H809" s="816"/>
      <c r="I809" s="159" t="s">
        <v>1557</v>
      </c>
      <c r="J809" s="55">
        <v>1</v>
      </c>
      <c r="K809" s="43"/>
      <c r="L809" s="816"/>
      <c r="M809" s="816"/>
      <c r="N809" s="55" t="s">
        <v>2159</v>
      </c>
      <c r="O809" s="55"/>
      <c r="P809" s="55"/>
      <c r="Q809" s="159"/>
      <c r="R809" s="797"/>
      <c r="S809" s="160"/>
      <c r="T809" s="160"/>
      <c r="U809" s="824"/>
      <c r="V809" s="785"/>
      <c r="W809" s="43"/>
      <c r="X809" s="816"/>
      <c r="Y809" s="173"/>
      <c r="Z809" s="816"/>
      <c r="AA809" s="173"/>
      <c r="AB809" s="29"/>
      <c r="AC809" s="29"/>
      <c r="AD809" s="29"/>
      <c r="AE809" s="29"/>
      <c r="AF809" s="29"/>
      <c r="AG809" s="37"/>
      <c r="AH809" s="24"/>
    </row>
    <row r="810" spans="1:34" ht="15.75" customHeight="1">
      <c r="A810" s="232">
        <v>20</v>
      </c>
      <c r="B810" s="43">
        <v>2279</v>
      </c>
      <c r="C810" s="43"/>
      <c r="D810" s="816"/>
      <c r="E810" s="159"/>
      <c r="F810" s="241" t="s">
        <v>79</v>
      </c>
      <c r="G810" s="829"/>
      <c r="H810" s="816"/>
      <c r="I810" s="159" t="s">
        <v>1557</v>
      </c>
      <c r="J810" s="55">
        <v>1</v>
      </c>
      <c r="K810" s="43"/>
      <c r="L810" s="816"/>
      <c r="M810" s="816"/>
      <c r="N810" s="55" t="s">
        <v>2150</v>
      </c>
      <c r="O810" s="55"/>
      <c r="P810" s="55"/>
      <c r="Q810" s="159"/>
      <c r="R810" s="797"/>
      <c r="S810" s="160"/>
      <c r="T810" s="160"/>
      <c r="U810" s="824"/>
      <c r="V810" s="785"/>
      <c r="W810" s="43"/>
      <c r="X810" s="816"/>
      <c r="Y810" s="173"/>
      <c r="Z810" s="816"/>
      <c r="AA810" s="173"/>
      <c r="AB810" s="29"/>
      <c r="AC810" s="29"/>
      <c r="AD810" s="29"/>
      <c r="AE810" s="29"/>
      <c r="AF810" s="29"/>
      <c r="AG810" s="37"/>
      <c r="AH810" s="24"/>
    </row>
    <row r="811" spans="1:34">
      <c r="A811" s="232">
        <v>20</v>
      </c>
      <c r="B811" s="43">
        <v>2279</v>
      </c>
      <c r="C811" s="43"/>
      <c r="D811" s="785" t="s">
        <v>2145</v>
      </c>
      <c r="E811" s="43"/>
      <c r="F811" s="241" t="s">
        <v>79</v>
      </c>
      <c r="G811" s="829" t="s">
        <v>1503</v>
      </c>
      <c r="H811" s="816" t="s">
        <v>2162</v>
      </c>
      <c r="I811" s="159" t="s">
        <v>2161</v>
      </c>
      <c r="J811" s="55">
        <v>1</v>
      </c>
      <c r="K811" s="43"/>
      <c r="L811" s="816">
        <v>4900</v>
      </c>
      <c r="M811" s="816">
        <v>56</v>
      </c>
      <c r="N811" s="55" t="s">
        <v>2148</v>
      </c>
      <c r="O811" s="55"/>
      <c r="P811" s="55"/>
      <c r="Q811" s="159"/>
      <c r="R811" s="796">
        <v>45273</v>
      </c>
      <c r="S811" s="204"/>
      <c r="T811" s="204"/>
      <c r="U811" s="824" t="s">
        <v>129</v>
      </c>
      <c r="V811" s="785" t="s">
        <v>2163</v>
      </c>
      <c r="W811" s="43"/>
      <c r="X811" s="816" t="s">
        <v>1508</v>
      </c>
      <c r="Y811" s="173"/>
      <c r="Z811" s="816" t="s">
        <v>1665</v>
      </c>
      <c r="AA811" s="173"/>
      <c r="AB811" s="36">
        <v>45280</v>
      </c>
      <c r="AC811" s="36">
        <v>45281</v>
      </c>
      <c r="AD811" s="36"/>
      <c r="AE811" s="36"/>
      <c r="AF811" s="36">
        <v>45281</v>
      </c>
      <c r="AG811" s="37"/>
      <c r="AH811" s="24"/>
    </row>
    <row r="812" spans="1:34" ht="15.75" customHeight="1">
      <c r="A812" s="232">
        <v>20</v>
      </c>
      <c r="B812" s="43">
        <v>2279</v>
      </c>
      <c r="C812" s="43"/>
      <c r="D812" s="816"/>
      <c r="E812" s="159"/>
      <c r="F812" s="241" t="s">
        <v>79</v>
      </c>
      <c r="G812" s="829"/>
      <c r="H812" s="816"/>
      <c r="I812" s="159" t="s">
        <v>1557</v>
      </c>
      <c r="J812" s="55">
        <v>1</v>
      </c>
      <c r="K812" s="43"/>
      <c r="L812" s="816"/>
      <c r="M812" s="816"/>
      <c r="N812" s="55" t="s">
        <v>2159</v>
      </c>
      <c r="O812" s="55"/>
      <c r="P812" s="55"/>
      <c r="Q812" s="159"/>
      <c r="R812" s="797"/>
      <c r="S812" s="160"/>
      <c r="T812" s="160"/>
      <c r="U812" s="824"/>
      <c r="V812" s="785"/>
      <c r="W812" s="43"/>
      <c r="X812" s="816"/>
      <c r="Y812" s="173"/>
      <c r="Z812" s="816"/>
      <c r="AA812" s="173"/>
      <c r="AB812" s="29"/>
      <c r="AC812" s="29"/>
      <c r="AD812" s="29"/>
      <c r="AE812" s="29"/>
      <c r="AF812" s="29"/>
      <c r="AG812" s="37"/>
      <c r="AH812" s="24"/>
    </row>
    <row r="813" spans="1:34" ht="15.75" customHeight="1">
      <c r="A813" s="232">
        <v>20</v>
      </c>
      <c r="B813" s="43">
        <v>2279</v>
      </c>
      <c r="C813" s="43"/>
      <c r="D813" s="816"/>
      <c r="E813" s="159"/>
      <c r="F813" s="241" t="s">
        <v>79</v>
      </c>
      <c r="G813" s="829"/>
      <c r="H813" s="816"/>
      <c r="I813" s="159" t="s">
        <v>1557</v>
      </c>
      <c r="J813" s="55">
        <v>1</v>
      </c>
      <c r="K813" s="43"/>
      <c r="L813" s="816"/>
      <c r="M813" s="816"/>
      <c r="N813" s="55" t="s">
        <v>2159</v>
      </c>
      <c r="O813" s="55"/>
      <c r="P813" s="55"/>
      <c r="Q813" s="159"/>
      <c r="R813" s="797"/>
      <c r="S813" s="160"/>
      <c r="T813" s="160"/>
      <c r="U813" s="824"/>
      <c r="V813" s="785"/>
      <c r="W813" s="43"/>
      <c r="X813" s="816"/>
      <c r="Y813" s="173"/>
      <c r="Z813" s="816"/>
      <c r="AA813" s="173"/>
      <c r="AB813" s="29"/>
      <c r="AC813" s="29"/>
      <c r="AD813" s="29"/>
      <c r="AE813" s="29"/>
      <c r="AF813" s="29"/>
      <c r="AG813" s="37"/>
      <c r="AH813" s="24"/>
    </row>
    <row r="814" spans="1:34">
      <c r="A814" s="232">
        <v>20</v>
      </c>
      <c r="B814" s="43">
        <v>2279</v>
      </c>
      <c r="C814" s="43"/>
      <c r="D814" s="785" t="s">
        <v>2145</v>
      </c>
      <c r="E814" s="43"/>
      <c r="F814" s="241" t="s">
        <v>79</v>
      </c>
      <c r="G814" s="829" t="s">
        <v>1503</v>
      </c>
      <c r="H814" s="816" t="s">
        <v>2164</v>
      </c>
      <c r="I814" s="159" t="s">
        <v>1932</v>
      </c>
      <c r="J814" s="55">
        <v>1</v>
      </c>
      <c r="K814" s="43"/>
      <c r="L814" s="816">
        <v>5700</v>
      </c>
      <c r="M814" s="816">
        <v>60</v>
      </c>
      <c r="N814" s="55" t="s">
        <v>2165</v>
      </c>
      <c r="O814" s="55"/>
      <c r="P814" s="55"/>
      <c r="Q814" s="159"/>
      <c r="R814" s="796">
        <v>45273</v>
      </c>
      <c r="S814" s="204"/>
      <c r="T814" s="204"/>
      <c r="U814" s="824" t="s">
        <v>129</v>
      </c>
      <c r="V814" s="785" t="s">
        <v>2163</v>
      </c>
      <c r="W814" s="43"/>
      <c r="X814" s="816" t="s">
        <v>1508</v>
      </c>
      <c r="Y814" s="173"/>
      <c r="Z814" s="816" t="s">
        <v>1665</v>
      </c>
      <c r="AA814" s="173"/>
      <c r="AB814" s="36">
        <v>45280</v>
      </c>
      <c r="AC814" s="36">
        <v>45281</v>
      </c>
      <c r="AD814" s="36"/>
      <c r="AE814" s="36"/>
      <c r="AF814" s="36">
        <v>45281</v>
      </c>
      <c r="AG814" s="37"/>
      <c r="AH814" s="24"/>
    </row>
    <row r="815" spans="1:34" ht="15.75" customHeight="1">
      <c r="A815" s="232">
        <v>20</v>
      </c>
      <c r="B815" s="43">
        <v>2279</v>
      </c>
      <c r="C815" s="43"/>
      <c r="D815" s="816"/>
      <c r="E815" s="159"/>
      <c r="F815" s="241" t="s">
        <v>79</v>
      </c>
      <c r="G815" s="829"/>
      <c r="H815" s="816"/>
      <c r="I815" s="159" t="s">
        <v>1932</v>
      </c>
      <c r="J815" s="55">
        <v>1</v>
      </c>
      <c r="K815" s="43"/>
      <c r="L815" s="816"/>
      <c r="M815" s="816"/>
      <c r="N815" s="55" t="s">
        <v>2165</v>
      </c>
      <c r="O815" s="55"/>
      <c r="P815" s="55"/>
      <c r="Q815" s="159"/>
      <c r="R815" s="797"/>
      <c r="S815" s="160"/>
      <c r="T815" s="160"/>
      <c r="U815" s="824"/>
      <c r="V815" s="785"/>
      <c r="W815" s="43"/>
      <c r="X815" s="816"/>
      <c r="Y815" s="173"/>
      <c r="Z815" s="816"/>
      <c r="AA815" s="173"/>
      <c r="AB815" s="29"/>
      <c r="AC815" s="29"/>
      <c r="AD815" s="29"/>
      <c r="AE815" s="29"/>
      <c r="AF815" s="29"/>
      <c r="AG815" s="37"/>
      <c r="AH815" s="24"/>
    </row>
    <row r="816" spans="1:34" ht="15.75" customHeight="1">
      <c r="A816" s="232">
        <v>20</v>
      </c>
      <c r="B816" s="43">
        <v>2279</v>
      </c>
      <c r="C816" s="43"/>
      <c r="D816" s="816"/>
      <c r="E816" s="159"/>
      <c r="F816" s="241" t="s">
        <v>79</v>
      </c>
      <c r="G816" s="829"/>
      <c r="H816" s="816"/>
      <c r="I816" s="159" t="s">
        <v>1557</v>
      </c>
      <c r="J816" s="55">
        <v>1</v>
      </c>
      <c r="K816" s="43"/>
      <c r="L816" s="816"/>
      <c r="M816" s="816"/>
      <c r="N816" s="55" t="s">
        <v>2159</v>
      </c>
      <c r="O816" s="55"/>
      <c r="P816" s="55"/>
      <c r="Q816" s="159"/>
      <c r="R816" s="797"/>
      <c r="S816" s="160"/>
      <c r="T816" s="160"/>
      <c r="U816" s="824"/>
      <c r="V816" s="785"/>
      <c r="W816" s="43"/>
      <c r="X816" s="816"/>
      <c r="Y816" s="173"/>
      <c r="Z816" s="816"/>
      <c r="AA816" s="173"/>
      <c r="AB816" s="29"/>
      <c r="AC816" s="29"/>
      <c r="AD816" s="29"/>
      <c r="AE816" s="29"/>
      <c r="AF816" s="29"/>
      <c r="AG816" s="37"/>
      <c r="AH816" s="24"/>
    </row>
    <row r="817" spans="1:34">
      <c r="A817" s="232">
        <v>20</v>
      </c>
      <c r="B817" s="43">
        <v>2279</v>
      </c>
      <c r="C817" s="43"/>
      <c r="D817" s="785" t="s">
        <v>2145</v>
      </c>
      <c r="E817" s="43"/>
      <c r="F817" s="241" t="s">
        <v>79</v>
      </c>
      <c r="G817" s="829" t="s">
        <v>1503</v>
      </c>
      <c r="H817" s="816" t="s">
        <v>2166</v>
      </c>
      <c r="I817" s="159" t="s">
        <v>2167</v>
      </c>
      <c r="J817" s="55">
        <v>1</v>
      </c>
      <c r="K817" s="43"/>
      <c r="L817" s="816">
        <v>6200</v>
      </c>
      <c r="M817" s="816">
        <v>54</v>
      </c>
      <c r="N817" s="55" t="s">
        <v>2168</v>
      </c>
      <c r="O817" s="55"/>
      <c r="P817" s="55"/>
      <c r="Q817" s="159"/>
      <c r="R817" s="796">
        <v>45273</v>
      </c>
      <c r="S817" s="204"/>
      <c r="T817" s="204"/>
      <c r="U817" s="824" t="s">
        <v>129</v>
      </c>
      <c r="V817" s="785" t="s">
        <v>2154</v>
      </c>
      <c r="W817" s="43"/>
      <c r="X817" s="816" t="s">
        <v>1508</v>
      </c>
      <c r="Y817" s="173"/>
      <c r="Z817" s="816" t="s">
        <v>1665</v>
      </c>
      <c r="AA817" s="173"/>
      <c r="AB817" s="36">
        <v>45280</v>
      </c>
      <c r="AC817" s="66">
        <v>45281</v>
      </c>
      <c r="AD817" s="66"/>
      <c r="AE817" s="66"/>
      <c r="AF817" s="66">
        <v>45287</v>
      </c>
      <c r="AG817" s="37"/>
      <c r="AH817" s="24"/>
    </row>
    <row r="818" spans="1:34" ht="15.75" customHeight="1">
      <c r="A818" s="232">
        <v>20</v>
      </c>
      <c r="B818" s="43">
        <v>2279</v>
      </c>
      <c r="C818" s="43"/>
      <c r="D818" s="816"/>
      <c r="E818" s="159"/>
      <c r="F818" s="241" t="s">
        <v>79</v>
      </c>
      <c r="G818" s="829"/>
      <c r="H818" s="816"/>
      <c r="I818" s="159" t="s">
        <v>1557</v>
      </c>
      <c r="J818" s="55">
        <v>1</v>
      </c>
      <c r="K818" s="43"/>
      <c r="L818" s="816"/>
      <c r="M818" s="816"/>
      <c r="N818" s="55" t="s">
        <v>2169</v>
      </c>
      <c r="O818" s="55"/>
      <c r="P818" s="55"/>
      <c r="Q818" s="159"/>
      <c r="R818" s="797"/>
      <c r="S818" s="160"/>
      <c r="T818" s="160"/>
      <c r="U818" s="824"/>
      <c r="V818" s="785"/>
      <c r="W818" s="43"/>
      <c r="X818" s="816"/>
      <c r="Y818" s="173"/>
      <c r="Z818" s="816"/>
      <c r="AA818" s="173"/>
      <c r="AB818" s="29"/>
      <c r="AC818" s="29"/>
      <c r="AD818" s="29"/>
      <c r="AE818" s="29"/>
      <c r="AF818" s="29"/>
      <c r="AG818" s="37"/>
      <c r="AH818" s="24"/>
    </row>
    <row r="819" spans="1:34" ht="15.75" customHeight="1">
      <c r="A819" s="232">
        <v>20</v>
      </c>
      <c r="B819" s="43">
        <v>2279</v>
      </c>
      <c r="C819" s="43"/>
      <c r="D819" s="816"/>
      <c r="E819" s="159"/>
      <c r="F819" s="241" t="s">
        <v>79</v>
      </c>
      <c r="G819" s="829"/>
      <c r="H819" s="816"/>
      <c r="I819" s="159" t="s">
        <v>1557</v>
      </c>
      <c r="J819" s="55">
        <v>1</v>
      </c>
      <c r="K819" s="43"/>
      <c r="L819" s="816"/>
      <c r="M819" s="816"/>
      <c r="N819" s="55" t="s">
        <v>2159</v>
      </c>
      <c r="O819" s="55"/>
      <c r="P819" s="55"/>
      <c r="Q819" s="159"/>
      <c r="R819" s="797"/>
      <c r="S819" s="160"/>
      <c r="T819" s="160"/>
      <c r="U819" s="824"/>
      <c r="V819" s="785"/>
      <c r="W819" s="43"/>
      <c r="X819" s="816"/>
      <c r="Y819" s="173"/>
      <c r="Z819" s="816"/>
      <c r="AA819" s="173"/>
      <c r="AB819" s="29"/>
      <c r="AC819" s="29"/>
      <c r="AD819" s="29"/>
      <c r="AE819" s="29"/>
      <c r="AF819" s="29"/>
      <c r="AG819" s="37"/>
      <c r="AH819" s="24"/>
    </row>
    <row r="820" spans="1:34">
      <c r="A820" s="232">
        <v>20</v>
      </c>
      <c r="B820" s="43">
        <v>2279</v>
      </c>
      <c r="C820" s="43"/>
      <c r="D820" s="785" t="s">
        <v>2145</v>
      </c>
      <c r="E820" s="43"/>
      <c r="F820" s="241" t="s">
        <v>79</v>
      </c>
      <c r="G820" s="829" t="s">
        <v>1503</v>
      </c>
      <c r="H820" s="816" t="s">
        <v>2170</v>
      </c>
      <c r="I820" s="159" t="s">
        <v>2167</v>
      </c>
      <c r="J820" s="55">
        <v>1</v>
      </c>
      <c r="K820" s="43"/>
      <c r="L820" s="816">
        <v>6200</v>
      </c>
      <c r="M820" s="816">
        <v>54</v>
      </c>
      <c r="N820" s="55" t="s">
        <v>2168</v>
      </c>
      <c r="O820" s="55"/>
      <c r="P820" s="55"/>
      <c r="Q820" s="159"/>
      <c r="R820" s="796">
        <v>45273</v>
      </c>
      <c r="S820" s="204"/>
      <c r="T820" s="204"/>
      <c r="U820" s="824" t="s">
        <v>129</v>
      </c>
      <c r="V820" s="785" t="s">
        <v>2171</v>
      </c>
      <c r="W820" s="43"/>
      <c r="X820" s="816" t="s">
        <v>1508</v>
      </c>
      <c r="Y820" s="173"/>
      <c r="Z820" s="816" t="s">
        <v>1665</v>
      </c>
      <c r="AA820" s="173"/>
      <c r="AB820" s="36">
        <v>45280</v>
      </c>
      <c r="AC820" s="36">
        <v>45281</v>
      </c>
      <c r="AD820" s="36"/>
      <c r="AE820" s="36"/>
      <c r="AF820" s="36">
        <v>45282</v>
      </c>
      <c r="AG820" s="37"/>
      <c r="AH820" s="24"/>
    </row>
    <row r="821" spans="1:34" ht="15.75" customHeight="1">
      <c r="A821" s="232">
        <v>20</v>
      </c>
      <c r="B821" s="43">
        <v>2279</v>
      </c>
      <c r="C821" s="43"/>
      <c r="D821" s="816"/>
      <c r="E821" s="159"/>
      <c r="F821" s="241" t="s">
        <v>79</v>
      </c>
      <c r="G821" s="829"/>
      <c r="H821" s="816"/>
      <c r="I821" s="159" t="s">
        <v>1557</v>
      </c>
      <c r="J821" s="55">
        <v>1</v>
      </c>
      <c r="K821" s="43"/>
      <c r="L821" s="816"/>
      <c r="M821" s="816"/>
      <c r="N821" s="55" t="s">
        <v>2169</v>
      </c>
      <c r="O821" s="55"/>
      <c r="P821" s="55"/>
      <c r="Q821" s="159"/>
      <c r="R821" s="797"/>
      <c r="S821" s="160"/>
      <c r="T821" s="160"/>
      <c r="U821" s="824"/>
      <c r="V821" s="785"/>
      <c r="W821" s="43"/>
      <c r="X821" s="816"/>
      <c r="Y821" s="173"/>
      <c r="Z821" s="816"/>
      <c r="AA821" s="173"/>
      <c r="AB821" s="29"/>
      <c r="AC821" s="29"/>
      <c r="AD821" s="29"/>
      <c r="AE821" s="29"/>
      <c r="AF821" s="29"/>
      <c r="AG821" s="37"/>
      <c r="AH821" s="24"/>
    </row>
    <row r="822" spans="1:34" ht="15.75" customHeight="1">
      <c r="A822" s="232">
        <v>20</v>
      </c>
      <c r="B822" s="43">
        <v>2279</v>
      </c>
      <c r="C822" s="43"/>
      <c r="D822" s="816"/>
      <c r="E822" s="159"/>
      <c r="F822" s="241" t="s">
        <v>79</v>
      </c>
      <c r="G822" s="829"/>
      <c r="H822" s="816"/>
      <c r="I822" s="159" t="s">
        <v>1557</v>
      </c>
      <c r="J822" s="55">
        <v>1</v>
      </c>
      <c r="K822" s="43"/>
      <c r="L822" s="816"/>
      <c r="M822" s="816"/>
      <c r="N822" s="55" t="s">
        <v>2159</v>
      </c>
      <c r="O822" s="55"/>
      <c r="P822" s="55"/>
      <c r="Q822" s="159"/>
      <c r="R822" s="797"/>
      <c r="S822" s="160"/>
      <c r="T822" s="160"/>
      <c r="U822" s="824"/>
      <c r="V822" s="785"/>
      <c r="W822" s="43"/>
      <c r="X822" s="816"/>
      <c r="Y822" s="173"/>
      <c r="Z822" s="816"/>
      <c r="AA822" s="173"/>
      <c r="AB822" s="29"/>
      <c r="AC822" s="29"/>
      <c r="AD822" s="29"/>
      <c r="AE822" s="29"/>
      <c r="AF822" s="29"/>
      <c r="AG822" s="37"/>
      <c r="AH822" s="24"/>
    </row>
    <row r="823" spans="1:34">
      <c r="A823" s="232">
        <v>20</v>
      </c>
      <c r="B823" s="43">
        <v>2279</v>
      </c>
      <c r="C823" s="43"/>
      <c r="D823" s="785" t="s">
        <v>2145</v>
      </c>
      <c r="E823" s="43"/>
      <c r="F823" s="241" t="s">
        <v>79</v>
      </c>
      <c r="G823" s="829" t="s">
        <v>1503</v>
      </c>
      <c r="H823" s="816" t="s">
        <v>2172</v>
      </c>
      <c r="I823" s="159" t="s">
        <v>2167</v>
      </c>
      <c r="J823" s="55">
        <v>1</v>
      </c>
      <c r="K823" s="43"/>
      <c r="L823" s="816">
        <v>6700</v>
      </c>
      <c r="M823" s="816">
        <v>54</v>
      </c>
      <c r="N823" s="55" t="s">
        <v>2168</v>
      </c>
      <c r="O823" s="55"/>
      <c r="P823" s="55"/>
      <c r="Q823" s="159"/>
      <c r="R823" s="796">
        <v>45273</v>
      </c>
      <c r="S823" s="204"/>
      <c r="T823" s="204"/>
      <c r="U823" s="824" t="s">
        <v>129</v>
      </c>
      <c r="V823" s="785" t="s">
        <v>2154</v>
      </c>
      <c r="W823" s="43"/>
      <c r="X823" s="816" t="s">
        <v>1508</v>
      </c>
      <c r="Y823" s="173"/>
      <c r="Z823" s="816" t="s">
        <v>1665</v>
      </c>
      <c r="AA823" s="173"/>
      <c r="AB823" s="36">
        <v>45289</v>
      </c>
      <c r="AC823" s="36">
        <v>45289</v>
      </c>
      <c r="AD823" s="36"/>
      <c r="AE823" s="36"/>
      <c r="AF823" s="36">
        <v>45293</v>
      </c>
      <c r="AG823" s="37" t="s">
        <v>2173</v>
      </c>
      <c r="AH823" s="24"/>
    </row>
    <row r="824" spans="1:34" ht="15.75" customHeight="1">
      <c r="A824" s="232">
        <v>20</v>
      </c>
      <c r="B824" s="43">
        <v>2279</v>
      </c>
      <c r="C824" s="43"/>
      <c r="D824" s="816"/>
      <c r="E824" s="159"/>
      <c r="F824" s="241" t="s">
        <v>79</v>
      </c>
      <c r="G824" s="829"/>
      <c r="H824" s="816"/>
      <c r="I824" s="159" t="s">
        <v>1557</v>
      </c>
      <c r="J824" s="55">
        <v>1</v>
      </c>
      <c r="K824" s="43"/>
      <c r="L824" s="816"/>
      <c r="M824" s="816"/>
      <c r="N824" s="55" t="s">
        <v>2159</v>
      </c>
      <c r="O824" s="55"/>
      <c r="P824" s="55"/>
      <c r="Q824" s="159"/>
      <c r="R824" s="797"/>
      <c r="S824" s="160"/>
      <c r="T824" s="160"/>
      <c r="U824" s="824"/>
      <c r="V824" s="785"/>
      <c r="W824" s="43"/>
      <c r="X824" s="816"/>
      <c r="Y824" s="173"/>
      <c r="Z824" s="816"/>
      <c r="AA824" s="173"/>
      <c r="AB824" s="29"/>
      <c r="AC824" s="29"/>
      <c r="AD824" s="29"/>
      <c r="AE824" s="29"/>
      <c r="AF824" s="29"/>
      <c r="AG824" s="37"/>
      <c r="AH824" s="24"/>
    </row>
    <row r="825" spans="1:34" ht="15.75" customHeight="1">
      <c r="A825" s="232">
        <v>20</v>
      </c>
      <c r="B825" s="43">
        <v>2279</v>
      </c>
      <c r="C825" s="43"/>
      <c r="D825" s="816"/>
      <c r="E825" s="159"/>
      <c r="F825" s="241" t="s">
        <v>79</v>
      </c>
      <c r="G825" s="829"/>
      <c r="H825" s="816"/>
      <c r="I825" s="159" t="s">
        <v>1557</v>
      </c>
      <c r="J825" s="55">
        <v>1</v>
      </c>
      <c r="K825" s="43"/>
      <c r="L825" s="816"/>
      <c r="M825" s="816"/>
      <c r="N825" s="55" t="s">
        <v>2159</v>
      </c>
      <c r="O825" s="55"/>
      <c r="P825" s="55"/>
      <c r="Q825" s="159"/>
      <c r="R825" s="797"/>
      <c r="S825" s="160"/>
      <c r="T825" s="160"/>
      <c r="U825" s="824"/>
      <c r="V825" s="785"/>
      <c r="W825" s="43"/>
      <c r="X825" s="816"/>
      <c r="Y825" s="173"/>
      <c r="Z825" s="816"/>
      <c r="AA825" s="173"/>
      <c r="AB825" s="29"/>
      <c r="AC825" s="29"/>
      <c r="AD825" s="29"/>
      <c r="AE825" s="29"/>
      <c r="AF825" s="29"/>
      <c r="AG825" s="37"/>
      <c r="AH825" s="24"/>
    </row>
    <row r="826" spans="1:34">
      <c r="A826" s="232">
        <v>20</v>
      </c>
      <c r="B826" s="43">
        <v>2279</v>
      </c>
      <c r="C826" s="43"/>
      <c r="D826" s="785" t="s">
        <v>2145</v>
      </c>
      <c r="E826" s="43"/>
      <c r="F826" s="241" t="s">
        <v>79</v>
      </c>
      <c r="G826" s="829" t="s">
        <v>1503</v>
      </c>
      <c r="H826" s="816" t="s">
        <v>2174</v>
      </c>
      <c r="I826" s="159" t="s">
        <v>2167</v>
      </c>
      <c r="J826" s="55">
        <v>1</v>
      </c>
      <c r="K826" s="43"/>
      <c r="L826" s="816">
        <v>6700</v>
      </c>
      <c r="M826" s="816">
        <v>54</v>
      </c>
      <c r="N826" s="55" t="s">
        <v>2168</v>
      </c>
      <c r="O826" s="55"/>
      <c r="P826" s="55"/>
      <c r="Q826" s="159"/>
      <c r="R826" s="796">
        <v>45273</v>
      </c>
      <c r="S826" s="204"/>
      <c r="T826" s="204"/>
      <c r="U826" s="824" t="s">
        <v>129</v>
      </c>
      <c r="V826" s="785" t="s">
        <v>2175</v>
      </c>
      <c r="W826" s="43"/>
      <c r="X826" s="816" t="s">
        <v>1508</v>
      </c>
      <c r="Y826" s="173"/>
      <c r="Z826" s="816" t="s">
        <v>1665</v>
      </c>
      <c r="AA826" s="173"/>
      <c r="AB826" s="36">
        <v>45280</v>
      </c>
      <c r="AC826" s="66">
        <v>45281</v>
      </c>
      <c r="AD826" s="66"/>
      <c r="AE826" s="66"/>
      <c r="AF826" s="66">
        <v>45287</v>
      </c>
      <c r="AG826" s="37"/>
      <c r="AH826" s="24"/>
    </row>
    <row r="827" spans="1:34" ht="15.75" customHeight="1">
      <c r="A827" s="232">
        <v>20</v>
      </c>
      <c r="B827" s="43">
        <v>2279</v>
      </c>
      <c r="C827" s="43"/>
      <c r="D827" s="816"/>
      <c r="E827" s="159"/>
      <c r="F827" s="241" t="s">
        <v>79</v>
      </c>
      <c r="G827" s="829"/>
      <c r="H827" s="816"/>
      <c r="I827" s="159" t="s">
        <v>1557</v>
      </c>
      <c r="J827" s="55">
        <v>1</v>
      </c>
      <c r="K827" s="43"/>
      <c r="L827" s="816"/>
      <c r="M827" s="816"/>
      <c r="N827" s="55" t="s">
        <v>2159</v>
      </c>
      <c r="O827" s="55"/>
      <c r="P827" s="55"/>
      <c r="Q827" s="159"/>
      <c r="R827" s="797"/>
      <c r="S827" s="160"/>
      <c r="T827" s="160"/>
      <c r="U827" s="824"/>
      <c r="V827" s="785"/>
      <c r="W827" s="43"/>
      <c r="X827" s="816"/>
      <c r="Y827" s="173"/>
      <c r="Z827" s="816"/>
      <c r="AA827" s="173"/>
      <c r="AB827" s="29"/>
      <c r="AC827" s="29"/>
      <c r="AD827" s="29"/>
      <c r="AE827" s="29"/>
      <c r="AF827" s="29"/>
      <c r="AG827" s="37"/>
      <c r="AH827" s="24"/>
    </row>
    <row r="828" spans="1:34" ht="15.75" customHeight="1">
      <c r="A828" s="232">
        <v>20</v>
      </c>
      <c r="B828" s="43">
        <v>2279</v>
      </c>
      <c r="C828" s="43"/>
      <c r="D828" s="816"/>
      <c r="E828" s="159"/>
      <c r="F828" s="241" t="s">
        <v>79</v>
      </c>
      <c r="G828" s="829"/>
      <c r="H828" s="816"/>
      <c r="I828" s="159" t="s">
        <v>1557</v>
      </c>
      <c r="J828" s="55">
        <v>1</v>
      </c>
      <c r="K828" s="43"/>
      <c r="L828" s="816"/>
      <c r="M828" s="816"/>
      <c r="N828" s="55" t="s">
        <v>2159</v>
      </c>
      <c r="O828" s="55"/>
      <c r="P828" s="55"/>
      <c r="Q828" s="159"/>
      <c r="R828" s="797"/>
      <c r="S828" s="160"/>
      <c r="T828" s="160"/>
      <c r="U828" s="824"/>
      <c r="V828" s="785"/>
      <c r="W828" s="43"/>
      <c r="X828" s="816"/>
      <c r="Y828" s="173"/>
      <c r="Z828" s="816"/>
      <c r="AA828" s="173"/>
      <c r="AB828" s="29"/>
      <c r="AC828" s="29"/>
      <c r="AD828" s="29"/>
      <c r="AE828" s="29"/>
      <c r="AF828" s="29"/>
      <c r="AG828" s="37"/>
      <c r="AH828" s="24"/>
    </row>
    <row r="829" spans="1:34">
      <c r="A829" s="232">
        <v>20</v>
      </c>
      <c r="B829" s="43">
        <v>2279</v>
      </c>
      <c r="C829" s="43"/>
      <c r="D829" s="785" t="s">
        <v>2145</v>
      </c>
      <c r="E829" s="43"/>
      <c r="F829" s="241" t="s">
        <v>79</v>
      </c>
      <c r="G829" s="829" t="s">
        <v>1503</v>
      </c>
      <c r="H829" s="816" t="s">
        <v>2176</v>
      </c>
      <c r="I829" s="159" t="s">
        <v>2177</v>
      </c>
      <c r="J829" s="55">
        <v>1</v>
      </c>
      <c r="K829" s="43"/>
      <c r="L829" s="816">
        <v>6200</v>
      </c>
      <c r="M829" s="816">
        <v>64</v>
      </c>
      <c r="N829" s="55" t="s">
        <v>2178</v>
      </c>
      <c r="O829" s="55"/>
      <c r="P829" s="55"/>
      <c r="Q829" s="159"/>
      <c r="R829" s="796">
        <v>45273</v>
      </c>
      <c r="S829" s="204"/>
      <c r="T829" s="204"/>
      <c r="U829" s="824" t="s">
        <v>129</v>
      </c>
      <c r="V829" s="785" t="s">
        <v>2179</v>
      </c>
      <c r="W829" s="43"/>
      <c r="X829" s="816" t="s">
        <v>1508</v>
      </c>
      <c r="Y829" s="173"/>
      <c r="Z829" s="816" t="s">
        <v>1665</v>
      </c>
      <c r="AA829" s="173"/>
      <c r="AB829" s="36">
        <v>45280</v>
      </c>
      <c r="AC829" s="36">
        <v>45281</v>
      </c>
      <c r="AD829" s="36"/>
      <c r="AE829" s="36"/>
      <c r="AF829" s="36">
        <v>45282</v>
      </c>
      <c r="AG829" s="37"/>
      <c r="AH829" s="24"/>
    </row>
    <row r="830" spans="1:34" ht="15.75" customHeight="1">
      <c r="A830" s="232">
        <v>20</v>
      </c>
      <c r="B830" s="43">
        <v>2279</v>
      </c>
      <c r="C830" s="43"/>
      <c r="D830" s="816"/>
      <c r="E830" s="159"/>
      <c r="F830" s="241" t="s">
        <v>79</v>
      </c>
      <c r="G830" s="829"/>
      <c r="H830" s="816"/>
      <c r="I830" s="159" t="s">
        <v>2177</v>
      </c>
      <c r="J830" s="55">
        <v>1</v>
      </c>
      <c r="K830" s="43"/>
      <c r="L830" s="816"/>
      <c r="M830" s="816"/>
      <c r="N830" s="55" t="s">
        <v>2178</v>
      </c>
      <c r="O830" s="55"/>
      <c r="P830" s="55"/>
      <c r="Q830" s="159"/>
      <c r="R830" s="796"/>
      <c r="S830" s="204"/>
      <c r="T830" s="204"/>
      <c r="U830" s="824"/>
      <c r="V830" s="785"/>
      <c r="W830" s="43"/>
      <c r="X830" s="816"/>
      <c r="Y830" s="173"/>
      <c r="Z830" s="816"/>
      <c r="AA830" s="173"/>
      <c r="AB830" s="29"/>
      <c r="AC830" s="29"/>
      <c r="AD830" s="29"/>
      <c r="AE830" s="29"/>
      <c r="AF830" s="29"/>
      <c r="AG830" s="37"/>
      <c r="AH830" s="24"/>
    </row>
    <row r="831" spans="1:34">
      <c r="A831" s="232">
        <v>20</v>
      </c>
      <c r="B831" s="43">
        <v>2279</v>
      </c>
      <c r="C831" s="43"/>
      <c r="D831" s="785" t="s">
        <v>2145</v>
      </c>
      <c r="E831" s="43"/>
      <c r="F831" s="241" t="s">
        <v>79</v>
      </c>
      <c r="G831" s="829" t="s">
        <v>1503</v>
      </c>
      <c r="H831" s="816" t="s">
        <v>2180</v>
      </c>
      <c r="I831" s="159" t="s">
        <v>2177</v>
      </c>
      <c r="J831" s="55">
        <v>1</v>
      </c>
      <c r="K831" s="43"/>
      <c r="L831" s="816">
        <v>6200</v>
      </c>
      <c r="M831" s="816">
        <v>64</v>
      </c>
      <c r="N831" s="55" t="s">
        <v>2178</v>
      </c>
      <c r="O831" s="55"/>
      <c r="P831" s="55"/>
      <c r="Q831" s="159"/>
      <c r="R831" s="796">
        <v>45273</v>
      </c>
      <c r="S831" s="204"/>
      <c r="T831" s="204"/>
      <c r="U831" s="824" t="s">
        <v>129</v>
      </c>
      <c r="V831" s="785" t="s">
        <v>2175</v>
      </c>
      <c r="W831" s="43"/>
      <c r="X831" s="816" t="s">
        <v>1508</v>
      </c>
      <c r="Y831" s="173"/>
      <c r="Z831" s="816" t="s">
        <v>1665</v>
      </c>
      <c r="AA831" s="173"/>
      <c r="AB831" s="36">
        <v>45280</v>
      </c>
      <c r="AC831" s="36">
        <v>45281</v>
      </c>
      <c r="AD831" s="36"/>
      <c r="AE831" s="36"/>
      <c r="AF831" s="36">
        <v>45282</v>
      </c>
      <c r="AG831" s="37"/>
      <c r="AH831" s="24"/>
    </row>
    <row r="832" spans="1:34" ht="15.75" customHeight="1">
      <c r="A832" s="232">
        <v>20</v>
      </c>
      <c r="B832" s="43">
        <v>2279</v>
      </c>
      <c r="C832" s="43"/>
      <c r="D832" s="816"/>
      <c r="E832" s="159"/>
      <c r="F832" s="241" t="s">
        <v>79</v>
      </c>
      <c r="G832" s="829"/>
      <c r="H832" s="816"/>
      <c r="I832" s="159" t="s">
        <v>2177</v>
      </c>
      <c r="J832" s="55">
        <v>1</v>
      </c>
      <c r="K832" s="43"/>
      <c r="L832" s="816"/>
      <c r="M832" s="816"/>
      <c r="N832" s="55" t="s">
        <v>2178</v>
      </c>
      <c r="O832" s="55"/>
      <c r="P832" s="55"/>
      <c r="Q832" s="159"/>
      <c r="R832" s="796"/>
      <c r="S832" s="204"/>
      <c r="T832" s="204"/>
      <c r="U832" s="824"/>
      <c r="V832" s="785"/>
      <c r="W832" s="43"/>
      <c r="X832" s="816"/>
      <c r="Y832" s="173"/>
      <c r="Z832" s="816"/>
      <c r="AA832" s="173"/>
      <c r="AB832" s="29"/>
      <c r="AC832" s="29"/>
      <c r="AD832" s="29"/>
      <c r="AE832" s="29"/>
      <c r="AF832" s="29"/>
      <c r="AG832" s="37"/>
      <c r="AH832" s="24"/>
    </row>
    <row r="833" spans="1:39">
      <c r="A833" s="232">
        <v>20</v>
      </c>
      <c r="B833" s="43">
        <v>2279</v>
      </c>
      <c r="C833" s="43"/>
      <c r="D833" s="785" t="s">
        <v>2145</v>
      </c>
      <c r="E833" s="43"/>
      <c r="F833" s="241" t="s">
        <v>79</v>
      </c>
      <c r="G833" s="829" t="s">
        <v>1503</v>
      </c>
      <c r="H833" s="816" t="s">
        <v>2181</v>
      </c>
      <c r="I833" s="159" t="s">
        <v>2177</v>
      </c>
      <c r="J833" s="55">
        <v>1</v>
      </c>
      <c r="K833" s="43"/>
      <c r="L833" s="816">
        <v>6200</v>
      </c>
      <c r="M833" s="816">
        <v>64</v>
      </c>
      <c r="N833" s="55" t="s">
        <v>2178</v>
      </c>
      <c r="O833" s="55"/>
      <c r="P833" s="55"/>
      <c r="Q833" s="159"/>
      <c r="R833" s="796">
        <v>45273</v>
      </c>
      <c r="S833" s="204"/>
      <c r="T833" s="204"/>
      <c r="U833" s="824" t="s">
        <v>129</v>
      </c>
      <c r="V833" s="785" t="s">
        <v>2171</v>
      </c>
      <c r="W833" s="43"/>
      <c r="X833" s="816" t="s">
        <v>1508</v>
      </c>
      <c r="Y833" s="173"/>
      <c r="Z833" s="816" t="s">
        <v>1665</v>
      </c>
      <c r="AA833" s="173"/>
      <c r="AB833" s="36">
        <v>45280</v>
      </c>
      <c r="AC833" s="36">
        <v>45281</v>
      </c>
      <c r="AD833" s="36"/>
      <c r="AE833" s="36"/>
      <c r="AF833" s="36">
        <v>45282</v>
      </c>
      <c r="AG833" s="37"/>
      <c r="AH833" s="24"/>
    </row>
    <row r="834" spans="1:39">
      <c r="A834" s="232">
        <v>20</v>
      </c>
      <c r="B834" s="43">
        <v>2279</v>
      </c>
      <c r="C834" s="43"/>
      <c r="D834" s="816"/>
      <c r="E834" s="159"/>
      <c r="F834" s="241" t="s">
        <v>79</v>
      </c>
      <c r="G834" s="829"/>
      <c r="H834" s="816"/>
      <c r="I834" s="159" t="s">
        <v>2177</v>
      </c>
      <c r="J834" s="55">
        <v>1</v>
      </c>
      <c r="K834" s="43"/>
      <c r="L834" s="816"/>
      <c r="M834" s="816"/>
      <c r="N834" s="55" t="s">
        <v>2178</v>
      </c>
      <c r="O834" s="55"/>
      <c r="P834" s="55"/>
      <c r="Q834" s="159"/>
      <c r="R834" s="796"/>
      <c r="S834" s="204"/>
      <c r="T834" s="204"/>
      <c r="U834" s="824"/>
      <c r="V834" s="785"/>
      <c r="W834" s="43"/>
      <c r="X834" s="816"/>
      <c r="Y834" s="173"/>
      <c r="Z834" s="816"/>
      <c r="AA834" s="173"/>
      <c r="AB834" s="29"/>
      <c r="AC834" s="29"/>
      <c r="AD834" s="29"/>
      <c r="AE834" s="29"/>
      <c r="AF834" s="29"/>
      <c r="AG834" s="37"/>
      <c r="AH834" s="24"/>
    </row>
    <row r="835" spans="1:39">
      <c r="A835" s="232">
        <v>20</v>
      </c>
      <c r="B835" s="43">
        <v>2279</v>
      </c>
      <c r="C835" s="43"/>
      <c r="D835" s="785" t="s">
        <v>2145</v>
      </c>
      <c r="E835" s="43"/>
      <c r="F835" s="241" t="s">
        <v>79</v>
      </c>
      <c r="G835" s="829" t="s">
        <v>1503</v>
      </c>
      <c r="H835" s="816" t="s">
        <v>2182</v>
      </c>
      <c r="I835" s="159" t="s">
        <v>2183</v>
      </c>
      <c r="J835" s="55">
        <v>1</v>
      </c>
      <c r="K835" s="43"/>
      <c r="L835" s="816">
        <v>6400</v>
      </c>
      <c r="M835" s="816">
        <v>59</v>
      </c>
      <c r="N835" s="55" t="s">
        <v>2184</v>
      </c>
      <c r="O835" s="55"/>
      <c r="P835" s="55"/>
      <c r="Q835" s="159"/>
      <c r="R835" s="796">
        <v>45273</v>
      </c>
      <c r="S835" s="204"/>
      <c r="T835" s="204"/>
      <c r="U835" s="824" t="s">
        <v>129</v>
      </c>
      <c r="V835" s="785" t="s">
        <v>2157</v>
      </c>
      <c r="W835" s="43"/>
      <c r="X835" s="816" t="s">
        <v>1508</v>
      </c>
      <c r="Y835" s="173"/>
      <c r="Z835" s="816" t="s">
        <v>1665</v>
      </c>
      <c r="AA835" s="173"/>
      <c r="AB835" s="36">
        <v>45280</v>
      </c>
      <c r="AC835" s="36">
        <v>45281</v>
      </c>
      <c r="AD835" s="36"/>
      <c r="AE835" s="36"/>
      <c r="AF835" s="36">
        <v>45282</v>
      </c>
      <c r="AG835" s="37"/>
      <c r="AH835" s="24"/>
    </row>
    <row r="836" spans="1:39" ht="15.75" customHeight="1">
      <c r="A836" s="232">
        <v>20</v>
      </c>
      <c r="B836" s="43">
        <v>2279</v>
      </c>
      <c r="C836" s="43"/>
      <c r="D836" s="816"/>
      <c r="E836" s="159"/>
      <c r="F836" s="241" t="s">
        <v>79</v>
      </c>
      <c r="G836" s="829"/>
      <c r="H836" s="816"/>
      <c r="I836" s="159" t="s">
        <v>2183</v>
      </c>
      <c r="J836" s="55">
        <v>1</v>
      </c>
      <c r="K836" s="43"/>
      <c r="L836" s="816"/>
      <c r="M836" s="816"/>
      <c r="N836" s="55" t="s">
        <v>2184</v>
      </c>
      <c r="O836" s="55"/>
      <c r="P836" s="55"/>
      <c r="Q836" s="159"/>
      <c r="R836" s="796"/>
      <c r="S836" s="204"/>
      <c r="T836" s="204"/>
      <c r="U836" s="824"/>
      <c r="V836" s="785"/>
      <c r="W836" s="43"/>
      <c r="X836" s="816"/>
      <c r="Y836" s="173"/>
      <c r="Z836" s="816"/>
      <c r="AA836" s="173"/>
      <c r="AB836" s="29"/>
      <c r="AC836" s="29"/>
      <c r="AD836" s="29"/>
      <c r="AE836" s="29"/>
      <c r="AF836" s="29"/>
      <c r="AG836" s="37"/>
      <c r="AH836" s="24"/>
    </row>
    <row r="837" spans="1:39">
      <c r="A837" s="232">
        <v>18</v>
      </c>
      <c r="B837" s="43">
        <v>2279</v>
      </c>
      <c r="C837" s="43"/>
      <c r="D837" s="793" t="s">
        <v>2185</v>
      </c>
      <c r="E837" s="51"/>
      <c r="F837" s="241" t="s">
        <v>79</v>
      </c>
      <c r="G837" s="1009" t="s">
        <v>1528</v>
      </c>
      <c r="H837" s="792" t="s">
        <v>2186</v>
      </c>
      <c r="I837" s="55" t="s">
        <v>2187</v>
      </c>
      <c r="J837" s="55">
        <v>1</v>
      </c>
      <c r="K837" s="43"/>
      <c r="L837" s="792">
        <v>4310</v>
      </c>
      <c r="M837" s="792">
        <v>32</v>
      </c>
      <c r="N837" s="55" t="s">
        <v>2188</v>
      </c>
      <c r="O837" s="55"/>
      <c r="P837" s="55"/>
      <c r="Q837" s="55"/>
      <c r="R837" s="801">
        <v>45275</v>
      </c>
      <c r="S837" s="79"/>
      <c r="T837" s="79"/>
      <c r="U837" s="799" t="s">
        <v>129</v>
      </c>
      <c r="V837" s="785" t="s">
        <v>1646</v>
      </c>
      <c r="W837" s="43"/>
      <c r="X837" s="816" t="s">
        <v>1508</v>
      </c>
      <c r="Y837" s="173"/>
      <c r="Z837" s="799" t="s">
        <v>1509</v>
      </c>
      <c r="AA837" s="173"/>
      <c r="AB837" s="36">
        <v>45281</v>
      </c>
      <c r="AC837" s="36">
        <v>45279</v>
      </c>
      <c r="AD837" s="36"/>
      <c r="AE837" s="36"/>
      <c r="AF837" s="36">
        <v>45281</v>
      </c>
      <c r="AG837" s="37"/>
      <c r="AH837" s="24" t="s">
        <v>2189</v>
      </c>
      <c r="AI837" s="25">
        <v>45275</v>
      </c>
      <c r="AJ837" s="98">
        <v>72246.73</v>
      </c>
      <c r="AK837" s="99">
        <v>285104</v>
      </c>
      <c r="AM837" s="139">
        <v>0.25</v>
      </c>
    </row>
    <row r="838" spans="1:39">
      <c r="A838" s="232">
        <v>18</v>
      </c>
      <c r="B838" s="43">
        <v>2279</v>
      </c>
      <c r="C838" s="43"/>
      <c r="D838" s="792"/>
      <c r="E838" s="55"/>
      <c r="F838" s="241" t="s">
        <v>79</v>
      </c>
      <c r="G838" s="1009"/>
      <c r="H838" s="792"/>
      <c r="I838" s="55" t="s">
        <v>2187</v>
      </c>
      <c r="J838" s="55">
        <v>1</v>
      </c>
      <c r="K838" s="43"/>
      <c r="L838" s="792"/>
      <c r="M838" s="792"/>
      <c r="N838" s="55" t="s">
        <v>2190</v>
      </c>
      <c r="O838" s="55"/>
      <c r="P838" s="55"/>
      <c r="Q838" s="55"/>
      <c r="R838" s="801"/>
      <c r="S838" s="79"/>
      <c r="T838" s="79"/>
      <c r="U838" s="800"/>
      <c r="V838" s="785"/>
      <c r="W838" s="43"/>
      <c r="X838" s="816"/>
      <c r="Y838" s="173"/>
      <c r="Z838" s="799"/>
      <c r="AA838" s="173"/>
      <c r="AB838" s="29"/>
      <c r="AC838" s="29"/>
      <c r="AD838" s="29"/>
      <c r="AE838" s="29"/>
      <c r="AF838" s="29"/>
      <c r="AG838" s="37"/>
      <c r="AH838" s="24"/>
    </row>
    <row r="839" spans="1:39">
      <c r="A839" s="232">
        <v>18</v>
      </c>
      <c r="B839" s="43">
        <v>2279</v>
      </c>
      <c r="C839" s="43"/>
      <c r="D839" s="792"/>
      <c r="E839" s="55"/>
      <c r="F839" s="241" t="s">
        <v>79</v>
      </c>
      <c r="G839" s="1009"/>
      <c r="H839" s="792"/>
      <c r="I839" s="55" t="s">
        <v>2187</v>
      </c>
      <c r="J839" s="55">
        <v>1</v>
      </c>
      <c r="K839" s="43"/>
      <c r="L839" s="792"/>
      <c r="M839" s="792"/>
      <c r="N839" s="55" t="s">
        <v>2190</v>
      </c>
      <c r="O839" s="55"/>
      <c r="P839" s="55"/>
      <c r="Q839" s="55"/>
      <c r="R839" s="801"/>
      <c r="S839" s="79"/>
      <c r="T839" s="79"/>
      <c r="U839" s="800"/>
      <c r="V839" s="785"/>
      <c r="W839" s="43"/>
      <c r="X839" s="816"/>
      <c r="Y839" s="173"/>
      <c r="Z839" s="799"/>
      <c r="AA839" s="173"/>
      <c r="AB839" s="29"/>
      <c r="AC839" s="29"/>
      <c r="AD839" s="29"/>
      <c r="AE839" s="29"/>
      <c r="AF839" s="29"/>
      <c r="AG839" s="37"/>
      <c r="AH839" s="24"/>
    </row>
    <row r="840" spans="1:39">
      <c r="A840" s="232">
        <v>18</v>
      </c>
      <c r="B840" s="43">
        <v>2279</v>
      </c>
      <c r="C840" s="43"/>
      <c r="D840" s="793" t="s">
        <v>2185</v>
      </c>
      <c r="E840" s="51"/>
      <c r="F840" s="241" t="s">
        <v>79</v>
      </c>
      <c r="G840" s="1009" t="s">
        <v>1528</v>
      </c>
      <c r="H840" s="792" t="s">
        <v>2191</v>
      </c>
      <c r="I840" s="55" t="s">
        <v>2187</v>
      </c>
      <c r="J840" s="55">
        <v>1</v>
      </c>
      <c r="K840" s="43"/>
      <c r="L840" s="792">
        <v>2270</v>
      </c>
      <c r="M840" s="792">
        <v>23</v>
      </c>
      <c r="N840" s="55" t="s">
        <v>2192</v>
      </c>
      <c r="O840" s="55"/>
      <c r="P840" s="55"/>
      <c r="Q840" s="55"/>
      <c r="R840" s="801">
        <v>45275</v>
      </c>
      <c r="S840" s="79"/>
      <c r="T840" s="79"/>
      <c r="U840" s="799" t="s">
        <v>129</v>
      </c>
      <c r="V840" s="785" t="s">
        <v>1646</v>
      </c>
      <c r="W840" s="43"/>
      <c r="X840" s="799" t="s">
        <v>1508</v>
      </c>
      <c r="Y840" s="173"/>
      <c r="Z840" s="799" t="s">
        <v>1509</v>
      </c>
      <c r="AA840" s="173"/>
      <c r="AB840" s="36">
        <v>45281</v>
      </c>
      <c r="AC840" s="36">
        <v>45280</v>
      </c>
      <c r="AD840" s="36"/>
      <c r="AE840" s="36"/>
      <c r="AF840" s="36">
        <v>45281</v>
      </c>
      <c r="AG840" s="37"/>
      <c r="AH840" s="24"/>
    </row>
    <row r="841" spans="1:39" ht="15.75" customHeight="1">
      <c r="A841" s="232">
        <v>18</v>
      </c>
      <c r="B841" s="43">
        <v>2279</v>
      </c>
      <c r="C841" s="43"/>
      <c r="D841" s="792"/>
      <c r="E841" s="55"/>
      <c r="F841" s="241" t="s">
        <v>79</v>
      </c>
      <c r="G841" s="1009"/>
      <c r="H841" s="792"/>
      <c r="I841" s="55" t="s">
        <v>2187</v>
      </c>
      <c r="J841" s="55">
        <v>1</v>
      </c>
      <c r="K841" s="43"/>
      <c r="L841" s="792"/>
      <c r="M841" s="792"/>
      <c r="N841" s="55" t="s">
        <v>2192</v>
      </c>
      <c r="O841" s="55"/>
      <c r="P841" s="55"/>
      <c r="Q841" s="55"/>
      <c r="R841" s="801"/>
      <c r="S841" s="79"/>
      <c r="T841" s="79"/>
      <c r="U841" s="800"/>
      <c r="V841" s="785"/>
      <c r="W841" s="43"/>
      <c r="X841" s="799"/>
      <c r="Y841" s="173"/>
      <c r="Z841" s="799"/>
      <c r="AA841" s="173"/>
      <c r="AB841" s="29"/>
      <c r="AC841" s="29"/>
      <c r="AD841" s="29"/>
      <c r="AE841" s="29"/>
      <c r="AF841" s="29"/>
      <c r="AG841" s="37"/>
      <c r="AH841" s="24"/>
    </row>
    <row r="842" spans="1:39" ht="15.75" customHeight="1">
      <c r="A842" s="232">
        <v>18</v>
      </c>
      <c r="B842" s="43">
        <v>2279</v>
      </c>
      <c r="C842" s="43"/>
      <c r="D842" s="792"/>
      <c r="E842" s="55"/>
      <c r="F842" s="241" t="s">
        <v>79</v>
      </c>
      <c r="G842" s="1009"/>
      <c r="H842" s="792"/>
      <c r="I842" s="55" t="s">
        <v>2187</v>
      </c>
      <c r="J842" s="55">
        <v>1</v>
      </c>
      <c r="K842" s="43"/>
      <c r="L842" s="792"/>
      <c r="M842" s="792"/>
      <c r="N842" s="55" t="s">
        <v>2192</v>
      </c>
      <c r="O842" s="55"/>
      <c r="P842" s="55"/>
      <c r="Q842" s="55"/>
      <c r="R842" s="801"/>
      <c r="S842" s="79"/>
      <c r="T842" s="79"/>
      <c r="U842" s="800"/>
      <c r="V842" s="785"/>
      <c r="W842" s="43"/>
      <c r="X842" s="799"/>
      <c r="Y842" s="173"/>
      <c r="Z842" s="799"/>
      <c r="AA842" s="173"/>
      <c r="AB842" s="29"/>
      <c r="AC842" s="29"/>
      <c r="AD842" s="29"/>
      <c r="AE842" s="29"/>
      <c r="AF842" s="29"/>
      <c r="AG842" s="37"/>
      <c r="AH842" s="24"/>
    </row>
    <row r="843" spans="1:39" ht="15.75" customHeight="1">
      <c r="A843" s="232">
        <v>18</v>
      </c>
      <c r="B843" s="43">
        <v>2279</v>
      </c>
      <c r="C843" s="43"/>
      <c r="D843" s="792"/>
      <c r="E843" s="55"/>
      <c r="F843" s="241" t="s">
        <v>79</v>
      </c>
      <c r="G843" s="1009"/>
      <c r="H843" s="792"/>
      <c r="I843" s="55" t="s">
        <v>2187</v>
      </c>
      <c r="J843" s="55">
        <v>1</v>
      </c>
      <c r="K843" s="43"/>
      <c r="L843" s="792"/>
      <c r="M843" s="792"/>
      <c r="N843" s="55" t="s">
        <v>2193</v>
      </c>
      <c r="O843" s="55"/>
      <c r="P843" s="55"/>
      <c r="Q843" s="55"/>
      <c r="R843" s="801"/>
      <c r="S843" s="79"/>
      <c r="T843" s="79"/>
      <c r="U843" s="800"/>
      <c r="V843" s="785"/>
      <c r="W843" s="43"/>
      <c r="X843" s="799"/>
      <c r="Y843" s="173"/>
      <c r="Z843" s="799"/>
      <c r="AA843" s="173"/>
      <c r="AB843" s="29"/>
      <c r="AC843" s="29"/>
      <c r="AD843" s="29"/>
      <c r="AE843" s="29"/>
      <c r="AF843" s="29"/>
      <c r="AG843" s="37"/>
      <c r="AH843" s="24"/>
    </row>
    <row r="844" spans="1:39">
      <c r="A844" s="232">
        <v>18</v>
      </c>
      <c r="B844" s="43">
        <v>2279</v>
      </c>
      <c r="C844" s="43"/>
      <c r="D844" s="793" t="s">
        <v>2185</v>
      </c>
      <c r="E844" s="51"/>
      <c r="F844" s="241" t="s">
        <v>79</v>
      </c>
      <c r="G844" s="1009" t="s">
        <v>1528</v>
      </c>
      <c r="H844" s="792" t="s">
        <v>2194</v>
      </c>
      <c r="I844" s="55" t="s">
        <v>2187</v>
      </c>
      <c r="J844" s="55">
        <v>1</v>
      </c>
      <c r="K844" s="43"/>
      <c r="L844" s="792">
        <v>2850</v>
      </c>
      <c r="M844" s="792">
        <v>23</v>
      </c>
      <c r="N844" s="55" t="s">
        <v>2195</v>
      </c>
      <c r="O844" s="55"/>
      <c r="P844" s="55"/>
      <c r="Q844" s="55"/>
      <c r="R844" s="801">
        <v>45275</v>
      </c>
      <c r="S844" s="79"/>
      <c r="T844" s="79"/>
      <c r="U844" s="799" t="s">
        <v>129</v>
      </c>
      <c r="V844" s="785" t="s">
        <v>1671</v>
      </c>
      <c r="W844" s="43"/>
      <c r="X844" s="799" t="s">
        <v>1508</v>
      </c>
      <c r="Y844" s="173"/>
      <c r="Z844" s="799" t="s">
        <v>1509</v>
      </c>
      <c r="AA844" s="173"/>
      <c r="AB844" s="36">
        <v>45281</v>
      </c>
      <c r="AC844" s="66">
        <v>45281</v>
      </c>
      <c r="AD844" s="66"/>
      <c r="AE844" s="66"/>
      <c r="AF844" s="66">
        <v>45287</v>
      </c>
      <c r="AG844" s="37"/>
      <c r="AH844" s="24"/>
    </row>
    <row r="845" spans="1:39" ht="15.75" customHeight="1">
      <c r="A845" s="232">
        <v>18</v>
      </c>
      <c r="B845" s="43">
        <v>2279</v>
      </c>
      <c r="C845" s="43"/>
      <c r="D845" s="792"/>
      <c r="E845" s="55"/>
      <c r="F845" s="241" t="s">
        <v>79</v>
      </c>
      <c r="G845" s="1009"/>
      <c r="H845" s="792"/>
      <c r="I845" s="55" t="s">
        <v>2187</v>
      </c>
      <c r="J845" s="55">
        <v>1</v>
      </c>
      <c r="K845" s="43"/>
      <c r="L845" s="792"/>
      <c r="M845" s="792"/>
      <c r="N845" s="55" t="s">
        <v>2195</v>
      </c>
      <c r="O845" s="55"/>
      <c r="P845" s="55"/>
      <c r="Q845" s="55"/>
      <c r="R845" s="801"/>
      <c r="S845" s="79"/>
      <c r="T845" s="79"/>
      <c r="U845" s="800"/>
      <c r="V845" s="785"/>
      <c r="W845" s="43"/>
      <c r="X845" s="799"/>
      <c r="Y845" s="173"/>
      <c r="Z845" s="799"/>
      <c r="AA845" s="173"/>
      <c r="AB845" s="29"/>
      <c r="AC845" s="29"/>
      <c r="AD845" s="29"/>
      <c r="AE845" s="29"/>
      <c r="AF845" s="29"/>
      <c r="AG845" s="37"/>
      <c r="AH845" s="24"/>
    </row>
    <row r="846" spans="1:39" ht="15.75" customHeight="1">
      <c r="A846" s="232">
        <v>18</v>
      </c>
      <c r="B846" s="43">
        <v>2279</v>
      </c>
      <c r="C846" s="43"/>
      <c r="D846" s="792"/>
      <c r="E846" s="55"/>
      <c r="F846" s="241" t="s">
        <v>79</v>
      </c>
      <c r="G846" s="1009"/>
      <c r="H846" s="792"/>
      <c r="I846" s="55" t="s">
        <v>2187</v>
      </c>
      <c r="J846" s="55">
        <v>1</v>
      </c>
      <c r="K846" s="43"/>
      <c r="L846" s="792"/>
      <c r="M846" s="792"/>
      <c r="N846" s="55" t="s">
        <v>2193</v>
      </c>
      <c r="O846" s="55"/>
      <c r="P846" s="55"/>
      <c r="Q846" s="55"/>
      <c r="R846" s="801"/>
      <c r="S846" s="79"/>
      <c r="T846" s="79"/>
      <c r="U846" s="800"/>
      <c r="V846" s="785"/>
      <c r="W846" s="43"/>
      <c r="X846" s="799"/>
      <c r="Y846" s="173"/>
      <c r="Z846" s="799"/>
      <c r="AA846" s="173"/>
      <c r="AB846" s="29"/>
      <c r="AC846" s="29"/>
      <c r="AD846" s="29"/>
      <c r="AE846" s="29"/>
      <c r="AF846" s="29"/>
      <c r="AG846" s="37"/>
      <c r="AH846" s="24"/>
    </row>
    <row r="847" spans="1:39" ht="15.75" customHeight="1">
      <c r="A847" s="232">
        <v>18</v>
      </c>
      <c r="B847" s="43">
        <v>2279</v>
      </c>
      <c r="C847" s="43"/>
      <c r="D847" s="792"/>
      <c r="E847" s="55"/>
      <c r="F847" s="241" t="s">
        <v>79</v>
      </c>
      <c r="G847" s="1009"/>
      <c r="H847" s="792"/>
      <c r="I847" s="55" t="s">
        <v>2187</v>
      </c>
      <c r="J847" s="55">
        <v>1</v>
      </c>
      <c r="K847" s="43"/>
      <c r="L847" s="792"/>
      <c r="M847" s="792"/>
      <c r="N847" s="55" t="s">
        <v>2196</v>
      </c>
      <c r="O847" s="55"/>
      <c r="P847" s="55"/>
      <c r="Q847" s="55"/>
      <c r="R847" s="801"/>
      <c r="S847" s="79"/>
      <c r="T847" s="79"/>
      <c r="U847" s="800"/>
      <c r="V847" s="785"/>
      <c r="W847" s="43"/>
      <c r="X847" s="799"/>
      <c r="Y847" s="173"/>
      <c r="Z847" s="799"/>
      <c r="AA847" s="173"/>
      <c r="AB847" s="29"/>
      <c r="AC847" s="29"/>
      <c r="AD847" s="29"/>
      <c r="AE847" s="29"/>
      <c r="AF847" s="29"/>
      <c r="AG847" s="37"/>
      <c r="AH847" s="24"/>
    </row>
    <row r="848" spans="1:39">
      <c r="A848" s="232">
        <v>18</v>
      </c>
      <c r="B848" s="43">
        <v>2279</v>
      </c>
      <c r="C848" s="43"/>
      <c r="D848" s="793" t="s">
        <v>2185</v>
      </c>
      <c r="E848" s="51"/>
      <c r="F848" s="241" t="s">
        <v>79</v>
      </c>
      <c r="G848" s="1009" t="s">
        <v>1528</v>
      </c>
      <c r="H848" s="792" t="s">
        <v>2197</v>
      </c>
      <c r="I848" s="55" t="s">
        <v>2187</v>
      </c>
      <c r="J848" s="55">
        <v>1</v>
      </c>
      <c r="K848" s="43"/>
      <c r="L848" s="792">
        <v>4420</v>
      </c>
      <c r="M848" s="792">
        <v>31</v>
      </c>
      <c r="N848" s="55" t="s">
        <v>2198</v>
      </c>
      <c r="O848" s="55"/>
      <c r="P848" s="55"/>
      <c r="Q848" s="55"/>
      <c r="R848" s="801">
        <v>45275</v>
      </c>
      <c r="S848" s="79"/>
      <c r="T848" s="79"/>
      <c r="U848" s="799" t="s">
        <v>129</v>
      </c>
      <c r="V848" s="785" t="s">
        <v>1682</v>
      </c>
      <c r="W848" s="43"/>
      <c r="X848" s="816" t="s">
        <v>1508</v>
      </c>
      <c r="Y848" s="173"/>
      <c r="Z848" s="799" t="s">
        <v>1509</v>
      </c>
      <c r="AA848" s="173"/>
      <c r="AB848" s="36">
        <v>45281</v>
      </c>
      <c r="AC848" s="66">
        <v>45281</v>
      </c>
      <c r="AD848" s="66"/>
      <c r="AE848" s="66"/>
      <c r="AF848" s="66">
        <v>45288</v>
      </c>
      <c r="AG848" s="37"/>
      <c r="AH848" s="24"/>
    </row>
    <row r="849" spans="1:34" ht="15.75" customHeight="1">
      <c r="A849" s="232">
        <v>18</v>
      </c>
      <c r="B849" s="43">
        <v>2279</v>
      </c>
      <c r="C849" s="43"/>
      <c r="D849" s="792"/>
      <c r="E849" s="55"/>
      <c r="F849" s="241" t="s">
        <v>79</v>
      </c>
      <c r="G849" s="1009"/>
      <c r="H849" s="792"/>
      <c r="I849" s="55" t="s">
        <v>2187</v>
      </c>
      <c r="J849" s="55">
        <v>1</v>
      </c>
      <c r="K849" s="43"/>
      <c r="L849" s="792"/>
      <c r="M849" s="792"/>
      <c r="N849" s="55" t="s">
        <v>2198</v>
      </c>
      <c r="O849" s="55"/>
      <c r="P849" s="55"/>
      <c r="Q849" s="55"/>
      <c r="R849" s="801"/>
      <c r="S849" s="79"/>
      <c r="T849" s="79"/>
      <c r="U849" s="800"/>
      <c r="V849" s="785"/>
      <c r="W849" s="43"/>
      <c r="X849" s="816"/>
      <c r="Y849" s="173"/>
      <c r="Z849" s="799"/>
      <c r="AA849" s="173"/>
      <c r="AB849" s="29"/>
      <c r="AC849" s="29"/>
      <c r="AD849" s="29"/>
      <c r="AE849" s="29"/>
      <c r="AF849" s="29"/>
      <c r="AG849" s="37"/>
      <c r="AH849" s="24"/>
    </row>
    <row r="850" spans="1:34" ht="15.75" customHeight="1">
      <c r="A850" s="232">
        <v>18</v>
      </c>
      <c r="B850" s="43">
        <v>2279</v>
      </c>
      <c r="C850" s="43"/>
      <c r="D850" s="792"/>
      <c r="E850" s="55"/>
      <c r="F850" s="241" t="s">
        <v>79</v>
      </c>
      <c r="G850" s="1009"/>
      <c r="H850" s="792"/>
      <c r="I850" s="55" t="s">
        <v>2187</v>
      </c>
      <c r="J850" s="55">
        <v>1</v>
      </c>
      <c r="K850" s="43"/>
      <c r="L850" s="792"/>
      <c r="M850" s="792"/>
      <c r="N850" s="55" t="s">
        <v>2199</v>
      </c>
      <c r="O850" s="55"/>
      <c r="P850" s="55"/>
      <c r="Q850" s="55"/>
      <c r="R850" s="801"/>
      <c r="S850" s="79"/>
      <c r="T850" s="79"/>
      <c r="U850" s="800"/>
      <c r="V850" s="785"/>
      <c r="W850" s="43"/>
      <c r="X850" s="816"/>
      <c r="Y850" s="173"/>
      <c r="Z850" s="799"/>
      <c r="AA850" s="173"/>
      <c r="AB850" s="29"/>
      <c r="AC850" s="29"/>
      <c r="AD850" s="29"/>
      <c r="AE850" s="29"/>
      <c r="AF850" s="29"/>
      <c r="AG850" s="37"/>
      <c r="AH850" s="24"/>
    </row>
    <row r="851" spans="1:34">
      <c r="A851" s="232">
        <v>18</v>
      </c>
      <c r="B851" s="43">
        <v>2279</v>
      </c>
      <c r="C851" s="43"/>
      <c r="D851" s="793" t="s">
        <v>2185</v>
      </c>
      <c r="E851" s="51"/>
      <c r="F851" s="241" t="s">
        <v>79</v>
      </c>
      <c r="G851" s="1009" t="s">
        <v>1528</v>
      </c>
      <c r="H851" s="792" t="s">
        <v>2200</v>
      </c>
      <c r="I851" s="55" t="s">
        <v>2187</v>
      </c>
      <c r="J851" s="55">
        <v>1</v>
      </c>
      <c r="K851" s="43"/>
      <c r="L851" s="792">
        <v>4550</v>
      </c>
      <c r="M851" s="792">
        <v>31</v>
      </c>
      <c r="N851" s="55" t="s">
        <v>2198</v>
      </c>
      <c r="O851" s="55"/>
      <c r="P851" s="55"/>
      <c r="Q851" s="55"/>
      <c r="R851" s="801">
        <v>45275</v>
      </c>
      <c r="S851" s="79"/>
      <c r="T851" s="79"/>
      <c r="U851" s="799" t="s">
        <v>129</v>
      </c>
      <c r="V851" s="785" t="s">
        <v>1671</v>
      </c>
      <c r="W851" s="43"/>
      <c r="X851" s="816" t="s">
        <v>1508</v>
      </c>
      <c r="Y851" s="173"/>
      <c r="Z851" s="799" t="s">
        <v>1509</v>
      </c>
      <c r="AA851" s="173"/>
      <c r="AB851" s="36">
        <v>45281</v>
      </c>
      <c r="AC851" s="36">
        <v>45281</v>
      </c>
      <c r="AD851" s="36"/>
      <c r="AE851" s="36"/>
      <c r="AF851" s="36">
        <v>45286</v>
      </c>
      <c r="AG851" s="37"/>
      <c r="AH851" s="24"/>
    </row>
    <row r="852" spans="1:34" ht="15.75" customHeight="1">
      <c r="A852" s="232">
        <v>18</v>
      </c>
      <c r="B852" s="43">
        <v>2279</v>
      </c>
      <c r="C852" s="43"/>
      <c r="D852" s="792"/>
      <c r="E852" s="55"/>
      <c r="F852" s="241" t="s">
        <v>79</v>
      </c>
      <c r="G852" s="1009"/>
      <c r="H852" s="792"/>
      <c r="I852" s="55" t="s">
        <v>2187</v>
      </c>
      <c r="J852" s="55">
        <v>1</v>
      </c>
      <c r="K852" s="43"/>
      <c r="L852" s="792"/>
      <c r="M852" s="792"/>
      <c r="N852" s="55" t="s">
        <v>2198</v>
      </c>
      <c r="O852" s="55"/>
      <c r="P852" s="55"/>
      <c r="Q852" s="55"/>
      <c r="R852" s="801"/>
      <c r="S852" s="79"/>
      <c r="T852" s="79"/>
      <c r="U852" s="800"/>
      <c r="V852" s="785"/>
      <c r="W852" s="43"/>
      <c r="X852" s="816"/>
      <c r="Y852" s="173"/>
      <c r="Z852" s="799"/>
      <c r="AA852" s="173"/>
      <c r="AB852" s="29"/>
      <c r="AC852" s="29"/>
      <c r="AD852" s="29"/>
      <c r="AE852" s="29"/>
      <c r="AF852" s="29"/>
      <c r="AG852" s="37"/>
      <c r="AH852" s="24"/>
    </row>
    <row r="853" spans="1:34" ht="15.75" customHeight="1">
      <c r="A853" s="232">
        <v>18</v>
      </c>
      <c r="B853" s="43">
        <v>2279</v>
      </c>
      <c r="C853" s="43"/>
      <c r="D853" s="792"/>
      <c r="E853" s="55"/>
      <c r="F853" s="241" t="s">
        <v>79</v>
      </c>
      <c r="G853" s="1009"/>
      <c r="H853" s="792"/>
      <c r="I853" s="55" t="s">
        <v>2187</v>
      </c>
      <c r="J853" s="55">
        <v>1</v>
      </c>
      <c r="K853" s="43"/>
      <c r="L853" s="792"/>
      <c r="M853" s="792"/>
      <c r="N853" s="55" t="s">
        <v>2199</v>
      </c>
      <c r="O853" s="55"/>
      <c r="P853" s="55"/>
      <c r="Q853" s="55"/>
      <c r="R853" s="801"/>
      <c r="S853" s="79"/>
      <c r="T853" s="79"/>
      <c r="U853" s="800"/>
      <c r="V853" s="785"/>
      <c r="W853" s="43"/>
      <c r="X853" s="816"/>
      <c r="Y853" s="173"/>
      <c r="Z853" s="799"/>
      <c r="AA853" s="173"/>
      <c r="AB853" s="29"/>
      <c r="AC853" s="29"/>
      <c r="AD853" s="29"/>
      <c r="AE853" s="29"/>
      <c r="AF853" s="29"/>
      <c r="AG853" s="37"/>
      <c r="AH853" s="24"/>
    </row>
    <row r="854" spans="1:34">
      <c r="A854" s="232">
        <v>18</v>
      </c>
      <c r="B854" s="43">
        <v>2279</v>
      </c>
      <c r="C854" s="43"/>
      <c r="D854" s="793" t="s">
        <v>2185</v>
      </c>
      <c r="E854" s="51"/>
      <c r="F854" s="241" t="s">
        <v>79</v>
      </c>
      <c r="G854" s="1009" t="s">
        <v>1528</v>
      </c>
      <c r="H854" s="792" t="s">
        <v>2201</v>
      </c>
      <c r="I854" s="55" t="s">
        <v>2187</v>
      </c>
      <c r="J854" s="55">
        <v>1</v>
      </c>
      <c r="K854" s="43"/>
      <c r="L854" s="792">
        <v>3550</v>
      </c>
      <c r="M854" s="792">
        <v>32</v>
      </c>
      <c r="N854" s="55" t="s">
        <v>2198</v>
      </c>
      <c r="O854" s="55"/>
      <c r="P854" s="55"/>
      <c r="Q854" s="55"/>
      <c r="R854" s="796">
        <v>45275</v>
      </c>
      <c r="S854" s="204"/>
      <c r="T854" s="204"/>
      <c r="U854" s="799" t="s">
        <v>129</v>
      </c>
      <c r="V854" s="785" t="s">
        <v>1671</v>
      </c>
      <c r="W854" s="43"/>
      <c r="X854" s="799" t="s">
        <v>1508</v>
      </c>
      <c r="Y854" s="173"/>
      <c r="Z854" s="799" t="s">
        <v>1509</v>
      </c>
      <c r="AA854" s="173"/>
      <c r="AB854" s="36">
        <v>45281</v>
      </c>
      <c r="AC854" s="36">
        <v>45281</v>
      </c>
      <c r="AD854" s="36"/>
      <c r="AE854" s="36"/>
      <c r="AF854" s="36">
        <v>45286</v>
      </c>
      <c r="AG854" s="37"/>
      <c r="AH854" s="24"/>
    </row>
    <row r="855" spans="1:34" ht="15.75" customHeight="1">
      <c r="A855" s="232">
        <v>18</v>
      </c>
      <c r="B855" s="43">
        <v>2279</v>
      </c>
      <c r="C855" s="43"/>
      <c r="D855" s="792"/>
      <c r="E855" s="55"/>
      <c r="F855" s="241" t="s">
        <v>79</v>
      </c>
      <c r="G855" s="1009"/>
      <c r="H855" s="792"/>
      <c r="I855" s="55" t="s">
        <v>2187</v>
      </c>
      <c r="J855" s="55">
        <v>1</v>
      </c>
      <c r="K855" s="43"/>
      <c r="L855" s="792"/>
      <c r="M855" s="792"/>
      <c r="N855" s="55" t="s">
        <v>2198</v>
      </c>
      <c r="O855" s="55"/>
      <c r="P855" s="55"/>
      <c r="Q855" s="55"/>
      <c r="R855" s="796"/>
      <c r="S855" s="204"/>
      <c r="T855" s="204"/>
      <c r="U855" s="800"/>
      <c r="V855" s="785"/>
      <c r="W855" s="43"/>
      <c r="X855" s="799"/>
      <c r="Y855" s="173"/>
      <c r="Z855" s="799"/>
      <c r="AA855" s="173"/>
      <c r="AB855" s="29"/>
      <c r="AC855" s="29"/>
      <c r="AD855" s="29"/>
      <c r="AE855" s="29"/>
      <c r="AF855" s="29"/>
      <c r="AG855" s="37"/>
      <c r="AH855" s="24"/>
    </row>
    <row r="856" spans="1:34" ht="15.75" customHeight="1">
      <c r="A856" s="232">
        <v>18</v>
      </c>
      <c r="B856" s="43">
        <v>2279</v>
      </c>
      <c r="C856" s="43"/>
      <c r="D856" s="792"/>
      <c r="E856" s="55"/>
      <c r="F856" s="241" t="s">
        <v>79</v>
      </c>
      <c r="G856" s="1009"/>
      <c r="H856" s="792"/>
      <c r="I856" s="55" t="s">
        <v>2187</v>
      </c>
      <c r="J856" s="55">
        <v>1</v>
      </c>
      <c r="K856" s="43"/>
      <c r="L856" s="792"/>
      <c r="M856" s="792"/>
      <c r="N856" s="55" t="s">
        <v>2202</v>
      </c>
      <c r="O856" s="55"/>
      <c r="P856" s="55"/>
      <c r="Q856" s="55"/>
      <c r="R856" s="796"/>
      <c r="S856" s="204"/>
      <c r="T856" s="204"/>
      <c r="U856" s="800"/>
      <c r="V856" s="785"/>
      <c r="W856" s="43"/>
      <c r="X856" s="799"/>
      <c r="Y856" s="173"/>
      <c r="Z856" s="799"/>
      <c r="AA856" s="173"/>
      <c r="AB856" s="29"/>
      <c r="AC856" s="29"/>
      <c r="AD856" s="29"/>
      <c r="AE856" s="29"/>
      <c r="AF856" s="29"/>
      <c r="AG856" s="37"/>
      <c r="AH856" s="24"/>
    </row>
    <row r="857" spans="1:34" ht="15.75" customHeight="1">
      <c r="A857" s="232">
        <v>18</v>
      </c>
      <c r="B857" s="43">
        <v>2279</v>
      </c>
      <c r="C857" s="43"/>
      <c r="D857" s="792"/>
      <c r="E857" s="55"/>
      <c r="F857" s="241" t="s">
        <v>79</v>
      </c>
      <c r="G857" s="1009"/>
      <c r="H857" s="792"/>
      <c r="I857" s="55" t="s">
        <v>2187</v>
      </c>
      <c r="J857" s="55">
        <v>1</v>
      </c>
      <c r="K857" s="43"/>
      <c r="L857" s="792"/>
      <c r="M857" s="792"/>
      <c r="N857" s="55" t="s">
        <v>2202</v>
      </c>
      <c r="O857" s="55"/>
      <c r="P857" s="55"/>
      <c r="Q857" s="55"/>
      <c r="R857" s="796"/>
      <c r="S857" s="204"/>
      <c r="T857" s="204"/>
      <c r="U857" s="800"/>
      <c r="V857" s="785"/>
      <c r="W857" s="43"/>
      <c r="X857" s="799"/>
      <c r="Y857" s="173"/>
      <c r="Z857" s="799"/>
      <c r="AA857" s="173"/>
      <c r="AB857" s="29"/>
      <c r="AC857" s="29"/>
      <c r="AD857" s="29"/>
      <c r="AE857" s="29"/>
      <c r="AF857" s="29"/>
      <c r="AG857" s="37"/>
      <c r="AH857" s="24"/>
    </row>
    <row r="858" spans="1:34" ht="15.75" customHeight="1">
      <c r="A858" s="232">
        <v>18</v>
      </c>
      <c r="B858" s="43">
        <v>2279</v>
      </c>
      <c r="C858" s="43"/>
      <c r="D858" s="792"/>
      <c r="E858" s="55"/>
      <c r="F858" s="241" t="s">
        <v>79</v>
      </c>
      <c r="G858" s="1009"/>
      <c r="H858" s="792"/>
      <c r="I858" s="55" t="s">
        <v>2187</v>
      </c>
      <c r="J858" s="55">
        <v>1</v>
      </c>
      <c r="K858" s="43"/>
      <c r="L858" s="792"/>
      <c r="M858" s="792"/>
      <c r="N858" s="55" t="s">
        <v>2202</v>
      </c>
      <c r="O858" s="55"/>
      <c r="P858" s="55"/>
      <c r="Q858" s="55"/>
      <c r="R858" s="796"/>
      <c r="S858" s="204"/>
      <c r="T858" s="204"/>
      <c r="U858" s="800"/>
      <c r="V858" s="785"/>
      <c r="W858" s="43"/>
      <c r="X858" s="799"/>
      <c r="Y858" s="173"/>
      <c r="Z858" s="799"/>
      <c r="AA858" s="173"/>
      <c r="AB858" s="29"/>
      <c r="AC858" s="29"/>
      <c r="AD858" s="29"/>
      <c r="AE858" s="29"/>
      <c r="AF858" s="29"/>
      <c r="AG858" s="37"/>
      <c r="AH858" s="24"/>
    </row>
    <row r="859" spans="1:34" ht="15.75" customHeight="1">
      <c r="A859" s="232">
        <v>18</v>
      </c>
      <c r="B859" s="43">
        <v>2279</v>
      </c>
      <c r="C859" s="43"/>
      <c r="D859" s="792"/>
      <c r="E859" s="55"/>
      <c r="F859" s="241" t="s">
        <v>79</v>
      </c>
      <c r="G859" s="1009"/>
      <c r="H859" s="792"/>
      <c r="I859" s="55" t="s">
        <v>2187</v>
      </c>
      <c r="J859" s="55">
        <v>1</v>
      </c>
      <c r="K859" s="43"/>
      <c r="L859" s="792"/>
      <c r="M859" s="792"/>
      <c r="N859" s="55" t="s">
        <v>2202</v>
      </c>
      <c r="O859" s="55"/>
      <c r="P859" s="55"/>
      <c r="Q859" s="55"/>
      <c r="R859" s="796"/>
      <c r="S859" s="204"/>
      <c r="T859" s="204"/>
      <c r="U859" s="800"/>
      <c r="V859" s="785"/>
      <c r="W859" s="43"/>
      <c r="X859" s="799"/>
      <c r="Y859" s="173"/>
      <c r="Z859" s="799"/>
      <c r="AA859" s="173"/>
      <c r="AB859" s="29"/>
      <c r="AC859" s="29"/>
      <c r="AD859" s="29"/>
      <c r="AE859" s="29"/>
      <c r="AF859" s="29"/>
      <c r="AG859" s="37"/>
      <c r="AH859" s="24"/>
    </row>
    <row r="860" spans="1:34" ht="15.6" customHeight="1">
      <c r="A860" s="232">
        <v>18</v>
      </c>
      <c r="B860" s="43">
        <v>2279</v>
      </c>
      <c r="C860" s="43"/>
      <c r="D860" s="793" t="s">
        <v>2185</v>
      </c>
      <c r="E860" s="51"/>
      <c r="F860" s="241" t="s">
        <v>79</v>
      </c>
      <c r="G860" s="1009" t="s">
        <v>1528</v>
      </c>
      <c r="H860" s="792" t="s">
        <v>2203</v>
      </c>
      <c r="I860" s="55" t="s">
        <v>2204</v>
      </c>
      <c r="J860" s="55">
        <v>1</v>
      </c>
      <c r="K860" s="43"/>
      <c r="L860" s="792">
        <v>7360</v>
      </c>
      <c r="M860" s="792">
        <v>58</v>
      </c>
      <c r="N860" s="55" t="s">
        <v>2205</v>
      </c>
      <c r="O860" s="55"/>
      <c r="P860" s="55"/>
      <c r="Q860" s="55"/>
      <c r="R860" s="796">
        <v>45275</v>
      </c>
      <c r="S860" s="204"/>
      <c r="T860" s="204"/>
      <c r="U860" s="799" t="s">
        <v>129</v>
      </c>
      <c r="V860" s="785" t="s">
        <v>1778</v>
      </c>
      <c r="W860" s="43"/>
      <c r="X860" s="799" t="s">
        <v>1508</v>
      </c>
      <c r="Y860" s="173"/>
      <c r="Z860" s="799" t="s">
        <v>1509</v>
      </c>
      <c r="AA860" s="173"/>
      <c r="AB860" s="36">
        <v>45281</v>
      </c>
      <c r="AC860" s="36">
        <v>45278</v>
      </c>
      <c r="AD860" s="36"/>
      <c r="AE860" s="36"/>
      <c r="AF860" s="36">
        <v>45280</v>
      </c>
      <c r="AG860" s="37"/>
      <c r="AH860" s="24"/>
    </row>
    <row r="861" spans="1:34" ht="15.75" customHeight="1">
      <c r="A861" s="232">
        <v>18</v>
      </c>
      <c r="B861" s="43">
        <v>2279</v>
      </c>
      <c r="C861" s="43"/>
      <c r="D861" s="792"/>
      <c r="E861" s="55"/>
      <c r="F861" s="241" t="s">
        <v>79</v>
      </c>
      <c r="G861" s="1009"/>
      <c r="H861" s="792"/>
      <c r="I861" s="55" t="s">
        <v>2204</v>
      </c>
      <c r="J861" s="55">
        <v>1</v>
      </c>
      <c r="K861" s="43"/>
      <c r="L861" s="792"/>
      <c r="M861" s="792"/>
      <c r="N861" s="55" t="s">
        <v>2205</v>
      </c>
      <c r="O861" s="55"/>
      <c r="P861" s="55"/>
      <c r="Q861" s="55"/>
      <c r="R861" s="796"/>
      <c r="S861" s="204"/>
      <c r="T861" s="204"/>
      <c r="U861" s="800"/>
      <c r="V861" s="785"/>
      <c r="W861" s="43"/>
      <c r="X861" s="799"/>
      <c r="Y861" s="173"/>
      <c r="Z861" s="799"/>
      <c r="AA861" s="173"/>
      <c r="AB861" s="29"/>
      <c r="AC861" s="29"/>
      <c r="AD861" s="29"/>
      <c r="AE861" s="29"/>
      <c r="AF861" s="29"/>
      <c r="AG861" s="37"/>
      <c r="AH861" s="24"/>
    </row>
    <row r="862" spans="1:34" ht="15.75" customHeight="1">
      <c r="A862" s="232">
        <v>18</v>
      </c>
      <c r="B862" s="43">
        <v>2279</v>
      </c>
      <c r="C862" s="43"/>
      <c r="D862" s="792"/>
      <c r="E862" s="55"/>
      <c r="F862" s="241" t="s">
        <v>79</v>
      </c>
      <c r="G862" s="1009"/>
      <c r="H862" s="792"/>
      <c r="I862" s="55" t="s">
        <v>2187</v>
      </c>
      <c r="J862" s="55">
        <v>1</v>
      </c>
      <c r="K862" s="43"/>
      <c r="L862" s="792"/>
      <c r="M862" s="792"/>
      <c r="N862" s="55" t="s">
        <v>2202</v>
      </c>
      <c r="O862" s="55"/>
      <c r="P862" s="55"/>
      <c r="Q862" s="55"/>
      <c r="R862" s="796"/>
      <c r="S862" s="204"/>
      <c r="T862" s="204"/>
      <c r="U862" s="800"/>
      <c r="V862" s="785"/>
      <c r="W862" s="43"/>
      <c r="X862" s="799"/>
      <c r="Y862" s="173"/>
      <c r="Z862" s="799"/>
      <c r="AA862" s="173"/>
      <c r="AB862" s="29"/>
      <c r="AC862" s="29"/>
      <c r="AD862" s="29"/>
      <c r="AE862" s="29"/>
      <c r="AF862" s="29"/>
      <c r="AG862" s="37"/>
      <c r="AH862" s="24"/>
    </row>
    <row r="863" spans="1:34" ht="15.75" customHeight="1">
      <c r="A863" s="232">
        <v>18</v>
      </c>
      <c r="B863" s="43">
        <v>2279</v>
      </c>
      <c r="C863" s="43"/>
      <c r="D863" s="792"/>
      <c r="E863" s="55"/>
      <c r="F863" s="241" t="s">
        <v>79</v>
      </c>
      <c r="G863" s="1009"/>
      <c r="H863" s="792"/>
      <c r="I863" s="55" t="s">
        <v>2187</v>
      </c>
      <c r="J863" s="55">
        <v>1</v>
      </c>
      <c r="K863" s="43"/>
      <c r="L863" s="792"/>
      <c r="M863" s="792"/>
      <c r="N863" s="55" t="s">
        <v>2202</v>
      </c>
      <c r="O863" s="55"/>
      <c r="P863" s="55"/>
      <c r="Q863" s="55"/>
      <c r="R863" s="796"/>
      <c r="S863" s="204"/>
      <c r="T863" s="204"/>
      <c r="U863" s="800"/>
      <c r="V863" s="785"/>
      <c r="W863" s="43"/>
      <c r="X863" s="799"/>
      <c r="Y863" s="173"/>
      <c r="Z863" s="799"/>
      <c r="AA863" s="173"/>
      <c r="AB863" s="29"/>
      <c r="AC863" s="29"/>
      <c r="AD863" s="29"/>
      <c r="AE863" s="29"/>
      <c r="AF863" s="29"/>
      <c r="AG863" s="37"/>
      <c r="AH863" s="24"/>
    </row>
    <row r="864" spans="1:34" ht="15.75" customHeight="1">
      <c r="A864" s="232">
        <v>18</v>
      </c>
      <c r="B864" s="43">
        <v>2279</v>
      </c>
      <c r="C864" s="43"/>
      <c r="D864" s="792"/>
      <c r="E864" s="55"/>
      <c r="F864" s="241" t="s">
        <v>79</v>
      </c>
      <c r="G864" s="1009"/>
      <c r="H864" s="792"/>
      <c r="I864" s="55" t="s">
        <v>2187</v>
      </c>
      <c r="J864" s="55">
        <v>1</v>
      </c>
      <c r="K864" s="43"/>
      <c r="L864" s="792"/>
      <c r="M864" s="792"/>
      <c r="N864" s="55" t="s">
        <v>2202</v>
      </c>
      <c r="O864" s="55"/>
      <c r="P864" s="55"/>
      <c r="Q864" s="55"/>
      <c r="R864" s="796"/>
      <c r="S864" s="204"/>
      <c r="T864" s="204"/>
      <c r="U864" s="800"/>
      <c r="V864" s="785"/>
      <c r="W864" s="43"/>
      <c r="X864" s="799"/>
      <c r="Y864" s="173"/>
      <c r="Z864" s="799"/>
      <c r="AA864" s="173"/>
      <c r="AB864" s="29"/>
      <c r="AC864" s="29"/>
      <c r="AD864" s="29"/>
      <c r="AE864" s="29"/>
      <c r="AF864" s="29"/>
      <c r="AG864" s="37"/>
      <c r="AH864" s="24"/>
    </row>
    <row r="865" spans="1:39" ht="15.75" customHeight="1">
      <c r="A865" s="232">
        <v>18</v>
      </c>
      <c r="B865" s="43">
        <v>2279</v>
      </c>
      <c r="C865" s="43"/>
      <c r="D865" s="792"/>
      <c r="E865" s="55"/>
      <c r="F865" s="241" t="s">
        <v>79</v>
      </c>
      <c r="G865" s="1009"/>
      <c r="H865" s="792"/>
      <c r="I865" s="55" t="s">
        <v>2187</v>
      </c>
      <c r="J865" s="55">
        <v>1</v>
      </c>
      <c r="K865" s="43"/>
      <c r="L865" s="792"/>
      <c r="M865" s="792"/>
      <c r="N865" s="55" t="s">
        <v>2202</v>
      </c>
      <c r="O865" s="55"/>
      <c r="P865" s="55"/>
      <c r="Q865" s="55"/>
      <c r="R865" s="796"/>
      <c r="S865" s="204"/>
      <c r="T865" s="204"/>
      <c r="U865" s="800"/>
      <c r="V865" s="785"/>
      <c r="W865" s="43"/>
      <c r="X865" s="799"/>
      <c r="Y865" s="173"/>
      <c r="Z865" s="799"/>
      <c r="AA865" s="173"/>
      <c r="AB865" s="29"/>
      <c r="AC865" s="29"/>
      <c r="AD865" s="29"/>
      <c r="AE865" s="29"/>
      <c r="AF865" s="29"/>
      <c r="AG865" s="37"/>
      <c r="AH865" s="24"/>
    </row>
    <row r="866" spans="1:39" ht="15.75" customHeight="1">
      <c r="A866" s="232">
        <v>18</v>
      </c>
      <c r="B866" s="43">
        <v>2279</v>
      </c>
      <c r="C866" s="43"/>
      <c r="D866" s="792"/>
      <c r="E866" s="55"/>
      <c r="F866" s="241" t="s">
        <v>79</v>
      </c>
      <c r="G866" s="1009"/>
      <c r="H866" s="792"/>
      <c r="I866" s="55" t="s">
        <v>2187</v>
      </c>
      <c r="J866" s="55">
        <v>1</v>
      </c>
      <c r="K866" s="43"/>
      <c r="L866" s="792"/>
      <c r="M866" s="792"/>
      <c r="N866" s="55" t="s">
        <v>2202</v>
      </c>
      <c r="O866" s="55"/>
      <c r="P866" s="55"/>
      <c r="Q866" s="55"/>
      <c r="R866" s="796"/>
      <c r="S866" s="204"/>
      <c r="T866" s="204"/>
      <c r="U866" s="800"/>
      <c r="V866" s="785"/>
      <c r="W866" s="43"/>
      <c r="X866" s="799"/>
      <c r="Y866" s="173"/>
      <c r="Z866" s="799"/>
      <c r="AA866" s="173"/>
      <c r="AB866" s="29"/>
      <c r="AC866" s="29"/>
      <c r="AD866" s="29"/>
      <c r="AE866" s="29"/>
      <c r="AF866" s="29"/>
      <c r="AG866" s="37"/>
      <c r="AH866" s="24"/>
    </row>
    <row r="867" spans="1:39" ht="15.75" customHeight="1">
      <c r="A867" s="232">
        <v>18</v>
      </c>
      <c r="B867" s="43">
        <v>2279</v>
      </c>
      <c r="C867" s="43"/>
      <c r="D867" s="792"/>
      <c r="E867" s="55"/>
      <c r="F867" s="241" t="s">
        <v>79</v>
      </c>
      <c r="G867" s="1009"/>
      <c r="H867" s="792"/>
      <c r="I867" s="55" t="s">
        <v>2187</v>
      </c>
      <c r="J867" s="55">
        <v>1</v>
      </c>
      <c r="K867" s="43"/>
      <c r="L867" s="792"/>
      <c r="M867" s="792"/>
      <c r="N867" s="55" t="s">
        <v>2202</v>
      </c>
      <c r="O867" s="55"/>
      <c r="P867" s="55"/>
      <c r="Q867" s="55"/>
      <c r="R867" s="796"/>
      <c r="S867" s="204"/>
      <c r="T867" s="204"/>
      <c r="U867" s="800"/>
      <c r="V867" s="785"/>
      <c r="W867" s="43"/>
      <c r="X867" s="799"/>
      <c r="Y867" s="173"/>
      <c r="Z867" s="799"/>
      <c r="AA867" s="173"/>
      <c r="AB867" s="29"/>
      <c r="AC867" s="29"/>
      <c r="AD867" s="29"/>
      <c r="AE867" s="29"/>
      <c r="AF867" s="29"/>
      <c r="AG867" s="37"/>
      <c r="AH867" s="24"/>
    </row>
    <row r="868" spans="1:39">
      <c r="A868" s="232">
        <v>21</v>
      </c>
      <c r="B868" s="43">
        <v>2279</v>
      </c>
      <c r="C868" s="43"/>
      <c r="D868" s="793" t="s">
        <v>2206</v>
      </c>
      <c r="E868" s="51"/>
      <c r="F868" s="241" t="s">
        <v>79</v>
      </c>
      <c r="G868" s="1009" t="s">
        <v>1528</v>
      </c>
      <c r="H868" s="792" t="s">
        <v>2207</v>
      </c>
      <c r="I868" s="55" t="s">
        <v>2208</v>
      </c>
      <c r="J868" s="55">
        <v>1</v>
      </c>
      <c r="K868" s="43"/>
      <c r="L868" s="792">
        <v>5300</v>
      </c>
      <c r="M868" s="792">
        <v>51</v>
      </c>
      <c r="N868" s="55" t="s">
        <v>2209</v>
      </c>
      <c r="O868" s="55"/>
      <c r="P868" s="55"/>
      <c r="Q868" s="55"/>
      <c r="R868" s="796">
        <v>45275</v>
      </c>
      <c r="S868" s="204"/>
      <c r="T868" s="204"/>
      <c r="U868" s="792" t="s">
        <v>129</v>
      </c>
      <c r="V868" s="785" t="s">
        <v>1671</v>
      </c>
      <c r="W868" s="43"/>
      <c r="X868" s="792" t="s">
        <v>1508</v>
      </c>
      <c r="Y868" s="173"/>
      <c r="Z868" s="792" t="s">
        <v>1665</v>
      </c>
      <c r="AA868" s="173"/>
      <c r="AB868" s="29"/>
      <c r="AC868" s="36">
        <v>45281</v>
      </c>
      <c r="AD868" s="36"/>
      <c r="AE868" s="36"/>
      <c r="AF868" s="36">
        <v>45286</v>
      </c>
      <c r="AG868" s="37"/>
      <c r="AH868" s="24" t="s">
        <v>2210</v>
      </c>
      <c r="AI868" s="25">
        <v>45275</v>
      </c>
      <c r="AJ868" s="98">
        <v>219511.64</v>
      </c>
      <c r="AK868" s="99">
        <v>871233</v>
      </c>
      <c r="AM868" s="139">
        <v>0.25</v>
      </c>
    </row>
    <row r="869" spans="1:39" ht="15.75" customHeight="1">
      <c r="A869" s="232">
        <v>21</v>
      </c>
      <c r="B869" s="43">
        <v>2279</v>
      </c>
      <c r="C869" s="43"/>
      <c r="D869" s="792"/>
      <c r="E869" s="55"/>
      <c r="F869" s="241" t="s">
        <v>79</v>
      </c>
      <c r="G869" s="1009"/>
      <c r="H869" s="792"/>
      <c r="I869" s="55" t="s">
        <v>2211</v>
      </c>
      <c r="J869" s="55">
        <v>1</v>
      </c>
      <c r="K869" s="43"/>
      <c r="L869" s="792"/>
      <c r="M869" s="792"/>
      <c r="N869" s="55" t="s">
        <v>2212</v>
      </c>
      <c r="O869" s="55"/>
      <c r="P869" s="55"/>
      <c r="Q869" s="55"/>
      <c r="R869" s="796"/>
      <c r="S869" s="204"/>
      <c r="T869" s="204"/>
      <c r="U869" s="824"/>
      <c r="V869" s="785"/>
      <c r="W869" s="43"/>
      <c r="X869" s="792"/>
      <c r="Y869" s="173"/>
      <c r="Z869" s="792"/>
      <c r="AA869" s="173"/>
      <c r="AB869" s="29"/>
      <c r="AC869" s="29"/>
      <c r="AD869" s="29"/>
      <c r="AE869" s="29"/>
      <c r="AF869" s="29"/>
      <c r="AG869" s="37"/>
      <c r="AH869" s="24"/>
    </row>
    <row r="870" spans="1:39" ht="15.75" customHeight="1">
      <c r="A870" s="232">
        <v>21</v>
      </c>
      <c r="B870" s="43">
        <v>2279</v>
      </c>
      <c r="C870" s="43"/>
      <c r="D870" s="792"/>
      <c r="E870" s="55"/>
      <c r="F870" s="241" t="s">
        <v>79</v>
      </c>
      <c r="G870" s="1009"/>
      <c r="H870" s="792"/>
      <c r="I870" s="55" t="s">
        <v>2187</v>
      </c>
      <c r="J870" s="55">
        <v>1</v>
      </c>
      <c r="K870" s="43"/>
      <c r="L870" s="792"/>
      <c r="M870" s="792"/>
      <c r="N870" s="55" t="s">
        <v>2192</v>
      </c>
      <c r="O870" s="55"/>
      <c r="P870" s="55"/>
      <c r="Q870" s="55"/>
      <c r="R870" s="796"/>
      <c r="S870" s="204"/>
      <c r="T870" s="204"/>
      <c r="U870" s="824"/>
      <c r="V870" s="785"/>
      <c r="W870" s="43"/>
      <c r="X870" s="792"/>
      <c r="Y870" s="173"/>
      <c r="Z870" s="792"/>
      <c r="AA870" s="173"/>
      <c r="AB870" s="29"/>
      <c r="AC870" s="29"/>
      <c r="AD870" s="29"/>
      <c r="AE870" s="29"/>
      <c r="AF870" s="29"/>
      <c r="AG870" s="37"/>
      <c r="AH870" s="24"/>
    </row>
    <row r="871" spans="1:39" ht="15.75" customHeight="1">
      <c r="A871" s="232">
        <v>21</v>
      </c>
      <c r="B871" s="43">
        <v>2279</v>
      </c>
      <c r="C871" s="43"/>
      <c r="D871" s="792"/>
      <c r="E871" s="55"/>
      <c r="F871" s="241" t="s">
        <v>79</v>
      </c>
      <c r="G871" s="1009"/>
      <c r="H871" s="792"/>
      <c r="I871" s="55" t="s">
        <v>2187</v>
      </c>
      <c r="J871" s="55">
        <v>1</v>
      </c>
      <c r="K871" s="43"/>
      <c r="L871" s="792"/>
      <c r="M871" s="792"/>
      <c r="N871" s="55" t="s">
        <v>2213</v>
      </c>
      <c r="O871" s="55"/>
      <c r="P871" s="55"/>
      <c r="Q871" s="55"/>
      <c r="R871" s="796"/>
      <c r="S871" s="204"/>
      <c r="T871" s="204"/>
      <c r="U871" s="824"/>
      <c r="V871" s="785"/>
      <c r="W871" s="43"/>
      <c r="X871" s="792"/>
      <c r="Y871" s="173"/>
      <c r="Z871" s="792"/>
      <c r="AA871" s="173"/>
      <c r="AB871" s="29"/>
      <c r="AC871" s="29"/>
      <c r="AD871" s="29"/>
      <c r="AE871" s="29"/>
      <c r="AF871" s="29"/>
      <c r="AG871" s="37"/>
      <c r="AH871" s="24"/>
    </row>
    <row r="872" spans="1:39">
      <c r="A872" s="232">
        <v>21</v>
      </c>
      <c r="B872" s="43">
        <v>2279</v>
      </c>
      <c r="C872" s="43"/>
      <c r="D872" s="793" t="s">
        <v>2206</v>
      </c>
      <c r="E872" s="51"/>
      <c r="F872" s="241" t="s">
        <v>79</v>
      </c>
      <c r="G872" s="1009" t="s">
        <v>1528</v>
      </c>
      <c r="H872" s="792" t="s">
        <v>2214</v>
      </c>
      <c r="I872" s="55" t="s">
        <v>2211</v>
      </c>
      <c r="J872" s="55">
        <v>1</v>
      </c>
      <c r="K872" s="43"/>
      <c r="L872" s="792">
        <v>3060</v>
      </c>
      <c r="M872" s="792">
        <v>38</v>
      </c>
      <c r="N872" s="55" t="s">
        <v>2212</v>
      </c>
      <c r="O872" s="55"/>
      <c r="P872" s="55"/>
      <c r="Q872" s="55"/>
      <c r="R872" s="796">
        <v>45275</v>
      </c>
      <c r="S872" s="204"/>
      <c r="T872" s="204"/>
      <c r="U872" s="792" t="s">
        <v>129</v>
      </c>
      <c r="V872" s="785" t="s">
        <v>1602</v>
      </c>
      <c r="W872" s="43"/>
      <c r="X872" s="792" t="s">
        <v>1508</v>
      </c>
      <c r="Y872" s="173"/>
      <c r="Z872" s="792" t="s">
        <v>1665</v>
      </c>
      <c r="AA872" s="173"/>
      <c r="AB872" s="29"/>
      <c r="AC872" s="36">
        <v>45280</v>
      </c>
      <c r="AD872" s="36"/>
      <c r="AE872" s="36"/>
      <c r="AF872" s="36">
        <v>45283</v>
      </c>
      <c r="AG872" s="37"/>
      <c r="AH872" s="24"/>
    </row>
    <row r="873" spans="1:39" ht="15.75" customHeight="1">
      <c r="A873" s="232">
        <v>21</v>
      </c>
      <c r="B873" s="43">
        <v>2279</v>
      </c>
      <c r="C873" s="43"/>
      <c r="D873" s="792"/>
      <c r="E873" s="55"/>
      <c r="F873" s="241" t="s">
        <v>79</v>
      </c>
      <c r="G873" s="1009"/>
      <c r="H873" s="792"/>
      <c r="I873" s="55" t="s">
        <v>2187</v>
      </c>
      <c r="J873" s="55">
        <v>1</v>
      </c>
      <c r="K873" s="43"/>
      <c r="L873" s="792"/>
      <c r="M873" s="792"/>
      <c r="N873" s="55" t="s">
        <v>2188</v>
      </c>
      <c r="O873" s="55"/>
      <c r="P873" s="55"/>
      <c r="Q873" s="55"/>
      <c r="R873" s="796"/>
      <c r="S873" s="204"/>
      <c r="T873" s="204"/>
      <c r="U873" s="824"/>
      <c r="V873" s="785"/>
      <c r="W873" s="43"/>
      <c r="X873" s="792"/>
      <c r="Y873" s="173"/>
      <c r="Z873" s="792"/>
      <c r="AA873" s="173"/>
      <c r="AB873" s="29"/>
      <c r="AC873" s="29"/>
      <c r="AD873" s="29"/>
      <c r="AE873" s="29"/>
      <c r="AF873" s="29"/>
      <c r="AG873" s="37"/>
      <c r="AH873" s="24"/>
    </row>
    <row r="874" spans="1:39" ht="15.75" customHeight="1">
      <c r="A874" s="232">
        <v>21</v>
      </c>
      <c r="B874" s="43">
        <v>2279</v>
      </c>
      <c r="C874" s="43"/>
      <c r="D874" s="792"/>
      <c r="E874" s="55"/>
      <c r="F874" s="241" t="s">
        <v>79</v>
      </c>
      <c r="G874" s="1009"/>
      <c r="H874" s="792"/>
      <c r="I874" s="55" t="s">
        <v>2187</v>
      </c>
      <c r="J874" s="55">
        <v>1</v>
      </c>
      <c r="K874" s="43"/>
      <c r="L874" s="792"/>
      <c r="M874" s="792"/>
      <c r="N874" s="55" t="s">
        <v>2198</v>
      </c>
      <c r="O874" s="55"/>
      <c r="P874" s="55"/>
      <c r="Q874" s="55"/>
      <c r="R874" s="796"/>
      <c r="S874" s="204"/>
      <c r="T874" s="204"/>
      <c r="U874" s="824"/>
      <c r="V874" s="785"/>
      <c r="W874" s="43"/>
      <c r="X874" s="792"/>
      <c r="Y874" s="173"/>
      <c r="Z874" s="792"/>
      <c r="AA874" s="173"/>
      <c r="AB874" s="29"/>
      <c r="AC874" s="29"/>
      <c r="AD874" s="29"/>
      <c r="AE874" s="29"/>
      <c r="AF874" s="29"/>
      <c r="AG874" s="37"/>
      <c r="AH874" s="24"/>
    </row>
    <row r="875" spans="1:39">
      <c r="A875" s="232">
        <v>21</v>
      </c>
      <c r="B875" s="43">
        <v>2279</v>
      </c>
      <c r="C875" s="43"/>
      <c r="D875" s="793" t="s">
        <v>2206</v>
      </c>
      <c r="E875" s="51"/>
      <c r="F875" s="241" t="s">
        <v>79</v>
      </c>
      <c r="G875" s="1009" t="s">
        <v>1528</v>
      </c>
      <c r="H875" s="792" t="s">
        <v>2215</v>
      </c>
      <c r="I875" s="55" t="s">
        <v>2208</v>
      </c>
      <c r="J875" s="55">
        <v>1</v>
      </c>
      <c r="K875" s="43"/>
      <c r="L875" s="792">
        <v>4120</v>
      </c>
      <c r="M875" s="792">
        <v>48</v>
      </c>
      <c r="N875" s="55" t="s">
        <v>2209</v>
      </c>
      <c r="O875" s="55"/>
      <c r="P875" s="55"/>
      <c r="Q875" s="55"/>
      <c r="R875" s="796">
        <v>45275</v>
      </c>
      <c r="S875" s="204"/>
      <c r="T875" s="204"/>
      <c r="U875" s="792" t="s">
        <v>129</v>
      </c>
      <c r="V875" s="785" t="s">
        <v>1646</v>
      </c>
      <c r="W875" s="43"/>
      <c r="X875" s="792" t="s">
        <v>1508</v>
      </c>
      <c r="Y875" s="173"/>
      <c r="Z875" s="792" t="s">
        <v>1665</v>
      </c>
      <c r="AA875" s="173"/>
      <c r="AB875" s="29"/>
      <c r="AC875" s="36">
        <v>45279</v>
      </c>
      <c r="AD875" s="36"/>
      <c r="AE875" s="36"/>
      <c r="AF875" s="36">
        <v>45280</v>
      </c>
      <c r="AG875" s="37"/>
      <c r="AH875" s="24"/>
    </row>
    <row r="876" spans="1:39" ht="15.75" customHeight="1">
      <c r="A876" s="232">
        <v>21</v>
      </c>
      <c r="B876" s="43">
        <v>2279</v>
      </c>
      <c r="C876" s="43"/>
      <c r="D876" s="792"/>
      <c r="E876" s="55"/>
      <c r="F876" s="241" t="s">
        <v>79</v>
      </c>
      <c r="G876" s="1009"/>
      <c r="H876" s="792"/>
      <c r="I876" s="55" t="s">
        <v>2216</v>
      </c>
      <c r="J876" s="55">
        <v>1</v>
      </c>
      <c r="K876" s="43"/>
      <c r="L876" s="792"/>
      <c r="M876" s="792"/>
      <c r="N876" s="55" t="s">
        <v>2217</v>
      </c>
      <c r="O876" s="55"/>
      <c r="P876" s="55"/>
      <c r="Q876" s="55"/>
      <c r="R876" s="796"/>
      <c r="S876" s="204"/>
      <c r="T876" s="204"/>
      <c r="U876" s="824"/>
      <c r="V876" s="785"/>
      <c r="W876" s="43"/>
      <c r="X876" s="792"/>
      <c r="Y876" s="173"/>
      <c r="Z876" s="792"/>
      <c r="AA876" s="173"/>
      <c r="AB876" s="29"/>
      <c r="AC876" s="29"/>
      <c r="AD876" s="29"/>
      <c r="AE876" s="29"/>
      <c r="AF876" s="29"/>
      <c r="AG876" s="37"/>
      <c r="AH876" s="24"/>
    </row>
    <row r="877" spans="1:39" ht="15.75" customHeight="1">
      <c r="A877" s="232">
        <v>21</v>
      </c>
      <c r="B877" s="43">
        <v>2279</v>
      </c>
      <c r="C877" s="43"/>
      <c r="D877" s="792"/>
      <c r="E877" s="55"/>
      <c r="F877" s="241" t="s">
        <v>79</v>
      </c>
      <c r="G877" s="1009"/>
      <c r="H877" s="792"/>
      <c r="I877" s="55" t="s">
        <v>2187</v>
      </c>
      <c r="J877" s="55">
        <v>1</v>
      </c>
      <c r="K877" s="43"/>
      <c r="L877" s="792"/>
      <c r="M877" s="792"/>
      <c r="N877" s="55" t="s">
        <v>2196</v>
      </c>
      <c r="O877" s="55"/>
      <c r="P877" s="55"/>
      <c r="Q877" s="55"/>
      <c r="R877" s="796"/>
      <c r="S877" s="204"/>
      <c r="T877" s="204"/>
      <c r="U877" s="824"/>
      <c r="V877" s="785"/>
      <c r="W877" s="43"/>
      <c r="X877" s="792"/>
      <c r="Y877" s="173"/>
      <c r="Z877" s="792"/>
      <c r="AA877" s="173"/>
      <c r="AB877" s="29"/>
      <c r="AC877" s="29"/>
      <c r="AD877" s="29"/>
      <c r="AE877" s="29"/>
      <c r="AF877" s="29"/>
      <c r="AG877" s="37"/>
      <c r="AH877" s="24"/>
    </row>
    <row r="878" spans="1:39">
      <c r="A878" s="232">
        <v>21</v>
      </c>
      <c r="B878" s="43">
        <v>2279</v>
      </c>
      <c r="C878" s="43"/>
      <c r="D878" s="793" t="s">
        <v>2206</v>
      </c>
      <c r="E878" s="51"/>
      <c r="F878" s="241" t="s">
        <v>79</v>
      </c>
      <c r="G878" s="1009" t="s">
        <v>1528</v>
      </c>
      <c r="H878" s="792" t="s">
        <v>2218</v>
      </c>
      <c r="I878" s="55" t="s">
        <v>2187</v>
      </c>
      <c r="J878" s="55">
        <v>1</v>
      </c>
      <c r="K878" s="43"/>
      <c r="L878" s="792">
        <v>4640</v>
      </c>
      <c r="M878" s="792">
        <v>29</v>
      </c>
      <c r="N878" s="55" t="s">
        <v>2219</v>
      </c>
      <c r="O878" s="55"/>
      <c r="P878" s="55"/>
      <c r="Q878" s="55"/>
      <c r="R878" s="796">
        <v>45275</v>
      </c>
      <c r="S878" s="204"/>
      <c r="T878" s="204"/>
      <c r="U878" s="792" t="s">
        <v>129</v>
      </c>
      <c r="V878" s="785" t="s">
        <v>1646</v>
      </c>
      <c r="W878" s="43"/>
      <c r="X878" s="792" t="s">
        <v>1508</v>
      </c>
      <c r="Y878" s="173"/>
      <c r="Z878" s="792" t="s">
        <v>1665</v>
      </c>
      <c r="AA878" s="173"/>
      <c r="AB878" s="29"/>
      <c r="AC878" s="36">
        <v>45279</v>
      </c>
      <c r="AD878" s="36"/>
      <c r="AE878" s="36"/>
      <c r="AF878" s="36">
        <v>45281</v>
      </c>
      <c r="AG878" s="37"/>
      <c r="AH878" s="24"/>
    </row>
    <row r="879" spans="1:39" ht="15.75" customHeight="1">
      <c r="A879" s="232">
        <v>21</v>
      </c>
      <c r="B879" s="43">
        <v>2279</v>
      </c>
      <c r="C879" s="43"/>
      <c r="D879" s="792"/>
      <c r="E879" s="55"/>
      <c r="F879" s="241" t="s">
        <v>79</v>
      </c>
      <c r="G879" s="1009"/>
      <c r="H879" s="792"/>
      <c r="I879" s="55" t="s">
        <v>2187</v>
      </c>
      <c r="J879" s="55">
        <v>1</v>
      </c>
      <c r="K879" s="43"/>
      <c r="L879" s="792"/>
      <c r="M879" s="792"/>
      <c r="N879" s="55" t="s">
        <v>2219</v>
      </c>
      <c r="O879" s="55"/>
      <c r="P879" s="55"/>
      <c r="Q879" s="55"/>
      <c r="R879" s="796"/>
      <c r="S879" s="204"/>
      <c r="T879" s="204"/>
      <c r="U879" s="824"/>
      <c r="V879" s="785"/>
      <c r="W879" s="43"/>
      <c r="X879" s="792"/>
      <c r="Y879" s="173"/>
      <c r="Z879" s="792"/>
      <c r="AA879" s="173"/>
      <c r="AB879" s="29"/>
      <c r="AC879" s="29"/>
      <c r="AD879" s="29"/>
      <c r="AE879" s="29"/>
      <c r="AF879" s="29"/>
      <c r="AG879" s="37"/>
      <c r="AH879" s="24"/>
    </row>
    <row r="880" spans="1:39" ht="15.75" customHeight="1">
      <c r="A880" s="232">
        <v>21</v>
      </c>
      <c r="B880" s="43">
        <v>2279</v>
      </c>
      <c r="C880" s="43"/>
      <c r="D880" s="792"/>
      <c r="E880" s="55"/>
      <c r="F880" s="241" t="s">
        <v>79</v>
      </c>
      <c r="G880" s="1009"/>
      <c r="H880" s="792"/>
      <c r="I880" s="55" t="s">
        <v>2187</v>
      </c>
      <c r="J880" s="55">
        <v>1</v>
      </c>
      <c r="K880" s="43"/>
      <c r="L880" s="792"/>
      <c r="M880" s="792"/>
      <c r="N880" s="55" t="s">
        <v>2199</v>
      </c>
      <c r="O880" s="55"/>
      <c r="P880" s="55"/>
      <c r="Q880" s="55"/>
      <c r="R880" s="796"/>
      <c r="S880" s="204"/>
      <c r="T880" s="204"/>
      <c r="U880" s="824"/>
      <c r="V880" s="785"/>
      <c r="W880" s="43"/>
      <c r="X880" s="792"/>
      <c r="Y880" s="173"/>
      <c r="Z880" s="792"/>
      <c r="AA880" s="173"/>
      <c r="AB880" s="29"/>
      <c r="AC880" s="29"/>
      <c r="AD880" s="29"/>
      <c r="AE880" s="29"/>
      <c r="AF880" s="29"/>
      <c r="AG880" s="37"/>
      <c r="AH880" s="24"/>
    </row>
    <row r="881" spans="1:34">
      <c r="A881" s="232">
        <v>21</v>
      </c>
      <c r="B881" s="43">
        <v>2279</v>
      </c>
      <c r="C881" s="43"/>
      <c r="D881" s="793" t="s">
        <v>2206</v>
      </c>
      <c r="E881" s="51"/>
      <c r="F881" s="241" t="s">
        <v>79</v>
      </c>
      <c r="G881" s="1009" t="s">
        <v>1528</v>
      </c>
      <c r="H881" s="792" t="s">
        <v>2220</v>
      </c>
      <c r="I881" s="55" t="s">
        <v>2187</v>
      </c>
      <c r="J881" s="55">
        <v>1</v>
      </c>
      <c r="K881" s="43"/>
      <c r="L881" s="792">
        <v>4170</v>
      </c>
      <c r="M881" s="792">
        <v>34</v>
      </c>
      <c r="N881" s="55" t="s">
        <v>2221</v>
      </c>
      <c r="O881" s="55"/>
      <c r="P881" s="55"/>
      <c r="Q881" s="55"/>
      <c r="R881" s="796">
        <v>45275</v>
      </c>
      <c r="S881" s="204"/>
      <c r="T881" s="204"/>
      <c r="U881" s="792" t="s">
        <v>129</v>
      </c>
      <c r="V881" s="785" t="s">
        <v>1671</v>
      </c>
      <c r="W881" s="43"/>
      <c r="X881" s="792" t="s">
        <v>1508</v>
      </c>
      <c r="Y881" s="173"/>
      <c r="Z881" s="792" t="s">
        <v>1665</v>
      </c>
      <c r="AA881" s="173"/>
      <c r="AB881" s="29"/>
      <c r="AC881" s="36">
        <v>45281</v>
      </c>
      <c r="AD881" s="36"/>
      <c r="AE881" s="36"/>
      <c r="AF881" s="36">
        <v>45283</v>
      </c>
      <c r="AG881" s="37"/>
      <c r="AH881" s="24"/>
    </row>
    <row r="882" spans="1:34" ht="15.75" customHeight="1">
      <c r="A882" s="232">
        <v>21</v>
      </c>
      <c r="B882" s="43">
        <v>2279</v>
      </c>
      <c r="C882" s="43"/>
      <c r="D882" s="792"/>
      <c r="E882" s="55"/>
      <c r="F882" s="241" t="s">
        <v>79</v>
      </c>
      <c r="G882" s="1009"/>
      <c r="H882" s="792"/>
      <c r="I882" s="55" t="s">
        <v>2187</v>
      </c>
      <c r="J882" s="55">
        <v>1</v>
      </c>
      <c r="K882" s="43"/>
      <c r="L882" s="792"/>
      <c r="M882" s="792"/>
      <c r="N882" s="55" t="s">
        <v>2221</v>
      </c>
      <c r="O882" s="55"/>
      <c r="P882" s="55"/>
      <c r="Q882" s="55"/>
      <c r="R882" s="796"/>
      <c r="S882" s="204"/>
      <c r="T882" s="204"/>
      <c r="U882" s="824"/>
      <c r="V882" s="785"/>
      <c r="W882" s="43"/>
      <c r="X882" s="792"/>
      <c r="Y882" s="173"/>
      <c r="Z882" s="792"/>
      <c r="AA882" s="173"/>
      <c r="AB882" s="29"/>
      <c r="AC882" s="29"/>
      <c r="AD882" s="29"/>
      <c r="AE882" s="29"/>
      <c r="AF882" s="29"/>
      <c r="AG882" s="37"/>
      <c r="AH882" s="24"/>
    </row>
    <row r="883" spans="1:34" ht="15.75" customHeight="1">
      <c r="A883" s="232">
        <v>21</v>
      </c>
      <c r="B883" s="43">
        <v>2279</v>
      </c>
      <c r="C883" s="43"/>
      <c r="D883" s="792"/>
      <c r="E883" s="55"/>
      <c r="F883" s="241" t="s">
        <v>79</v>
      </c>
      <c r="G883" s="1009"/>
      <c r="H883" s="792"/>
      <c r="I883" s="55" t="s">
        <v>2187</v>
      </c>
      <c r="J883" s="55">
        <v>1</v>
      </c>
      <c r="K883" s="43"/>
      <c r="L883" s="792"/>
      <c r="M883" s="792"/>
      <c r="N883" s="55" t="s">
        <v>2202</v>
      </c>
      <c r="O883" s="55"/>
      <c r="P883" s="55"/>
      <c r="Q883" s="55"/>
      <c r="R883" s="796"/>
      <c r="S883" s="204"/>
      <c r="T883" s="204"/>
      <c r="U883" s="824"/>
      <c r="V883" s="785"/>
      <c r="W883" s="43"/>
      <c r="X883" s="792"/>
      <c r="Y883" s="173"/>
      <c r="Z883" s="792"/>
      <c r="AA883" s="173"/>
      <c r="AB883" s="29"/>
      <c r="AC883" s="29"/>
      <c r="AD883" s="29"/>
      <c r="AE883" s="29"/>
      <c r="AF883" s="29"/>
      <c r="AG883" s="37"/>
      <c r="AH883" s="24"/>
    </row>
    <row r="884" spans="1:34" ht="15.75" customHeight="1">
      <c r="A884" s="232">
        <v>21</v>
      </c>
      <c r="B884" s="43">
        <v>2279</v>
      </c>
      <c r="C884" s="43"/>
      <c r="D884" s="792"/>
      <c r="E884" s="55"/>
      <c r="F884" s="241" t="s">
        <v>79</v>
      </c>
      <c r="G884" s="1009"/>
      <c r="H884" s="792"/>
      <c r="I884" s="55" t="s">
        <v>2187</v>
      </c>
      <c r="J884" s="55">
        <v>1</v>
      </c>
      <c r="K884" s="43"/>
      <c r="L884" s="792"/>
      <c r="M884" s="792"/>
      <c r="N884" s="55" t="s">
        <v>2202</v>
      </c>
      <c r="O884" s="55"/>
      <c r="P884" s="55"/>
      <c r="Q884" s="55"/>
      <c r="R884" s="796"/>
      <c r="S884" s="204"/>
      <c r="T884" s="204"/>
      <c r="U884" s="824"/>
      <c r="V884" s="785"/>
      <c r="W884" s="43"/>
      <c r="X884" s="792"/>
      <c r="Y884" s="173"/>
      <c r="Z884" s="792"/>
      <c r="AA884" s="173"/>
      <c r="AB884" s="29"/>
      <c r="AC884" s="29"/>
      <c r="AD884" s="29"/>
      <c r="AE884" s="29"/>
      <c r="AF884" s="29"/>
      <c r="AG884" s="37"/>
      <c r="AH884" s="24"/>
    </row>
    <row r="885" spans="1:34" ht="15.75" customHeight="1">
      <c r="A885" s="232">
        <v>21</v>
      </c>
      <c r="B885" s="43">
        <v>2279</v>
      </c>
      <c r="C885" s="43"/>
      <c r="D885" s="792"/>
      <c r="E885" s="55"/>
      <c r="F885" s="241" t="s">
        <v>79</v>
      </c>
      <c r="G885" s="1009"/>
      <c r="H885" s="792"/>
      <c r="I885" s="55" t="s">
        <v>2187</v>
      </c>
      <c r="J885" s="55">
        <v>1</v>
      </c>
      <c r="K885" s="43"/>
      <c r="L885" s="792"/>
      <c r="M885" s="792"/>
      <c r="N885" s="55" t="s">
        <v>2202</v>
      </c>
      <c r="O885" s="55"/>
      <c r="P885" s="55"/>
      <c r="Q885" s="55"/>
      <c r="R885" s="796"/>
      <c r="S885" s="204"/>
      <c r="T885" s="204"/>
      <c r="U885" s="824"/>
      <c r="V885" s="785"/>
      <c r="W885" s="43"/>
      <c r="X885" s="792"/>
      <c r="Y885" s="173"/>
      <c r="Z885" s="792"/>
      <c r="AA885" s="173"/>
      <c r="AB885" s="29"/>
      <c r="AC885" s="29"/>
      <c r="AD885" s="29"/>
      <c r="AE885" s="29"/>
      <c r="AF885" s="29"/>
      <c r="AG885" s="37"/>
      <c r="AH885" s="24"/>
    </row>
    <row r="886" spans="1:34" ht="15.75" customHeight="1">
      <c r="A886" s="232">
        <v>21</v>
      </c>
      <c r="B886" s="43">
        <v>2279</v>
      </c>
      <c r="C886" s="43"/>
      <c r="D886" s="792"/>
      <c r="E886" s="55"/>
      <c r="F886" s="241" t="s">
        <v>79</v>
      </c>
      <c r="G886" s="1009"/>
      <c r="H886" s="792"/>
      <c r="I886" s="55" t="s">
        <v>2187</v>
      </c>
      <c r="J886" s="55">
        <v>1</v>
      </c>
      <c r="K886" s="43"/>
      <c r="L886" s="792"/>
      <c r="M886" s="792"/>
      <c r="N886" s="55" t="s">
        <v>2202</v>
      </c>
      <c r="O886" s="55"/>
      <c r="P886" s="55"/>
      <c r="Q886" s="55"/>
      <c r="R886" s="796"/>
      <c r="S886" s="204"/>
      <c r="T886" s="204"/>
      <c r="U886" s="824"/>
      <c r="V886" s="785"/>
      <c r="W886" s="43"/>
      <c r="X886" s="792"/>
      <c r="Y886" s="173"/>
      <c r="Z886" s="792"/>
      <c r="AA886" s="173"/>
      <c r="AB886" s="29"/>
      <c r="AC886" s="29"/>
      <c r="AD886" s="29"/>
      <c r="AE886" s="29"/>
      <c r="AF886" s="29"/>
      <c r="AG886" s="37"/>
      <c r="AH886" s="24"/>
    </row>
    <row r="887" spans="1:34" ht="15.75" customHeight="1">
      <c r="A887" s="232">
        <v>21</v>
      </c>
      <c r="B887" s="43">
        <v>2279</v>
      </c>
      <c r="C887" s="43"/>
      <c r="D887" s="792"/>
      <c r="E887" s="55"/>
      <c r="F887" s="241" t="s">
        <v>79</v>
      </c>
      <c r="G887" s="1009"/>
      <c r="H887" s="792"/>
      <c r="I887" s="55" t="s">
        <v>2187</v>
      </c>
      <c r="J887" s="55">
        <v>1</v>
      </c>
      <c r="K887" s="43"/>
      <c r="L887" s="792"/>
      <c r="M887" s="792"/>
      <c r="N887" s="55" t="s">
        <v>2222</v>
      </c>
      <c r="O887" s="55"/>
      <c r="P887" s="55"/>
      <c r="Q887" s="55"/>
      <c r="R887" s="796"/>
      <c r="S887" s="204"/>
      <c r="T887" s="204"/>
      <c r="U887" s="824"/>
      <c r="V887" s="785"/>
      <c r="W887" s="43"/>
      <c r="X887" s="792"/>
      <c r="Y887" s="173"/>
      <c r="Z887" s="792"/>
      <c r="AA887" s="173"/>
      <c r="AB887" s="29"/>
      <c r="AC887" s="29"/>
      <c r="AD887" s="29"/>
      <c r="AE887" s="29"/>
      <c r="AF887" s="29"/>
      <c r="AG887" s="37"/>
      <c r="AH887" s="24"/>
    </row>
    <row r="888" spans="1:34" ht="15.75" customHeight="1">
      <c r="A888" s="232">
        <v>21</v>
      </c>
      <c r="B888" s="43">
        <v>2279</v>
      </c>
      <c r="C888" s="43"/>
      <c r="D888" s="792"/>
      <c r="E888" s="55"/>
      <c r="F888" s="241" t="s">
        <v>79</v>
      </c>
      <c r="G888" s="1009"/>
      <c r="H888" s="792"/>
      <c r="I888" s="55" t="s">
        <v>2187</v>
      </c>
      <c r="J888" s="55">
        <v>1</v>
      </c>
      <c r="K888" s="43"/>
      <c r="L888" s="792"/>
      <c r="M888" s="792"/>
      <c r="N888" s="55" t="s">
        <v>2223</v>
      </c>
      <c r="O888" s="55"/>
      <c r="P888" s="55"/>
      <c r="Q888" s="55"/>
      <c r="R888" s="796"/>
      <c r="S888" s="204"/>
      <c r="T888" s="204"/>
      <c r="U888" s="824"/>
      <c r="V888" s="785"/>
      <c r="W888" s="43"/>
      <c r="X888" s="792"/>
      <c r="Y888" s="173"/>
      <c r="Z888" s="792"/>
      <c r="AA888" s="173"/>
      <c r="AB888" s="29"/>
      <c r="AC888" s="29"/>
      <c r="AD888" s="29"/>
      <c r="AE888" s="29"/>
      <c r="AF888" s="29"/>
      <c r="AG888" s="37"/>
      <c r="AH888" s="24"/>
    </row>
    <row r="889" spans="1:34" ht="15.6" customHeight="1">
      <c r="A889" s="232">
        <v>21</v>
      </c>
      <c r="B889" s="43">
        <v>2279</v>
      </c>
      <c r="C889" s="43"/>
      <c r="D889" s="793" t="s">
        <v>2206</v>
      </c>
      <c r="E889" s="51"/>
      <c r="F889" s="241" t="s">
        <v>79</v>
      </c>
      <c r="G889" s="1009" t="s">
        <v>1528</v>
      </c>
      <c r="H889" s="793" t="s">
        <v>2224</v>
      </c>
      <c r="I889" s="51" t="s">
        <v>2216</v>
      </c>
      <c r="J889" s="51">
        <v>1</v>
      </c>
      <c r="K889" s="43"/>
      <c r="L889" s="793">
        <v>5830</v>
      </c>
      <c r="M889" s="793">
        <v>54</v>
      </c>
      <c r="N889" s="55" t="s">
        <v>2217</v>
      </c>
      <c r="O889" s="55"/>
      <c r="P889" s="55"/>
      <c r="Q889" s="51"/>
      <c r="R889" s="801">
        <v>45275</v>
      </c>
      <c r="S889" s="79"/>
      <c r="T889" s="79"/>
      <c r="U889" s="792" t="s">
        <v>129</v>
      </c>
      <c r="V889" s="785" t="s">
        <v>1778</v>
      </c>
      <c r="W889" s="43"/>
      <c r="X889" s="792" t="s">
        <v>1508</v>
      </c>
      <c r="Y889" s="173"/>
      <c r="Z889" s="792" t="s">
        <v>1665</v>
      </c>
      <c r="AA889" s="173"/>
      <c r="AB889" s="29"/>
      <c r="AC889" s="36">
        <v>45278</v>
      </c>
      <c r="AD889" s="36"/>
      <c r="AE889" s="36"/>
      <c r="AF889" s="36">
        <v>45280</v>
      </c>
      <c r="AG889" s="37"/>
      <c r="AH889" s="24"/>
    </row>
    <row r="890" spans="1:34" ht="15.75" customHeight="1">
      <c r="A890" s="232">
        <v>21</v>
      </c>
      <c r="B890" s="43">
        <v>2279</v>
      </c>
      <c r="C890" s="43"/>
      <c r="D890" s="793"/>
      <c r="E890" s="51"/>
      <c r="F890" s="241" t="s">
        <v>79</v>
      </c>
      <c r="G890" s="1009"/>
      <c r="H890" s="793"/>
      <c r="I890" s="51" t="s">
        <v>2187</v>
      </c>
      <c r="J890" s="51">
        <v>1</v>
      </c>
      <c r="K890" s="43"/>
      <c r="L890" s="793"/>
      <c r="M890" s="793"/>
      <c r="N890" s="55" t="s">
        <v>2225</v>
      </c>
      <c r="O890" s="55"/>
      <c r="P890" s="55"/>
      <c r="Q890" s="51"/>
      <c r="R890" s="801"/>
      <c r="S890" s="79"/>
      <c r="T890" s="79"/>
      <c r="U890" s="824"/>
      <c r="V890" s="785"/>
      <c r="W890" s="43"/>
      <c r="X890" s="792"/>
      <c r="Y890" s="173"/>
      <c r="Z890" s="792"/>
      <c r="AA890" s="173"/>
      <c r="AB890" s="29"/>
      <c r="AC890" s="29"/>
      <c r="AD890" s="29"/>
      <c r="AE890" s="29"/>
      <c r="AF890" s="29"/>
      <c r="AG890" s="37"/>
      <c r="AH890" s="24"/>
    </row>
    <row r="891" spans="1:34" ht="15.75" customHeight="1">
      <c r="A891" s="232">
        <v>21</v>
      </c>
      <c r="B891" s="43">
        <v>2279</v>
      </c>
      <c r="C891" s="43"/>
      <c r="D891" s="793"/>
      <c r="E891" s="51"/>
      <c r="F891" s="241" t="s">
        <v>79</v>
      </c>
      <c r="G891" s="1009"/>
      <c r="H891" s="793"/>
      <c r="I891" s="51" t="s">
        <v>2187</v>
      </c>
      <c r="J891" s="51">
        <v>1</v>
      </c>
      <c r="K891" s="43"/>
      <c r="L891" s="793"/>
      <c r="M891" s="793"/>
      <c r="N891" s="55" t="s">
        <v>2202</v>
      </c>
      <c r="O891" s="55"/>
      <c r="P891" s="55"/>
      <c r="Q891" s="51"/>
      <c r="R891" s="801"/>
      <c r="S891" s="79"/>
      <c r="T891" s="79"/>
      <c r="U891" s="824"/>
      <c r="V891" s="785"/>
      <c r="W891" s="43"/>
      <c r="X891" s="792"/>
      <c r="Y891" s="173"/>
      <c r="Z891" s="792"/>
      <c r="AA891" s="173"/>
      <c r="AB891" s="29"/>
      <c r="AC891" s="29"/>
      <c r="AD891" s="29"/>
      <c r="AE891" s="29"/>
      <c r="AF891" s="29"/>
      <c r="AG891" s="37"/>
      <c r="AH891" s="24"/>
    </row>
    <row r="892" spans="1:34" ht="15.75" customHeight="1">
      <c r="A892" s="232">
        <v>21</v>
      </c>
      <c r="B892" s="43">
        <v>2279</v>
      </c>
      <c r="C892" s="43"/>
      <c r="D892" s="793"/>
      <c r="E892" s="51"/>
      <c r="F892" s="241" t="s">
        <v>79</v>
      </c>
      <c r="G892" s="1009"/>
      <c r="H892" s="793"/>
      <c r="I892" s="51" t="s">
        <v>1637</v>
      </c>
      <c r="J892" s="51">
        <v>1</v>
      </c>
      <c r="K892" s="43"/>
      <c r="L892" s="793"/>
      <c r="M892" s="793"/>
      <c r="N892" s="55" t="s">
        <v>1638</v>
      </c>
      <c r="O892" s="55"/>
      <c r="P892" s="55"/>
      <c r="Q892" s="51"/>
      <c r="R892" s="801"/>
      <c r="S892" s="79"/>
      <c r="T892" s="79"/>
      <c r="U892" s="824"/>
      <c r="V892" s="785"/>
      <c r="W892" s="43"/>
      <c r="X892" s="792"/>
      <c r="Y892" s="173"/>
      <c r="Z892" s="792"/>
      <c r="AA892" s="173"/>
      <c r="AB892" s="29"/>
      <c r="AC892" s="29"/>
      <c r="AD892" s="29"/>
      <c r="AE892" s="29"/>
      <c r="AF892" s="29"/>
      <c r="AG892" s="37"/>
      <c r="AH892" s="24"/>
    </row>
    <row r="893" spans="1:34" ht="15.75" customHeight="1">
      <c r="A893" s="232">
        <v>21</v>
      </c>
      <c r="B893" s="43">
        <v>2279</v>
      </c>
      <c r="C893" s="43"/>
      <c r="D893" s="793"/>
      <c r="E893" s="51"/>
      <c r="F893" s="241" t="s">
        <v>79</v>
      </c>
      <c r="G893" s="1009"/>
      <c r="H893" s="793"/>
      <c r="I893" s="51" t="s">
        <v>2187</v>
      </c>
      <c r="J893" s="51">
        <v>1</v>
      </c>
      <c r="K893" s="43"/>
      <c r="L893" s="793"/>
      <c r="M893" s="793"/>
      <c r="N893" s="55" t="s">
        <v>2202</v>
      </c>
      <c r="O893" s="55"/>
      <c r="P893" s="55"/>
      <c r="Q893" s="51"/>
      <c r="R893" s="801"/>
      <c r="S893" s="79"/>
      <c r="T893" s="79"/>
      <c r="U893" s="824"/>
      <c r="V893" s="785"/>
      <c r="W893" s="43"/>
      <c r="X893" s="792"/>
      <c r="Y893" s="173"/>
      <c r="Z893" s="792"/>
      <c r="AA893" s="173"/>
      <c r="AB893" s="29"/>
      <c r="AC893" s="29"/>
      <c r="AD893" s="29"/>
      <c r="AE893" s="29"/>
      <c r="AF893" s="29"/>
      <c r="AG893" s="37"/>
      <c r="AH893" s="24"/>
    </row>
    <row r="894" spans="1:34">
      <c r="A894" s="232">
        <v>21</v>
      </c>
      <c r="B894" s="43">
        <v>2279</v>
      </c>
      <c r="C894" s="43"/>
      <c r="D894" s="793" t="s">
        <v>2206</v>
      </c>
      <c r="E894" s="51"/>
      <c r="F894" s="241" t="s">
        <v>79</v>
      </c>
      <c r="G894" s="1009" t="s">
        <v>1528</v>
      </c>
      <c r="H894" s="793" t="s">
        <v>2226</v>
      </c>
      <c r="I894" s="51" t="s">
        <v>2071</v>
      </c>
      <c r="J894" s="51">
        <v>1</v>
      </c>
      <c r="K894" s="43"/>
      <c r="L894" s="793">
        <v>5370</v>
      </c>
      <c r="M894" s="793">
        <v>53</v>
      </c>
      <c r="N894" s="55" t="s">
        <v>2227</v>
      </c>
      <c r="O894" s="55"/>
      <c r="P894" s="55"/>
      <c r="Q894" s="51"/>
      <c r="R894" s="801">
        <v>45275</v>
      </c>
      <c r="S894" s="79"/>
      <c r="T894" s="79"/>
      <c r="U894" s="792" t="s">
        <v>129</v>
      </c>
      <c r="V894" s="785" t="s">
        <v>1646</v>
      </c>
      <c r="W894" s="43"/>
      <c r="X894" s="792" t="s">
        <v>1508</v>
      </c>
      <c r="Y894" s="173"/>
      <c r="Z894" s="792" t="s">
        <v>1665</v>
      </c>
      <c r="AA894" s="173"/>
      <c r="AB894" s="29"/>
      <c r="AC894" s="36">
        <v>45279</v>
      </c>
      <c r="AD894" s="36"/>
      <c r="AE894" s="36"/>
      <c r="AF894" s="36">
        <v>45281</v>
      </c>
      <c r="AG894" s="37"/>
      <c r="AH894" s="24"/>
    </row>
    <row r="895" spans="1:34" ht="15.75" customHeight="1">
      <c r="A895" s="232">
        <v>21</v>
      </c>
      <c r="B895" s="43">
        <v>2279</v>
      </c>
      <c r="C895" s="43"/>
      <c r="D895" s="793"/>
      <c r="E895" s="51"/>
      <c r="F895" s="241" t="s">
        <v>79</v>
      </c>
      <c r="G895" s="1009"/>
      <c r="H895" s="793"/>
      <c r="I895" s="51" t="s">
        <v>2216</v>
      </c>
      <c r="J895" s="51">
        <v>1</v>
      </c>
      <c r="K895" s="43"/>
      <c r="L895" s="793"/>
      <c r="M895" s="793"/>
      <c r="N895" s="55" t="s">
        <v>2144</v>
      </c>
      <c r="O895" s="55"/>
      <c r="P895" s="55"/>
      <c r="Q895" s="51"/>
      <c r="R895" s="801"/>
      <c r="S895" s="79"/>
      <c r="T895" s="79"/>
      <c r="U895" s="824"/>
      <c r="V895" s="785"/>
      <c r="W895" s="43"/>
      <c r="X895" s="792"/>
      <c r="Y895" s="173"/>
      <c r="Z895" s="792"/>
      <c r="AA895" s="173"/>
      <c r="AB895" s="29"/>
      <c r="AC895" s="29"/>
      <c r="AD895" s="29"/>
      <c r="AE895" s="29"/>
      <c r="AF895" s="29"/>
      <c r="AG895" s="37"/>
      <c r="AH895" s="24"/>
    </row>
    <row r="896" spans="1:34" ht="15.75" customHeight="1">
      <c r="A896" s="232">
        <v>21</v>
      </c>
      <c r="B896" s="43">
        <v>2279</v>
      </c>
      <c r="C896" s="43"/>
      <c r="D896" s="793"/>
      <c r="E896" s="51"/>
      <c r="F896" s="241" t="s">
        <v>79</v>
      </c>
      <c r="G896" s="1009"/>
      <c r="H896" s="793"/>
      <c r="I896" s="51" t="s">
        <v>2216</v>
      </c>
      <c r="J896" s="51">
        <v>1</v>
      </c>
      <c r="K896" s="43"/>
      <c r="L896" s="793"/>
      <c r="M896" s="793"/>
      <c r="N896" s="55" t="s">
        <v>2144</v>
      </c>
      <c r="O896" s="55"/>
      <c r="P896" s="55"/>
      <c r="Q896" s="51"/>
      <c r="R896" s="801"/>
      <c r="S896" s="79"/>
      <c r="T896" s="79"/>
      <c r="U896" s="824"/>
      <c r="V896" s="785"/>
      <c r="W896" s="43"/>
      <c r="X896" s="792"/>
      <c r="Y896" s="173"/>
      <c r="Z896" s="792"/>
      <c r="AA896" s="173"/>
      <c r="AB896" s="29"/>
      <c r="AC896" s="29"/>
      <c r="AD896" s="29"/>
      <c r="AE896" s="29"/>
      <c r="AF896" s="29"/>
      <c r="AG896" s="37"/>
      <c r="AH896" s="24"/>
    </row>
    <row r="897" spans="1:39" ht="15.75" customHeight="1">
      <c r="A897" s="232">
        <v>21</v>
      </c>
      <c r="B897" s="43">
        <v>2279</v>
      </c>
      <c r="C897" s="43"/>
      <c r="D897" s="793"/>
      <c r="E897" s="51"/>
      <c r="F897" s="241" t="s">
        <v>79</v>
      </c>
      <c r="G897" s="1009"/>
      <c r="H897" s="793"/>
      <c r="I897" s="51" t="s">
        <v>1561</v>
      </c>
      <c r="J897" s="51">
        <v>1</v>
      </c>
      <c r="K897" s="43"/>
      <c r="L897" s="793"/>
      <c r="M897" s="793"/>
      <c r="N897" s="55" t="s">
        <v>2228</v>
      </c>
      <c r="O897" s="55"/>
      <c r="P897" s="55"/>
      <c r="Q897" s="51"/>
      <c r="R897" s="801"/>
      <c r="S897" s="79"/>
      <c r="T897" s="79"/>
      <c r="U897" s="824"/>
      <c r="V897" s="785"/>
      <c r="W897" s="43"/>
      <c r="X897" s="792"/>
      <c r="Y897" s="173"/>
      <c r="Z897" s="792"/>
      <c r="AA897" s="173"/>
      <c r="AB897" s="29"/>
      <c r="AC897" s="29"/>
      <c r="AD897" s="29"/>
      <c r="AE897" s="29"/>
      <c r="AF897" s="29"/>
      <c r="AG897" s="37"/>
      <c r="AH897" s="24"/>
    </row>
    <row r="898" spans="1:39" ht="15.75" customHeight="1">
      <c r="A898" s="232">
        <v>21</v>
      </c>
      <c r="B898" s="43">
        <v>2279</v>
      </c>
      <c r="C898" s="43"/>
      <c r="D898" s="793"/>
      <c r="E898" s="51"/>
      <c r="F898" s="241" t="s">
        <v>79</v>
      </c>
      <c r="G898" s="1009"/>
      <c r="H898" s="793"/>
      <c r="I898" s="51" t="s">
        <v>2135</v>
      </c>
      <c r="J898" s="51">
        <v>1</v>
      </c>
      <c r="K898" s="43"/>
      <c r="L898" s="793"/>
      <c r="M898" s="793"/>
      <c r="N898" s="55" t="s">
        <v>1933</v>
      </c>
      <c r="O898" s="55"/>
      <c r="P898" s="55"/>
      <c r="Q898" s="51"/>
      <c r="R898" s="801"/>
      <c r="S898" s="79"/>
      <c r="T898" s="79"/>
      <c r="U898" s="824"/>
      <c r="V898" s="785"/>
      <c r="W898" s="43"/>
      <c r="X898" s="792"/>
      <c r="Y898" s="173"/>
      <c r="Z898" s="792"/>
      <c r="AA898" s="173"/>
      <c r="AB898" s="29"/>
      <c r="AC898" s="29"/>
      <c r="AD898" s="29"/>
      <c r="AE898" s="29"/>
      <c r="AF898" s="29"/>
      <c r="AG898" s="37"/>
      <c r="AH898" s="24"/>
    </row>
    <row r="899" spans="1:39">
      <c r="A899" s="232">
        <v>24</v>
      </c>
      <c r="B899" s="43">
        <v>2279</v>
      </c>
      <c r="C899" s="43"/>
      <c r="D899" s="793" t="s">
        <v>2229</v>
      </c>
      <c r="E899" s="51"/>
      <c r="F899" s="241" t="s">
        <v>79</v>
      </c>
      <c r="G899" s="828" t="s">
        <v>1503</v>
      </c>
      <c r="H899" s="793" t="s">
        <v>2230</v>
      </c>
      <c r="I899" s="51" t="s">
        <v>2231</v>
      </c>
      <c r="J899" s="51">
        <v>1</v>
      </c>
      <c r="K899" s="43"/>
      <c r="L899" s="793">
        <v>5800</v>
      </c>
      <c r="M899" s="793">
        <v>65</v>
      </c>
      <c r="N899" s="55" t="s">
        <v>2232</v>
      </c>
      <c r="O899" s="55"/>
      <c r="P899" s="55"/>
      <c r="Q899" s="51"/>
      <c r="R899" s="801">
        <v>45276</v>
      </c>
      <c r="S899" s="79"/>
      <c r="T899" s="79"/>
      <c r="U899" s="824" t="s">
        <v>129</v>
      </c>
      <c r="V899" s="785" t="s">
        <v>1682</v>
      </c>
      <c r="W899" s="43"/>
      <c r="X899" s="791" t="s">
        <v>1508</v>
      </c>
      <c r="Y899" s="173"/>
      <c r="Z899" s="791" t="s">
        <v>1665</v>
      </c>
      <c r="AA899" s="173"/>
      <c r="AB899" s="36">
        <v>45285</v>
      </c>
      <c r="AC899" s="36">
        <v>45280</v>
      </c>
      <c r="AD899" s="36"/>
      <c r="AE899" s="36"/>
      <c r="AF899" s="36">
        <v>45280</v>
      </c>
      <c r="AG899" s="37"/>
      <c r="AH899" s="24" t="s">
        <v>2233</v>
      </c>
      <c r="AI899" s="25">
        <v>45275</v>
      </c>
      <c r="AJ899" s="98">
        <v>61787.7</v>
      </c>
      <c r="AK899" s="99">
        <v>243476</v>
      </c>
      <c r="AM899" s="139">
        <v>0.25</v>
      </c>
    </row>
    <row r="900" spans="1:39">
      <c r="A900" s="232">
        <v>24</v>
      </c>
      <c r="B900" s="43">
        <v>2279</v>
      </c>
      <c r="C900" s="43"/>
      <c r="D900" s="793"/>
      <c r="E900" s="51"/>
      <c r="F900" s="241" t="s">
        <v>79</v>
      </c>
      <c r="G900" s="828"/>
      <c r="H900" s="793"/>
      <c r="I900" s="51" t="s">
        <v>2231</v>
      </c>
      <c r="J900" s="51">
        <v>1</v>
      </c>
      <c r="K900" s="43"/>
      <c r="L900" s="793"/>
      <c r="M900" s="793"/>
      <c r="N900" s="55" t="s">
        <v>2232</v>
      </c>
      <c r="O900" s="55"/>
      <c r="P900" s="55"/>
      <c r="Q900" s="51"/>
      <c r="R900" s="801"/>
      <c r="S900" s="79"/>
      <c r="T900" s="79"/>
      <c r="U900" s="824"/>
      <c r="V900" s="785"/>
      <c r="W900" s="43"/>
      <c r="X900" s="791"/>
      <c r="Y900" s="173"/>
      <c r="Z900" s="791"/>
      <c r="AA900" s="173"/>
      <c r="AB900" s="29"/>
      <c r="AC900" s="29"/>
      <c r="AD900" s="29"/>
      <c r="AE900" s="29"/>
      <c r="AF900" s="29"/>
      <c r="AG900" s="37"/>
      <c r="AH900" s="24"/>
    </row>
    <row r="901" spans="1:39">
      <c r="A901" s="232">
        <v>24</v>
      </c>
      <c r="B901" s="43">
        <v>2279</v>
      </c>
      <c r="C901" s="43"/>
      <c r="D901" s="51" t="s">
        <v>2229</v>
      </c>
      <c r="E901" s="51"/>
      <c r="F901" s="241" t="s">
        <v>79</v>
      </c>
      <c r="G901" s="166" t="s">
        <v>1844</v>
      </c>
      <c r="H901" s="51" t="s">
        <v>2234</v>
      </c>
      <c r="I901" s="51" t="s">
        <v>2231</v>
      </c>
      <c r="J901" s="51">
        <v>1</v>
      </c>
      <c r="K901" s="43"/>
      <c r="L901" s="51">
        <v>2900</v>
      </c>
      <c r="M901" s="51">
        <v>32</v>
      </c>
      <c r="N901" s="55" t="s">
        <v>2232</v>
      </c>
      <c r="O901" s="55"/>
      <c r="P901" s="55"/>
      <c r="Q901" s="51"/>
      <c r="R901" s="79">
        <v>45276</v>
      </c>
      <c r="S901" s="79"/>
      <c r="T901" s="79"/>
      <c r="U901" s="302" t="s">
        <v>129</v>
      </c>
      <c r="V901" s="43" t="s">
        <v>1682</v>
      </c>
      <c r="W901" s="43"/>
      <c r="X901" s="122" t="s">
        <v>1508</v>
      </c>
      <c r="Y901" s="173"/>
      <c r="Z901" s="122" t="s">
        <v>1665</v>
      </c>
      <c r="AA901" s="173"/>
      <c r="AB901" s="36">
        <v>45285</v>
      </c>
      <c r="AC901" s="36">
        <v>45282</v>
      </c>
      <c r="AD901" s="36"/>
      <c r="AE901" s="36"/>
      <c r="AF901" s="36">
        <v>45286</v>
      </c>
      <c r="AG901" s="37"/>
      <c r="AH901" s="24"/>
    </row>
    <row r="902" spans="1:39">
      <c r="A902" s="232">
        <v>22</v>
      </c>
      <c r="B902" s="43">
        <v>2279</v>
      </c>
      <c r="C902" s="43"/>
      <c r="D902" s="845" t="s">
        <v>2235</v>
      </c>
      <c r="E902" s="205"/>
      <c r="F902" s="241" t="s">
        <v>79</v>
      </c>
      <c r="G902" s="826" t="s">
        <v>1598</v>
      </c>
      <c r="H902" s="793" t="s">
        <v>2236</v>
      </c>
      <c r="I902" s="161" t="s">
        <v>1600</v>
      </c>
      <c r="J902" s="55">
        <v>1</v>
      </c>
      <c r="K902" s="43"/>
      <c r="L902" s="795">
        <v>6250</v>
      </c>
      <c r="M902" s="795">
        <v>79</v>
      </c>
      <c r="N902" s="55" t="s">
        <v>2237</v>
      </c>
      <c r="O902" s="55"/>
      <c r="P902" s="55"/>
      <c r="Q902" s="161"/>
      <c r="R902" s="798">
        <v>45296</v>
      </c>
      <c r="S902" s="77"/>
      <c r="T902" s="77"/>
      <c r="U902" s="794" t="s">
        <v>129</v>
      </c>
      <c r="V902" s="801" t="s">
        <v>2238</v>
      </c>
      <c r="W902" s="43"/>
      <c r="X902" s="791">
        <v>45293</v>
      </c>
      <c r="Y902" s="791">
        <v>45293</v>
      </c>
      <c r="Z902" s="785" t="s">
        <v>1665</v>
      </c>
      <c r="AA902" s="791">
        <v>45293</v>
      </c>
      <c r="AB902" s="781">
        <v>45301</v>
      </c>
      <c r="AC902" s="781">
        <v>45303</v>
      </c>
      <c r="AD902" s="29" t="s">
        <v>2239</v>
      </c>
      <c r="AE902" s="29"/>
      <c r="AF902" s="781">
        <v>45307</v>
      </c>
      <c r="AG902" s="171" t="s">
        <v>2240</v>
      </c>
      <c r="AH902" s="39" t="s">
        <v>2241</v>
      </c>
      <c r="AI902" s="25">
        <v>45293</v>
      </c>
      <c r="AJ902" s="98">
        <v>138883.51</v>
      </c>
      <c r="AK902" s="99">
        <v>550325</v>
      </c>
      <c r="AM902" s="139">
        <v>0.25</v>
      </c>
    </row>
    <row r="903" spans="1:39">
      <c r="A903" s="232">
        <v>22</v>
      </c>
      <c r="B903" s="43">
        <v>2279</v>
      </c>
      <c r="C903" s="43"/>
      <c r="D903" s="845"/>
      <c r="E903" s="205"/>
      <c r="F903" s="241" t="s">
        <v>79</v>
      </c>
      <c r="G903" s="826"/>
      <c r="H903" s="793"/>
      <c r="I903" s="161" t="s">
        <v>1600</v>
      </c>
      <c r="J903" s="55">
        <v>1</v>
      </c>
      <c r="K903" s="43"/>
      <c r="L903" s="795"/>
      <c r="M903" s="795"/>
      <c r="N903" s="55" t="s">
        <v>2237</v>
      </c>
      <c r="O903" s="55"/>
      <c r="P903" s="55"/>
      <c r="Q903" s="161"/>
      <c r="R903" s="803"/>
      <c r="S903" s="156"/>
      <c r="T903" s="156"/>
      <c r="U903" s="794"/>
      <c r="V903" s="772"/>
      <c r="W903" s="43"/>
      <c r="X903" s="785"/>
      <c r="Y903" s="785"/>
      <c r="Z903" s="785"/>
      <c r="AA903" s="785"/>
      <c r="AB903" s="781"/>
      <c r="AC903" s="822"/>
      <c r="AD903" s="29" t="s">
        <v>2239</v>
      </c>
      <c r="AE903" s="29"/>
      <c r="AF903" s="822"/>
      <c r="AG903" s="37"/>
      <c r="AH903" s="24"/>
    </row>
    <row r="904" spans="1:39">
      <c r="A904" s="232">
        <v>22</v>
      </c>
      <c r="B904" s="43">
        <v>2279</v>
      </c>
      <c r="C904" s="43"/>
      <c r="D904" s="845"/>
      <c r="E904" s="205"/>
      <c r="F904" s="241" t="s">
        <v>79</v>
      </c>
      <c r="G904" s="826"/>
      <c r="H904" s="793"/>
      <c r="I904" s="161" t="s">
        <v>2242</v>
      </c>
      <c r="J904" s="55">
        <v>1</v>
      </c>
      <c r="K904" s="43"/>
      <c r="L904" s="795"/>
      <c r="M904" s="795"/>
      <c r="N904" s="55" t="s">
        <v>2243</v>
      </c>
      <c r="O904" s="55"/>
      <c r="P904" s="55"/>
      <c r="Q904" s="161"/>
      <c r="R904" s="803"/>
      <c r="S904" s="156"/>
      <c r="T904" s="156"/>
      <c r="U904" s="794"/>
      <c r="V904" s="772"/>
      <c r="W904" s="43"/>
      <c r="X904" s="785"/>
      <c r="Y904" s="785"/>
      <c r="Z904" s="785"/>
      <c r="AA904" s="785"/>
      <c r="AB904" s="781"/>
      <c r="AC904" s="822"/>
      <c r="AD904" s="29" t="s">
        <v>2239</v>
      </c>
      <c r="AE904" s="29"/>
      <c r="AF904" s="822"/>
      <c r="AG904" s="37"/>
      <c r="AH904" s="24"/>
    </row>
    <row r="905" spans="1:39">
      <c r="A905" s="232">
        <v>22</v>
      </c>
      <c r="B905" s="43">
        <v>2279</v>
      </c>
      <c r="C905" s="43"/>
      <c r="D905" s="785" t="s">
        <v>2235</v>
      </c>
      <c r="E905" s="43"/>
      <c r="F905" s="241" t="s">
        <v>79</v>
      </c>
      <c r="G905" s="826" t="s">
        <v>1598</v>
      </c>
      <c r="H905" s="793" t="s">
        <v>2244</v>
      </c>
      <c r="I905" s="161" t="s">
        <v>1600</v>
      </c>
      <c r="J905" s="55">
        <v>1</v>
      </c>
      <c r="K905" s="43"/>
      <c r="L905" s="795">
        <v>6250</v>
      </c>
      <c r="M905" s="795">
        <v>79</v>
      </c>
      <c r="N905" s="55" t="s">
        <v>2237</v>
      </c>
      <c r="O905" s="55"/>
      <c r="P905" s="55"/>
      <c r="Q905" s="161"/>
      <c r="R905" s="798">
        <v>45296</v>
      </c>
      <c r="S905" s="77"/>
      <c r="T905" s="77"/>
      <c r="U905" s="794" t="s">
        <v>129</v>
      </c>
      <c r="V905" s="801" t="s">
        <v>2245</v>
      </c>
      <c r="W905" s="43"/>
      <c r="X905" s="791">
        <v>45293</v>
      </c>
      <c r="Y905" s="791">
        <v>45293</v>
      </c>
      <c r="Z905" s="785" t="s">
        <v>1665</v>
      </c>
      <c r="AA905" s="791">
        <v>45293</v>
      </c>
      <c r="AB905" s="781">
        <v>45301</v>
      </c>
      <c r="AC905" s="781">
        <v>45303</v>
      </c>
      <c r="AD905" s="29" t="s">
        <v>2239</v>
      </c>
      <c r="AE905" s="29"/>
      <c r="AF905" s="781">
        <v>45307</v>
      </c>
      <c r="AG905" s="54"/>
    </row>
    <row r="906" spans="1:39">
      <c r="A906" s="232">
        <v>22</v>
      </c>
      <c r="B906" s="43">
        <v>2279</v>
      </c>
      <c r="C906" s="43"/>
      <c r="D906" s="785"/>
      <c r="E906" s="43"/>
      <c r="F906" s="241" t="s">
        <v>79</v>
      </c>
      <c r="G906" s="826"/>
      <c r="H906" s="793"/>
      <c r="I906" s="161" t="s">
        <v>1600</v>
      </c>
      <c r="J906" s="55">
        <v>1</v>
      </c>
      <c r="K906" s="43"/>
      <c r="L906" s="795"/>
      <c r="M906" s="795"/>
      <c r="N906" s="55" t="s">
        <v>2237</v>
      </c>
      <c r="O906" s="55"/>
      <c r="P906" s="55"/>
      <c r="Q906" s="161"/>
      <c r="R906" s="798"/>
      <c r="S906" s="156"/>
      <c r="T906" s="156"/>
      <c r="U906" s="794"/>
      <c r="V906" s="772"/>
      <c r="W906" s="43"/>
      <c r="X906" s="785"/>
      <c r="Y906" s="785"/>
      <c r="Z906" s="785"/>
      <c r="AA906" s="785"/>
      <c r="AB906" s="781"/>
      <c r="AC906" s="822"/>
      <c r="AD906" s="29" t="s">
        <v>2239</v>
      </c>
      <c r="AE906" s="29"/>
      <c r="AF906" s="822"/>
      <c r="AG906" s="37"/>
      <c r="AH906" s="24"/>
    </row>
    <row r="907" spans="1:39">
      <c r="A907" s="232">
        <v>22</v>
      </c>
      <c r="B907" s="43">
        <v>2279</v>
      </c>
      <c r="C907" s="43"/>
      <c r="D907" s="785"/>
      <c r="E907" s="43"/>
      <c r="F907" s="241" t="s">
        <v>79</v>
      </c>
      <c r="G907" s="826"/>
      <c r="H907" s="793"/>
      <c r="I907" s="161" t="s">
        <v>2242</v>
      </c>
      <c r="J907" s="55">
        <v>1</v>
      </c>
      <c r="K907" s="43"/>
      <c r="L907" s="795"/>
      <c r="M907" s="795"/>
      <c r="N907" s="55" t="s">
        <v>2243</v>
      </c>
      <c r="O907" s="55"/>
      <c r="P907" s="55"/>
      <c r="Q907" s="161"/>
      <c r="R907" s="798"/>
      <c r="S907" s="156"/>
      <c r="T907" s="156"/>
      <c r="U907" s="794"/>
      <c r="V907" s="772"/>
      <c r="W907" s="43"/>
      <c r="X907" s="785"/>
      <c r="Y907" s="785"/>
      <c r="Z907" s="785"/>
      <c r="AA907" s="785"/>
      <c r="AB907" s="781"/>
      <c r="AC907" s="822"/>
      <c r="AD907" s="29" t="s">
        <v>2239</v>
      </c>
      <c r="AE907" s="29"/>
      <c r="AF907" s="822"/>
      <c r="AG907" s="37"/>
      <c r="AH907" s="24"/>
    </row>
    <row r="908" spans="1:39">
      <c r="A908" s="232">
        <v>22</v>
      </c>
      <c r="B908" s="43">
        <v>2279</v>
      </c>
      <c r="C908" s="43"/>
      <c r="D908" s="785" t="s">
        <v>2235</v>
      </c>
      <c r="E908" s="43"/>
      <c r="F908" s="241" t="s">
        <v>79</v>
      </c>
      <c r="G908" s="826" t="s">
        <v>1598</v>
      </c>
      <c r="H908" s="793" t="s">
        <v>2246</v>
      </c>
      <c r="I908" s="161" t="s">
        <v>1600</v>
      </c>
      <c r="J908" s="55">
        <v>1</v>
      </c>
      <c r="K908" s="43"/>
      <c r="L908" s="795">
        <v>6250</v>
      </c>
      <c r="M908" s="795">
        <v>79</v>
      </c>
      <c r="N908" s="55" t="s">
        <v>2237</v>
      </c>
      <c r="O908" s="55"/>
      <c r="P908" s="55"/>
      <c r="Q908" s="161"/>
      <c r="R908" s="798">
        <v>45296</v>
      </c>
      <c r="S908" s="77"/>
      <c r="T908" s="77"/>
      <c r="U908" s="794" t="s">
        <v>129</v>
      </c>
      <c r="V908" s="801" t="s">
        <v>2245</v>
      </c>
      <c r="W908" s="43"/>
      <c r="X908" s="791">
        <v>45293</v>
      </c>
      <c r="Y908" s="791">
        <v>45293</v>
      </c>
      <c r="Z908" s="785" t="s">
        <v>1665</v>
      </c>
      <c r="AA908" s="791">
        <v>45293</v>
      </c>
      <c r="AB908" s="781">
        <v>45301</v>
      </c>
      <c r="AC908" s="781">
        <v>45307</v>
      </c>
      <c r="AD908" s="19" t="s">
        <v>2239</v>
      </c>
      <c r="AE908" s="29"/>
      <c r="AF908" s="781">
        <v>45308</v>
      </c>
      <c r="AG908" s="54"/>
    </row>
    <row r="909" spans="1:39">
      <c r="A909" s="232">
        <v>22</v>
      </c>
      <c r="B909" s="43">
        <v>2279</v>
      </c>
      <c r="C909" s="43"/>
      <c r="D909" s="785"/>
      <c r="E909" s="43"/>
      <c r="F909" s="241" t="s">
        <v>79</v>
      </c>
      <c r="G909" s="826"/>
      <c r="H909" s="793"/>
      <c r="I909" s="161" t="s">
        <v>1600</v>
      </c>
      <c r="J909" s="55">
        <v>1</v>
      </c>
      <c r="K909" s="43"/>
      <c r="L909" s="795"/>
      <c r="M909" s="795"/>
      <c r="N909" s="55" t="s">
        <v>2237</v>
      </c>
      <c r="O909" s="55"/>
      <c r="P909" s="55"/>
      <c r="Q909" s="161"/>
      <c r="R909" s="798"/>
      <c r="S909" s="77"/>
      <c r="T909" s="77"/>
      <c r="U909" s="794"/>
      <c r="V909" s="772"/>
      <c r="W909" s="43"/>
      <c r="X909" s="785"/>
      <c r="Y909" s="785"/>
      <c r="Z909" s="785"/>
      <c r="AA909" s="785"/>
      <c r="AB909" s="822"/>
      <c r="AC909" s="822"/>
      <c r="AD909" s="19"/>
      <c r="AE909" s="29"/>
      <c r="AF909" s="822"/>
      <c r="AG909" s="37"/>
      <c r="AH909" s="24"/>
    </row>
    <row r="910" spans="1:39">
      <c r="A910" s="232">
        <v>22</v>
      </c>
      <c r="B910" s="43">
        <v>2279</v>
      </c>
      <c r="C910" s="43"/>
      <c r="D910" s="785"/>
      <c r="E910" s="43"/>
      <c r="F910" s="241" t="s">
        <v>79</v>
      </c>
      <c r="G910" s="826"/>
      <c r="H910" s="793"/>
      <c r="I910" s="161" t="s">
        <v>2242</v>
      </c>
      <c r="J910" s="55">
        <v>1</v>
      </c>
      <c r="K910" s="43"/>
      <c r="L910" s="795"/>
      <c r="M910" s="795"/>
      <c r="N910" s="55" t="s">
        <v>2243</v>
      </c>
      <c r="O910" s="55"/>
      <c r="P910" s="55"/>
      <c r="Q910" s="161"/>
      <c r="R910" s="798"/>
      <c r="S910" s="77"/>
      <c r="T910" s="77"/>
      <c r="U910" s="794"/>
      <c r="V910" s="772"/>
      <c r="W910" s="43"/>
      <c r="X910" s="785"/>
      <c r="Y910" s="785"/>
      <c r="Z910" s="785"/>
      <c r="AA910" s="785"/>
      <c r="AB910" s="822"/>
      <c r="AC910" s="822"/>
      <c r="AD910" s="19"/>
      <c r="AE910" s="29"/>
      <c r="AF910" s="822"/>
      <c r="AG910" s="37"/>
      <c r="AH910" s="24"/>
    </row>
    <row r="911" spans="1:39">
      <c r="A911" s="232">
        <v>22</v>
      </c>
      <c r="B911" s="43">
        <v>2279</v>
      </c>
      <c r="C911" s="43"/>
      <c r="D911" s="785" t="s">
        <v>2235</v>
      </c>
      <c r="E911" s="43"/>
      <c r="F911" s="241" t="s">
        <v>79</v>
      </c>
      <c r="G911" s="826" t="s">
        <v>1598</v>
      </c>
      <c r="H911" s="793" t="s">
        <v>2247</v>
      </c>
      <c r="I911" s="161" t="s">
        <v>1600</v>
      </c>
      <c r="J911" s="55">
        <v>1</v>
      </c>
      <c r="K911" s="43"/>
      <c r="L911" s="795">
        <v>6250</v>
      </c>
      <c r="M911" s="795">
        <v>79</v>
      </c>
      <c r="N911" s="55" t="s">
        <v>2237</v>
      </c>
      <c r="O911" s="55"/>
      <c r="P911" s="55"/>
      <c r="Q911" s="161"/>
      <c r="R911" s="798">
        <v>45296</v>
      </c>
      <c r="S911" s="77"/>
      <c r="T911" s="77"/>
      <c r="U911" s="794" t="s">
        <v>129</v>
      </c>
      <c r="V911" s="801" t="s">
        <v>2245</v>
      </c>
      <c r="W911" s="43"/>
      <c r="X911" s="791">
        <v>45293</v>
      </c>
      <c r="Y911" s="791">
        <v>45293</v>
      </c>
      <c r="Z911" s="785" t="s">
        <v>1665</v>
      </c>
      <c r="AA911" s="791">
        <v>45293</v>
      </c>
      <c r="AB911" s="781">
        <v>45301</v>
      </c>
      <c r="AC911" s="781">
        <v>45307</v>
      </c>
      <c r="AD911" s="29"/>
      <c r="AE911" s="29"/>
      <c r="AF911" s="781">
        <v>45308</v>
      </c>
      <c r="AG911" s="54"/>
    </row>
    <row r="912" spans="1:39">
      <c r="A912" s="232">
        <v>22</v>
      </c>
      <c r="B912" s="43">
        <v>2279</v>
      </c>
      <c r="C912" s="43"/>
      <c r="D912" s="785"/>
      <c r="E912" s="43"/>
      <c r="F912" s="241" t="s">
        <v>79</v>
      </c>
      <c r="G912" s="826"/>
      <c r="H912" s="793"/>
      <c r="I912" s="161" t="s">
        <v>1600</v>
      </c>
      <c r="J912" s="55">
        <v>1</v>
      </c>
      <c r="K912" s="43"/>
      <c r="L912" s="795"/>
      <c r="M912" s="795"/>
      <c r="N912" s="55" t="s">
        <v>2237</v>
      </c>
      <c r="O912" s="55"/>
      <c r="P912" s="55"/>
      <c r="Q912" s="161"/>
      <c r="R912" s="798"/>
      <c r="S912" s="156"/>
      <c r="T912" s="156"/>
      <c r="U912" s="794"/>
      <c r="V912" s="772"/>
      <c r="W912" s="43"/>
      <c r="X912" s="785"/>
      <c r="Y912" s="785"/>
      <c r="Z912" s="785"/>
      <c r="AA912" s="785"/>
      <c r="AB912" s="781"/>
      <c r="AC912" s="822"/>
      <c r="AD912" s="29"/>
      <c r="AE912" s="29"/>
      <c r="AF912" s="822"/>
      <c r="AG912" s="37"/>
      <c r="AH912" s="24"/>
    </row>
    <row r="913" spans="1:39 16375:16375">
      <c r="A913" s="232">
        <v>22</v>
      </c>
      <c r="B913" s="43">
        <v>2279</v>
      </c>
      <c r="C913" s="43"/>
      <c r="D913" s="785"/>
      <c r="E913" s="43"/>
      <c r="F913" s="241" t="s">
        <v>79</v>
      </c>
      <c r="G913" s="826"/>
      <c r="H913" s="793"/>
      <c r="I913" s="161" t="s">
        <v>2242</v>
      </c>
      <c r="J913" s="55">
        <v>1</v>
      </c>
      <c r="K913" s="43"/>
      <c r="L913" s="795"/>
      <c r="M913" s="795"/>
      <c r="N913" s="55" t="s">
        <v>2243</v>
      </c>
      <c r="O913" s="55"/>
      <c r="P913" s="55"/>
      <c r="Q913" s="161"/>
      <c r="R913" s="798"/>
      <c r="S913" s="156"/>
      <c r="T913" s="156"/>
      <c r="U913" s="794"/>
      <c r="V913" s="772"/>
      <c r="W913" s="43"/>
      <c r="X913" s="785"/>
      <c r="Y913" s="785"/>
      <c r="Z913" s="785"/>
      <c r="AA913" s="785"/>
      <c r="AB913" s="781"/>
      <c r="AC913" s="822"/>
      <c r="AD913" s="29"/>
      <c r="AE913" s="29"/>
      <c r="AF913" s="822"/>
      <c r="AG913" s="37"/>
      <c r="AH913" s="24"/>
    </row>
    <row r="914" spans="1:39 16375:16375">
      <c r="A914" s="232">
        <v>22</v>
      </c>
      <c r="B914" s="43">
        <v>2279</v>
      </c>
      <c r="C914" s="43"/>
      <c r="D914" s="785" t="s">
        <v>2235</v>
      </c>
      <c r="E914" s="43"/>
      <c r="F914" s="241" t="s">
        <v>79</v>
      </c>
      <c r="G914" s="826" t="s">
        <v>1598</v>
      </c>
      <c r="H914" s="793" t="s">
        <v>2248</v>
      </c>
      <c r="I914" s="161" t="s">
        <v>1600</v>
      </c>
      <c r="J914" s="55">
        <v>1</v>
      </c>
      <c r="K914" s="43"/>
      <c r="L914" s="795">
        <v>6400</v>
      </c>
      <c r="M914" s="795">
        <v>75</v>
      </c>
      <c r="N914" s="55" t="s">
        <v>2237</v>
      </c>
      <c r="O914" s="55"/>
      <c r="P914" s="55"/>
      <c r="Q914" s="161"/>
      <c r="R914" s="798">
        <v>45296</v>
      </c>
      <c r="S914" s="77"/>
      <c r="T914" s="77"/>
      <c r="U914" s="794" t="s">
        <v>129</v>
      </c>
      <c r="V914" s="801" t="s">
        <v>2249</v>
      </c>
      <c r="W914" s="43"/>
      <c r="X914" s="791">
        <v>45293</v>
      </c>
      <c r="Y914" s="791">
        <v>45293</v>
      </c>
      <c r="Z914" s="785" t="s">
        <v>1665</v>
      </c>
      <c r="AA914" s="791">
        <v>45293</v>
      </c>
      <c r="AB914" s="781">
        <v>45301</v>
      </c>
      <c r="AC914" s="781">
        <v>45307</v>
      </c>
      <c r="AD914" s="29"/>
      <c r="AE914" s="29"/>
      <c r="AF914" s="29"/>
      <c r="AG914" s="54"/>
    </row>
    <row r="915" spans="1:39 16375:16375">
      <c r="A915" s="232">
        <v>22</v>
      </c>
      <c r="B915" s="43">
        <v>2279</v>
      </c>
      <c r="C915" s="43"/>
      <c r="D915" s="785"/>
      <c r="E915" s="43"/>
      <c r="F915" s="241" t="s">
        <v>79</v>
      </c>
      <c r="G915" s="826"/>
      <c r="H915" s="793"/>
      <c r="I915" s="161" t="s">
        <v>2250</v>
      </c>
      <c r="J915" s="55">
        <v>1</v>
      </c>
      <c r="K915" s="43"/>
      <c r="L915" s="795"/>
      <c r="M915" s="795"/>
      <c r="N915" s="55" t="s">
        <v>2251</v>
      </c>
      <c r="O915" s="55"/>
      <c r="P915" s="55"/>
      <c r="Q915" s="161"/>
      <c r="R915" s="798"/>
      <c r="S915" s="156"/>
      <c r="T915" s="156"/>
      <c r="U915" s="794"/>
      <c r="V915" s="772"/>
      <c r="W915" s="43"/>
      <c r="X915" s="785"/>
      <c r="Y915" s="785"/>
      <c r="Z915" s="785"/>
      <c r="AA915" s="785"/>
      <c r="AB915" s="781"/>
      <c r="AC915" s="822"/>
      <c r="AD915" s="29"/>
      <c r="AE915" s="29"/>
      <c r="AF915" s="29"/>
      <c r="AG915" s="37"/>
      <c r="AH915" s="24"/>
    </row>
    <row r="916" spans="1:39 16375:16375">
      <c r="A916" s="232">
        <v>22</v>
      </c>
      <c r="B916" s="43">
        <v>2279</v>
      </c>
      <c r="C916" s="43"/>
      <c r="D916" s="785"/>
      <c r="E916" s="43"/>
      <c r="F916" s="241" t="s">
        <v>79</v>
      </c>
      <c r="G916" s="826"/>
      <c r="H916" s="793"/>
      <c r="I916" s="161" t="s">
        <v>1561</v>
      </c>
      <c r="J916" s="55">
        <v>1</v>
      </c>
      <c r="K916" s="43"/>
      <c r="L916" s="795"/>
      <c r="M916" s="795"/>
      <c r="N916" s="55" t="s">
        <v>1610</v>
      </c>
      <c r="O916" s="55"/>
      <c r="P916" s="55"/>
      <c r="Q916" s="161"/>
      <c r="R916" s="798"/>
      <c r="S916" s="156"/>
      <c r="T916" s="156"/>
      <c r="U916" s="794"/>
      <c r="V916" s="772"/>
      <c r="W916" s="43"/>
      <c r="X916" s="785"/>
      <c r="Y916" s="785"/>
      <c r="Z916" s="785"/>
      <c r="AA916" s="785"/>
      <c r="AB916" s="781"/>
      <c r="AC916" s="822"/>
      <c r="AD916" s="29"/>
      <c r="AE916" s="29"/>
      <c r="AF916" s="29"/>
      <c r="AG916" s="37"/>
      <c r="AH916" s="24"/>
    </row>
    <row r="917" spans="1:39 16375:16375">
      <c r="A917" s="232">
        <v>22</v>
      </c>
      <c r="B917" s="43">
        <v>2279</v>
      </c>
      <c r="C917" s="43"/>
      <c r="D917" s="785" t="s">
        <v>2235</v>
      </c>
      <c r="E917" s="43"/>
      <c r="F917" s="241" t="s">
        <v>79</v>
      </c>
      <c r="G917" s="826" t="s">
        <v>1598</v>
      </c>
      <c r="H917" s="793" t="s">
        <v>2252</v>
      </c>
      <c r="I917" s="161" t="s">
        <v>1600</v>
      </c>
      <c r="J917" s="55">
        <v>1</v>
      </c>
      <c r="K917" s="43"/>
      <c r="L917" s="795">
        <v>6400</v>
      </c>
      <c r="M917" s="795">
        <v>75</v>
      </c>
      <c r="N917" s="55" t="s">
        <v>2237</v>
      </c>
      <c r="O917" s="55"/>
      <c r="P917" s="55"/>
      <c r="Q917" s="161"/>
      <c r="R917" s="798">
        <v>45296</v>
      </c>
      <c r="S917" s="77"/>
      <c r="T917" s="77"/>
      <c r="U917" s="794" t="s">
        <v>129</v>
      </c>
      <c r="V917" s="801" t="s">
        <v>2249</v>
      </c>
      <c r="W917" s="43"/>
      <c r="X917" s="791">
        <v>45293</v>
      </c>
      <c r="Y917" s="791">
        <v>45293</v>
      </c>
      <c r="Z917" s="785" t="s">
        <v>1665</v>
      </c>
      <c r="AA917" s="791">
        <v>45293</v>
      </c>
      <c r="AB917" s="781">
        <v>45301</v>
      </c>
      <c r="AC917" s="781">
        <v>45308</v>
      </c>
      <c r="AD917" s="29"/>
      <c r="AE917" s="29"/>
      <c r="AF917" s="29"/>
      <c r="AG917" s="54"/>
    </row>
    <row r="918" spans="1:39 16375:16375" ht="15.75" customHeight="1">
      <c r="A918" s="232">
        <v>22</v>
      </c>
      <c r="B918" s="43">
        <v>2279</v>
      </c>
      <c r="C918" s="43"/>
      <c r="D918" s="785"/>
      <c r="E918" s="43"/>
      <c r="F918" s="241" t="s">
        <v>79</v>
      </c>
      <c r="G918" s="826"/>
      <c r="H918" s="793"/>
      <c r="I918" s="161" t="s">
        <v>2250</v>
      </c>
      <c r="J918" s="55">
        <v>1</v>
      </c>
      <c r="K918" s="43"/>
      <c r="L918" s="795"/>
      <c r="M918" s="795"/>
      <c r="N918" s="55" t="s">
        <v>2251</v>
      </c>
      <c r="O918" s="55"/>
      <c r="P918" s="55"/>
      <c r="Q918" s="161"/>
      <c r="R918" s="798"/>
      <c r="S918" s="156"/>
      <c r="T918" s="156"/>
      <c r="U918" s="794"/>
      <c r="V918" s="772"/>
      <c r="W918" s="43"/>
      <c r="X918" s="785"/>
      <c r="Y918" s="785"/>
      <c r="Z918" s="785"/>
      <c r="AA918" s="785"/>
      <c r="AB918" s="781"/>
      <c r="AC918" s="822"/>
      <c r="AD918" s="29"/>
      <c r="AE918" s="29"/>
      <c r="AF918" s="29"/>
      <c r="AG918" s="37"/>
      <c r="AH918" s="24"/>
    </row>
    <row r="919" spans="1:39 16375:16375" ht="15.75" customHeight="1">
      <c r="A919" s="232">
        <v>22</v>
      </c>
      <c r="B919" s="43">
        <v>2279</v>
      </c>
      <c r="C919" s="43"/>
      <c r="D919" s="785"/>
      <c r="E919" s="43"/>
      <c r="F919" s="241" t="s">
        <v>79</v>
      </c>
      <c r="G919" s="826"/>
      <c r="H919" s="793"/>
      <c r="I919" s="161" t="s">
        <v>1561</v>
      </c>
      <c r="J919" s="55">
        <v>1</v>
      </c>
      <c r="K919" s="43"/>
      <c r="L919" s="795"/>
      <c r="M919" s="795"/>
      <c r="N919" s="55" t="s">
        <v>1610</v>
      </c>
      <c r="O919" s="55"/>
      <c r="P919" s="55"/>
      <c r="Q919" s="161"/>
      <c r="R919" s="798"/>
      <c r="S919" s="156"/>
      <c r="T919" s="156"/>
      <c r="U919" s="794"/>
      <c r="V919" s="772"/>
      <c r="W919" s="43"/>
      <c r="X919" s="785"/>
      <c r="Y919" s="785"/>
      <c r="Z919" s="785"/>
      <c r="AA919" s="785"/>
      <c r="AB919" s="781"/>
      <c r="AC919" s="822"/>
      <c r="AD919" s="29"/>
      <c r="AE919" s="29"/>
      <c r="AF919" s="29"/>
      <c r="AG919" s="37"/>
      <c r="AH919" s="24"/>
    </row>
    <row r="920" spans="1:39 16375:16375">
      <c r="A920" s="232">
        <v>22</v>
      </c>
      <c r="B920" s="43">
        <v>2279</v>
      </c>
      <c r="C920" s="43"/>
      <c r="D920" s="785" t="s">
        <v>2235</v>
      </c>
      <c r="E920" s="43"/>
      <c r="F920" s="241" t="s">
        <v>79</v>
      </c>
      <c r="G920" s="826" t="s">
        <v>1598</v>
      </c>
      <c r="H920" s="793" t="s">
        <v>2253</v>
      </c>
      <c r="I920" s="161" t="s">
        <v>1600</v>
      </c>
      <c r="J920" s="55">
        <v>1</v>
      </c>
      <c r="K920" s="43"/>
      <c r="L920" s="795">
        <v>6600</v>
      </c>
      <c r="M920" s="795">
        <v>74</v>
      </c>
      <c r="N920" s="55" t="s">
        <v>2254</v>
      </c>
      <c r="O920" s="55"/>
      <c r="P920" s="55"/>
      <c r="Q920" s="161"/>
      <c r="R920" s="798">
        <v>45296</v>
      </c>
      <c r="S920" s="77"/>
      <c r="T920" s="77"/>
      <c r="U920" s="794" t="s">
        <v>129</v>
      </c>
      <c r="V920" s="801" t="s">
        <v>2255</v>
      </c>
      <c r="W920" s="43"/>
      <c r="X920" s="791">
        <v>45293</v>
      </c>
      <c r="Y920" s="791">
        <v>45293</v>
      </c>
      <c r="Z920" s="785" t="s">
        <v>1665</v>
      </c>
      <c r="AA920" s="791">
        <v>45293</v>
      </c>
      <c r="AB920" s="781">
        <v>45301</v>
      </c>
      <c r="AC920" s="781">
        <v>45308</v>
      </c>
      <c r="AD920" s="29"/>
      <c r="AE920" s="29"/>
      <c r="AF920" s="29"/>
      <c r="AG920" s="54"/>
    </row>
    <row r="921" spans="1:39 16375:16375" ht="15.75" customHeight="1">
      <c r="A921" s="232">
        <v>22</v>
      </c>
      <c r="B921" s="43">
        <v>2279</v>
      </c>
      <c r="C921" s="43"/>
      <c r="D921" s="785"/>
      <c r="E921" s="43"/>
      <c r="F921" s="241" t="s">
        <v>79</v>
      </c>
      <c r="G921" s="826"/>
      <c r="H921" s="793"/>
      <c r="I921" s="161" t="s">
        <v>1600</v>
      </c>
      <c r="J921" s="55">
        <v>1</v>
      </c>
      <c r="K921" s="43"/>
      <c r="L921" s="795"/>
      <c r="M921" s="795"/>
      <c r="N921" s="55" t="s">
        <v>2254</v>
      </c>
      <c r="O921" s="55"/>
      <c r="P921" s="55"/>
      <c r="Q921" s="161"/>
      <c r="R921" s="798"/>
      <c r="S921" s="156"/>
      <c r="T921" s="156"/>
      <c r="U921" s="794"/>
      <c r="V921" s="801"/>
      <c r="W921" s="43"/>
      <c r="X921" s="785"/>
      <c r="Y921" s="785"/>
      <c r="Z921" s="785"/>
      <c r="AA921" s="785"/>
      <c r="AB921" s="781"/>
      <c r="AC921" s="822"/>
      <c r="AD921" s="29"/>
      <c r="AE921" s="29"/>
      <c r="AF921" s="29"/>
      <c r="AG921" s="37"/>
      <c r="AH921" s="24"/>
    </row>
    <row r="922" spans="1:39 16375:16375" ht="15.75" customHeight="1">
      <c r="A922" s="232">
        <v>22</v>
      </c>
      <c r="B922" s="43">
        <v>2279</v>
      </c>
      <c r="C922" s="43"/>
      <c r="D922" s="785"/>
      <c r="E922" s="43"/>
      <c r="F922" s="241" t="s">
        <v>79</v>
      </c>
      <c r="G922" s="826"/>
      <c r="H922" s="793"/>
      <c r="I922" s="161" t="s">
        <v>2250</v>
      </c>
      <c r="J922" s="55">
        <v>1</v>
      </c>
      <c r="K922" s="43"/>
      <c r="L922" s="795"/>
      <c r="M922" s="795"/>
      <c r="N922" s="55" t="s">
        <v>2251</v>
      </c>
      <c r="O922" s="55"/>
      <c r="P922" s="55"/>
      <c r="Q922" s="161"/>
      <c r="R922" s="798"/>
      <c r="S922" s="156"/>
      <c r="T922" s="156"/>
      <c r="U922" s="794"/>
      <c r="V922" s="801"/>
      <c r="W922" s="43"/>
      <c r="X922" s="785"/>
      <c r="Y922" s="785"/>
      <c r="Z922" s="785"/>
      <c r="AA922" s="785"/>
      <c r="AB922" s="781"/>
      <c r="AC922" s="822"/>
      <c r="AD922" s="29"/>
      <c r="AE922" s="29"/>
      <c r="AF922" s="29"/>
      <c r="AG922" s="37"/>
      <c r="AH922" s="24"/>
    </row>
    <row r="923" spans="1:39 16375:16375">
      <c r="A923" s="232">
        <v>22</v>
      </c>
      <c r="B923" s="43">
        <v>2279</v>
      </c>
      <c r="C923" s="43"/>
      <c r="D923" s="785" t="s">
        <v>2235</v>
      </c>
      <c r="E923" s="43"/>
      <c r="F923" s="241" t="s">
        <v>79</v>
      </c>
      <c r="G923" s="826" t="s">
        <v>1598</v>
      </c>
      <c r="H923" s="793" t="s">
        <v>2256</v>
      </c>
      <c r="I923" s="161" t="s">
        <v>1600</v>
      </c>
      <c r="J923" s="55">
        <v>1</v>
      </c>
      <c r="K923" s="43"/>
      <c r="L923" s="795">
        <v>4500</v>
      </c>
      <c r="M923" s="795">
        <v>42</v>
      </c>
      <c r="N923" s="55" t="s">
        <v>1601</v>
      </c>
      <c r="O923" s="55"/>
      <c r="P923" s="55"/>
      <c r="Q923" s="161"/>
      <c r="R923" s="798">
        <v>45296</v>
      </c>
      <c r="S923" s="77"/>
      <c r="T923" s="77"/>
      <c r="U923" s="794" t="s">
        <v>129</v>
      </c>
      <c r="V923" s="801" t="s">
        <v>2255</v>
      </c>
      <c r="W923" s="43"/>
      <c r="X923" s="791">
        <v>45293</v>
      </c>
      <c r="Y923" s="791">
        <v>45293</v>
      </c>
      <c r="Z923" s="785" t="s">
        <v>1665</v>
      </c>
      <c r="AA923" s="206">
        <v>45286</v>
      </c>
      <c r="AB923" s="781">
        <v>45301</v>
      </c>
      <c r="AC923" s="781">
        <v>45308</v>
      </c>
      <c r="AD923" s="29"/>
      <c r="AE923" s="29"/>
      <c r="AF923" s="29"/>
      <c r="AG923" s="54"/>
    </row>
    <row r="924" spans="1:39 16375:16375" ht="15.75" customHeight="1">
      <c r="A924" s="232">
        <v>22</v>
      </c>
      <c r="B924" s="43">
        <v>2279</v>
      </c>
      <c r="C924" s="43"/>
      <c r="D924" s="785"/>
      <c r="E924" s="43"/>
      <c r="F924" s="241" t="s">
        <v>79</v>
      </c>
      <c r="G924" s="826"/>
      <c r="H924" s="793"/>
      <c r="I924" s="161" t="s">
        <v>2250</v>
      </c>
      <c r="J924" s="55">
        <v>1</v>
      </c>
      <c r="K924" s="43"/>
      <c r="L924" s="795"/>
      <c r="M924" s="795"/>
      <c r="N924" s="55" t="s">
        <v>2251</v>
      </c>
      <c r="O924" s="55"/>
      <c r="P924" s="55"/>
      <c r="Q924" s="161"/>
      <c r="R924" s="798"/>
      <c r="S924" s="77"/>
      <c r="T924" s="77"/>
      <c r="U924" s="794"/>
      <c r="V924" s="801"/>
      <c r="W924" s="43"/>
      <c r="X924" s="785"/>
      <c r="Y924" s="785"/>
      <c r="Z924" s="785"/>
      <c r="AA924" s="173"/>
      <c r="AB924" s="781"/>
      <c r="AC924" s="822"/>
      <c r="AD924" s="29"/>
      <c r="AE924" s="29"/>
      <c r="AF924" s="29"/>
      <c r="AG924" s="37"/>
      <c r="AH924" s="24"/>
    </row>
    <row r="925" spans="1:39 16375:16375" ht="16.5" customHeight="1">
      <c r="A925" s="239" t="s">
        <v>2257</v>
      </c>
      <c r="B925" s="42">
        <v>2279</v>
      </c>
      <c r="C925" s="42"/>
      <c r="D925" s="56" t="s">
        <v>2258</v>
      </c>
      <c r="E925" s="56"/>
      <c r="F925" s="244" t="s">
        <v>79</v>
      </c>
      <c r="G925" s="193" t="s">
        <v>1503</v>
      </c>
      <c r="H925" s="47" t="s">
        <v>2259</v>
      </c>
      <c r="I925" s="207" t="s">
        <v>2260</v>
      </c>
      <c r="J925" s="185">
        <v>1</v>
      </c>
      <c r="K925" s="195">
        <v>29800</v>
      </c>
      <c r="L925" s="195">
        <v>34800</v>
      </c>
      <c r="M925" s="196">
        <v>112.13</v>
      </c>
      <c r="N925" s="185" t="s">
        <v>1506</v>
      </c>
      <c r="O925" s="185"/>
      <c r="P925" s="185"/>
      <c r="Q925" s="194"/>
      <c r="R925" s="208">
        <v>45289</v>
      </c>
      <c r="S925" s="208"/>
      <c r="T925" s="208"/>
      <c r="U925" s="303" t="s">
        <v>129</v>
      </c>
      <c r="V925" s="43" t="s">
        <v>2154</v>
      </c>
      <c r="W925" s="43"/>
      <c r="X925" s="209">
        <v>45288</v>
      </c>
      <c r="Y925" s="209">
        <v>45288</v>
      </c>
      <c r="Z925" s="43" t="s">
        <v>1665</v>
      </c>
      <c r="AA925" s="209">
        <v>45286</v>
      </c>
      <c r="AB925" s="25">
        <v>45296</v>
      </c>
      <c r="AC925" s="25">
        <v>45294</v>
      </c>
      <c r="AD925" s="19"/>
      <c r="AE925" s="19"/>
      <c r="AF925" s="25">
        <v>45295</v>
      </c>
      <c r="AG925" s="19"/>
      <c r="AH925" s="19" t="s">
        <v>2261</v>
      </c>
      <c r="AI925" s="25">
        <v>45286</v>
      </c>
      <c r="AJ925" s="98">
        <v>230880.2</v>
      </c>
      <c r="AK925" s="99">
        <v>916481</v>
      </c>
      <c r="AM925" s="139">
        <v>0.25</v>
      </c>
    </row>
    <row r="926" spans="1:39 16375:16375" ht="16.5" customHeight="1">
      <c r="A926" s="239" t="s">
        <v>2257</v>
      </c>
      <c r="B926" s="42">
        <v>2279</v>
      </c>
      <c r="C926" s="42"/>
      <c r="D926" s="56" t="s">
        <v>2258</v>
      </c>
      <c r="E926" s="56"/>
      <c r="F926" s="244" t="s">
        <v>79</v>
      </c>
      <c r="G926" s="193" t="s">
        <v>1503</v>
      </c>
      <c r="H926" s="47" t="s">
        <v>2262</v>
      </c>
      <c r="I926" s="194" t="s">
        <v>2263</v>
      </c>
      <c r="J926" s="185">
        <v>1</v>
      </c>
      <c r="K926" s="195">
        <v>29800</v>
      </c>
      <c r="L926" s="195">
        <v>34800</v>
      </c>
      <c r="M926" s="196">
        <v>112.13</v>
      </c>
      <c r="N926" s="185" t="s">
        <v>1506</v>
      </c>
      <c r="O926" s="185"/>
      <c r="P926" s="185"/>
      <c r="Q926" s="194"/>
      <c r="R926" s="208">
        <v>45289</v>
      </c>
      <c r="S926" s="208"/>
      <c r="T926" s="208"/>
      <c r="U926" s="301" t="s">
        <v>129</v>
      </c>
      <c r="V926" s="27" t="s">
        <v>2171</v>
      </c>
      <c r="W926" s="43"/>
      <c r="X926" s="209">
        <v>45288</v>
      </c>
      <c r="Y926" s="209">
        <v>45288</v>
      </c>
      <c r="Z926" s="191" t="s">
        <v>1665</v>
      </c>
      <c r="AA926" s="209">
        <v>45286</v>
      </c>
      <c r="AB926" s="29"/>
      <c r="AC926" s="36">
        <v>45295</v>
      </c>
      <c r="AD926" s="29"/>
      <c r="AE926" s="29"/>
      <c r="AF926" s="36">
        <v>45295</v>
      </c>
      <c r="AG926" s="37"/>
      <c r="AH926" s="24"/>
    </row>
    <row r="927" spans="1:39 16375:16375" ht="16.5" customHeight="1">
      <c r="A927" s="239" t="s">
        <v>2257</v>
      </c>
      <c r="B927" s="42">
        <v>2279</v>
      </c>
      <c r="C927" s="42"/>
      <c r="D927" s="56" t="s">
        <v>2258</v>
      </c>
      <c r="E927" s="56"/>
      <c r="F927" s="244" t="s">
        <v>79</v>
      </c>
      <c r="G927" s="193" t="s">
        <v>1503</v>
      </c>
      <c r="H927" s="47" t="s">
        <v>2264</v>
      </c>
      <c r="I927" s="194" t="s">
        <v>2265</v>
      </c>
      <c r="J927" s="185">
        <v>1</v>
      </c>
      <c r="K927" s="195">
        <v>29800</v>
      </c>
      <c r="L927" s="195">
        <v>34800</v>
      </c>
      <c r="M927" s="196">
        <v>112.13</v>
      </c>
      <c r="N927" s="185" t="s">
        <v>1506</v>
      </c>
      <c r="O927" s="185"/>
      <c r="P927" s="185"/>
      <c r="Q927" s="194"/>
      <c r="R927" s="208">
        <v>45289</v>
      </c>
      <c r="S927" s="208"/>
      <c r="T927" s="208"/>
      <c r="U927" s="303" t="s">
        <v>129</v>
      </c>
      <c r="V927" s="27" t="s">
        <v>2171</v>
      </c>
      <c r="W927" s="23"/>
      <c r="X927" s="209">
        <v>45288</v>
      </c>
      <c r="Y927" s="209">
        <v>45288</v>
      </c>
      <c r="Z927" s="23" t="s">
        <v>1665</v>
      </c>
      <c r="AA927" s="209">
        <v>45286</v>
      </c>
      <c r="AC927" s="25">
        <v>45295</v>
      </c>
      <c r="AD927" s="19"/>
      <c r="AE927" s="19"/>
      <c r="AF927" s="36">
        <v>45295</v>
      </c>
      <c r="AG927" s="19"/>
      <c r="AH927" s="19"/>
      <c r="XEU927" s="61"/>
    </row>
    <row r="928" spans="1:39 16375:16375" ht="16.5" customHeight="1">
      <c r="A928" s="239" t="s">
        <v>2257</v>
      </c>
      <c r="B928" s="42">
        <v>2279</v>
      </c>
      <c r="C928" s="42"/>
      <c r="D928" s="56" t="s">
        <v>2258</v>
      </c>
      <c r="E928" s="56"/>
      <c r="F928" s="244" t="s">
        <v>79</v>
      </c>
      <c r="G928" s="193" t="s">
        <v>1503</v>
      </c>
      <c r="H928" s="47" t="s">
        <v>2266</v>
      </c>
      <c r="I928" s="194" t="s">
        <v>2267</v>
      </c>
      <c r="J928" s="185">
        <v>1</v>
      </c>
      <c r="K928" s="195">
        <v>29800</v>
      </c>
      <c r="L928" s="195">
        <v>34800</v>
      </c>
      <c r="M928" s="196">
        <v>112.13</v>
      </c>
      <c r="N928" s="185" t="s">
        <v>1506</v>
      </c>
      <c r="O928" s="185"/>
      <c r="P928" s="185"/>
      <c r="Q928" s="194"/>
      <c r="R928" s="208">
        <v>45289</v>
      </c>
      <c r="S928" s="208"/>
      <c r="T928" s="208"/>
      <c r="U928" s="301" t="s">
        <v>129</v>
      </c>
      <c r="V928" s="43" t="s">
        <v>2154</v>
      </c>
      <c r="W928" s="43"/>
      <c r="X928" s="209">
        <v>45288</v>
      </c>
      <c r="Y928" s="209">
        <v>45288</v>
      </c>
      <c r="Z928" s="191" t="s">
        <v>1665</v>
      </c>
      <c r="AA928" s="210">
        <v>45286</v>
      </c>
      <c r="AB928" s="29"/>
      <c r="AC928" s="25">
        <v>45295</v>
      </c>
      <c r="AD928" s="29"/>
      <c r="AE928" s="29"/>
      <c r="AF928" s="36">
        <v>45295</v>
      </c>
      <c r="AG928" s="37"/>
      <c r="AH928" s="24"/>
    </row>
    <row r="929" spans="1:34" ht="16.5" customHeight="1">
      <c r="A929" s="239" t="s">
        <v>2257</v>
      </c>
      <c r="B929" s="42">
        <v>2279</v>
      </c>
      <c r="C929" s="42"/>
      <c r="D929" s="56" t="s">
        <v>2258</v>
      </c>
      <c r="E929" s="56"/>
      <c r="F929" s="244" t="s">
        <v>79</v>
      </c>
      <c r="G929" s="193" t="s">
        <v>1503</v>
      </c>
      <c r="H929" s="47" t="s">
        <v>2268</v>
      </c>
      <c r="I929" s="194" t="s">
        <v>2269</v>
      </c>
      <c r="J929" s="185">
        <v>1</v>
      </c>
      <c r="K929" s="195">
        <v>29800</v>
      </c>
      <c r="L929" s="195">
        <v>34800</v>
      </c>
      <c r="M929" s="196">
        <v>112.13</v>
      </c>
      <c r="N929" s="185" t="s">
        <v>1506</v>
      </c>
      <c r="O929" s="185"/>
      <c r="P929" s="185"/>
      <c r="Q929" s="194"/>
      <c r="R929" s="208">
        <v>45289</v>
      </c>
      <c r="S929" s="208"/>
      <c r="T929" s="208"/>
      <c r="U929" s="301" t="s">
        <v>129</v>
      </c>
      <c r="V929" s="27" t="s">
        <v>2171</v>
      </c>
      <c r="W929" s="43"/>
      <c r="X929" s="209">
        <v>45288</v>
      </c>
      <c r="Y929" s="209">
        <v>45288</v>
      </c>
      <c r="Z929" s="191" t="s">
        <v>1665</v>
      </c>
      <c r="AA929" s="210">
        <v>45286</v>
      </c>
      <c r="AB929" s="29"/>
      <c r="AC929" s="25">
        <v>45294</v>
      </c>
      <c r="AD929" s="19"/>
      <c r="AE929" s="29"/>
      <c r="AF929" s="36">
        <v>45295</v>
      </c>
      <c r="AG929" s="37"/>
      <c r="AH929" s="24"/>
    </row>
    <row r="930" spans="1:34" ht="16.5" customHeight="1">
      <c r="A930" s="239" t="s">
        <v>2257</v>
      </c>
      <c r="B930" s="42">
        <v>2279</v>
      </c>
      <c r="C930" s="42"/>
      <c r="D930" s="56" t="s">
        <v>2258</v>
      </c>
      <c r="E930" s="56"/>
      <c r="F930" s="244" t="s">
        <v>79</v>
      </c>
      <c r="G930" s="193" t="s">
        <v>1503</v>
      </c>
      <c r="H930" s="47" t="s">
        <v>2270</v>
      </c>
      <c r="I930" s="194" t="s">
        <v>2271</v>
      </c>
      <c r="J930" s="185">
        <v>1</v>
      </c>
      <c r="K930" s="195">
        <v>29800</v>
      </c>
      <c r="L930" s="195">
        <v>34800</v>
      </c>
      <c r="M930" s="196">
        <v>112.13</v>
      </c>
      <c r="N930" s="185" t="s">
        <v>1506</v>
      </c>
      <c r="O930" s="185"/>
      <c r="P930" s="185"/>
      <c r="Q930" s="194"/>
      <c r="R930" s="208">
        <v>45289</v>
      </c>
      <c r="S930" s="208"/>
      <c r="T930" s="208"/>
      <c r="U930" s="301" t="s">
        <v>129</v>
      </c>
      <c r="V930" s="27" t="s">
        <v>2171</v>
      </c>
      <c r="W930" s="43"/>
      <c r="X930" s="209">
        <v>45288</v>
      </c>
      <c r="Y930" s="209">
        <v>45288</v>
      </c>
      <c r="Z930" s="191" t="s">
        <v>1665</v>
      </c>
      <c r="AA930" s="210">
        <v>45286</v>
      </c>
      <c r="AB930" s="29"/>
      <c r="AC930" s="25">
        <v>45295</v>
      </c>
      <c r="AD930" s="29"/>
      <c r="AE930" s="29"/>
      <c r="AF930" s="36">
        <v>45295</v>
      </c>
      <c r="AG930" s="37"/>
      <c r="AH930" s="24"/>
    </row>
    <row r="931" spans="1:34" ht="16.5" customHeight="1">
      <c r="A931" s="240" t="s">
        <v>2257</v>
      </c>
      <c r="B931" s="71">
        <v>2279</v>
      </c>
      <c r="C931" s="71"/>
      <c r="D931" s="72" t="s">
        <v>2258</v>
      </c>
      <c r="E931" s="72"/>
      <c r="F931" s="243" t="s">
        <v>79</v>
      </c>
      <c r="G931" s="124" t="s">
        <v>1503</v>
      </c>
      <c r="H931" s="72" t="s">
        <v>2272</v>
      </c>
      <c r="I931" s="198" t="s">
        <v>2273</v>
      </c>
      <c r="J931" s="57">
        <v>1</v>
      </c>
      <c r="K931" s="199">
        <v>7000</v>
      </c>
      <c r="L931" s="199">
        <v>9000</v>
      </c>
      <c r="M931" s="200">
        <v>111.51</v>
      </c>
      <c r="N931" s="57" t="s">
        <v>1525</v>
      </c>
      <c r="O931" s="57"/>
      <c r="P931" s="57"/>
      <c r="Q931" s="198"/>
      <c r="R931" s="88">
        <v>45289</v>
      </c>
      <c r="S931" s="88"/>
      <c r="T931" s="88"/>
      <c r="U931" s="301" t="s">
        <v>129</v>
      </c>
      <c r="V931" s="43" t="s">
        <v>2154</v>
      </c>
      <c r="W931" s="43"/>
      <c r="X931" s="209">
        <v>45288</v>
      </c>
      <c r="Y931" s="209">
        <v>45288</v>
      </c>
      <c r="Z931" s="191" t="s">
        <v>1665</v>
      </c>
      <c r="AA931" s="210">
        <v>45286</v>
      </c>
      <c r="AB931" s="29"/>
      <c r="AC931" s="36">
        <v>45296</v>
      </c>
      <c r="AD931" s="19"/>
      <c r="AE931" s="29"/>
      <c r="AF931" s="36">
        <v>45299</v>
      </c>
      <c r="AG931" s="37"/>
      <c r="AH931" s="24"/>
    </row>
    <row r="932" spans="1:34" ht="27" customHeight="1">
      <c r="A932" s="240" t="s">
        <v>2257</v>
      </c>
      <c r="B932" s="71">
        <v>2279</v>
      </c>
      <c r="C932" s="71"/>
      <c r="D932" s="72" t="s">
        <v>2258</v>
      </c>
      <c r="E932" s="72"/>
      <c r="F932" s="243" t="s">
        <v>79</v>
      </c>
      <c r="G932" s="124" t="s">
        <v>1503</v>
      </c>
      <c r="H932" s="72" t="s">
        <v>2274</v>
      </c>
      <c r="I932" s="198" t="s">
        <v>2275</v>
      </c>
      <c r="J932" s="57">
        <v>1</v>
      </c>
      <c r="K932" s="199">
        <v>6000</v>
      </c>
      <c r="L932" s="199">
        <v>8000</v>
      </c>
      <c r="M932" s="200">
        <v>111.51</v>
      </c>
      <c r="N932" s="57" t="s">
        <v>1525</v>
      </c>
      <c r="O932" s="57"/>
      <c r="P932" s="57"/>
      <c r="Q932" s="198"/>
      <c r="R932" s="88">
        <v>45289</v>
      </c>
      <c r="S932" s="88"/>
      <c r="T932" s="88"/>
      <c r="U932" s="301" t="s">
        <v>129</v>
      </c>
      <c r="V932" s="43" t="s">
        <v>2154</v>
      </c>
      <c r="W932" s="43"/>
      <c r="X932" s="209">
        <v>45288</v>
      </c>
      <c r="Y932" s="209">
        <v>45288</v>
      </c>
      <c r="Z932" s="191" t="s">
        <v>1665</v>
      </c>
      <c r="AA932" s="210">
        <v>45286</v>
      </c>
      <c r="AB932" s="29"/>
      <c r="AC932" s="36">
        <v>45296</v>
      </c>
      <c r="AD932" s="29"/>
      <c r="AE932" s="29"/>
      <c r="AF932" s="36">
        <v>45296</v>
      </c>
      <c r="AG932" s="37"/>
      <c r="AH932" s="24"/>
    </row>
    <row r="933" spans="1:34" ht="15.6" customHeight="1">
      <c r="A933" s="232" t="s">
        <v>2257</v>
      </c>
      <c r="B933" s="43">
        <v>2279</v>
      </c>
      <c r="C933" s="43"/>
      <c r="D933" s="803" t="s">
        <v>2258</v>
      </c>
      <c r="E933" s="156"/>
      <c r="F933" s="241" t="s">
        <v>79</v>
      </c>
      <c r="G933" s="825" t="s">
        <v>1528</v>
      </c>
      <c r="H933" s="802" t="s">
        <v>2276</v>
      </c>
      <c r="I933" s="190" t="s">
        <v>1530</v>
      </c>
      <c r="J933" s="55">
        <v>1</v>
      </c>
      <c r="K933" s="191">
        <f t="shared" ref="K933:K947" si="2">L933-50</f>
        <v>1450</v>
      </c>
      <c r="L933" s="191">
        <v>1500</v>
      </c>
      <c r="M933" s="192">
        <v>4.6777499999999996</v>
      </c>
      <c r="N933" s="55" t="s">
        <v>1531</v>
      </c>
      <c r="O933" s="55"/>
      <c r="P933" s="55"/>
      <c r="Q933" s="190"/>
      <c r="R933" s="798">
        <v>45289</v>
      </c>
      <c r="S933" s="77"/>
      <c r="T933" s="77"/>
      <c r="U933" s="793" t="s">
        <v>129</v>
      </c>
      <c r="V933" s="785" t="s">
        <v>2163</v>
      </c>
      <c r="W933" s="43"/>
      <c r="X933" s="864">
        <v>45288</v>
      </c>
      <c r="Y933" s="864">
        <v>45288</v>
      </c>
      <c r="Z933" s="795" t="s">
        <v>1665</v>
      </c>
      <c r="AA933" s="210">
        <v>45286</v>
      </c>
      <c r="AB933" s="29"/>
      <c r="AC933" s="781">
        <v>45295</v>
      </c>
      <c r="AD933" s="29"/>
      <c r="AE933" s="29"/>
      <c r="AF933" s="781">
        <v>45299</v>
      </c>
      <c r="AG933" s="37"/>
      <c r="AH933" s="24"/>
    </row>
    <row r="934" spans="1:34" ht="15.6" customHeight="1">
      <c r="A934" s="232" t="s">
        <v>2257</v>
      </c>
      <c r="B934" s="43">
        <v>2279</v>
      </c>
      <c r="C934" s="43"/>
      <c r="D934" s="803"/>
      <c r="E934" s="156"/>
      <c r="F934" s="241" t="s">
        <v>79</v>
      </c>
      <c r="G934" s="825"/>
      <c r="H934" s="803"/>
      <c r="I934" s="190" t="s">
        <v>1535</v>
      </c>
      <c r="J934" s="55">
        <v>1</v>
      </c>
      <c r="K934" s="191">
        <f t="shared" si="2"/>
        <v>750</v>
      </c>
      <c r="L934" s="191">
        <v>800</v>
      </c>
      <c r="M934" s="192">
        <v>2.2000000000000002</v>
      </c>
      <c r="N934" s="55" t="s">
        <v>1536</v>
      </c>
      <c r="O934" s="55"/>
      <c r="P934" s="55"/>
      <c r="Q934" s="190"/>
      <c r="R934" s="798"/>
      <c r="S934" s="77"/>
      <c r="T934" s="77"/>
      <c r="U934" s="794"/>
      <c r="V934" s="785"/>
      <c r="W934" s="43"/>
      <c r="X934" s="795"/>
      <c r="Y934" s="795"/>
      <c r="Z934" s="795"/>
      <c r="AA934" s="173"/>
      <c r="AB934" s="29"/>
      <c r="AC934" s="781"/>
      <c r="AD934" s="29"/>
      <c r="AE934" s="29"/>
      <c r="AF934" s="781"/>
      <c r="AG934" s="37"/>
      <c r="AH934" s="24"/>
    </row>
    <row r="935" spans="1:34" ht="15.6" customHeight="1">
      <c r="A935" s="232" t="s">
        <v>2257</v>
      </c>
      <c r="B935" s="43">
        <v>2279</v>
      </c>
      <c r="C935" s="43"/>
      <c r="D935" s="803"/>
      <c r="E935" s="156"/>
      <c r="F935" s="241" t="s">
        <v>79</v>
      </c>
      <c r="G935" s="825"/>
      <c r="H935" s="803"/>
      <c r="I935" s="190" t="s">
        <v>1535</v>
      </c>
      <c r="J935" s="55">
        <v>1</v>
      </c>
      <c r="K935" s="191">
        <f t="shared" si="2"/>
        <v>750</v>
      </c>
      <c r="L935" s="191">
        <v>800</v>
      </c>
      <c r="M935" s="192">
        <v>2.2000000000000002</v>
      </c>
      <c r="N935" s="55" t="s">
        <v>1536</v>
      </c>
      <c r="O935" s="55"/>
      <c r="P935" s="55"/>
      <c r="Q935" s="190"/>
      <c r="R935" s="798"/>
      <c r="S935" s="77"/>
      <c r="T935" s="77"/>
      <c r="U935" s="794"/>
      <c r="V935" s="785"/>
      <c r="W935" s="43"/>
      <c r="X935" s="795"/>
      <c r="Y935" s="795"/>
      <c r="Z935" s="795"/>
      <c r="AA935" s="173"/>
      <c r="AB935" s="29"/>
      <c r="AC935" s="781"/>
      <c r="AD935" s="29"/>
      <c r="AE935" s="29"/>
      <c r="AF935" s="781"/>
      <c r="AG935" s="37"/>
      <c r="AH935" s="24"/>
    </row>
    <row r="936" spans="1:34" ht="15.6" customHeight="1">
      <c r="A936" s="232" t="s">
        <v>2257</v>
      </c>
      <c r="B936" s="43">
        <v>2279</v>
      </c>
      <c r="C936" s="43"/>
      <c r="D936" s="803"/>
      <c r="E936" s="156"/>
      <c r="F936" s="241" t="s">
        <v>79</v>
      </c>
      <c r="G936" s="825"/>
      <c r="H936" s="803"/>
      <c r="I936" s="190" t="s">
        <v>1535</v>
      </c>
      <c r="J936" s="55">
        <v>1</v>
      </c>
      <c r="K936" s="191">
        <f t="shared" si="2"/>
        <v>750</v>
      </c>
      <c r="L936" s="191">
        <v>800</v>
      </c>
      <c r="M936" s="192">
        <v>2.2000000000000002</v>
      </c>
      <c r="N936" s="55" t="s">
        <v>1536</v>
      </c>
      <c r="O936" s="55"/>
      <c r="P936" s="55"/>
      <c r="Q936" s="190"/>
      <c r="R936" s="798"/>
      <c r="S936" s="77"/>
      <c r="T936" s="77"/>
      <c r="U936" s="794"/>
      <c r="V936" s="785"/>
      <c r="W936" s="43"/>
      <c r="X936" s="795"/>
      <c r="Y936" s="795"/>
      <c r="Z936" s="795"/>
      <c r="AA936" s="173"/>
      <c r="AB936" s="29"/>
      <c r="AC936" s="781"/>
      <c r="AD936" s="29"/>
      <c r="AE936" s="29"/>
      <c r="AF936" s="781"/>
      <c r="AG936" s="37"/>
      <c r="AH936" s="24"/>
    </row>
    <row r="937" spans="1:34" ht="15.6" customHeight="1">
      <c r="A937" s="232" t="s">
        <v>2257</v>
      </c>
      <c r="B937" s="43">
        <v>2279</v>
      </c>
      <c r="C937" s="43"/>
      <c r="D937" s="803"/>
      <c r="E937" s="156"/>
      <c r="F937" s="241" t="s">
        <v>79</v>
      </c>
      <c r="G937" s="825"/>
      <c r="H937" s="803"/>
      <c r="I937" s="190" t="s">
        <v>1535</v>
      </c>
      <c r="J937" s="55">
        <v>1</v>
      </c>
      <c r="K937" s="191">
        <f t="shared" si="2"/>
        <v>750</v>
      </c>
      <c r="L937" s="191">
        <v>800</v>
      </c>
      <c r="M937" s="192">
        <v>2.2000000000000002</v>
      </c>
      <c r="N937" s="55" t="s">
        <v>1536</v>
      </c>
      <c r="O937" s="55"/>
      <c r="P937" s="55"/>
      <c r="Q937" s="190"/>
      <c r="R937" s="798"/>
      <c r="S937" s="77"/>
      <c r="T937" s="77"/>
      <c r="U937" s="794"/>
      <c r="V937" s="785"/>
      <c r="W937" s="43"/>
      <c r="X937" s="795"/>
      <c r="Y937" s="795"/>
      <c r="Z937" s="795"/>
      <c r="AA937" s="173"/>
      <c r="AB937" s="29"/>
      <c r="AC937" s="781"/>
      <c r="AD937" s="29"/>
      <c r="AE937" s="29"/>
      <c r="AF937" s="781"/>
      <c r="AG937" s="37"/>
      <c r="AH937" s="24"/>
    </row>
    <row r="938" spans="1:34" ht="15.6" customHeight="1">
      <c r="A938" s="232" t="s">
        <v>2257</v>
      </c>
      <c r="B938" s="43">
        <v>2279</v>
      </c>
      <c r="C938" s="43"/>
      <c r="D938" s="803"/>
      <c r="E938" s="156"/>
      <c r="F938" s="241" t="s">
        <v>79</v>
      </c>
      <c r="G938" s="825"/>
      <c r="H938" s="803"/>
      <c r="I938" s="190" t="s">
        <v>1537</v>
      </c>
      <c r="J938" s="55">
        <v>1</v>
      </c>
      <c r="K938" s="191">
        <f t="shared" si="2"/>
        <v>450</v>
      </c>
      <c r="L938" s="191">
        <v>500</v>
      </c>
      <c r="M938" s="192">
        <v>0.441</v>
      </c>
      <c r="N938" s="55" t="s">
        <v>1538</v>
      </c>
      <c r="O938" s="55"/>
      <c r="P938" s="55"/>
      <c r="Q938" s="190"/>
      <c r="R938" s="798"/>
      <c r="S938" s="77"/>
      <c r="T938" s="77"/>
      <c r="U938" s="794"/>
      <c r="V938" s="785"/>
      <c r="W938" s="43"/>
      <c r="X938" s="795"/>
      <c r="Y938" s="795"/>
      <c r="Z938" s="795"/>
      <c r="AA938" s="173"/>
      <c r="AB938" s="29"/>
      <c r="AC938" s="781"/>
      <c r="AD938" s="29"/>
      <c r="AE938" s="29"/>
      <c r="AF938" s="781"/>
      <c r="AG938" s="37"/>
      <c r="AH938" s="24"/>
    </row>
    <row r="939" spans="1:34" ht="15.6" customHeight="1">
      <c r="A939" s="232" t="s">
        <v>2257</v>
      </c>
      <c r="B939" s="43">
        <v>2279</v>
      </c>
      <c r="C939" s="43"/>
      <c r="D939" s="803"/>
      <c r="E939" s="156"/>
      <c r="F939" s="241" t="s">
        <v>79</v>
      </c>
      <c r="G939" s="825"/>
      <c r="H939" s="803"/>
      <c r="I939" s="190" t="s">
        <v>1537</v>
      </c>
      <c r="J939" s="55">
        <v>1</v>
      </c>
      <c r="K939" s="191">
        <f t="shared" si="2"/>
        <v>450</v>
      </c>
      <c r="L939" s="191">
        <v>500</v>
      </c>
      <c r="M939" s="192">
        <v>0.441</v>
      </c>
      <c r="N939" s="55" t="s">
        <v>1538</v>
      </c>
      <c r="O939" s="55"/>
      <c r="P939" s="55"/>
      <c r="Q939" s="190"/>
      <c r="R939" s="798"/>
      <c r="S939" s="77"/>
      <c r="T939" s="77"/>
      <c r="U939" s="794"/>
      <c r="V939" s="785"/>
      <c r="W939" s="43"/>
      <c r="X939" s="795"/>
      <c r="Y939" s="795"/>
      <c r="Z939" s="795"/>
      <c r="AA939" s="173"/>
      <c r="AB939" s="29"/>
      <c r="AC939" s="781"/>
      <c r="AD939" s="29"/>
      <c r="AE939" s="29"/>
      <c r="AF939" s="781"/>
      <c r="AG939" s="37"/>
      <c r="AH939" s="24"/>
    </row>
    <row r="940" spans="1:34" ht="15.6" customHeight="1">
      <c r="A940" s="232" t="s">
        <v>2257</v>
      </c>
      <c r="B940" s="43">
        <v>2279</v>
      </c>
      <c r="C940" s="43"/>
      <c r="D940" s="803" t="s">
        <v>2258</v>
      </c>
      <c r="E940" s="156"/>
      <c r="F940" s="241" t="s">
        <v>79</v>
      </c>
      <c r="G940" s="825" t="s">
        <v>1528</v>
      </c>
      <c r="H940" s="802" t="s">
        <v>2277</v>
      </c>
      <c r="I940" s="190" t="s">
        <v>1540</v>
      </c>
      <c r="J940" s="55">
        <v>1</v>
      </c>
      <c r="K940" s="191">
        <f t="shared" si="2"/>
        <v>1450</v>
      </c>
      <c r="L940" s="191">
        <v>1500</v>
      </c>
      <c r="M940" s="192">
        <v>9.9530399999999997</v>
      </c>
      <c r="N940" s="55" t="s">
        <v>1541</v>
      </c>
      <c r="O940" s="55"/>
      <c r="P940" s="55"/>
      <c r="Q940" s="190"/>
      <c r="R940" s="798">
        <v>45289</v>
      </c>
      <c r="S940" s="77"/>
      <c r="T940" s="77"/>
      <c r="U940" s="793" t="s">
        <v>129</v>
      </c>
      <c r="V940" s="785" t="s">
        <v>2163</v>
      </c>
      <c r="W940" s="43"/>
      <c r="X940" s="864">
        <v>45288</v>
      </c>
      <c r="Y940" s="864">
        <v>45288</v>
      </c>
      <c r="Z940" s="795" t="s">
        <v>1665</v>
      </c>
      <c r="AA940" s="210">
        <v>45286</v>
      </c>
      <c r="AB940" s="29"/>
      <c r="AC940" s="781">
        <v>45295</v>
      </c>
      <c r="AD940" s="29"/>
      <c r="AE940" s="29"/>
      <c r="AF940" s="781">
        <v>45297</v>
      </c>
      <c r="AG940" s="37"/>
      <c r="AH940" s="24"/>
    </row>
    <row r="941" spans="1:34" ht="15.6" customHeight="1">
      <c r="A941" s="232" t="s">
        <v>2257</v>
      </c>
      <c r="B941" s="43">
        <v>2279</v>
      </c>
      <c r="C941" s="43"/>
      <c r="D941" s="803"/>
      <c r="E941" s="156"/>
      <c r="F941" s="241" t="s">
        <v>79</v>
      </c>
      <c r="G941" s="825"/>
      <c r="H941" s="803"/>
      <c r="I941" s="190" t="s">
        <v>1542</v>
      </c>
      <c r="J941" s="55">
        <v>1</v>
      </c>
      <c r="K941" s="191">
        <f t="shared" si="2"/>
        <v>950</v>
      </c>
      <c r="L941" s="191">
        <v>1000</v>
      </c>
      <c r="M941" s="192">
        <v>5.3948999999999998</v>
      </c>
      <c r="N941" s="55" t="s">
        <v>1543</v>
      </c>
      <c r="O941" s="55"/>
      <c r="P941" s="55"/>
      <c r="Q941" s="190"/>
      <c r="R941" s="798"/>
      <c r="S941" s="77"/>
      <c r="T941" s="77"/>
      <c r="U941" s="794"/>
      <c r="V941" s="785"/>
      <c r="W941" s="43"/>
      <c r="X941" s="795"/>
      <c r="Y941" s="795"/>
      <c r="Z941" s="795"/>
      <c r="AA941" s="173"/>
      <c r="AB941" s="29"/>
      <c r="AC941" s="781"/>
      <c r="AD941" s="29"/>
      <c r="AE941" s="29"/>
      <c r="AF941" s="781"/>
      <c r="AG941" s="37"/>
      <c r="AH941" s="24"/>
    </row>
    <row r="942" spans="1:34" ht="15.6" customHeight="1">
      <c r="A942" s="232" t="s">
        <v>2257</v>
      </c>
      <c r="B942" s="43">
        <v>2279</v>
      </c>
      <c r="C942" s="43"/>
      <c r="D942" s="803"/>
      <c r="E942" s="156"/>
      <c r="F942" s="241" t="s">
        <v>79</v>
      </c>
      <c r="G942" s="825"/>
      <c r="H942" s="803"/>
      <c r="I942" s="190" t="s">
        <v>1544</v>
      </c>
      <c r="J942" s="55">
        <v>1</v>
      </c>
      <c r="K942" s="191">
        <f t="shared" si="2"/>
        <v>2450</v>
      </c>
      <c r="L942" s="191">
        <v>2500</v>
      </c>
      <c r="M942" s="192">
        <v>8.26</v>
      </c>
      <c r="N942" s="55" t="s">
        <v>1545</v>
      </c>
      <c r="O942" s="55"/>
      <c r="P942" s="55"/>
      <c r="Q942" s="190"/>
      <c r="R942" s="798"/>
      <c r="S942" s="77"/>
      <c r="T942" s="77"/>
      <c r="U942" s="794"/>
      <c r="V942" s="785"/>
      <c r="W942" s="43"/>
      <c r="X942" s="795"/>
      <c r="Y942" s="795"/>
      <c r="Z942" s="795"/>
      <c r="AA942" s="173"/>
      <c r="AB942" s="29"/>
      <c r="AC942" s="781"/>
      <c r="AD942" s="29"/>
      <c r="AE942" s="29"/>
      <c r="AF942" s="781"/>
      <c r="AG942" s="37"/>
      <c r="AH942" s="24"/>
    </row>
    <row r="943" spans="1:34" ht="15.6" customHeight="1">
      <c r="A943" s="232" t="s">
        <v>2257</v>
      </c>
      <c r="B943" s="43">
        <v>2279</v>
      </c>
      <c r="C943" s="43"/>
      <c r="D943" s="803"/>
      <c r="E943" s="156"/>
      <c r="F943" s="241" t="s">
        <v>79</v>
      </c>
      <c r="G943" s="825"/>
      <c r="H943" s="803"/>
      <c r="I943" s="190" t="s">
        <v>1546</v>
      </c>
      <c r="J943" s="55">
        <v>1</v>
      </c>
      <c r="K943" s="191">
        <f t="shared" si="2"/>
        <v>2450</v>
      </c>
      <c r="L943" s="191">
        <v>2500</v>
      </c>
      <c r="M943" s="192">
        <v>5.1870000000000003</v>
      </c>
      <c r="N943" s="55" t="s">
        <v>1547</v>
      </c>
      <c r="O943" s="55"/>
      <c r="P943" s="55"/>
      <c r="Q943" s="190"/>
      <c r="R943" s="798"/>
      <c r="S943" s="77"/>
      <c r="T943" s="77"/>
      <c r="U943" s="794"/>
      <c r="V943" s="785"/>
      <c r="W943" s="43"/>
      <c r="X943" s="795"/>
      <c r="Y943" s="795"/>
      <c r="Z943" s="795"/>
      <c r="AA943" s="173"/>
      <c r="AB943" s="29"/>
      <c r="AC943" s="781"/>
      <c r="AD943" s="29"/>
      <c r="AE943" s="29"/>
      <c r="AF943" s="781"/>
      <c r="AG943" s="37"/>
      <c r="AH943" s="24"/>
    </row>
    <row r="944" spans="1:34" ht="15.6" customHeight="1">
      <c r="A944" s="232" t="s">
        <v>2257</v>
      </c>
      <c r="B944" s="43">
        <v>2279</v>
      </c>
      <c r="C944" s="43"/>
      <c r="D944" s="803"/>
      <c r="E944" s="156"/>
      <c r="F944" s="241" t="s">
        <v>79</v>
      </c>
      <c r="G944" s="825"/>
      <c r="H944" s="803"/>
      <c r="I944" s="190" t="s">
        <v>1546</v>
      </c>
      <c r="J944" s="55">
        <v>1</v>
      </c>
      <c r="K944" s="191">
        <f t="shared" si="2"/>
        <v>2450</v>
      </c>
      <c r="L944" s="191">
        <v>2500</v>
      </c>
      <c r="M944" s="192">
        <v>5.1870000000000003</v>
      </c>
      <c r="N944" s="55" t="s">
        <v>1547</v>
      </c>
      <c r="O944" s="55"/>
      <c r="P944" s="55"/>
      <c r="Q944" s="190"/>
      <c r="R944" s="798"/>
      <c r="S944" s="77"/>
      <c r="T944" s="77"/>
      <c r="U944" s="794"/>
      <c r="V944" s="785"/>
      <c r="W944" s="43"/>
      <c r="X944" s="795"/>
      <c r="Y944" s="795"/>
      <c r="Z944" s="795"/>
      <c r="AA944" s="173"/>
      <c r="AB944" s="29"/>
      <c r="AC944" s="781"/>
      <c r="AD944" s="29"/>
      <c r="AE944" s="29"/>
      <c r="AF944" s="781"/>
      <c r="AG944" s="37"/>
      <c r="AH944" s="24"/>
    </row>
    <row r="945" spans="1:39" ht="15.6" customHeight="1">
      <c r="A945" s="232" t="s">
        <v>2257</v>
      </c>
      <c r="B945" s="43">
        <v>2279</v>
      </c>
      <c r="C945" s="43"/>
      <c r="D945" s="803" t="s">
        <v>2258</v>
      </c>
      <c r="E945" s="156"/>
      <c r="F945" s="241" t="s">
        <v>79</v>
      </c>
      <c r="G945" s="825" t="s">
        <v>1528</v>
      </c>
      <c r="H945" s="802" t="s">
        <v>2278</v>
      </c>
      <c r="I945" s="190" t="s">
        <v>1549</v>
      </c>
      <c r="J945" s="55">
        <v>1</v>
      </c>
      <c r="K945" s="191">
        <f t="shared" si="2"/>
        <v>3450</v>
      </c>
      <c r="L945" s="191">
        <v>3500</v>
      </c>
      <c r="M945" s="192">
        <v>7.7720000000000002</v>
      </c>
      <c r="N945" s="55" t="s">
        <v>1550</v>
      </c>
      <c r="O945" s="55"/>
      <c r="P945" s="55"/>
      <c r="Q945" s="190"/>
      <c r="R945" s="798">
        <v>45289</v>
      </c>
      <c r="S945" s="77"/>
      <c r="T945" s="77"/>
      <c r="U945" s="793" t="s">
        <v>129</v>
      </c>
      <c r="V945" s="785" t="s">
        <v>2163</v>
      </c>
      <c r="W945" s="43"/>
      <c r="X945" s="864">
        <v>45288</v>
      </c>
      <c r="Y945" s="864">
        <v>45288</v>
      </c>
      <c r="Z945" s="795" t="s">
        <v>1665</v>
      </c>
      <c r="AA945" s="210">
        <v>45286</v>
      </c>
      <c r="AB945" s="29"/>
      <c r="AC945" s="870">
        <v>45295</v>
      </c>
      <c r="AD945" s="29"/>
      <c r="AE945" s="29"/>
      <c r="AF945" s="781">
        <v>45299</v>
      </c>
      <c r="AG945" s="37"/>
      <c r="AH945" s="24"/>
    </row>
    <row r="946" spans="1:39" ht="15.6" customHeight="1">
      <c r="A946" s="232" t="s">
        <v>2257</v>
      </c>
      <c r="B946" s="43">
        <v>2279</v>
      </c>
      <c r="C946" s="43"/>
      <c r="D946" s="803"/>
      <c r="E946" s="156"/>
      <c r="F946" s="241" t="s">
        <v>79</v>
      </c>
      <c r="G946" s="825"/>
      <c r="H946" s="803"/>
      <c r="I946" s="190" t="s">
        <v>1551</v>
      </c>
      <c r="J946" s="55">
        <v>1</v>
      </c>
      <c r="K946" s="191">
        <f t="shared" si="2"/>
        <v>480</v>
      </c>
      <c r="L946" s="191">
        <v>530</v>
      </c>
      <c r="M946" s="192">
        <v>0.93</v>
      </c>
      <c r="N946" s="55" t="s">
        <v>1552</v>
      </c>
      <c r="O946" s="55"/>
      <c r="P946" s="55"/>
      <c r="Q946" s="190"/>
      <c r="R946" s="798"/>
      <c r="S946" s="77"/>
      <c r="T946" s="77"/>
      <c r="U946" s="794"/>
      <c r="V946" s="785"/>
      <c r="W946" s="43"/>
      <c r="X946" s="795"/>
      <c r="Y946" s="795"/>
      <c r="Z946" s="795"/>
      <c r="AA946" s="173"/>
      <c r="AB946" s="29"/>
      <c r="AC946" s="870"/>
      <c r="AD946" s="29"/>
      <c r="AE946" s="29"/>
      <c r="AF946" s="781"/>
      <c r="AG946" s="37"/>
      <c r="AH946" s="24"/>
    </row>
    <row r="947" spans="1:39" ht="15.6" customHeight="1">
      <c r="A947" s="232" t="s">
        <v>2257</v>
      </c>
      <c r="B947" s="43">
        <v>2279</v>
      </c>
      <c r="C947" s="43"/>
      <c r="D947" s="803"/>
      <c r="E947" s="156"/>
      <c r="F947" s="241" t="s">
        <v>79</v>
      </c>
      <c r="G947" s="825"/>
      <c r="H947" s="803"/>
      <c r="I947" s="190" t="s">
        <v>1553</v>
      </c>
      <c r="J947" s="55">
        <v>1</v>
      </c>
      <c r="K947" s="191">
        <f t="shared" si="2"/>
        <v>950</v>
      </c>
      <c r="L947" s="191">
        <v>1000</v>
      </c>
      <c r="M947" s="192">
        <v>0.31153500000000001</v>
      </c>
      <c r="N947" s="55" t="s">
        <v>1554</v>
      </c>
      <c r="O947" s="55"/>
      <c r="P947" s="55"/>
      <c r="Q947" s="190"/>
      <c r="R947" s="798"/>
      <c r="S947" s="77"/>
      <c r="T947" s="77"/>
      <c r="U947" s="794"/>
      <c r="V947" s="785"/>
      <c r="W947" s="43"/>
      <c r="X947" s="795"/>
      <c r="Y947" s="795"/>
      <c r="Z947" s="795"/>
      <c r="AA947" s="173"/>
      <c r="AB947" s="29"/>
      <c r="AC947" s="870"/>
      <c r="AD947" s="29"/>
      <c r="AE947" s="29"/>
      <c r="AF947" s="781"/>
      <c r="AG947" s="37"/>
      <c r="AH947" s="24"/>
    </row>
    <row r="948" spans="1:39" ht="47.25" customHeight="1">
      <c r="A948" s="239" t="s">
        <v>2279</v>
      </c>
      <c r="B948" s="42">
        <v>2279</v>
      </c>
      <c r="C948" s="42"/>
      <c r="D948" s="147" t="s">
        <v>2280</v>
      </c>
      <c r="E948" s="147"/>
      <c r="F948" s="244" t="s">
        <v>79</v>
      </c>
      <c r="G948" s="183" t="s">
        <v>1503</v>
      </c>
      <c r="H948" s="47" t="s">
        <v>2281</v>
      </c>
      <c r="I948" s="211" t="s">
        <v>2282</v>
      </c>
      <c r="J948" s="185">
        <v>1</v>
      </c>
      <c r="K948" s="212">
        <v>29800</v>
      </c>
      <c r="L948" s="212">
        <v>34800</v>
      </c>
      <c r="M948" s="212">
        <v>112.13</v>
      </c>
      <c r="N948" s="213" t="s">
        <v>1506</v>
      </c>
      <c r="O948" s="213"/>
      <c r="P948" s="213"/>
      <c r="Q948" s="214"/>
      <c r="R948" s="877">
        <v>45309</v>
      </c>
      <c r="S948" s="155"/>
      <c r="T948" s="155"/>
      <c r="U948" s="215" t="s">
        <v>129</v>
      </c>
      <c r="V948" s="79" t="s">
        <v>2255</v>
      </c>
      <c r="W948" s="43"/>
      <c r="X948" s="820">
        <v>45301</v>
      </c>
      <c r="Y948" s="820">
        <v>45301</v>
      </c>
      <c r="Z948" s="216" t="s">
        <v>1665</v>
      </c>
      <c r="AA948" s="823">
        <v>45316</v>
      </c>
      <c r="AB948" s="36">
        <v>45315</v>
      </c>
      <c r="AC948" s="36">
        <v>45313</v>
      </c>
      <c r="AD948" s="29" t="s">
        <v>2239</v>
      </c>
      <c r="AE948" s="29"/>
      <c r="AF948" s="36">
        <v>45313</v>
      </c>
      <c r="AG948" s="54"/>
      <c r="AH948" s="39" t="s">
        <v>2283</v>
      </c>
      <c r="AI948" s="135">
        <v>45301</v>
      </c>
      <c r="AJ948" s="98">
        <v>157729.01999999999</v>
      </c>
      <c r="AK948" s="99">
        <v>625332</v>
      </c>
      <c r="AM948" s="139">
        <v>0.25</v>
      </c>
    </row>
    <row r="949" spans="1:39" ht="32.25" customHeight="1">
      <c r="A949" s="239" t="s">
        <v>2279</v>
      </c>
      <c r="B949" s="42">
        <v>2279</v>
      </c>
      <c r="C949" s="42"/>
      <c r="D949" s="147" t="s">
        <v>2280</v>
      </c>
      <c r="E949" s="147"/>
      <c r="F949" s="244" t="s">
        <v>79</v>
      </c>
      <c r="G949" s="183" t="s">
        <v>1503</v>
      </c>
      <c r="H949" s="47" t="s">
        <v>2284</v>
      </c>
      <c r="I949" s="211" t="s">
        <v>2285</v>
      </c>
      <c r="J949" s="185">
        <v>1</v>
      </c>
      <c r="K949" s="212">
        <v>29800</v>
      </c>
      <c r="L949" s="212">
        <v>34800</v>
      </c>
      <c r="M949" s="212">
        <v>112.13</v>
      </c>
      <c r="N949" s="213" t="s">
        <v>1506</v>
      </c>
      <c r="O949" s="213"/>
      <c r="P949" s="213"/>
      <c r="Q949" s="214"/>
      <c r="R949" s="877"/>
      <c r="S949" s="155"/>
      <c r="T949" s="155"/>
      <c r="U949" s="215" t="s">
        <v>129</v>
      </c>
      <c r="V949" s="43" t="s">
        <v>2255</v>
      </c>
      <c r="W949" s="43"/>
      <c r="X949" s="820"/>
      <c r="Y949" s="820"/>
      <c r="Z949" s="216" t="s">
        <v>1665</v>
      </c>
      <c r="AA949" s="823"/>
      <c r="AB949" s="36">
        <v>45315</v>
      </c>
      <c r="AC949" s="36">
        <v>45313</v>
      </c>
      <c r="AD949" s="36">
        <v>45316</v>
      </c>
      <c r="AE949" s="36">
        <v>45315</v>
      </c>
      <c r="AF949" s="36">
        <v>45313</v>
      </c>
      <c r="AG949" s="54"/>
      <c r="AI949" s="135"/>
      <c r="AJ949" s="98"/>
    </row>
    <row r="950" spans="1:39" ht="32.25" customHeight="1">
      <c r="A950" s="239" t="s">
        <v>2279</v>
      </c>
      <c r="B950" s="42">
        <v>2279</v>
      </c>
      <c r="C950" s="42"/>
      <c r="D950" s="147" t="s">
        <v>2280</v>
      </c>
      <c r="E950" s="147"/>
      <c r="F950" s="244" t="s">
        <v>79</v>
      </c>
      <c r="G950" s="183" t="s">
        <v>1503</v>
      </c>
      <c r="H950" s="47" t="s">
        <v>2286</v>
      </c>
      <c r="I950" s="211" t="s">
        <v>2287</v>
      </c>
      <c r="J950" s="185">
        <v>1</v>
      </c>
      <c r="K950" s="212">
        <v>29800</v>
      </c>
      <c r="L950" s="212">
        <v>34800</v>
      </c>
      <c r="M950" s="212">
        <v>112.13</v>
      </c>
      <c r="N950" s="213" t="s">
        <v>1506</v>
      </c>
      <c r="O950" s="213"/>
      <c r="P950" s="213"/>
      <c r="Q950" s="214"/>
      <c r="R950" s="877"/>
      <c r="S950" s="155"/>
      <c r="T950" s="155"/>
      <c r="U950" s="215" t="s">
        <v>129</v>
      </c>
      <c r="V950" s="43" t="s">
        <v>1838</v>
      </c>
      <c r="W950" s="43"/>
      <c r="X950" s="820"/>
      <c r="Y950" s="820"/>
      <c r="Z950" s="216" t="s">
        <v>1665</v>
      </c>
      <c r="AA950" s="823"/>
      <c r="AB950" s="36">
        <v>45315</v>
      </c>
      <c r="AC950" s="36">
        <v>45313</v>
      </c>
      <c r="AD950" s="36">
        <v>45316</v>
      </c>
      <c r="AE950" s="36">
        <v>45315</v>
      </c>
      <c r="AF950" s="36">
        <v>45313</v>
      </c>
      <c r="AG950" s="54"/>
      <c r="AI950" s="135"/>
      <c r="AJ950" s="98"/>
    </row>
    <row r="951" spans="1:39" ht="32.25" customHeight="1">
      <c r="A951" s="239" t="s">
        <v>2279</v>
      </c>
      <c r="B951" s="42">
        <v>2279</v>
      </c>
      <c r="C951" s="42"/>
      <c r="D951" s="147" t="s">
        <v>2280</v>
      </c>
      <c r="E951" s="147"/>
      <c r="F951" s="244" t="s">
        <v>79</v>
      </c>
      <c r="G951" s="183" t="s">
        <v>1503</v>
      </c>
      <c r="H951" s="47" t="s">
        <v>2288</v>
      </c>
      <c r="I951" s="211" t="s">
        <v>2289</v>
      </c>
      <c r="J951" s="185">
        <v>1</v>
      </c>
      <c r="K951" s="212">
        <v>29800</v>
      </c>
      <c r="L951" s="212">
        <v>34800</v>
      </c>
      <c r="M951" s="212">
        <v>112.13</v>
      </c>
      <c r="N951" s="213" t="s">
        <v>1506</v>
      </c>
      <c r="O951" s="213"/>
      <c r="P951" s="213"/>
      <c r="Q951" s="214"/>
      <c r="R951" s="877"/>
      <c r="S951" s="155"/>
      <c r="T951" s="155"/>
      <c r="U951" s="215" t="s">
        <v>129</v>
      </c>
      <c r="V951" s="79" t="s">
        <v>2255</v>
      </c>
      <c r="W951" s="43"/>
      <c r="X951" s="820"/>
      <c r="Y951" s="820"/>
      <c r="Z951" s="216" t="s">
        <v>1665</v>
      </c>
      <c r="AA951" s="823"/>
      <c r="AB951" s="36">
        <v>45315</v>
      </c>
      <c r="AC951" s="36">
        <v>45313</v>
      </c>
      <c r="AD951" s="29" t="s">
        <v>2239</v>
      </c>
      <c r="AE951" s="36">
        <v>45315</v>
      </c>
      <c r="AF951" s="36">
        <v>45313</v>
      </c>
      <c r="AG951" s="54" t="s">
        <v>2290</v>
      </c>
      <c r="AI951" s="135"/>
      <c r="AJ951" s="98"/>
    </row>
    <row r="952" spans="1:39" ht="32.25" customHeight="1">
      <c r="A952" s="239" t="s">
        <v>2279</v>
      </c>
      <c r="B952" s="42">
        <v>2279</v>
      </c>
      <c r="C952" s="42"/>
      <c r="D952" s="147" t="s">
        <v>2280</v>
      </c>
      <c r="E952" s="147"/>
      <c r="F952" s="244" t="s">
        <v>79</v>
      </c>
      <c r="G952" s="183" t="s">
        <v>1503</v>
      </c>
      <c r="H952" s="47" t="s">
        <v>2291</v>
      </c>
      <c r="I952" s="211" t="s">
        <v>2292</v>
      </c>
      <c r="J952" s="185">
        <v>1</v>
      </c>
      <c r="K952" s="212">
        <v>29800</v>
      </c>
      <c r="L952" s="212">
        <v>34800</v>
      </c>
      <c r="M952" s="212">
        <v>112.13</v>
      </c>
      <c r="N952" s="213" t="s">
        <v>1506</v>
      </c>
      <c r="O952" s="213"/>
      <c r="P952" s="213"/>
      <c r="Q952" s="214"/>
      <c r="R952" s="877"/>
      <c r="S952" s="155"/>
      <c r="T952" s="155"/>
      <c r="U952" s="215" t="s">
        <v>129</v>
      </c>
      <c r="V952" s="79" t="s">
        <v>2255</v>
      </c>
      <c r="W952" s="43"/>
      <c r="X952" s="820"/>
      <c r="Y952" s="820"/>
      <c r="Z952" s="216" t="s">
        <v>1665</v>
      </c>
      <c r="AA952" s="823"/>
      <c r="AB952" s="36">
        <v>45315</v>
      </c>
      <c r="AC952" s="36">
        <v>45313</v>
      </c>
      <c r="AD952" s="29" t="s">
        <v>2239</v>
      </c>
      <c r="AE952" s="36">
        <v>45315</v>
      </c>
      <c r="AF952" s="36">
        <v>45313</v>
      </c>
      <c r="AG952" s="54"/>
      <c r="AI952" s="135"/>
      <c r="AJ952" s="98"/>
    </row>
    <row r="953" spans="1:39" ht="32.25" customHeight="1">
      <c r="A953" s="239" t="s">
        <v>2279</v>
      </c>
      <c r="B953" s="42">
        <v>2279</v>
      </c>
      <c r="C953" s="42"/>
      <c r="D953" s="147" t="s">
        <v>2280</v>
      </c>
      <c r="E953" s="147"/>
      <c r="F953" s="244" t="s">
        <v>79</v>
      </c>
      <c r="G953" s="183" t="s">
        <v>1503</v>
      </c>
      <c r="H953" s="47" t="s">
        <v>2293</v>
      </c>
      <c r="I953" s="211" t="s">
        <v>2294</v>
      </c>
      <c r="J953" s="185">
        <v>1</v>
      </c>
      <c r="K953" s="212">
        <v>29800</v>
      </c>
      <c r="L953" s="212">
        <v>34800</v>
      </c>
      <c r="M953" s="212">
        <v>112.13</v>
      </c>
      <c r="N953" s="213" t="s">
        <v>1506</v>
      </c>
      <c r="O953" s="213"/>
      <c r="P953" s="213"/>
      <c r="Q953" s="214"/>
      <c r="R953" s="877"/>
      <c r="S953" s="155"/>
      <c r="T953" s="155"/>
      <c r="U953" s="215" t="s">
        <v>129</v>
      </c>
      <c r="V953" s="79" t="s">
        <v>2255</v>
      </c>
      <c r="W953" s="43"/>
      <c r="X953" s="820"/>
      <c r="Y953" s="820"/>
      <c r="Z953" s="216" t="s">
        <v>1665</v>
      </c>
      <c r="AA953" s="823"/>
      <c r="AB953" s="36">
        <v>45315</v>
      </c>
      <c r="AC953" s="36">
        <v>45313</v>
      </c>
      <c r="AD953" s="29" t="s">
        <v>2239</v>
      </c>
      <c r="AE953" s="36">
        <v>45315</v>
      </c>
      <c r="AF953" s="36">
        <v>45315</v>
      </c>
      <c r="AG953" s="54"/>
      <c r="AI953" s="135"/>
      <c r="AJ953" s="98"/>
    </row>
    <row r="954" spans="1:39" ht="32.25" customHeight="1">
      <c r="A954" s="240" t="s">
        <v>2279</v>
      </c>
      <c r="B954" s="71">
        <v>2279</v>
      </c>
      <c r="C954" s="71"/>
      <c r="D954" s="76" t="s">
        <v>2280</v>
      </c>
      <c r="E954" s="76"/>
      <c r="F954" s="245" t="s">
        <v>79</v>
      </c>
      <c r="G954" s="124" t="s">
        <v>1503</v>
      </c>
      <c r="H954" s="72" t="s">
        <v>2295</v>
      </c>
      <c r="I954" s="217" t="s">
        <v>2296</v>
      </c>
      <c r="J954" s="57">
        <v>1</v>
      </c>
      <c r="K954" s="218">
        <v>7000</v>
      </c>
      <c r="L954" s="218">
        <v>9000</v>
      </c>
      <c r="M954" s="218">
        <v>111.51</v>
      </c>
      <c r="N954" s="219" t="s">
        <v>1525</v>
      </c>
      <c r="O954" s="219"/>
      <c r="P954" s="219"/>
      <c r="Q954" s="220"/>
      <c r="R954" s="88">
        <v>45309</v>
      </c>
      <c r="S954" s="88"/>
      <c r="T954" s="88"/>
      <c r="U954" s="215" t="s">
        <v>129</v>
      </c>
      <c r="V954" s="43" t="s">
        <v>1838</v>
      </c>
      <c r="W954" s="43"/>
      <c r="X954" s="820"/>
      <c r="Y954" s="820"/>
      <c r="Z954" s="216" t="s">
        <v>1665</v>
      </c>
      <c r="AA954" s="823"/>
      <c r="AB954" s="36">
        <v>45315</v>
      </c>
      <c r="AC954" s="36">
        <v>45310</v>
      </c>
      <c r="AD954" s="29" t="s">
        <v>2239</v>
      </c>
      <c r="AE954" s="36">
        <v>45315</v>
      </c>
      <c r="AF954" s="36">
        <v>45313</v>
      </c>
      <c r="AG954" s="54"/>
      <c r="AI954" s="135"/>
      <c r="AJ954" s="98"/>
    </row>
    <row r="955" spans="1:39" ht="32.25" customHeight="1">
      <c r="A955" s="240" t="s">
        <v>2279</v>
      </c>
      <c r="B955" s="71">
        <v>2279</v>
      </c>
      <c r="C955" s="71"/>
      <c r="D955" s="76" t="s">
        <v>2280</v>
      </c>
      <c r="E955" s="76"/>
      <c r="F955" s="245" t="s">
        <v>79</v>
      </c>
      <c r="G955" s="124" t="s">
        <v>1503</v>
      </c>
      <c r="H955" s="72" t="s">
        <v>2297</v>
      </c>
      <c r="I955" s="217" t="s">
        <v>2298</v>
      </c>
      <c r="J955" s="57">
        <v>1</v>
      </c>
      <c r="K955" s="218">
        <v>6000</v>
      </c>
      <c r="L955" s="218">
        <v>8000</v>
      </c>
      <c r="M955" s="218">
        <v>111.51</v>
      </c>
      <c r="N955" s="219" t="s">
        <v>1525</v>
      </c>
      <c r="O955" s="219"/>
      <c r="P955" s="219"/>
      <c r="Q955" s="220"/>
      <c r="R955" s="88">
        <v>45309</v>
      </c>
      <c r="S955" s="88"/>
      <c r="T955" s="88"/>
      <c r="U955" s="215" t="s">
        <v>129</v>
      </c>
      <c r="V955" s="79" t="s">
        <v>2255</v>
      </c>
      <c r="W955" s="43"/>
      <c r="X955" s="820"/>
      <c r="Y955" s="820"/>
      <c r="Z955" s="216" t="s">
        <v>1665</v>
      </c>
      <c r="AA955" s="823"/>
      <c r="AB955" s="36">
        <v>45315</v>
      </c>
      <c r="AC955" s="36">
        <v>45310</v>
      </c>
      <c r="AD955" s="29" t="s">
        <v>2239</v>
      </c>
      <c r="AE955" s="36">
        <v>45315</v>
      </c>
      <c r="AF955" s="36">
        <v>45313</v>
      </c>
      <c r="AG955" s="54"/>
      <c r="AI955" s="135"/>
      <c r="AJ955" s="98"/>
    </row>
    <row r="956" spans="1:39" ht="15.6" customHeight="1">
      <c r="A956" s="232" t="s">
        <v>2279</v>
      </c>
      <c r="B956" s="43">
        <v>2279</v>
      </c>
      <c r="C956" s="876"/>
      <c r="D956" s="772" t="s">
        <v>2280</v>
      </c>
      <c r="E956" s="790"/>
      <c r="F956" s="827" t="s">
        <v>79</v>
      </c>
      <c r="G956" s="828" t="s">
        <v>1528</v>
      </c>
      <c r="H956" s="783" t="s">
        <v>2299</v>
      </c>
      <c r="I956" s="160" t="s">
        <v>1530</v>
      </c>
      <c r="J956" s="55">
        <v>1</v>
      </c>
      <c r="K956" s="221">
        <v>1450</v>
      </c>
      <c r="L956" s="221">
        <v>1500</v>
      </c>
      <c r="M956" s="221">
        <v>4.68</v>
      </c>
      <c r="N956" s="222" t="s">
        <v>1531</v>
      </c>
      <c r="O956" s="222"/>
      <c r="P956" s="222"/>
      <c r="Q956" s="97"/>
      <c r="R956" s="798">
        <v>45309</v>
      </c>
      <c r="S956" s="77"/>
      <c r="T956" s="77"/>
      <c r="U956" s="799" t="s">
        <v>129</v>
      </c>
      <c r="V956" s="772" t="s">
        <v>2255</v>
      </c>
      <c r="W956" s="43"/>
      <c r="X956" s="820"/>
      <c r="Y956" s="820"/>
      <c r="Z956" s="799" t="s">
        <v>1509</v>
      </c>
      <c r="AA956" s="820"/>
      <c r="AB956" s="814">
        <v>45316</v>
      </c>
      <c r="AC956" s="814">
        <v>45314</v>
      </c>
      <c r="AD956" s="814">
        <v>45315</v>
      </c>
      <c r="AE956" s="814">
        <v>45315</v>
      </c>
      <c r="AF956" s="29"/>
      <c r="AG956" s="54"/>
      <c r="AI956" s="135"/>
      <c r="AJ956" s="98"/>
    </row>
    <row r="957" spans="1:39" ht="15.6" customHeight="1">
      <c r="A957" s="232" t="s">
        <v>2279</v>
      </c>
      <c r="B957" s="43">
        <v>2279</v>
      </c>
      <c r="C957" s="876"/>
      <c r="D957" s="772"/>
      <c r="E957" s="790"/>
      <c r="F957" s="827"/>
      <c r="G957" s="828"/>
      <c r="H957" s="783"/>
      <c r="I957" s="97" t="s">
        <v>1535</v>
      </c>
      <c r="J957" s="55">
        <v>1</v>
      </c>
      <c r="K957" s="221">
        <v>750</v>
      </c>
      <c r="L957" s="221">
        <v>800</v>
      </c>
      <c r="M957" s="221">
        <v>2.2000000000000002</v>
      </c>
      <c r="N957" s="222" t="s">
        <v>1536</v>
      </c>
      <c r="O957" s="222"/>
      <c r="P957" s="222"/>
      <c r="Q957" s="97"/>
      <c r="R957" s="803"/>
      <c r="S957" s="156"/>
      <c r="T957" s="156"/>
      <c r="U957" s="800"/>
      <c r="V957" s="811"/>
      <c r="W957" s="43"/>
      <c r="X957" s="206"/>
      <c r="Y957" s="206"/>
      <c r="Z957" s="799"/>
      <c r="AA957" s="823"/>
      <c r="AB957" s="815"/>
      <c r="AC957" s="814"/>
      <c r="AD957" s="814"/>
      <c r="AE957" s="814"/>
      <c r="AF957" s="29"/>
      <c r="AG957" s="37"/>
      <c r="AI957" s="135"/>
      <c r="AJ957" s="98"/>
    </row>
    <row r="958" spans="1:39" ht="15.6" customHeight="1">
      <c r="A958" s="232" t="s">
        <v>2279</v>
      </c>
      <c r="B958" s="43">
        <v>2279</v>
      </c>
      <c r="C958" s="876"/>
      <c r="D958" s="772"/>
      <c r="E958" s="790"/>
      <c r="F958" s="827"/>
      <c r="G958" s="828"/>
      <c r="H958" s="783"/>
      <c r="I958" s="97" t="s">
        <v>1535</v>
      </c>
      <c r="J958" s="55">
        <v>1</v>
      </c>
      <c r="K958" s="221">
        <v>750</v>
      </c>
      <c r="L958" s="221">
        <v>800</v>
      </c>
      <c r="M958" s="221">
        <v>2.2000000000000002</v>
      </c>
      <c r="N958" s="222" t="s">
        <v>1536</v>
      </c>
      <c r="O958" s="222"/>
      <c r="P958" s="222"/>
      <c r="Q958" s="97"/>
      <c r="R958" s="803"/>
      <c r="S958" s="156"/>
      <c r="T958" s="156"/>
      <c r="U958" s="800"/>
      <c r="V958" s="811"/>
      <c r="W958" s="43"/>
      <c r="X958" s="206"/>
      <c r="Y958" s="206"/>
      <c r="Z958" s="799"/>
      <c r="AA958" s="823"/>
      <c r="AB958" s="815"/>
      <c r="AC958" s="814"/>
      <c r="AD958" s="814"/>
      <c r="AE958" s="814"/>
      <c r="AF958" s="29"/>
      <c r="AG958" s="37"/>
      <c r="AI958" s="135"/>
      <c r="AJ958" s="98"/>
    </row>
    <row r="959" spans="1:39" ht="15.6" customHeight="1">
      <c r="A959" s="232" t="s">
        <v>2279</v>
      </c>
      <c r="B959" s="43">
        <v>2279</v>
      </c>
      <c r="C959" s="876"/>
      <c r="D959" s="772"/>
      <c r="E959" s="790"/>
      <c r="F959" s="827"/>
      <c r="G959" s="828"/>
      <c r="H959" s="783"/>
      <c r="I959" s="97" t="s">
        <v>1535</v>
      </c>
      <c r="J959" s="55">
        <v>1</v>
      </c>
      <c r="K959" s="221">
        <v>750</v>
      </c>
      <c r="L959" s="221">
        <v>800</v>
      </c>
      <c r="M959" s="221">
        <v>2.2000000000000002</v>
      </c>
      <c r="N959" s="222" t="s">
        <v>1536</v>
      </c>
      <c r="O959" s="222"/>
      <c r="P959" s="222"/>
      <c r="Q959" s="97"/>
      <c r="R959" s="803"/>
      <c r="S959" s="156"/>
      <c r="T959" s="156"/>
      <c r="U959" s="800"/>
      <c r="V959" s="811"/>
      <c r="W959" s="43"/>
      <c r="X959" s="216"/>
      <c r="Y959" s="173"/>
      <c r="Z959" s="799"/>
      <c r="AA959" s="823"/>
      <c r="AB959" s="815"/>
      <c r="AC959" s="814"/>
      <c r="AD959" s="814"/>
      <c r="AE959" s="814"/>
      <c r="AF959" s="29"/>
      <c r="AG959" s="37"/>
      <c r="AI959" s="135"/>
      <c r="AJ959" s="98"/>
    </row>
    <row r="960" spans="1:39" ht="15.6" customHeight="1">
      <c r="A960" s="232" t="s">
        <v>2279</v>
      </c>
      <c r="B960" s="43">
        <v>2279</v>
      </c>
      <c r="C960" s="876"/>
      <c r="D960" s="772"/>
      <c r="E960" s="790"/>
      <c r="F960" s="827"/>
      <c r="G960" s="828"/>
      <c r="H960" s="783"/>
      <c r="I960" s="97" t="s">
        <v>1535</v>
      </c>
      <c r="J960" s="55">
        <v>1</v>
      </c>
      <c r="K960" s="221">
        <v>750</v>
      </c>
      <c r="L960" s="221">
        <v>800</v>
      </c>
      <c r="M960" s="221">
        <v>2.2000000000000002</v>
      </c>
      <c r="N960" s="222" t="s">
        <v>1536</v>
      </c>
      <c r="O960" s="222"/>
      <c r="P960" s="222"/>
      <c r="Q960" s="97"/>
      <c r="R960" s="803"/>
      <c r="S960" s="156"/>
      <c r="T960" s="156"/>
      <c r="U960" s="800"/>
      <c r="V960" s="811"/>
      <c r="W960" s="43"/>
      <c r="X960" s="216"/>
      <c r="Y960" s="173"/>
      <c r="Z960" s="799"/>
      <c r="AA960" s="823"/>
      <c r="AB960" s="815"/>
      <c r="AC960" s="814"/>
      <c r="AD960" s="814"/>
      <c r="AE960" s="814"/>
      <c r="AF960" s="29"/>
      <c r="AG960" s="37"/>
      <c r="AI960" s="135"/>
      <c r="AJ960" s="98"/>
    </row>
    <row r="961" spans="1:39" ht="15.6" customHeight="1">
      <c r="A961" s="232" t="s">
        <v>2279</v>
      </c>
      <c r="B961" s="43">
        <v>2279</v>
      </c>
      <c r="C961" s="876"/>
      <c r="D961" s="772"/>
      <c r="E961" s="790"/>
      <c r="F961" s="827"/>
      <c r="G961" s="828"/>
      <c r="H961" s="783"/>
      <c r="I961" s="97" t="s">
        <v>1537</v>
      </c>
      <c r="J961" s="55">
        <v>1</v>
      </c>
      <c r="K961" s="221">
        <v>450</v>
      </c>
      <c r="L961" s="221">
        <v>500</v>
      </c>
      <c r="M961" s="221">
        <v>0.44</v>
      </c>
      <c r="N961" s="222" t="s">
        <v>1538</v>
      </c>
      <c r="O961" s="222"/>
      <c r="P961" s="222"/>
      <c r="Q961" s="97"/>
      <c r="R961" s="803"/>
      <c r="S961" s="156"/>
      <c r="T961" s="156"/>
      <c r="U961" s="800"/>
      <c r="V961" s="811"/>
      <c r="W961" s="43"/>
      <c r="X961" s="216"/>
      <c r="Y961" s="173"/>
      <c r="Z961" s="799"/>
      <c r="AA961" s="823"/>
      <c r="AB961" s="815"/>
      <c r="AC961" s="814"/>
      <c r="AD961" s="814"/>
      <c r="AE961" s="814"/>
      <c r="AF961" s="29"/>
      <c r="AG961" s="37"/>
      <c r="AI961" s="135"/>
      <c r="AJ961" s="98"/>
    </row>
    <row r="962" spans="1:39" ht="15.6" customHeight="1">
      <c r="A962" s="232" t="s">
        <v>2279</v>
      </c>
      <c r="B962" s="43">
        <v>2279</v>
      </c>
      <c r="C962" s="876"/>
      <c r="D962" s="772"/>
      <c r="E962" s="790"/>
      <c r="F962" s="827"/>
      <c r="G962" s="828"/>
      <c r="H962" s="783"/>
      <c r="I962" s="97" t="s">
        <v>1537</v>
      </c>
      <c r="J962" s="55">
        <v>1</v>
      </c>
      <c r="K962" s="221">
        <v>450</v>
      </c>
      <c r="L962" s="221">
        <v>500</v>
      </c>
      <c r="M962" s="221">
        <v>0.44</v>
      </c>
      <c r="N962" s="222" t="s">
        <v>1538</v>
      </c>
      <c r="O962" s="222"/>
      <c r="P962" s="222"/>
      <c r="Q962" s="97"/>
      <c r="R962" s="803"/>
      <c r="S962" s="156"/>
      <c r="T962" s="156"/>
      <c r="U962" s="800"/>
      <c r="V962" s="811"/>
      <c r="W962" s="43"/>
      <c r="X962" s="216"/>
      <c r="Y962" s="173"/>
      <c r="Z962" s="799"/>
      <c r="AA962" s="823"/>
      <c r="AB962" s="815"/>
      <c r="AC962" s="814"/>
      <c r="AD962" s="814"/>
      <c r="AE962" s="814"/>
      <c r="AF962" s="29"/>
      <c r="AG962" s="37"/>
      <c r="AI962" s="135"/>
      <c r="AJ962" s="98"/>
    </row>
    <row r="963" spans="1:39" ht="15.75" customHeight="1">
      <c r="A963" s="232" t="s">
        <v>2279</v>
      </c>
      <c r="B963" s="43">
        <v>2279</v>
      </c>
      <c r="C963" s="876"/>
      <c r="D963" s="772" t="s">
        <v>2280</v>
      </c>
      <c r="E963" s="790"/>
      <c r="F963" s="827" t="s">
        <v>79</v>
      </c>
      <c r="G963" s="828" t="s">
        <v>1528</v>
      </c>
      <c r="H963" s="783" t="s">
        <v>2300</v>
      </c>
      <c r="I963" s="160" t="s">
        <v>1540</v>
      </c>
      <c r="J963" s="55">
        <v>1</v>
      </c>
      <c r="K963" s="221">
        <v>1450</v>
      </c>
      <c r="L963" s="221">
        <v>1500</v>
      </c>
      <c r="M963" s="221">
        <v>9.9499999999999993</v>
      </c>
      <c r="N963" s="222" t="s">
        <v>1541</v>
      </c>
      <c r="O963" s="222"/>
      <c r="P963" s="222"/>
      <c r="Q963" s="97"/>
      <c r="R963" s="798">
        <v>45309</v>
      </c>
      <c r="S963" s="77"/>
      <c r="T963" s="77"/>
      <c r="U963" s="799" t="s">
        <v>129</v>
      </c>
      <c r="V963" s="772" t="s">
        <v>2255</v>
      </c>
      <c r="W963" s="43"/>
      <c r="X963" s="799"/>
      <c r="Y963" s="159"/>
      <c r="Z963" s="799" t="s">
        <v>1509</v>
      </c>
      <c r="AA963" s="820"/>
      <c r="AB963" s="814">
        <v>45316</v>
      </c>
      <c r="AC963" s="814">
        <v>45314</v>
      </c>
      <c r="AD963" s="814">
        <v>45315</v>
      </c>
      <c r="AE963" s="814">
        <v>45315</v>
      </c>
      <c r="AF963" s="29"/>
      <c r="AG963" s="54"/>
      <c r="AI963" s="135"/>
      <c r="AJ963" s="98"/>
    </row>
    <row r="964" spans="1:39" ht="15.6" customHeight="1">
      <c r="A964" s="232" t="s">
        <v>2279</v>
      </c>
      <c r="B964" s="43">
        <v>2279</v>
      </c>
      <c r="C964" s="876"/>
      <c r="D964" s="772"/>
      <c r="E964" s="790"/>
      <c r="F964" s="827"/>
      <c r="G964" s="828"/>
      <c r="H964" s="783"/>
      <c r="I964" s="97" t="s">
        <v>1542</v>
      </c>
      <c r="J964" s="55">
        <v>1</v>
      </c>
      <c r="K964" s="221">
        <v>950</v>
      </c>
      <c r="L964" s="221">
        <v>1000</v>
      </c>
      <c r="M964" s="221">
        <v>5.39</v>
      </c>
      <c r="N964" s="222" t="s">
        <v>1543</v>
      </c>
      <c r="O964" s="222"/>
      <c r="P964" s="222"/>
      <c r="Q964" s="97"/>
      <c r="R964" s="803"/>
      <c r="S964" s="156"/>
      <c r="T964" s="156"/>
      <c r="U964" s="800"/>
      <c r="V964" s="772"/>
      <c r="W964" s="43"/>
      <c r="X964" s="799"/>
      <c r="Y964" s="173"/>
      <c r="Z964" s="799"/>
      <c r="AA964" s="823"/>
      <c r="AB964" s="815"/>
      <c r="AC964" s="815"/>
      <c r="AD964" s="815"/>
      <c r="AE964" s="815"/>
      <c r="AF964" s="29"/>
      <c r="AG964" s="37"/>
      <c r="AI964" s="135"/>
      <c r="AJ964" s="98"/>
    </row>
    <row r="965" spans="1:39" ht="15.6" customHeight="1">
      <c r="A965" s="232" t="s">
        <v>2279</v>
      </c>
      <c r="B965" s="43">
        <v>2279</v>
      </c>
      <c r="C965" s="876"/>
      <c r="D965" s="772"/>
      <c r="E965" s="790"/>
      <c r="F965" s="827"/>
      <c r="G965" s="828"/>
      <c r="H965" s="783"/>
      <c r="I965" s="97" t="s">
        <v>1544</v>
      </c>
      <c r="J965" s="55">
        <v>1</v>
      </c>
      <c r="K965" s="221">
        <v>2450</v>
      </c>
      <c r="L965" s="221">
        <v>2500</v>
      </c>
      <c r="M965" s="221">
        <v>8.26</v>
      </c>
      <c r="N965" s="222" t="s">
        <v>1545</v>
      </c>
      <c r="O965" s="222"/>
      <c r="P965" s="222"/>
      <c r="Q965" s="97"/>
      <c r="R965" s="803"/>
      <c r="S965" s="156"/>
      <c r="T965" s="156"/>
      <c r="U965" s="800"/>
      <c r="V965" s="772"/>
      <c r="W965" s="43"/>
      <c r="X965" s="799"/>
      <c r="Y965" s="173"/>
      <c r="Z965" s="799"/>
      <c r="AA965" s="823"/>
      <c r="AB965" s="815"/>
      <c r="AC965" s="815"/>
      <c r="AD965" s="815"/>
      <c r="AE965" s="815"/>
      <c r="AF965" s="29"/>
      <c r="AG965" s="37"/>
      <c r="AI965" s="135"/>
      <c r="AJ965" s="98"/>
    </row>
    <row r="966" spans="1:39" ht="15.6" customHeight="1">
      <c r="A966" s="232" t="s">
        <v>2279</v>
      </c>
      <c r="B966" s="43">
        <v>2279</v>
      </c>
      <c r="C966" s="876"/>
      <c r="D966" s="772"/>
      <c r="E966" s="790"/>
      <c r="F966" s="827"/>
      <c r="G966" s="828"/>
      <c r="H966" s="783"/>
      <c r="I966" s="97" t="s">
        <v>1546</v>
      </c>
      <c r="J966" s="55">
        <v>1</v>
      </c>
      <c r="K966" s="221">
        <v>2450</v>
      </c>
      <c r="L966" s="221">
        <v>2500</v>
      </c>
      <c r="M966" s="221">
        <v>5.19</v>
      </c>
      <c r="N966" s="222" t="s">
        <v>1547</v>
      </c>
      <c r="O966" s="222"/>
      <c r="P966" s="222"/>
      <c r="Q966" s="97"/>
      <c r="R966" s="803"/>
      <c r="S966" s="156"/>
      <c r="T966" s="156"/>
      <c r="U966" s="800"/>
      <c r="V966" s="772"/>
      <c r="W966" s="43"/>
      <c r="X966" s="799"/>
      <c r="Y966" s="173"/>
      <c r="Z966" s="799"/>
      <c r="AA966" s="823"/>
      <c r="AB966" s="815"/>
      <c r="AC966" s="815"/>
      <c r="AD966" s="815"/>
      <c r="AE966" s="815"/>
      <c r="AF966" s="29"/>
      <c r="AG966" s="37"/>
      <c r="AI966" s="135"/>
      <c r="AJ966" s="98"/>
    </row>
    <row r="967" spans="1:39" ht="15.6" customHeight="1">
      <c r="A967" s="232" t="s">
        <v>2279</v>
      </c>
      <c r="B967" s="43">
        <v>2279</v>
      </c>
      <c r="C967" s="876"/>
      <c r="D967" s="772"/>
      <c r="E967" s="790"/>
      <c r="F967" s="827"/>
      <c r="G967" s="828"/>
      <c r="H967" s="783"/>
      <c r="I967" s="97" t="s">
        <v>1546</v>
      </c>
      <c r="J967" s="55">
        <v>1</v>
      </c>
      <c r="K967" s="221">
        <v>2450</v>
      </c>
      <c r="L967" s="221">
        <v>2500</v>
      </c>
      <c r="M967" s="221">
        <v>5.19</v>
      </c>
      <c r="N967" s="222" t="s">
        <v>1547</v>
      </c>
      <c r="O967" s="222"/>
      <c r="P967" s="222"/>
      <c r="Q967" s="97"/>
      <c r="R967" s="803"/>
      <c r="S967" s="156"/>
      <c r="T967" s="156"/>
      <c r="U967" s="800"/>
      <c r="V967" s="772"/>
      <c r="W967" s="43"/>
      <c r="X967" s="799"/>
      <c r="Y967" s="173"/>
      <c r="Z967" s="799"/>
      <c r="AA967" s="823"/>
      <c r="AB967" s="815"/>
      <c r="AC967" s="815"/>
      <c r="AD967" s="815"/>
      <c r="AE967" s="815"/>
      <c r="AF967" s="29"/>
      <c r="AG967" s="37"/>
      <c r="AI967" s="135"/>
      <c r="AJ967" s="98"/>
    </row>
    <row r="968" spans="1:39">
      <c r="A968" s="232" t="s">
        <v>2279</v>
      </c>
      <c r="B968" s="43">
        <v>2279</v>
      </c>
      <c r="C968" s="876"/>
      <c r="D968" s="772" t="s">
        <v>2280</v>
      </c>
      <c r="E968" s="790"/>
      <c r="F968" s="827" t="s">
        <v>79</v>
      </c>
      <c r="G968" s="828" t="s">
        <v>1528</v>
      </c>
      <c r="H968" s="783" t="s">
        <v>2301</v>
      </c>
      <c r="I968" s="160" t="s">
        <v>1549</v>
      </c>
      <c r="J968" s="55">
        <v>1</v>
      </c>
      <c r="K968" s="221">
        <v>3450</v>
      </c>
      <c r="L968" s="221">
        <v>3500</v>
      </c>
      <c r="M968" s="221">
        <v>7.77</v>
      </c>
      <c r="N968" s="222" t="s">
        <v>1550</v>
      </c>
      <c r="O968" s="222"/>
      <c r="P968" s="222"/>
      <c r="Q968" s="97"/>
      <c r="R968" s="798">
        <v>45309</v>
      </c>
      <c r="S968" s="77"/>
      <c r="T968" s="77"/>
      <c r="U968" s="799" t="s">
        <v>129</v>
      </c>
      <c r="V968" s="772" t="s">
        <v>2255</v>
      </c>
      <c r="W968" s="43"/>
      <c r="X968" s="799"/>
      <c r="Y968" s="159"/>
      <c r="Z968" s="799" t="s">
        <v>1509</v>
      </c>
      <c r="AA968" s="823"/>
      <c r="AB968" s="814">
        <v>45316</v>
      </c>
      <c r="AC968" s="814">
        <v>45314</v>
      </c>
      <c r="AD968" s="814">
        <v>45315</v>
      </c>
      <c r="AE968" s="814">
        <v>45315</v>
      </c>
      <c r="AF968" s="29"/>
      <c r="AG968" s="54"/>
      <c r="AI968" s="135"/>
      <c r="AJ968" s="98"/>
    </row>
    <row r="969" spans="1:39" ht="15.6" customHeight="1">
      <c r="A969" s="232" t="s">
        <v>2279</v>
      </c>
      <c r="B969" s="43">
        <v>2279</v>
      </c>
      <c r="C969" s="876"/>
      <c r="D969" s="772"/>
      <c r="E969" s="790"/>
      <c r="F969" s="827"/>
      <c r="G969" s="828"/>
      <c r="H969" s="783"/>
      <c r="I969" s="97" t="s">
        <v>1551</v>
      </c>
      <c r="J969" s="55">
        <v>1</v>
      </c>
      <c r="K969" s="221">
        <v>480</v>
      </c>
      <c r="L969" s="221">
        <v>530</v>
      </c>
      <c r="M969" s="221">
        <v>0.93</v>
      </c>
      <c r="N969" s="222" t="s">
        <v>1552</v>
      </c>
      <c r="O969" s="222"/>
      <c r="P969" s="222"/>
      <c r="Q969" s="97"/>
      <c r="R969" s="803"/>
      <c r="S969" s="156"/>
      <c r="T969" s="156"/>
      <c r="U969" s="800"/>
      <c r="V969" s="772"/>
      <c r="W969" s="43"/>
      <c r="X969" s="799"/>
      <c r="Y969" s="173"/>
      <c r="Z969" s="799"/>
      <c r="AA969" s="823"/>
      <c r="AB969" s="815"/>
      <c r="AC969" s="815"/>
      <c r="AD969" s="815"/>
      <c r="AE969" s="815"/>
      <c r="AF969" s="29"/>
      <c r="AG969" s="37"/>
      <c r="AI969" s="135"/>
      <c r="AJ969" s="98"/>
    </row>
    <row r="970" spans="1:39" ht="15.6" customHeight="1">
      <c r="A970" s="232" t="s">
        <v>2279</v>
      </c>
      <c r="B970" s="43">
        <v>2279</v>
      </c>
      <c r="C970" s="876"/>
      <c r="D970" s="772"/>
      <c r="E970" s="790"/>
      <c r="F970" s="827"/>
      <c r="G970" s="828"/>
      <c r="H970" s="783"/>
      <c r="I970" s="97" t="s">
        <v>1553</v>
      </c>
      <c r="J970" s="55">
        <v>1</v>
      </c>
      <c r="K970" s="221">
        <v>950</v>
      </c>
      <c r="L970" s="221">
        <v>1000</v>
      </c>
      <c r="M970" s="221">
        <v>0.31</v>
      </c>
      <c r="N970" s="222" t="s">
        <v>1554</v>
      </c>
      <c r="O970" s="222"/>
      <c r="P970" s="222"/>
      <c r="Q970" s="97"/>
      <c r="R970" s="803"/>
      <c r="S970" s="156"/>
      <c r="T970" s="156"/>
      <c r="U970" s="800"/>
      <c r="V970" s="772"/>
      <c r="W970" s="43"/>
      <c r="X970" s="799"/>
      <c r="Y970" s="173"/>
      <c r="Z970" s="799"/>
      <c r="AA970" s="823"/>
      <c r="AB970" s="815"/>
      <c r="AC970" s="815"/>
      <c r="AD970" s="815"/>
      <c r="AE970" s="815"/>
      <c r="AF970" s="29"/>
      <c r="AG970" s="37"/>
      <c r="AI970" s="135"/>
      <c r="AJ970" s="98"/>
    </row>
    <row r="971" spans="1:39">
      <c r="A971" s="232">
        <v>25</v>
      </c>
      <c r="B971" s="43">
        <v>2279</v>
      </c>
      <c r="C971" s="876"/>
      <c r="D971" s="783" t="s">
        <v>2302</v>
      </c>
      <c r="E971" s="773"/>
      <c r="F971" s="773" t="s">
        <v>79</v>
      </c>
      <c r="G971" s="784" t="s">
        <v>2303</v>
      </c>
      <c r="H971" s="785" t="s">
        <v>2304</v>
      </c>
      <c r="I971" s="51" t="s">
        <v>1557</v>
      </c>
      <c r="J971" s="304">
        <v>1</v>
      </c>
      <c r="K971" s="236"/>
      <c r="L971" s="786">
        <v>3223</v>
      </c>
      <c r="M971" s="787">
        <v>30</v>
      </c>
      <c r="N971" s="305" t="s">
        <v>2305</v>
      </c>
      <c r="O971" s="305"/>
      <c r="P971" s="305"/>
      <c r="Q971" s="223"/>
      <c r="R971" s="798">
        <v>45301</v>
      </c>
      <c r="S971" s="79"/>
      <c r="T971" s="79"/>
      <c r="U971" s="791" t="s">
        <v>129</v>
      </c>
      <c r="V971" s="801" t="s">
        <v>2306</v>
      </c>
      <c r="W971" s="43"/>
      <c r="X971" s="791">
        <v>45294</v>
      </c>
      <c r="Y971" s="791">
        <v>45294</v>
      </c>
      <c r="Z971" s="791" t="s">
        <v>1509</v>
      </c>
      <c r="AA971" s="791">
        <v>45294</v>
      </c>
      <c r="AB971" s="781">
        <v>45309</v>
      </c>
      <c r="AC971" s="781">
        <v>45307</v>
      </c>
      <c r="AD971" s="781">
        <v>45309</v>
      </c>
      <c r="AE971" s="781">
        <v>45308</v>
      </c>
      <c r="AF971" s="781">
        <v>45309</v>
      </c>
      <c r="AG971" s="778"/>
      <c r="AH971" s="39" t="s">
        <v>2307</v>
      </c>
      <c r="AI971" s="25">
        <v>45294</v>
      </c>
      <c r="AJ971" s="98">
        <v>7277.43</v>
      </c>
      <c r="AK971" s="148">
        <v>28571</v>
      </c>
      <c r="AM971" s="139">
        <v>0.25</v>
      </c>
    </row>
    <row r="972" spans="1:39">
      <c r="A972" s="232">
        <v>25</v>
      </c>
      <c r="B972" s="43">
        <v>2279</v>
      </c>
      <c r="C972" s="876"/>
      <c r="D972" s="783"/>
      <c r="E972" s="773"/>
      <c r="F972" s="773"/>
      <c r="G972" s="784"/>
      <c r="H972" s="785"/>
      <c r="I972" s="222" t="s">
        <v>1557</v>
      </c>
      <c r="J972" s="304">
        <v>1</v>
      </c>
      <c r="K972" s="236"/>
      <c r="L972" s="786"/>
      <c r="M972" s="787"/>
      <c r="N972" s="305" t="s">
        <v>2010</v>
      </c>
      <c r="O972" s="305"/>
      <c r="P972" s="305"/>
      <c r="Q972" s="223"/>
      <c r="R972" s="803"/>
      <c r="S972" s="52"/>
      <c r="T972" s="52"/>
      <c r="U972" s="794"/>
      <c r="V972" s="866"/>
      <c r="W972" s="43"/>
      <c r="X972" s="785"/>
      <c r="Y972" s="785"/>
      <c r="Z972" s="785"/>
      <c r="AA972" s="785"/>
      <c r="AB972" s="781"/>
      <c r="AC972" s="782"/>
      <c r="AD972" s="781"/>
      <c r="AE972" s="782"/>
      <c r="AF972" s="782"/>
      <c r="AG972" s="778"/>
      <c r="AI972" s="25"/>
      <c r="AJ972" s="98"/>
    </row>
    <row r="973" spans="1:39">
      <c r="A973" s="232">
        <v>25</v>
      </c>
      <c r="B973" s="43">
        <v>2279</v>
      </c>
      <c r="C973" s="876"/>
      <c r="D973" s="783"/>
      <c r="E973" s="773"/>
      <c r="F973" s="773"/>
      <c r="G973" s="784"/>
      <c r="H973" s="785"/>
      <c r="I973" s="222" t="s">
        <v>2308</v>
      </c>
      <c r="J973" s="304">
        <v>1</v>
      </c>
      <c r="K973" s="236"/>
      <c r="L973" s="786"/>
      <c r="M973" s="787"/>
      <c r="N973" s="305" t="s">
        <v>2309</v>
      </c>
      <c r="O973" s="305"/>
      <c r="P973" s="305"/>
      <c r="Q973" s="223"/>
      <c r="R973" s="803"/>
      <c r="S973" s="52"/>
      <c r="T973" s="52"/>
      <c r="U973" s="794"/>
      <c r="V973" s="866"/>
      <c r="W973" s="43"/>
      <c r="X973" s="785"/>
      <c r="Y973" s="785"/>
      <c r="Z973" s="785"/>
      <c r="AA973" s="785"/>
      <c r="AB973" s="781"/>
      <c r="AC973" s="782"/>
      <c r="AD973" s="781"/>
      <c r="AE973" s="782"/>
      <c r="AF973" s="782"/>
      <c r="AG973" s="778"/>
      <c r="AI973" s="25"/>
      <c r="AJ973" s="98"/>
    </row>
    <row r="974" spans="1:39">
      <c r="A974" s="232">
        <v>25</v>
      </c>
      <c r="B974" s="43">
        <v>2279</v>
      </c>
      <c r="C974" s="876"/>
      <c r="D974" s="783"/>
      <c r="E974" s="773"/>
      <c r="F974" s="773"/>
      <c r="G974" s="784"/>
      <c r="H974" s="785"/>
      <c r="I974" s="222" t="s">
        <v>2308</v>
      </c>
      <c r="J974" s="304">
        <v>1</v>
      </c>
      <c r="K974" s="236"/>
      <c r="L974" s="786"/>
      <c r="M974" s="787"/>
      <c r="N974" s="305" t="s">
        <v>2310</v>
      </c>
      <c r="O974" s="305"/>
      <c r="P974" s="305"/>
      <c r="Q974" s="223"/>
      <c r="R974" s="803"/>
      <c r="S974" s="52"/>
      <c r="T974" s="52"/>
      <c r="U974" s="794"/>
      <c r="V974" s="866"/>
      <c r="W974" s="43"/>
      <c r="X974" s="785"/>
      <c r="Y974" s="785"/>
      <c r="Z974" s="785"/>
      <c r="AA974" s="785"/>
      <c r="AB974" s="781"/>
      <c r="AC974" s="782"/>
      <c r="AD974" s="781"/>
      <c r="AE974" s="782"/>
      <c r="AF974" s="782"/>
      <c r="AG974" s="778"/>
      <c r="AI974" s="25"/>
      <c r="AJ974" s="98"/>
    </row>
    <row r="975" spans="1:39">
      <c r="A975" s="232">
        <v>25</v>
      </c>
      <c r="B975" s="43">
        <v>2279</v>
      </c>
      <c r="C975" s="876"/>
      <c r="D975" s="783"/>
      <c r="E975" s="773"/>
      <c r="F975" s="773"/>
      <c r="G975" s="784"/>
      <c r="H975" s="785"/>
      <c r="I975" s="222" t="s">
        <v>2308</v>
      </c>
      <c r="J975" s="304">
        <v>1</v>
      </c>
      <c r="K975" s="236"/>
      <c r="L975" s="786"/>
      <c r="M975" s="787"/>
      <c r="N975" s="305" t="s">
        <v>2311</v>
      </c>
      <c r="O975" s="305"/>
      <c r="P975" s="305"/>
      <c r="Q975" s="223"/>
      <c r="R975" s="803"/>
      <c r="S975" s="52"/>
      <c r="T975" s="52"/>
      <c r="U975" s="794"/>
      <c r="V975" s="866"/>
      <c r="W975" s="43"/>
      <c r="X975" s="785"/>
      <c r="Y975" s="785"/>
      <c r="Z975" s="785"/>
      <c r="AA975" s="785"/>
      <c r="AB975" s="781"/>
      <c r="AC975" s="782"/>
      <c r="AD975" s="781"/>
      <c r="AE975" s="782"/>
      <c r="AF975" s="782"/>
      <c r="AG975" s="778"/>
      <c r="AI975" s="25"/>
      <c r="AJ975" s="98"/>
    </row>
    <row r="976" spans="1:39" ht="30" customHeight="1">
      <c r="A976" s="232"/>
      <c r="B976" s="810" t="s">
        <v>2312</v>
      </c>
      <c r="C976" s="876"/>
      <c r="D976" s="772" t="s">
        <v>2313</v>
      </c>
      <c r="E976" s="790"/>
      <c r="F976" s="790" t="s">
        <v>79</v>
      </c>
      <c r="G976" s="784" t="s">
        <v>1503</v>
      </c>
      <c r="H976" s="785" t="s">
        <v>2314</v>
      </c>
      <c r="I976" s="97" t="s">
        <v>2315</v>
      </c>
      <c r="J976" s="224">
        <v>1</v>
      </c>
      <c r="K976" s="303">
        <v>5340</v>
      </c>
      <c r="L976" s="306">
        <v>7067</v>
      </c>
      <c r="M976" s="306">
        <v>46</v>
      </c>
      <c r="N976" s="306" t="s">
        <v>2316</v>
      </c>
      <c r="O976" s="306"/>
      <c r="P976" s="306"/>
      <c r="Q976" s="772" t="s">
        <v>117</v>
      </c>
      <c r="R976" s="798">
        <v>45327</v>
      </c>
      <c r="S976" s="79"/>
      <c r="T976" s="79"/>
      <c r="U976" s="794" t="s">
        <v>129</v>
      </c>
      <c r="V976" s="772" t="s">
        <v>2317</v>
      </c>
      <c r="W976" s="43"/>
      <c r="X976" s="791">
        <v>45310</v>
      </c>
      <c r="Y976" s="791">
        <v>45314</v>
      </c>
      <c r="Z976" s="791">
        <v>45316</v>
      </c>
      <c r="AA976" s="791">
        <v>45320</v>
      </c>
      <c r="AB976" s="781">
        <v>45331</v>
      </c>
      <c r="AC976" s="781">
        <v>45330</v>
      </c>
      <c r="AD976" s="869">
        <v>45335</v>
      </c>
      <c r="AE976" s="29"/>
      <c r="AF976" s="781">
        <v>45330</v>
      </c>
      <c r="AG976" s="29"/>
      <c r="AH976" s="39" t="s">
        <v>2318</v>
      </c>
      <c r="AI976" s="134">
        <v>45322</v>
      </c>
      <c r="AJ976" s="130">
        <v>111104.8</v>
      </c>
      <c r="AK976" s="99">
        <v>439763</v>
      </c>
      <c r="AM976" s="139">
        <v>0.25</v>
      </c>
    </row>
    <row r="977" spans="1:39">
      <c r="A977" s="232"/>
      <c r="B977" s="785"/>
      <c r="C977" s="876"/>
      <c r="D977" s="772"/>
      <c r="E977" s="790"/>
      <c r="F977" s="790"/>
      <c r="G977" s="784"/>
      <c r="H977" s="785"/>
      <c r="I977" s="97" t="s">
        <v>2319</v>
      </c>
      <c r="J977" s="224">
        <v>1</v>
      </c>
      <c r="K977" s="303">
        <v>5340</v>
      </c>
      <c r="L977" s="306">
        <v>7067</v>
      </c>
      <c r="M977" s="306">
        <v>46</v>
      </c>
      <c r="N977" s="306" t="s">
        <v>2316</v>
      </c>
      <c r="O977" s="306"/>
      <c r="P977" s="306"/>
      <c r="Q977" s="772"/>
      <c r="R977" s="798"/>
      <c r="S977" s="79"/>
      <c r="T977" s="79"/>
      <c r="U977" s="794"/>
      <c r="V977" s="772"/>
      <c r="W977" s="43"/>
      <c r="X977" s="791"/>
      <c r="Y977" s="791"/>
      <c r="Z977" s="791"/>
      <c r="AA977" s="785"/>
      <c r="AB977" s="822"/>
      <c r="AC977" s="781"/>
      <c r="AD977" s="782"/>
      <c r="AE977" s="29"/>
      <c r="AF977" s="781"/>
      <c r="AG977" s="29"/>
      <c r="AI977" s="39"/>
      <c r="AJ977" s="39"/>
    </row>
    <row r="978" spans="1:39">
      <c r="A978" s="232"/>
      <c r="B978" s="785"/>
      <c r="C978" s="876"/>
      <c r="D978" s="772"/>
      <c r="E978" s="790"/>
      <c r="F978" s="790"/>
      <c r="G978" s="784" t="s">
        <v>1503</v>
      </c>
      <c r="H978" s="785" t="s">
        <v>2320</v>
      </c>
      <c r="I978" s="97" t="s">
        <v>2321</v>
      </c>
      <c r="J978" s="224">
        <v>1</v>
      </c>
      <c r="K978" s="303">
        <v>760</v>
      </c>
      <c r="L978" s="306">
        <v>1790</v>
      </c>
      <c r="M978" s="306">
        <v>19.7</v>
      </c>
      <c r="N978" s="306" t="s">
        <v>2322</v>
      </c>
      <c r="O978" s="306"/>
      <c r="P978" s="306"/>
      <c r="Q978" s="772"/>
      <c r="R978" s="798"/>
      <c r="S978" s="79"/>
      <c r="T978" s="79"/>
      <c r="U978" s="794"/>
      <c r="V978" s="772"/>
      <c r="W978" s="43"/>
      <c r="X978" s="791"/>
      <c r="Y978" s="791"/>
      <c r="Z978" s="791"/>
      <c r="AA978" s="785"/>
      <c r="AB978" s="822"/>
      <c r="AC978" s="865">
        <v>45330</v>
      </c>
      <c r="AD978" s="782"/>
      <c r="AE978" s="29"/>
      <c r="AF978" s="865">
        <v>45331</v>
      </c>
      <c r="AG978" s="29"/>
      <c r="AI978" s="39"/>
      <c r="AJ978" s="39"/>
    </row>
    <row r="979" spans="1:39">
      <c r="A979" s="232"/>
      <c r="B979" s="785"/>
      <c r="C979" s="876"/>
      <c r="D979" s="772"/>
      <c r="E979" s="790"/>
      <c r="F979" s="790"/>
      <c r="G979" s="784"/>
      <c r="H979" s="785"/>
      <c r="I979" s="97" t="s">
        <v>2323</v>
      </c>
      <c r="J979" s="224">
        <v>1</v>
      </c>
      <c r="K979" s="303">
        <v>6050</v>
      </c>
      <c r="L979" s="306">
        <v>7896</v>
      </c>
      <c r="M979" s="306">
        <v>65.099999999999994</v>
      </c>
      <c r="N979" s="306" t="s">
        <v>2324</v>
      </c>
      <c r="O979" s="306"/>
      <c r="P979" s="306"/>
      <c r="Q979" s="772"/>
      <c r="R979" s="798"/>
      <c r="S979" s="79"/>
      <c r="T979" s="79"/>
      <c r="U979" s="794"/>
      <c r="V979" s="772"/>
      <c r="W979" s="43"/>
      <c r="X979" s="791"/>
      <c r="Y979" s="791"/>
      <c r="Z979" s="791"/>
      <c r="AA979" s="785"/>
      <c r="AB979" s="822"/>
      <c r="AC979" s="865"/>
      <c r="AD979" s="782"/>
      <c r="AE979" s="29"/>
      <c r="AF979" s="865"/>
      <c r="AG979" s="29"/>
      <c r="AI979" s="39"/>
      <c r="AJ979" s="39"/>
    </row>
    <row r="980" spans="1:39" ht="15.75" customHeight="1">
      <c r="A980" s="232"/>
      <c r="B980" s="785"/>
      <c r="C980" s="876"/>
      <c r="D980" s="772"/>
      <c r="E980" s="790"/>
      <c r="F980" s="790"/>
      <c r="G980" s="784"/>
      <c r="H980" s="785"/>
      <c r="I980" s="97" t="s">
        <v>2325</v>
      </c>
      <c r="J980" s="224">
        <v>1</v>
      </c>
      <c r="K980" s="303">
        <v>230</v>
      </c>
      <c r="L980" s="303">
        <v>320</v>
      </c>
      <c r="M980" s="306">
        <v>4.0599999999999996</v>
      </c>
      <c r="N980" s="306" t="s">
        <v>2326</v>
      </c>
      <c r="O980" s="306"/>
      <c r="P980" s="306"/>
      <c r="Q980" s="772"/>
      <c r="R980" s="798"/>
      <c r="S980" s="79"/>
      <c r="T980" s="79"/>
      <c r="U980" s="794"/>
      <c r="V980" s="772"/>
      <c r="W980" s="43"/>
      <c r="X980" s="791"/>
      <c r="Y980" s="791"/>
      <c r="Z980" s="791"/>
      <c r="AA980" s="785"/>
      <c r="AB980" s="822"/>
      <c r="AC980" s="865"/>
      <c r="AD980" s="782"/>
      <c r="AE980" s="29"/>
      <c r="AF980" s="865"/>
      <c r="AG980" s="29"/>
      <c r="AI980" s="39"/>
      <c r="AJ980" s="39"/>
    </row>
    <row r="981" spans="1:39" ht="15.75" customHeight="1">
      <c r="A981" s="232"/>
      <c r="B981" s="785"/>
      <c r="C981" s="876"/>
      <c r="D981" s="772"/>
      <c r="E981" s="790"/>
      <c r="F981" s="790"/>
      <c r="G981" s="784"/>
      <c r="H981" s="785"/>
      <c r="I981" s="97" t="s">
        <v>2325</v>
      </c>
      <c r="J981" s="224">
        <v>1</v>
      </c>
      <c r="K981" s="303">
        <v>230</v>
      </c>
      <c r="L981" s="303">
        <v>320</v>
      </c>
      <c r="M981" s="306">
        <v>4.0599999999999996</v>
      </c>
      <c r="N981" s="306" t="s">
        <v>2326</v>
      </c>
      <c r="O981" s="306"/>
      <c r="P981" s="306"/>
      <c r="Q981" s="772"/>
      <c r="R981" s="798"/>
      <c r="S981" s="79"/>
      <c r="T981" s="79"/>
      <c r="U981" s="794"/>
      <c r="V981" s="772"/>
      <c r="W981" s="43"/>
      <c r="X981" s="791"/>
      <c r="Y981" s="791"/>
      <c r="Z981" s="791"/>
      <c r="AA981" s="785"/>
      <c r="AB981" s="822"/>
      <c r="AC981" s="865"/>
      <c r="AD981" s="782"/>
      <c r="AE981" s="29"/>
      <c r="AF981" s="865"/>
      <c r="AG981" s="29"/>
      <c r="AI981" s="39"/>
      <c r="AJ981" s="39"/>
    </row>
    <row r="982" spans="1:39" ht="15.75" customHeight="1">
      <c r="A982" s="232"/>
      <c r="B982" s="785"/>
      <c r="C982" s="876"/>
      <c r="D982" s="772"/>
      <c r="E982" s="790"/>
      <c r="F982" s="790"/>
      <c r="G982" s="784" t="s">
        <v>1503</v>
      </c>
      <c r="H982" s="785" t="s">
        <v>2327</v>
      </c>
      <c r="I982" s="97" t="s">
        <v>2321</v>
      </c>
      <c r="J982" s="224">
        <v>1</v>
      </c>
      <c r="K982" s="303">
        <v>760</v>
      </c>
      <c r="L982" s="306">
        <v>1790</v>
      </c>
      <c r="M982" s="306">
        <v>19.7</v>
      </c>
      <c r="N982" s="306" t="s">
        <v>2322</v>
      </c>
      <c r="O982" s="306"/>
      <c r="P982" s="306"/>
      <c r="Q982" s="772"/>
      <c r="R982" s="798"/>
      <c r="S982" s="79"/>
      <c r="T982" s="79"/>
      <c r="U982" s="794"/>
      <c r="V982" s="772"/>
      <c r="W982" s="43"/>
      <c r="X982" s="791"/>
      <c r="Y982" s="791"/>
      <c r="Z982" s="791"/>
      <c r="AA982" s="785"/>
      <c r="AB982" s="822"/>
      <c r="AC982" s="781">
        <v>45330</v>
      </c>
      <c r="AD982" s="782"/>
      <c r="AE982" s="29"/>
      <c r="AF982" s="865">
        <v>45330</v>
      </c>
      <c r="AG982" s="29"/>
      <c r="AI982" s="39"/>
      <c r="AJ982" s="39"/>
    </row>
    <row r="983" spans="1:39" ht="15.75" customHeight="1">
      <c r="A983" s="232"/>
      <c r="B983" s="785"/>
      <c r="C983" s="876"/>
      <c r="D983" s="772"/>
      <c r="E983" s="790"/>
      <c r="F983" s="790"/>
      <c r="G983" s="784"/>
      <c r="H983" s="785"/>
      <c r="I983" s="97" t="s">
        <v>2323</v>
      </c>
      <c r="J983" s="224">
        <v>1</v>
      </c>
      <c r="K983" s="303">
        <v>6050</v>
      </c>
      <c r="L983" s="306">
        <v>7896</v>
      </c>
      <c r="M983" s="306">
        <v>65.099999999999994</v>
      </c>
      <c r="N983" s="306" t="s">
        <v>2324</v>
      </c>
      <c r="O983" s="306"/>
      <c r="P983" s="306"/>
      <c r="Q983" s="772"/>
      <c r="R983" s="801"/>
      <c r="S983" s="79"/>
      <c r="T983" s="79"/>
      <c r="U983" s="794"/>
      <c r="V983" s="811"/>
      <c r="W983" s="43"/>
      <c r="X983" s="785"/>
      <c r="Y983" s="785"/>
      <c r="Z983" s="785"/>
      <c r="AA983" s="785"/>
      <c r="AB983" s="822"/>
      <c r="AC983" s="822"/>
      <c r="AD983" s="782"/>
      <c r="AE983" s="29"/>
      <c r="AF983" s="865"/>
      <c r="AG983" s="29"/>
      <c r="AI983" s="39"/>
      <c r="AJ983" s="39"/>
    </row>
    <row r="984" spans="1:39" ht="15.75" customHeight="1">
      <c r="A984" s="232"/>
      <c r="B984" s="785"/>
      <c r="C984" s="876"/>
      <c r="D984" s="772"/>
      <c r="E984" s="790"/>
      <c r="F984" s="790"/>
      <c r="G984" s="784"/>
      <c r="H984" s="785"/>
      <c r="I984" s="97" t="s">
        <v>2325</v>
      </c>
      <c r="J984" s="224">
        <v>1</v>
      </c>
      <c r="K984" s="303">
        <v>260</v>
      </c>
      <c r="L984" s="303">
        <v>350</v>
      </c>
      <c r="M984" s="306">
        <v>4.0599999999999996</v>
      </c>
      <c r="N984" s="306" t="s">
        <v>2326</v>
      </c>
      <c r="O984" s="306"/>
      <c r="P984" s="306"/>
      <c r="Q984" s="772"/>
      <c r="R984" s="801"/>
      <c r="S984" s="79"/>
      <c r="T984" s="79"/>
      <c r="U984" s="794"/>
      <c r="V984" s="811"/>
      <c r="W984" s="43"/>
      <c r="X984" s="785"/>
      <c r="Y984" s="785"/>
      <c r="Z984" s="785"/>
      <c r="AA984" s="785"/>
      <c r="AB984" s="822"/>
      <c r="AC984" s="822"/>
      <c r="AD984" s="782"/>
      <c r="AE984" s="29"/>
      <c r="AF984" s="865"/>
      <c r="AG984" s="29"/>
      <c r="AI984" s="39"/>
      <c r="AJ984" s="39"/>
    </row>
    <row r="985" spans="1:39" s="94" customFormat="1" ht="39" customHeight="1">
      <c r="A985" s="230"/>
      <c r="B985" s="333" t="s">
        <v>2328</v>
      </c>
      <c r="C985" s="334"/>
      <c r="D985" s="34" t="s">
        <v>2329</v>
      </c>
      <c r="E985" s="34" t="s">
        <v>2330</v>
      </c>
      <c r="F985" s="230" t="s">
        <v>79</v>
      </c>
      <c r="G985" s="103" t="s">
        <v>2075</v>
      </c>
      <c r="H985" s="34" t="s">
        <v>2331</v>
      </c>
      <c r="I985" s="225" t="s">
        <v>2332</v>
      </c>
      <c r="J985" s="237">
        <v>3</v>
      </c>
      <c r="K985" s="303">
        <v>1600</v>
      </c>
      <c r="L985" s="307">
        <v>1900</v>
      </c>
      <c r="M985" s="81">
        <v>7.73</v>
      </c>
      <c r="N985" s="237"/>
      <c r="O985" s="237"/>
      <c r="P985" s="237"/>
      <c r="Q985" s="335" t="s">
        <v>117</v>
      </c>
      <c r="R985" s="336">
        <v>45322</v>
      </c>
      <c r="S985" s="336"/>
      <c r="T985" s="336"/>
      <c r="U985" s="333" t="s">
        <v>129</v>
      </c>
      <c r="V985" s="334" t="s">
        <v>2333</v>
      </c>
      <c r="W985" s="337" t="s">
        <v>2334</v>
      </c>
      <c r="X985" s="46">
        <v>45314</v>
      </c>
      <c r="Y985" s="105">
        <v>45316</v>
      </c>
      <c r="Z985" s="108">
        <v>45296</v>
      </c>
      <c r="AA985" s="337">
        <v>45327</v>
      </c>
      <c r="AB985" s="338">
        <v>45328</v>
      </c>
      <c r="AC985" s="338">
        <v>45328</v>
      </c>
      <c r="AD985" s="338">
        <v>45329</v>
      </c>
      <c r="AE985" s="338">
        <v>45329</v>
      </c>
      <c r="AF985" s="172"/>
      <c r="AG985" s="339"/>
      <c r="AH985" s="339" t="s">
        <v>2335</v>
      </c>
      <c r="AI985" s="95">
        <v>45313</v>
      </c>
      <c r="AJ985" s="107">
        <v>13222.21</v>
      </c>
      <c r="AK985" s="141">
        <v>51910</v>
      </c>
      <c r="AL985" s="39"/>
      <c r="AM985" s="136">
        <v>0.25</v>
      </c>
    </row>
    <row r="986" spans="1:39" s="94" customFormat="1" ht="30" customHeight="1">
      <c r="A986" s="248"/>
      <c r="B986" s="92" t="s">
        <v>2336</v>
      </c>
      <c r="C986" s="34"/>
      <c r="D986" s="34" t="s">
        <v>2337</v>
      </c>
      <c r="E986" s="92" t="s">
        <v>2338</v>
      </c>
      <c r="F986" s="230" t="s">
        <v>79</v>
      </c>
      <c r="G986" s="103" t="s">
        <v>109</v>
      </c>
      <c r="H986" s="34" t="s">
        <v>2339</v>
      </c>
      <c r="I986" s="101" t="s">
        <v>2340</v>
      </c>
      <c r="J986" s="34">
        <v>1</v>
      </c>
      <c r="K986" s="23">
        <v>400</v>
      </c>
      <c r="L986" s="102">
        <v>600</v>
      </c>
      <c r="M986" s="34">
        <v>4.59</v>
      </c>
      <c r="N986" s="34" t="s">
        <v>2341</v>
      </c>
      <c r="O986" s="34"/>
      <c r="P986" s="34"/>
      <c r="Q986" s="81" t="s">
        <v>2342</v>
      </c>
      <c r="R986" s="336">
        <v>45322</v>
      </c>
      <c r="S986" s="34" t="s">
        <v>2343</v>
      </c>
      <c r="T986" s="46">
        <v>44970</v>
      </c>
      <c r="U986" s="34" t="s">
        <v>129</v>
      </c>
      <c r="V986" s="334" t="s">
        <v>2344</v>
      </c>
      <c r="W986" s="34" t="s">
        <v>2345</v>
      </c>
      <c r="X986" s="46">
        <v>45316</v>
      </c>
      <c r="Y986" s="46">
        <v>45321</v>
      </c>
      <c r="Z986" s="46">
        <v>45295</v>
      </c>
      <c r="AA986" s="46">
        <v>45343</v>
      </c>
      <c r="AB986" s="95">
        <v>45345</v>
      </c>
      <c r="AC986" s="95">
        <v>45344</v>
      </c>
      <c r="AD986" s="93" t="s">
        <v>2346</v>
      </c>
      <c r="AE986" s="95">
        <v>44980</v>
      </c>
      <c r="AF986" s="93"/>
      <c r="AG986" s="93" t="s">
        <v>2347</v>
      </c>
      <c r="AH986" s="93" t="s">
        <v>2348</v>
      </c>
      <c r="AI986" s="95">
        <v>45329</v>
      </c>
      <c r="AJ986" s="107">
        <v>12549.76</v>
      </c>
      <c r="AK986" s="141">
        <v>49270</v>
      </c>
      <c r="AL986" s="39"/>
      <c r="AM986" s="136">
        <v>0.25</v>
      </c>
    </row>
    <row r="987" spans="1:39" s="93" customFormat="1" ht="30" customHeight="1">
      <c r="A987" s="230"/>
      <c r="B987" s="92" t="s">
        <v>2349</v>
      </c>
      <c r="C987" s="34"/>
      <c r="D987" s="34" t="s">
        <v>2350</v>
      </c>
      <c r="E987" s="34" t="s">
        <v>2351</v>
      </c>
      <c r="F987" s="230" t="s">
        <v>79</v>
      </c>
      <c r="G987" s="103" t="s">
        <v>109</v>
      </c>
      <c r="H987" s="34" t="s">
        <v>2352</v>
      </c>
      <c r="I987" s="34" t="s">
        <v>2353</v>
      </c>
      <c r="J987" s="34">
        <v>4</v>
      </c>
      <c r="K987" s="23"/>
      <c r="L987" s="34">
        <v>655</v>
      </c>
      <c r="M987" s="34">
        <v>6.47</v>
      </c>
      <c r="N987" s="34"/>
      <c r="O987" s="34"/>
      <c r="P987" s="34"/>
      <c r="Q987" s="81" t="s">
        <v>2342</v>
      </c>
      <c r="R987" s="104">
        <v>45347</v>
      </c>
      <c r="S987" s="34" t="s">
        <v>2343</v>
      </c>
      <c r="T987" s="226">
        <v>45363</v>
      </c>
      <c r="U987" s="34" t="s">
        <v>129</v>
      </c>
      <c r="V987" s="334" t="s">
        <v>2354</v>
      </c>
      <c r="W987" s="34" t="s">
        <v>2345</v>
      </c>
      <c r="X987" s="46">
        <v>45342</v>
      </c>
      <c r="Y987" s="105">
        <v>45349</v>
      </c>
      <c r="Z987" s="46">
        <v>45349</v>
      </c>
      <c r="AA987" s="104">
        <v>45364</v>
      </c>
      <c r="AB987" s="95">
        <v>45365</v>
      </c>
      <c r="AC987" s="95">
        <v>45365</v>
      </c>
      <c r="AD987" s="95">
        <v>45366</v>
      </c>
      <c r="AE987" s="95">
        <v>45369</v>
      </c>
      <c r="AG987" s="93" t="s">
        <v>2355</v>
      </c>
      <c r="AH987" s="93" t="s">
        <v>2356</v>
      </c>
      <c r="AI987" s="95">
        <v>45351</v>
      </c>
      <c r="AJ987" s="110">
        <v>14134.33</v>
      </c>
      <c r="AK987" s="99">
        <v>55491</v>
      </c>
      <c r="AL987" s="19"/>
      <c r="AM987" s="139">
        <v>0.25</v>
      </c>
    </row>
    <row r="988" spans="1:39" s="93" customFormat="1" ht="30" customHeight="1">
      <c r="A988" s="230"/>
      <c r="B988" s="92" t="s">
        <v>2357</v>
      </c>
      <c r="C988" s="34"/>
      <c r="D988" s="34" t="s">
        <v>2358</v>
      </c>
      <c r="E988" s="34" t="s">
        <v>2359</v>
      </c>
      <c r="F988" s="230" t="s">
        <v>103</v>
      </c>
      <c r="G988" s="103" t="s">
        <v>2360</v>
      </c>
      <c r="H988" s="34"/>
      <c r="I988" s="34" t="s">
        <v>2361</v>
      </c>
      <c r="J988" s="34">
        <v>1</v>
      </c>
      <c r="K988" s="23"/>
      <c r="L988" s="34">
        <v>50</v>
      </c>
      <c r="M988" s="34">
        <v>0.19500000000000001</v>
      </c>
      <c r="N988" s="34"/>
      <c r="O988" s="103" t="s">
        <v>2362</v>
      </c>
      <c r="P988" s="46">
        <v>45432</v>
      </c>
      <c r="Q988" s="34" t="s">
        <v>2363</v>
      </c>
      <c r="R988" s="96">
        <v>45435</v>
      </c>
      <c r="S988" s="34" t="s">
        <v>2363</v>
      </c>
      <c r="T988" s="96">
        <v>45435</v>
      </c>
      <c r="U988" s="34"/>
      <c r="V988" s="83" t="s">
        <v>2364</v>
      </c>
      <c r="W988" s="34"/>
      <c r="X988" s="46"/>
      <c r="Y988" s="105"/>
      <c r="Z988" s="46"/>
      <c r="AA988" s="104"/>
      <c r="AB988" s="95"/>
      <c r="AC988" s="95"/>
      <c r="AD988" s="95"/>
      <c r="AE988" s="95"/>
      <c r="AH988" s="94"/>
      <c r="AI988" s="95"/>
      <c r="AJ988" s="110"/>
      <c r="AK988" s="99">
        <v>2212.38</v>
      </c>
      <c r="AL988" s="19"/>
      <c r="AM988" s="139"/>
    </row>
    <row r="989" spans="1:39" s="93" customFormat="1" ht="30" customHeight="1">
      <c r="A989" s="230"/>
      <c r="B989" s="806" t="s">
        <v>2365</v>
      </c>
      <c r="C989" s="807"/>
      <c r="D989" s="780" t="s">
        <v>2366</v>
      </c>
      <c r="E989" s="774" t="s">
        <v>2366</v>
      </c>
      <c r="F989" s="807" t="s">
        <v>86</v>
      </c>
      <c r="G989" s="128" t="s">
        <v>1503</v>
      </c>
      <c r="H989" s="340" t="s">
        <v>2367</v>
      </c>
      <c r="I989" s="34" t="s">
        <v>2368</v>
      </c>
      <c r="J989" s="81">
        <v>2</v>
      </c>
      <c r="K989" s="75"/>
      <c r="L989" s="81">
        <v>11000</v>
      </c>
      <c r="M989" s="34">
        <v>101.5</v>
      </c>
      <c r="N989" s="34"/>
      <c r="O989" s="774" t="s">
        <v>2369</v>
      </c>
      <c r="P989" s="776">
        <v>45401</v>
      </c>
      <c r="Q989" s="774" t="s">
        <v>2370</v>
      </c>
      <c r="R989" s="775">
        <v>45432</v>
      </c>
      <c r="S989" s="808"/>
      <c r="T989" s="809"/>
      <c r="U989" s="774" t="s">
        <v>2371</v>
      </c>
      <c r="V989" s="103" t="s">
        <v>2372</v>
      </c>
      <c r="W989" s="776">
        <v>45394</v>
      </c>
      <c r="X989" s="776">
        <v>45425</v>
      </c>
      <c r="Y989" s="774"/>
      <c r="Z989" s="776">
        <v>45433</v>
      </c>
      <c r="AA989" s="776">
        <v>45433</v>
      </c>
      <c r="AB989" s="788">
        <v>45436</v>
      </c>
      <c r="AC989" s="38">
        <v>45434</v>
      </c>
      <c r="AD989" s="38">
        <v>45436</v>
      </c>
      <c r="AE989" s="38">
        <v>45441</v>
      </c>
      <c r="AF989" s="38">
        <v>45435</v>
      </c>
      <c r="AG989" s="35"/>
      <c r="AH989" s="93" t="s">
        <v>2373</v>
      </c>
      <c r="AI989" s="127">
        <v>45433</v>
      </c>
      <c r="AJ989" s="110">
        <v>174744.67</v>
      </c>
      <c r="AK989" s="99">
        <v>693056</v>
      </c>
      <c r="AL989" s="19"/>
      <c r="AM989" s="139">
        <v>0.25</v>
      </c>
    </row>
    <row r="990" spans="1:39" s="93" customFormat="1" ht="15.75" customHeight="1">
      <c r="A990" s="230"/>
      <c r="B990" s="774"/>
      <c r="C990" s="807"/>
      <c r="D990" s="780"/>
      <c r="E990" s="774"/>
      <c r="F990" s="807"/>
      <c r="G990" s="128" t="s">
        <v>1503</v>
      </c>
      <c r="H990" s="340" t="s">
        <v>2374</v>
      </c>
      <c r="I990" s="129" t="s">
        <v>2375</v>
      </c>
      <c r="J990" s="81">
        <v>3</v>
      </c>
      <c r="K990" s="75"/>
      <c r="L990" s="81">
        <v>8800</v>
      </c>
      <c r="M990" s="34">
        <v>86.4</v>
      </c>
      <c r="N990" s="34"/>
      <c r="O990" s="774"/>
      <c r="P990" s="776"/>
      <c r="Q990" s="774"/>
      <c r="R990" s="775"/>
      <c r="S990" s="808"/>
      <c r="T990" s="809"/>
      <c r="U990" s="774"/>
      <c r="V990" s="103" t="s">
        <v>2376</v>
      </c>
      <c r="W990" s="774"/>
      <c r="X990" s="774"/>
      <c r="Y990" s="774"/>
      <c r="Z990" s="774"/>
      <c r="AA990" s="774"/>
      <c r="AB990" s="789"/>
      <c r="AC990" s="38">
        <v>45434</v>
      </c>
      <c r="AD990" s="38">
        <v>45436</v>
      </c>
      <c r="AE990" s="38">
        <v>45440</v>
      </c>
      <c r="AF990" s="38">
        <v>45435</v>
      </c>
      <c r="AG990" s="35"/>
      <c r="AI990" s="94"/>
      <c r="AK990" s="99"/>
      <c r="AL990" s="19"/>
      <c r="AM990" s="139"/>
    </row>
    <row r="991" spans="1:39" s="93" customFormat="1" ht="15.75" customHeight="1">
      <c r="A991" s="230"/>
      <c r="B991" s="774"/>
      <c r="C991" s="807"/>
      <c r="D991" s="780"/>
      <c r="E991" s="774"/>
      <c r="F991" s="807"/>
      <c r="G991" s="128" t="s">
        <v>1528</v>
      </c>
      <c r="H991" s="334" t="s">
        <v>2377</v>
      </c>
      <c r="I991" s="129" t="s">
        <v>2378</v>
      </c>
      <c r="J991" s="81">
        <v>5</v>
      </c>
      <c r="K991" s="75"/>
      <c r="L991" s="81">
        <v>7976</v>
      </c>
      <c r="M991" s="34">
        <v>37.06</v>
      </c>
      <c r="N991" s="34"/>
      <c r="O991" s="774"/>
      <c r="P991" s="776"/>
      <c r="Q991" s="774"/>
      <c r="R991" s="775"/>
      <c r="S991" s="808"/>
      <c r="T991" s="809"/>
      <c r="U991" s="774"/>
      <c r="V991" s="83" t="s">
        <v>2379</v>
      </c>
      <c r="W991" s="774"/>
      <c r="X991" s="774"/>
      <c r="Y991" s="774"/>
      <c r="Z991" s="774"/>
      <c r="AA991" s="774"/>
      <c r="AB991" s="789"/>
      <c r="AC991" s="38">
        <v>45435</v>
      </c>
      <c r="AD991" s="38">
        <v>45436</v>
      </c>
      <c r="AE991" s="38">
        <v>45436</v>
      </c>
      <c r="AF991" s="38">
        <v>45440</v>
      </c>
      <c r="AG991" s="35"/>
      <c r="AI991" s="94"/>
      <c r="AK991" s="99"/>
      <c r="AL991" s="19"/>
      <c r="AM991" s="139"/>
    </row>
    <row r="992" spans="1:39" s="93" customFormat="1" ht="30" customHeight="1">
      <c r="A992" s="230"/>
      <c r="B992" s="806" t="s">
        <v>2380</v>
      </c>
      <c r="C992" s="774" t="s">
        <v>2381</v>
      </c>
      <c r="D992" s="774" t="s">
        <v>2382</v>
      </c>
      <c r="E992" s="774" t="s">
        <v>2383</v>
      </c>
      <c r="F992" s="807" t="s">
        <v>79</v>
      </c>
      <c r="G992" s="128" t="s">
        <v>2075</v>
      </c>
      <c r="H992" s="103" t="s">
        <v>2384</v>
      </c>
      <c r="I992" s="774" t="s">
        <v>2385</v>
      </c>
      <c r="J992" s="34">
        <v>1</v>
      </c>
      <c r="K992" s="34"/>
      <c r="L992" s="34">
        <v>1250</v>
      </c>
      <c r="M992" s="34">
        <v>11.31</v>
      </c>
      <c r="N992" s="103"/>
      <c r="O992" s="774" t="s">
        <v>2369</v>
      </c>
      <c r="P992" s="776">
        <v>45437</v>
      </c>
      <c r="Q992" s="774" t="s">
        <v>2370</v>
      </c>
      <c r="R992" s="775">
        <v>45473</v>
      </c>
      <c r="S992" s="808"/>
      <c r="T992" s="809"/>
      <c r="U992" s="780" t="s">
        <v>129</v>
      </c>
      <c r="V992" s="83" t="s">
        <v>2386</v>
      </c>
      <c r="W992" s="776">
        <v>45434</v>
      </c>
      <c r="X992" s="779">
        <v>45468</v>
      </c>
      <c r="Y992" s="779">
        <v>45469</v>
      </c>
      <c r="Z992" s="779">
        <v>45448</v>
      </c>
      <c r="AA992" s="779">
        <v>45476</v>
      </c>
      <c r="AB992" s="38">
        <v>45481</v>
      </c>
      <c r="AC992" s="38">
        <v>45478</v>
      </c>
      <c r="AD992" s="35"/>
      <c r="AE992" s="35"/>
      <c r="AF992" s="38">
        <v>45482</v>
      </c>
      <c r="AG992" s="871" t="s">
        <v>2387</v>
      </c>
      <c r="AH992" s="93" t="s">
        <v>2388</v>
      </c>
      <c r="AI992" s="127">
        <v>45467</v>
      </c>
      <c r="AJ992" s="107">
        <v>7760.12</v>
      </c>
      <c r="AK992" s="149">
        <v>30466</v>
      </c>
      <c r="AM992" s="139">
        <v>0.25</v>
      </c>
    </row>
    <row r="993" spans="1:45" s="93" customFormat="1" ht="15.75" customHeight="1">
      <c r="A993" s="230"/>
      <c r="B993" s="774"/>
      <c r="C993" s="774"/>
      <c r="D993" s="774"/>
      <c r="E993" s="774"/>
      <c r="F993" s="807"/>
      <c r="G993" s="128" t="s">
        <v>1528</v>
      </c>
      <c r="H993" s="103" t="s">
        <v>2389</v>
      </c>
      <c r="I993" s="774"/>
      <c r="J993" s="34">
        <v>3</v>
      </c>
      <c r="K993" s="34"/>
      <c r="L993" s="34">
        <v>4190</v>
      </c>
      <c r="M993" s="34">
        <v>45.3</v>
      </c>
      <c r="N993" s="103"/>
      <c r="O993" s="774"/>
      <c r="P993" s="776"/>
      <c r="Q993" s="774"/>
      <c r="R993" s="775"/>
      <c r="S993" s="808"/>
      <c r="T993" s="809"/>
      <c r="U993" s="780"/>
      <c r="V993" s="83" t="s">
        <v>2386</v>
      </c>
      <c r="W993" s="776"/>
      <c r="X993" s="780"/>
      <c r="Y993" s="780"/>
      <c r="Z993" s="780"/>
      <c r="AA993" s="780"/>
      <c r="AB993" s="38">
        <v>45479</v>
      </c>
      <c r="AC993" s="38">
        <v>45479</v>
      </c>
      <c r="AD993" s="35"/>
      <c r="AE993" s="35"/>
      <c r="AF993" s="38">
        <v>45483</v>
      </c>
      <c r="AG993" s="871"/>
      <c r="AI993" s="94"/>
      <c r="AJ993" s="94"/>
      <c r="AK993" s="149"/>
      <c r="AM993" s="150"/>
    </row>
    <row r="994" spans="1:45" s="93" customFormat="1" ht="15.75" customHeight="1">
      <c r="A994" s="230"/>
      <c r="B994" s="774"/>
      <c r="C994" s="774"/>
      <c r="D994" s="774"/>
      <c r="E994" s="774"/>
      <c r="F994" s="807"/>
      <c r="G994" s="128" t="s">
        <v>1528</v>
      </c>
      <c r="H994" s="103" t="s">
        <v>2390</v>
      </c>
      <c r="I994" s="774"/>
      <c r="J994" s="34">
        <v>4</v>
      </c>
      <c r="K994" s="34"/>
      <c r="L994" s="34">
        <v>2470</v>
      </c>
      <c r="M994" s="34">
        <v>32.86</v>
      </c>
      <c r="N994" s="103"/>
      <c r="O994" s="774"/>
      <c r="P994" s="776"/>
      <c r="Q994" s="774"/>
      <c r="R994" s="775"/>
      <c r="S994" s="808"/>
      <c r="T994" s="809"/>
      <c r="U994" s="780"/>
      <c r="V994" s="83" t="s">
        <v>2386</v>
      </c>
      <c r="W994" s="776"/>
      <c r="X994" s="780"/>
      <c r="Y994" s="780"/>
      <c r="Z994" s="780"/>
      <c r="AA994" s="780"/>
      <c r="AB994" s="38">
        <v>45479</v>
      </c>
      <c r="AC994" s="38">
        <v>45479</v>
      </c>
      <c r="AD994" s="35"/>
      <c r="AE994" s="35"/>
      <c r="AF994" s="38">
        <v>45482</v>
      </c>
      <c r="AG994" s="871"/>
      <c r="AI994" s="94"/>
      <c r="AJ994" s="94"/>
      <c r="AK994" s="149"/>
      <c r="AM994" s="150"/>
    </row>
    <row r="995" spans="1:45" s="93" customFormat="1" ht="30" customHeight="1">
      <c r="A995" s="230"/>
      <c r="B995" s="804" t="s">
        <v>2391</v>
      </c>
      <c r="C995" s="806" t="s">
        <v>2392</v>
      </c>
      <c r="D995" s="774" t="s">
        <v>2393</v>
      </c>
      <c r="E995" s="774" t="s">
        <v>2394</v>
      </c>
      <c r="F995" s="807" t="s">
        <v>79</v>
      </c>
      <c r="G995" s="128" t="s">
        <v>1503</v>
      </c>
      <c r="H995" s="103" t="s">
        <v>2395</v>
      </c>
      <c r="I995" s="774" t="s">
        <v>2396</v>
      </c>
      <c r="J995" s="34">
        <v>2</v>
      </c>
      <c r="K995" s="34"/>
      <c r="L995" s="34">
        <v>4916.8500000000004</v>
      </c>
      <c r="M995" s="34">
        <v>63</v>
      </c>
      <c r="N995" s="103"/>
      <c r="O995" s="807" t="s">
        <v>2369</v>
      </c>
      <c r="P995" s="867">
        <v>45443</v>
      </c>
      <c r="Q995" s="774" t="s">
        <v>2370</v>
      </c>
      <c r="R995" s="775">
        <v>45492</v>
      </c>
      <c r="S995" s="780"/>
      <c r="T995" s="780"/>
      <c r="U995" s="774" t="s">
        <v>118</v>
      </c>
      <c r="V995" s="868" t="s">
        <v>2397</v>
      </c>
      <c r="W995" s="779">
        <v>45440</v>
      </c>
      <c r="X995" s="779">
        <v>45485</v>
      </c>
      <c r="Y995" s="779">
        <v>45490</v>
      </c>
      <c r="Z995" s="779">
        <v>45462</v>
      </c>
      <c r="AA995" s="779">
        <v>45489</v>
      </c>
      <c r="AB995" s="777">
        <v>45497</v>
      </c>
      <c r="AC995" s="777">
        <v>45496</v>
      </c>
      <c r="AF995" s="777">
        <v>45498</v>
      </c>
      <c r="AG995" s="94"/>
      <c r="AH995" s="94"/>
      <c r="AK995" s="149"/>
      <c r="AM995" s="150"/>
    </row>
    <row r="996" spans="1:45" s="93" customFormat="1">
      <c r="A996" s="230"/>
      <c r="B996" s="805"/>
      <c r="C996" s="774"/>
      <c r="D996" s="774"/>
      <c r="E996" s="774"/>
      <c r="F996" s="807"/>
      <c r="G996" s="128" t="s">
        <v>1503</v>
      </c>
      <c r="H996" s="103" t="s">
        <v>2398</v>
      </c>
      <c r="I996" s="774"/>
      <c r="J996" s="34">
        <v>2</v>
      </c>
      <c r="K996" s="34">
        <v>4916.8500000000004</v>
      </c>
      <c r="L996" s="34">
        <v>4916.8500000000004</v>
      </c>
      <c r="M996" s="34">
        <v>63</v>
      </c>
      <c r="N996" s="103"/>
      <c r="O996" s="807"/>
      <c r="P996" s="867"/>
      <c r="Q996" s="774"/>
      <c r="R996" s="775"/>
      <c r="S996" s="780"/>
      <c r="T996" s="780"/>
      <c r="U996" s="774"/>
      <c r="V996" s="780"/>
      <c r="W996" s="780"/>
      <c r="X996" s="780"/>
      <c r="Y996" s="780"/>
      <c r="Z996" s="780"/>
      <c r="AA996" s="780"/>
      <c r="AB996" s="777"/>
      <c r="AC996" s="777"/>
      <c r="AD996" s="35"/>
      <c r="AE996" s="35"/>
      <c r="AF996" s="777"/>
      <c r="AG996" s="35" t="s">
        <v>2399</v>
      </c>
      <c r="AH996" s="93" t="s">
        <v>2400</v>
      </c>
      <c r="AI996" s="94"/>
      <c r="AJ996" s="107">
        <v>16650.14</v>
      </c>
      <c r="AK996" s="149">
        <v>65368</v>
      </c>
      <c r="AM996" s="150">
        <v>0.25</v>
      </c>
    </row>
    <row r="997" spans="1:45" s="93" customFormat="1" ht="30" customHeight="1">
      <c r="A997" s="230"/>
      <c r="B997" s="83" t="s">
        <v>2391</v>
      </c>
      <c r="C997" s="153" t="s">
        <v>2401</v>
      </c>
      <c r="D997" s="34" t="s">
        <v>2402</v>
      </c>
      <c r="E997" s="34" t="s">
        <v>2403</v>
      </c>
      <c r="F997" s="231" t="s">
        <v>103</v>
      </c>
      <c r="G997" s="81" t="s">
        <v>109</v>
      </c>
      <c r="H997" s="82" t="s">
        <v>2404</v>
      </c>
      <c r="I997" s="82" t="s">
        <v>2405</v>
      </c>
      <c r="J997" s="81">
        <v>1</v>
      </c>
      <c r="K997" s="81">
        <v>0.92</v>
      </c>
      <c r="L997" s="34">
        <v>357</v>
      </c>
      <c r="M997" s="34">
        <v>4.9000000000000004</v>
      </c>
      <c r="N997" s="34"/>
      <c r="O997" s="81" t="s">
        <v>2406</v>
      </c>
      <c r="P997" s="96">
        <v>45589</v>
      </c>
      <c r="Q997" s="96" t="s">
        <v>2342</v>
      </c>
      <c r="R997" s="96">
        <v>45617</v>
      </c>
      <c r="S997" s="34" t="s">
        <v>2407</v>
      </c>
      <c r="T997" s="96">
        <v>45629</v>
      </c>
      <c r="U997" s="81" t="s">
        <v>2408</v>
      </c>
      <c r="V997" s="83" t="s">
        <v>2409</v>
      </c>
      <c r="W997" s="106">
        <v>45586</v>
      </c>
      <c r="X997" s="96">
        <v>45611</v>
      </c>
      <c r="Y997" s="96">
        <v>45614</v>
      </c>
      <c r="Z997" s="96">
        <v>45618</v>
      </c>
      <c r="AA997" s="46">
        <v>45618</v>
      </c>
      <c r="AB997" s="74"/>
      <c r="AC997" s="74"/>
      <c r="AD997" s="74"/>
      <c r="AE997" s="74"/>
      <c r="AF997" s="74"/>
      <c r="AG997" s="74"/>
      <c r="AH997" s="74" t="s">
        <v>2410</v>
      </c>
      <c r="AI997" s="80">
        <v>45618</v>
      </c>
      <c r="AJ997" s="152">
        <v>614.86</v>
      </c>
      <c r="AK997" s="149">
        <v>2317</v>
      </c>
      <c r="AL997" s="74"/>
      <c r="AM997" s="74"/>
      <c r="AN997" s="74"/>
      <c r="AO997" s="74"/>
      <c r="AP997" s="74"/>
      <c r="AQ997" s="74"/>
      <c r="AR997" s="74"/>
    </row>
    <row r="998" spans="1:45" ht="24" customHeight="1">
      <c r="A998" s="261"/>
      <c r="B998" s="34" t="s">
        <v>2411</v>
      </c>
      <c r="C998" s="230" t="s">
        <v>2412</v>
      </c>
      <c r="D998" s="34" t="s">
        <v>2413</v>
      </c>
      <c r="E998" s="712" t="s">
        <v>2414</v>
      </c>
      <c r="F998" s="230" t="s">
        <v>143</v>
      </c>
      <c r="G998" s="128" t="s">
        <v>1528</v>
      </c>
      <c r="H998" s="334" t="s">
        <v>2415</v>
      </c>
      <c r="I998" s="713" t="s">
        <v>2416</v>
      </c>
      <c r="J998" s="81">
        <v>397</v>
      </c>
      <c r="K998" s="714">
        <v>3532</v>
      </c>
      <c r="L998" s="81">
        <v>3555</v>
      </c>
      <c r="M998" s="34">
        <v>54</v>
      </c>
      <c r="N998" s="715"/>
      <c r="O998" s="34" t="s">
        <v>2417</v>
      </c>
      <c r="P998" s="46">
        <v>45690</v>
      </c>
      <c r="Q998" s="34" t="s">
        <v>2418</v>
      </c>
      <c r="R998" s="711" t="s">
        <v>2419</v>
      </c>
      <c r="S998" s="34" t="s">
        <v>2363</v>
      </c>
      <c r="T998" s="231"/>
      <c r="U998" s="281" t="s">
        <v>2420</v>
      </c>
      <c r="V998" s="34"/>
      <c r="W998" s="46">
        <v>45693</v>
      </c>
      <c r="X998" s="46">
        <v>45712</v>
      </c>
      <c r="Y998" s="716">
        <v>45713</v>
      </c>
      <c r="Z998" s="34"/>
      <c r="AA998" s="717"/>
      <c r="AB998" s="35"/>
      <c r="AC998" s="38">
        <v>45729</v>
      </c>
      <c r="AD998" s="694">
        <v>45729</v>
      </c>
      <c r="AE998" s="35"/>
      <c r="AF998" s="35"/>
      <c r="AG998" s="35"/>
      <c r="AH998" s="94" t="s">
        <v>2421</v>
      </c>
      <c r="AI998" s="35" t="s">
        <v>2422</v>
      </c>
      <c r="AJ998" s="149">
        <v>21418.43</v>
      </c>
    </row>
    <row r="999" spans="1:45" ht="15.75" customHeight="1">
      <c r="B999" s="341" t="s">
        <v>2423</v>
      </c>
      <c r="C999" s="342"/>
      <c r="D999" s="343">
        <v>771143835817</v>
      </c>
      <c r="E999" s="342"/>
      <c r="F999" s="342" t="s">
        <v>103</v>
      </c>
      <c r="G999" s="342" t="s">
        <v>2424</v>
      </c>
      <c r="H999" s="342"/>
      <c r="I999" s="332" t="s">
        <v>2425</v>
      </c>
      <c r="J999" s="332"/>
      <c r="K999" s="332"/>
      <c r="L999" s="342" t="s">
        <v>2426</v>
      </c>
      <c r="M999" s="342"/>
      <c r="N999" s="342">
        <v>1</v>
      </c>
      <c r="O999" s="344">
        <v>3.36</v>
      </c>
      <c r="P999" s="342">
        <v>0.02</v>
      </c>
      <c r="Q999" s="342" t="s">
        <v>2427</v>
      </c>
      <c r="R999" s="345">
        <v>45659</v>
      </c>
      <c r="S999" s="342"/>
      <c r="T999" s="345">
        <v>45664</v>
      </c>
      <c r="U999" s="342" t="s">
        <v>2363</v>
      </c>
      <c r="V999" s="345">
        <v>45666</v>
      </c>
      <c r="W999" s="342" t="s">
        <v>2428</v>
      </c>
      <c r="X999" s="345" t="s">
        <v>2429</v>
      </c>
      <c r="Y999" s="342"/>
      <c r="Z999" s="342"/>
      <c r="AA999" s="342"/>
      <c r="AB999" s="342"/>
      <c r="AC999" s="342"/>
      <c r="AD999" s="345"/>
      <c r="AE999" s="342"/>
      <c r="AF999" s="342"/>
      <c r="AG999" s="342"/>
      <c r="AH999" s="342"/>
      <c r="AI999" s="342"/>
      <c r="AJ999" s="342"/>
      <c r="AK999" s="346"/>
      <c r="AL999" s="342"/>
      <c r="AM999" s="342"/>
      <c r="AN999" s="342"/>
      <c r="AO999" s="342"/>
      <c r="AP999" s="342"/>
      <c r="AQ999" s="342"/>
      <c r="AR999" s="342"/>
      <c r="AS999" s="342"/>
    </row>
    <row r="1000" spans="1:45" ht="15.75" customHeight="1">
      <c r="B1000" s="34" t="s">
        <v>2430</v>
      </c>
      <c r="C1000" s="230" t="s">
        <v>2431</v>
      </c>
      <c r="D1000" s="230" t="s">
        <v>2432</v>
      </c>
      <c r="E1000" s="34" t="s">
        <v>2433</v>
      </c>
      <c r="F1000" s="230" t="s">
        <v>143</v>
      </c>
      <c r="G1000" s="230" t="s">
        <v>2434</v>
      </c>
      <c r="H1000" s="334"/>
      <c r="I1000" s="713" t="s">
        <v>2435</v>
      </c>
      <c r="J1000" s="81">
        <v>4</v>
      </c>
      <c r="K1000" s="714"/>
      <c r="L1000" s="81">
        <v>63</v>
      </c>
      <c r="M1000" s="34">
        <v>0.21</v>
      </c>
      <c r="N1000" s="734"/>
      <c r="O1000" s="103" t="s">
        <v>2436</v>
      </c>
      <c r="P1000" s="745">
        <v>45724</v>
      </c>
      <c r="Q1000" s="103" t="s">
        <v>2437</v>
      </c>
      <c r="R1000" s="745">
        <v>45727</v>
      </c>
      <c r="S1000" s="490"/>
      <c r="T1000" s="746">
        <v>45733</v>
      </c>
      <c r="U1000" s="34" t="s">
        <v>2438</v>
      </c>
      <c r="V1000" s="34"/>
      <c r="W1000" s="34"/>
      <c r="X1000" s="34"/>
      <c r="Y1000" s="735"/>
      <c r="Z1000" s="34"/>
      <c r="AA1000" s="717"/>
      <c r="AB1000" s="35"/>
      <c r="AC1000" s="35"/>
      <c r="AD1000" s="694">
        <v>45733</v>
      </c>
      <c r="AE1000" s="694">
        <v>45733</v>
      </c>
      <c r="AF1000" s="24"/>
      <c r="AG1000" s="24"/>
      <c r="AH1000" s="39" t="s">
        <v>2439</v>
      </c>
      <c r="AI1000" s="24"/>
    </row>
    <row r="1001" spans="1:45" ht="33.75" customHeight="1">
      <c r="B1001" s="737" t="s">
        <v>2430</v>
      </c>
      <c r="C1001" s="625" t="s">
        <v>2440</v>
      </c>
      <c r="D1001" s="625">
        <v>6520602211</v>
      </c>
      <c r="E1001" s="34"/>
      <c r="F1001" s="230" t="s">
        <v>143</v>
      </c>
      <c r="G1001" s="230" t="s">
        <v>2441</v>
      </c>
      <c r="H1001" s="334"/>
      <c r="I1001" s="733" t="s">
        <v>2442</v>
      </c>
      <c r="J1001" s="81">
        <v>1</v>
      </c>
      <c r="K1001" s="714"/>
      <c r="L1001" s="738">
        <v>3.5</v>
      </c>
      <c r="M1001" s="34"/>
      <c r="N1001" s="734"/>
      <c r="O1001" s="34"/>
      <c r="P1001" s="46"/>
      <c r="Q1001" s="34"/>
      <c r="R1001" s="739">
        <v>45729</v>
      </c>
      <c r="S1001" s="490"/>
      <c r="T1001" s="231"/>
      <c r="U1001" s="34"/>
      <c r="V1001" s="34"/>
      <c r="W1001" s="34"/>
      <c r="X1001" s="34"/>
      <c r="Y1001" s="735"/>
      <c r="Z1001" s="34"/>
      <c r="AA1001" s="717"/>
      <c r="AB1001" s="35"/>
      <c r="AC1001" s="35"/>
      <c r="AD1001" s="740"/>
      <c r="AE1001" s="736">
        <v>45733</v>
      </c>
      <c r="AF1001" s="24"/>
      <c r="AG1001" s="24"/>
      <c r="AI1001" s="24"/>
      <c r="AJ1001" s="99">
        <v>592.66</v>
      </c>
    </row>
    <row r="1002" spans="1:45" ht="15.75" customHeight="1">
      <c r="B1002" s="34" t="s">
        <v>2423</v>
      </c>
      <c r="C1002" s="230" t="s">
        <v>2443</v>
      </c>
      <c r="D1002" s="732">
        <v>772625891689</v>
      </c>
      <c r="E1002" s="34"/>
      <c r="F1002" s="230" t="s">
        <v>103</v>
      </c>
      <c r="G1002" s="230" t="s">
        <v>2424</v>
      </c>
      <c r="H1002" s="334"/>
      <c r="I1002" s="733" t="s">
        <v>2444</v>
      </c>
      <c r="J1002" s="81">
        <v>1</v>
      </c>
      <c r="K1002" s="714"/>
      <c r="L1002" s="81">
        <v>1</v>
      </c>
      <c r="M1002" s="34"/>
      <c r="N1002" s="734"/>
      <c r="O1002" s="34" t="s">
        <v>2445</v>
      </c>
      <c r="P1002" s="46">
        <v>45727</v>
      </c>
      <c r="Q1002" s="34"/>
      <c r="R1002" s="104"/>
      <c r="S1002" s="490"/>
      <c r="T1002" s="231"/>
      <c r="U1002" s="34"/>
      <c r="V1002" s="34"/>
      <c r="W1002" s="34"/>
      <c r="X1002" s="34"/>
      <c r="Y1002" s="735"/>
      <c r="Z1002" s="34"/>
      <c r="AA1002" s="717"/>
      <c r="AB1002" s="35"/>
      <c r="AC1002" s="35"/>
      <c r="AD1002" s="694">
        <v>45733</v>
      </c>
      <c r="AE1002" s="736">
        <v>45733</v>
      </c>
      <c r="AF1002" s="24"/>
      <c r="AG1002" s="24"/>
      <c r="AI1002" s="24"/>
    </row>
    <row r="1003" spans="1:45" ht="15.75" customHeight="1">
      <c r="B1003" s="599" t="s">
        <v>2446</v>
      </c>
      <c r="C1003" s="112" t="s">
        <v>2447</v>
      </c>
      <c r="D1003" s="23"/>
      <c r="E1003" s="23"/>
      <c r="F1003" s="112" t="s">
        <v>99</v>
      </c>
      <c r="G1003" s="116" t="s">
        <v>2441</v>
      </c>
      <c r="H1003" s="52"/>
      <c r="I1003" s="154" t="s">
        <v>2448</v>
      </c>
      <c r="J1003" s="27">
        <v>1</v>
      </c>
      <c r="K1003" s="75"/>
      <c r="L1003" s="27">
        <v>4.4000000000000004</v>
      </c>
      <c r="M1003" s="23"/>
      <c r="N1003" s="133"/>
      <c r="O1003" s="23"/>
      <c r="P1003" s="26"/>
      <c r="Q1003" s="23"/>
      <c r="R1003" s="40"/>
      <c r="S1003" s="115"/>
      <c r="T1003" s="116"/>
      <c r="U1003" s="23"/>
      <c r="V1003" s="23"/>
      <c r="W1003" s="23"/>
      <c r="X1003" s="23"/>
      <c r="Y1003" s="41"/>
      <c r="Z1003" s="23"/>
      <c r="AA1003" s="113"/>
      <c r="AB1003" s="24"/>
      <c r="AC1003" s="24"/>
      <c r="AD1003" s="24"/>
      <c r="AE1003" s="24"/>
      <c r="AF1003" s="24"/>
      <c r="AG1003" s="24"/>
      <c r="AI1003" s="24"/>
    </row>
    <row r="1004" spans="1:45" ht="15.75" customHeight="1">
      <c r="B1004" s="599" t="s">
        <v>2446</v>
      </c>
      <c r="C1004" s="112" t="s">
        <v>2449</v>
      </c>
      <c r="D1004" s="23"/>
      <c r="E1004" s="23"/>
      <c r="F1004" s="112"/>
      <c r="G1004" s="125"/>
      <c r="H1004" s="52"/>
      <c r="I1004" s="154"/>
      <c r="J1004" s="27"/>
      <c r="K1004" s="75"/>
      <c r="L1004" s="27"/>
      <c r="M1004" s="23"/>
      <c r="N1004" s="133"/>
      <c r="O1004" s="23"/>
      <c r="P1004" s="26"/>
      <c r="Q1004" s="23"/>
      <c r="R1004" s="40"/>
      <c r="S1004" s="115"/>
      <c r="T1004" s="116"/>
      <c r="U1004" s="23"/>
      <c r="V1004" s="23"/>
      <c r="W1004" s="23"/>
      <c r="X1004" s="23"/>
      <c r="Y1004" s="41"/>
      <c r="Z1004" s="23"/>
      <c r="AA1004" s="113"/>
      <c r="AB1004" s="24"/>
      <c r="AC1004" s="24"/>
      <c r="AD1004" s="24"/>
      <c r="AE1004" s="24"/>
      <c r="AF1004" s="24"/>
      <c r="AG1004" s="24"/>
      <c r="AI1004" s="24"/>
    </row>
    <row r="1005" spans="1:45" ht="15.75" customHeight="1">
      <c r="B1005" s="23"/>
      <c r="C1005" s="112"/>
      <c r="D1005" s="23"/>
      <c r="E1005" s="23"/>
      <c r="F1005" s="112"/>
      <c r="G1005" s="125"/>
      <c r="H1005" s="52"/>
      <c r="I1005" s="154"/>
      <c r="J1005" s="27"/>
      <c r="K1005" s="75"/>
      <c r="L1005" s="27"/>
      <c r="M1005" s="23"/>
      <c r="N1005" s="133"/>
      <c r="O1005" s="23"/>
      <c r="P1005" s="26"/>
      <c r="Q1005" s="23"/>
      <c r="R1005" s="40"/>
      <c r="S1005" s="115"/>
      <c r="T1005" s="116"/>
      <c r="U1005" s="23"/>
      <c r="V1005" s="23"/>
      <c r="W1005" s="23"/>
      <c r="X1005" s="23"/>
      <c r="Y1005" s="41"/>
      <c r="Z1005" s="23"/>
      <c r="AA1005" s="113"/>
      <c r="AB1005" s="24"/>
      <c r="AC1005" s="24"/>
      <c r="AD1005" s="24"/>
      <c r="AE1005" s="24"/>
      <c r="AF1005" s="24"/>
      <c r="AG1005" s="24"/>
      <c r="AI1005" s="24"/>
    </row>
    <row r="1006" spans="1:45" ht="15.75" customHeight="1">
      <c r="B1006" s="23"/>
      <c r="C1006" s="112"/>
      <c r="D1006" s="23"/>
      <c r="E1006" s="23"/>
      <c r="F1006" s="112"/>
      <c r="G1006" s="125"/>
      <c r="H1006" s="52"/>
      <c r="I1006" s="154"/>
      <c r="J1006" s="27"/>
      <c r="K1006" s="75"/>
      <c r="L1006" s="27"/>
      <c r="M1006" s="23"/>
      <c r="N1006" s="133"/>
      <c r="O1006" s="23"/>
      <c r="P1006" s="26"/>
      <c r="Q1006" s="23"/>
      <c r="R1006" s="40"/>
      <c r="S1006" s="115"/>
      <c r="T1006" s="116"/>
      <c r="U1006" s="23"/>
      <c r="V1006" s="23"/>
      <c r="W1006" s="23"/>
      <c r="X1006" s="23"/>
      <c r="Y1006" s="41"/>
      <c r="Z1006" s="23"/>
      <c r="AA1006" s="113"/>
      <c r="AB1006" s="24"/>
      <c r="AC1006" s="24"/>
      <c r="AD1006" s="24"/>
      <c r="AE1006" s="24"/>
      <c r="AF1006" s="24"/>
      <c r="AG1006" s="24"/>
      <c r="AI1006" s="24"/>
    </row>
    <row r="1007" spans="1:45" ht="15.75" customHeight="1">
      <c r="B1007" s="23"/>
      <c r="C1007" s="112"/>
      <c r="D1007" s="23"/>
      <c r="E1007" s="23"/>
      <c r="F1007" s="112"/>
      <c r="G1007" s="125"/>
      <c r="H1007" s="52"/>
      <c r="I1007" s="154"/>
      <c r="J1007" s="27"/>
      <c r="K1007" s="75"/>
      <c r="L1007" s="27"/>
      <c r="M1007" s="23"/>
      <c r="N1007" s="133"/>
      <c r="O1007" s="23"/>
      <c r="P1007" s="26"/>
      <c r="Q1007" s="23"/>
      <c r="R1007" s="40"/>
      <c r="S1007" s="115"/>
      <c r="T1007" s="116"/>
      <c r="U1007" s="23"/>
      <c r="V1007" s="23"/>
      <c r="W1007" s="23"/>
      <c r="X1007" s="23"/>
      <c r="Y1007" s="41"/>
      <c r="Z1007" s="23"/>
      <c r="AA1007" s="113"/>
      <c r="AB1007" s="24"/>
      <c r="AC1007" s="24"/>
      <c r="AD1007" s="24"/>
      <c r="AE1007" s="24"/>
      <c r="AF1007" s="24"/>
      <c r="AG1007" s="24"/>
      <c r="AI1007" s="24"/>
    </row>
    <row r="1008" spans="1:45" ht="15.75" customHeight="1">
      <c r="B1008" s="23"/>
      <c r="C1008" s="112"/>
      <c r="D1008" s="23"/>
      <c r="E1008" s="23"/>
      <c r="F1008" s="112"/>
      <c r="G1008" s="125"/>
      <c r="H1008" s="52"/>
      <c r="I1008" s="154"/>
      <c r="J1008" s="27"/>
      <c r="K1008" s="75"/>
      <c r="L1008" s="27"/>
      <c r="M1008" s="23"/>
      <c r="N1008" s="133"/>
      <c r="O1008" s="23"/>
      <c r="P1008" s="26"/>
      <c r="Q1008" s="23"/>
      <c r="R1008" s="40"/>
      <c r="S1008" s="115"/>
      <c r="T1008" s="116"/>
      <c r="U1008" s="23"/>
      <c r="V1008" s="23"/>
      <c r="W1008" s="23"/>
      <c r="X1008" s="23"/>
      <c r="Y1008" s="41"/>
      <c r="Z1008" s="23"/>
      <c r="AA1008" s="113"/>
      <c r="AB1008" s="24"/>
      <c r="AC1008" s="24"/>
      <c r="AD1008" s="24"/>
      <c r="AE1008" s="24"/>
      <c r="AF1008" s="24"/>
      <c r="AG1008" s="24"/>
      <c r="AI1008" s="24"/>
    </row>
    <row r="1009" spans="2:36" ht="15.75" customHeight="1">
      <c r="B1009" s="23"/>
      <c r="C1009" s="112"/>
      <c r="D1009" s="23"/>
      <c r="E1009" s="23"/>
      <c r="F1009" s="112"/>
      <c r="G1009" s="125"/>
      <c r="H1009" s="52"/>
      <c r="I1009" s="154"/>
      <c r="J1009" s="27"/>
      <c r="K1009" s="75"/>
      <c r="L1009" s="27"/>
      <c r="M1009" s="23"/>
      <c r="N1009" s="133"/>
      <c r="O1009" s="23"/>
      <c r="P1009" s="26"/>
      <c r="Q1009" s="23"/>
      <c r="R1009" s="40"/>
      <c r="S1009" s="115"/>
      <c r="T1009" s="116"/>
      <c r="U1009" s="23"/>
      <c r="V1009" s="23"/>
      <c r="W1009" s="23"/>
      <c r="X1009" s="23"/>
      <c r="Y1009" s="41"/>
      <c r="Z1009" s="23"/>
      <c r="AA1009" s="113"/>
      <c r="AB1009" s="24"/>
      <c r="AC1009" s="24"/>
      <c r="AD1009" s="24"/>
      <c r="AE1009" s="24"/>
      <c r="AF1009" s="24"/>
      <c r="AG1009" s="24"/>
      <c r="AI1009" s="24"/>
    </row>
    <row r="1010" spans="2:36" ht="15.75" customHeight="1">
      <c r="B1010" s="23"/>
      <c r="C1010" s="112"/>
      <c r="D1010" s="23"/>
      <c r="E1010" s="23"/>
      <c r="F1010" s="112"/>
      <c r="G1010" s="125"/>
      <c r="H1010" s="52"/>
      <c r="I1010" s="154"/>
      <c r="J1010" s="27"/>
      <c r="K1010" s="75"/>
      <c r="L1010" s="27"/>
      <c r="M1010" s="23"/>
      <c r="N1010" s="133"/>
      <c r="O1010" s="23"/>
      <c r="P1010" s="26"/>
      <c r="Q1010" s="23"/>
      <c r="R1010" s="40"/>
      <c r="S1010" s="115"/>
      <c r="T1010" s="116"/>
      <c r="U1010" s="23"/>
      <c r="V1010" s="23"/>
      <c r="W1010" s="23"/>
      <c r="X1010" s="23"/>
      <c r="Y1010" s="41"/>
      <c r="Z1010" s="23"/>
      <c r="AA1010" s="113"/>
      <c r="AB1010" s="24"/>
      <c r="AC1010" s="24"/>
      <c r="AD1010" s="24"/>
      <c r="AE1010" s="24"/>
      <c r="AF1010" s="24"/>
      <c r="AG1010" s="24"/>
      <c r="AI1010" s="24"/>
    </row>
    <row r="1011" spans="2:36" ht="15.75" customHeight="1">
      <c r="B1011" s="23"/>
      <c r="C1011" s="23"/>
      <c r="D1011" s="23"/>
      <c r="E1011" s="23"/>
      <c r="F1011" s="112"/>
      <c r="G1011" s="111"/>
      <c r="H1011" s="23"/>
      <c r="I1011" s="41"/>
      <c r="J1011" s="23"/>
      <c r="K1011" s="23"/>
      <c r="L1011" s="23"/>
      <c r="M1011" s="23"/>
      <c r="N1011" s="133"/>
      <c r="O1011" s="23"/>
      <c r="P1011" s="23"/>
      <c r="Q1011" s="23"/>
      <c r="R1011" s="23"/>
      <c r="S1011" s="23"/>
      <c r="T1011" s="23"/>
      <c r="U1011" s="23"/>
      <c r="V1011" s="23"/>
      <c r="W1011" s="23"/>
      <c r="X1011" s="23"/>
      <c r="Y1011" s="41"/>
      <c r="Z1011" s="23"/>
      <c r="AA1011" s="23"/>
      <c r="AC1011" s="19"/>
      <c r="AD1011" s="19"/>
      <c r="AE1011" s="19"/>
      <c r="AJ1011" s="98">
        <f>SUM(AJ2:AJ1010)</f>
        <v>5521939.5899999989</v>
      </c>
    </row>
    <row r="1012" spans="2:36" ht="15.75" customHeight="1">
      <c r="B1012" s="23"/>
      <c r="C1012" s="23"/>
      <c r="D1012" s="23"/>
      <c r="E1012" s="23"/>
      <c r="F1012" s="112"/>
      <c r="G1012" s="111"/>
      <c r="H1012" s="23"/>
      <c r="I1012" s="41"/>
      <c r="J1012" s="23"/>
      <c r="K1012" s="23"/>
      <c r="L1012" s="23"/>
      <c r="M1012" s="23"/>
      <c r="N1012" s="133"/>
      <c r="O1012" s="23"/>
      <c r="P1012" s="23"/>
      <c r="Q1012" s="23"/>
      <c r="R1012" s="23"/>
      <c r="S1012" s="23"/>
      <c r="T1012" s="23"/>
      <c r="U1012" s="23"/>
      <c r="V1012" s="23"/>
      <c r="W1012" s="23"/>
      <c r="X1012" s="23"/>
      <c r="Y1012" s="41"/>
      <c r="Z1012" s="23"/>
      <c r="AA1012" s="23"/>
      <c r="AC1012" s="19"/>
      <c r="AD1012" s="19"/>
      <c r="AE1012" s="19"/>
    </row>
    <row r="1013" spans="2:36" ht="15.75" customHeight="1">
      <c r="B1013" s="23"/>
      <c r="C1013" s="23"/>
      <c r="D1013" s="23"/>
      <c r="E1013" s="23"/>
      <c r="F1013" s="112"/>
      <c r="G1013" s="111"/>
      <c r="H1013" s="23"/>
      <c r="I1013" s="41"/>
      <c r="J1013" s="23"/>
      <c r="K1013" s="23"/>
      <c r="L1013" s="23"/>
      <c r="M1013" s="23"/>
      <c r="N1013" s="133"/>
      <c r="O1013" s="23"/>
      <c r="P1013" s="23"/>
      <c r="Q1013" s="23"/>
      <c r="R1013" s="23"/>
      <c r="S1013" s="23"/>
      <c r="T1013" s="23"/>
      <c r="U1013" s="23"/>
      <c r="V1013" s="23"/>
      <c r="W1013" s="23"/>
      <c r="X1013" s="23"/>
      <c r="Y1013" s="41"/>
      <c r="Z1013" s="23"/>
      <c r="AA1013" s="23"/>
      <c r="AC1013" s="19"/>
      <c r="AD1013" s="19"/>
      <c r="AE1013" s="19"/>
    </row>
    <row r="1014" spans="2:36" ht="15.75" customHeight="1">
      <c r="B1014" s="23"/>
      <c r="C1014" s="23"/>
      <c r="D1014" s="23"/>
      <c r="E1014" s="23"/>
      <c r="F1014" s="112"/>
      <c r="G1014" s="111"/>
      <c r="H1014" s="23"/>
      <c r="I1014" s="41"/>
      <c r="J1014" s="23"/>
      <c r="K1014" s="23"/>
      <c r="L1014" s="23"/>
      <c r="M1014" s="23"/>
      <c r="N1014" s="133"/>
      <c r="O1014" s="23"/>
      <c r="P1014" s="23"/>
      <c r="Q1014" s="23"/>
      <c r="R1014" s="23"/>
      <c r="S1014" s="23"/>
      <c r="T1014" s="23"/>
      <c r="U1014" s="23"/>
      <c r="V1014" s="23"/>
      <c r="W1014" s="23"/>
      <c r="X1014" s="23"/>
      <c r="Y1014" s="41"/>
      <c r="Z1014" s="23"/>
      <c r="AA1014" s="23"/>
      <c r="AC1014" s="19"/>
      <c r="AD1014" s="19"/>
      <c r="AE1014" s="19"/>
    </row>
    <row r="1015" spans="2:36" ht="15.75" customHeight="1">
      <c r="B1015" s="23"/>
      <c r="C1015" s="23"/>
      <c r="D1015" s="23"/>
      <c r="E1015" s="23"/>
      <c r="F1015" s="112"/>
      <c r="G1015" s="111"/>
      <c r="H1015" s="23"/>
      <c r="I1015" s="41"/>
      <c r="J1015" s="23"/>
      <c r="K1015" s="23"/>
      <c r="L1015" s="23"/>
      <c r="M1015" s="23"/>
      <c r="N1015" s="133"/>
      <c r="O1015" s="23"/>
      <c r="P1015" s="23"/>
      <c r="Q1015" s="23"/>
      <c r="R1015" s="23"/>
      <c r="S1015" s="23"/>
      <c r="T1015" s="23"/>
      <c r="U1015" s="23"/>
      <c r="V1015" s="23"/>
      <c r="W1015" s="23"/>
      <c r="X1015" s="23"/>
      <c r="Y1015" s="41"/>
      <c r="Z1015" s="23"/>
      <c r="AA1015" s="23"/>
      <c r="AC1015" s="19"/>
      <c r="AD1015" s="19"/>
      <c r="AE1015" s="19"/>
    </row>
    <row r="1016" spans="2:36" ht="15.75" customHeight="1">
      <c r="R1016" s="19"/>
      <c r="S1016" s="19"/>
      <c r="T1016" s="19"/>
      <c r="U1016" s="19"/>
      <c r="V1016" s="19"/>
      <c r="W1016" s="19"/>
      <c r="Y1016" s="19"/>
      <c r="AA1016" s="19"/>
      <c r="AC1016" s="19"/>
      <c r="AD1016" s="19"/>
      <c r="AE1016" s="19"/>
    </row>
  </sheetData>
  <autoFilter ref="A1:XEU999" xr:uid="{36EE3AC3-9859-42CB-B82D-D257A233C360}"/>
  <mergeCells count="2626">
    <mergeCell ref="AA352:AA359"/>
    <mergeCell ref="AF982:AF984"/>
    <mergeCell ref="AC945:AC947"/>
    <mergeCell ref="AG992:AG994"/>
    <mergeCell ref="AK111:AK112"/>
    <mergeCell ref="AL111:AL112"/>
    <mergeCell ref="AM111:AM112"/>
    <mergeCell ref="C956:C970"/>
    <mergeCell ref="C971:C975"/>
    <mergeCell ref="E976:E984"/>
    <mergeCell ref="C976:C984"/>
    <mergeCell ref="AD352:AD354"/>
    <mergeCell ref="AE352:AE354"/>
    <mergeCell ref="AD355:AD357"/>
    <mergeCell ref="AE355:AE357"/>
    <mergeCell ref="AD358:AD359"/>
    <mergeCell ref="AE358:AE359"/>
    <mergeCell ref="Z770:Z773"/>
    <mergeCell ref="V728:V731"/>
    <mergeCell ref="Z788:Z791"/>
    <mergeCell ref="V792:V795"/>
    <mergeCell ref="Z831:Z832"/>
    <mergeCell ref="U881:U888"/>
    <mergeCell ref="U868:U871"/>
    <mergeCell ref="U872:U874"/>
    <mergeCell ref="U875:U877"/>
    <mergeCell ref="V881:V888"/>
    <mergeCell ref="U796:U798"/>
    <mergeCell ref="AB352:AB354"/>
    <mergeCell ref="AB355:AB357"/>
    <mergeCell ref="AB358:AB359"/>
    <mergeCell ref="R948:R953"/>
    <mergeCell ref="O995:O996"/>
    <mergeCell ref="P995:P996"/>
    <mergeCell ref="Q995:Q996"/>
    <mergeCell ref="R995:R996"/>
    <mergeCell ref="W992:W994"/>
    <mergeCell ref="S992:S994"/>
    <mergeCell ref="T992:T994"/>
    <mergeCell ref="U992:U994"/>
    <mergeCell ref="S995:S996"/>
    <mergeCell ref="T995:T996"/>
    <mergeCell ref="U995:U996"/>
    <mergeCell ref="V995:V996"/>
    <mergeCell ref="W995:W996"/>
    <mergeCell ref="Z971:Z975"/>
    <mergeCell ref="AD976:AD984"/>
    <mergeCell ref="AA989:AA991"/>
    <mergeCell ref="U989:U991"/>
    <mergeCell ref="AA992:AA994"/>
    <mergeCell ref="AA971:AA975"/>
    <mergeCell ref="Y992:Y994"/>
    <mergeCell ref="AF971:AF975"/>
    <mergeCell ref="U971:U975"/>
    <mergeCell ref="Y940:Y944"/>
    <mergeCell ref="Y945:Y947"/>
    <mergeCell ref="X971:X975"/>
    <mergeCell ref="V971:V975"/>
    <mergeCell ref="X968:X970"/>
    <mergeCell ref="X963:X967"/>
    <mergeCell ref="R956:R962"/>
    <mergeCell ref="U889:U893"/>
    <mergeCell ref="U894:U898"/>
    <mergeCell ref="AB902:AB904"/>
    <mergeCell ref="V899:V900"/>
    <mergeCell ref="AB971:AB975"/>
    <mergeCell ref="AA920:AA922"/>
    <mergeCell ref="X933:X939"/>
    <mergeCell ref="AD968:AD970"/>
    <mergeCell ref="AE956:AE962"/>
    <mergeCell ref="AE963:AE967"/>
    <mergeCell ref="AE968:AE970"/>
    <mergeCell ref="AF945:AF947"/>
    <mergeCell ref="AF940:AF944"/>
    <mergeCell ref="AB920:AB922"/>
    <mergeCell ref="Z908:Z910"/>
    <mergeCell ref="V908:V910"/>
    <mergeCell ref="Z945:Z947"/>
    <mergeCell ref="AF908:AF910"/>
    <mergeCell ref="AC905:AC907"/>
    <mergeCell ref="X914:X916"/>
    <mergeCell ref="Z914:Z916"/>
    <mergeCell ref="Z917:Z919"/>
    <mergeCell ref="U905:U907"/>
    <mergeCell ref="H978:H981"/>
    <mergeCell ref="AB917:AB919"/>
    <mergeCell ref="AB905:AB907"/>
    <mergeCell ref="AA905:AA907"/>
    <mergeCell ref="R908:R910"/>
    <mergeCell ref="AB911:AB913"/>
    <mergeCell ref="AB914:AB916"/>
    <mergeCell ref="AF911:AF913"/>
    <mergeCell ref="Y971:Y975"/>
    <mergeCell ref="U923:U924"/>
    <mergeCell ref="AB956:AB962"/>
    <mergeCell ref="V933:V939"/>
    <mergeCell ref="V940:V944"/>
    <mergeCell ref="V945:V947"/>
    <mergeCell ref="AD963:AD967"/>
    <mergeCell ref="AD956:AD962"/>
    <mergeCell ref="AF933:AF939"/>
    <mergeCell ref="AC971:AC975"/>
    <mergeCell ref="R968:R970"/>
    <mergeCell ref="AA917:AA919"/>
    <mergeCell ref="AF978:AF981"/>
    <mergeCell ref="V914:V916"/>
    <mergeCell ref="Z920:Z922"/>
    <mergeCell ref="X945:X947"/>
    <mergeCell ref="V956:V962"/>
    <mergeCell ref="AB923:AB924"/>
    <mergeCell ref="AC908:AC910"/>
    <mergeCell ref="AA908:AA910"/>
    <mergeCell ref="Y917:Y919"/>
    <mergeCell ref="AA911:AA913"/>
    <mergeCell ref="AA914:AA916"/>
    <mergeCell ref="L923:L924"/>
    <mergeCell ref="G978:G981"/>
    <mergeCell ref="G982:G984"/>
    <mergeCell ref="H982:H984"/>
    <mergeCell ref="G976:G977"/>
    <mergeCell ref="AB963:AB967"/>
    <mergeCell ref="AB968:AB970"/>
    <mergeCell ref="X940:X944"/>
    <mergeCell ref="AC933:AC939"/>
    <mergeCell ref="Z956:Z962"/>
    <mergeCell ref="Z963:Z967"/>
    <mergeCell ref="X920:X922"/>
    <mergeCell ref="Z968:Z970"/>
    <mergeCell ref="AC982:AC984"/>
    <mergeCell ref="AC940:AC944"/>
    <mergeCell ref="AB976:AB984"/>
    <mergeCell ref="U920:U922"/>
    <mergeCell ref="AC963:AC967"/>
    <mergeCell ref="AC956:AC962"/>
    <mergeCell ref="Q976:Q984"/>
    <mergeCell ref="AC978:AC981"/>
    <mergeCell ref="Y933:Y939"/>
    <mergeCell ref="G920:G922"/>
    <mergeCell ref="Z933:Z939"/>
    <mergeCell ref="Z940:Z944"/>
    <mergeCell ref="Z923:Z924"/>
    <mergeCell ref="X923:X924"/>
    <mergeCell ref="M920:M922"/>
    <mergeCell ref="U956:U962"/>
    <mergeCell ref="Z976:Z984"/>
    <mergeCell ref="R971:R975"/>
    <mergeCell ref="G940:G944"/>
    <mergeCell ref="G945:G947"/>
    <mergeCell ref="X911:X913"/>
    <mergeCell ref="X905:X907"/>
    <mergeCell ref="Z833:Z834"/>
    <mergeCell ref="X889:X893"/>
    <mergeCell ref="Y908:Y910"/>
    <mergeCell ref="Z823:Z825"/>
    <mergeCell ref="Z889:Z893"/>
    <mergeCell ref="Z894:Z898"/>
    <mergeCell ref="X814:X816"/>
    <mergeCell ref="V868:V871"/>
    <mergeCell ref="U805:U807"/>
    <mergeCell ref="V835:V836"/>
    <mergeCell ref="U826:U828"/>
    <mergeCell ref="Z829:Z830"/>
    <mergeCell ref="V911:V913"/>
    <mergeCell ref="Z820:Z822"/>
    <mergeCell ref="U840:U843"/>
    <mergeCell ref="U817:U819"/>
    <mergeCell ref="X837:X839"/>
    <mergeCell ref="U902:U904"/>
    <mergeCell ref="V851:V853"/>
    <mergeCell ref="V860:V867"/>
    <mergeCell ref="V820:V822"/>
    <mergeCell ref="U814:U816"/>
    <mergeCell ref="V894:V898"/>
    <mergeCell ref="X881:X888"/>
    <mergeCell ref="X878:X880"/>
    <mergeCell ref="V831:V832"/>
    <mergeCell ref="X826:X828"/>
    <mergeCell ref="X899:X900"/>
    <mergeCell ref="X854:X859"/>
    <mergeCell ref="V889:V893"/>
    <mergeCell ref="X779:X787"/>
    <mergeCell ref="X833:X834"/>
    <mergeCell ref="X796:X798"/>
    <mergeCell ref="U878:U880"/>
    <mergeCell ref="U823:U825"/>
    <mergeCell ref="X817:X819"/>
    <mergeCell ref="X872:X874"/>
    <mergeCell ref="X875:X877"/>
    <mergeCell ref="V875:V877"/>
    <mergeCell ref="X840:X843"/>
    <mergeCell ref="Z826:Z828"/>
    <mergeCell ref="Z835:Z836"/>
    <mergeCell ref="V854:V859"/>
    <mergeCell ref="X799:X801"/>
    <mergeCell ref="Z779:Z787"/>
    <mergeCell ref="U811:U813"/>
    <mergeCell ref="U860:U867"/>
    <mergeCell ref="U820:U822"/>
    <mergeCell ref="X860:X867"/>
    <mergeCell ref="U835:U836"/>
    <mergeCell ref="X868:X871"/>
    <mergeCell ref="V826:V828"/>
    <mergeCell ref="V844:V847"/>
    <mergeCell ref="U844:U847"/>
    <mergeCell ref="U848:U850"/>
    <mergeCell ref="V811:V813"/>
    <mergeCell ref="V802:V804"/>
    <mergeCell ref="U802:U804"/>
    <mergeCell ref="X835:X836"/>
    <mergeCell ref="V837:V839"/>
    <mergeCell ref="V833:V834"/>
    <mergeCell ref="X851:X853"/>
    <mergeCell ref="Z802:Z804"/>
    <mergeCell ref="Z792:Z795"/>
    <mergeCell ref="Z817:Z819"/>
    <mergeCell ref="Z881:Z888"/>
    <mergeCell ref="U854:U859"/>
    <mergeCell ref="U837:U839"/>
    <mergeCell ref="U833:U834"/>
    <mergeCell ref="X894:X898"/>
    <mergeCell ref="Z848:Z850"/>
    <mergeCell ref="V840:V843"/>
    <mergeCell ref="Z844:Z847"/>
    <mergeCell ref="V848:V850"/>
    <mergeCell ref="X820:X822"/>
    <mergeCell ref="U829:U830"/>
    <mergeCell ref="V823:V825"/>
    <mergeCell ref="V817:V819"/>
    <mergeCell ref="X829:X830"/>
    <mergeCell ref="Z840:Z843"/>
    <mergeCell ref="U831:U832"/>
    <mergeCell ref="X848:X850"/>
    <mergeCell ref="Z662:Z667"/>
    <mergeCell ref="Z668:Z671"/>
    <mergeCell ref="V692:V695"/>
    <mergeCell ref="V668:V671"/>
    <mergeCell ref="X761:X764"/>
    <mergeCell ref="X765:X769"/>
    <mergeCell ref="Z753:Z756"/>
    <mergeCell ref="X902:X904"/>
    <mergeCell ref="Z905:Z907"/>
    <mergeCell ref="Z878:Z880"/>
    <mergeCell ref="Z851:Z853"/>
    <mergeCell ref="Z854:Z859"/>
    <mergeCell ref="X684:X687"/>
    <mergeCell ref="U720:U723"/>
    <mergeCell ref="X802:X804"/>
    <mergeCell ref="V700:V703"/>
    <mergeCell ref="X757:X760"/>
    <mergeCell ref="Z712:Z715"/>
    <mergeCell ref="V712:V715"/>
    <mergeCell ref="Z676:Z679"/>
    <mergeCell ref="V680:V683"/>
    <mergeCell ref="Z680:Z683"/>
    <mergeCell ref="Z684:Z687"/>
    <mergeCell ref="Z765:Z769"/>
    <mergeCell ref="Z704:Z707"/>
    <mergeCell ref="U792:U795"/>
    <mergeCell ref="X738:X744"/>
    <mergeCell ref="X745:X748"/>
    <mergeCell ref="Z696:Z699"/>
    <mergeCell ref="U799:U801"/>
    <mergeCell ref="V765:V769"/>
    <mergeCell ref="V774:V775"/>
    <mergeCell ref="X712:X715"/>
    <mergeCell ref="V716:V719"/>
    <mergeCell ref="V776:V778"/>
    <mergeCell ref="Z700:Z703"/>
    <mergeCell ref="V684:V687"/>
    <mergeCell ref="X720:X723"/>
    <mergeCell ref="X700:X703"/>
    <mergeCell ref="X704:X707"/>
    <mergeCell ref="V732:V734"/>
    <mergeCell ref="V720:V723"/>
    <mergeCell ref="Z692:Z695"/>
    <mergeCell ref="V761:V764"/>
    <mergeCell ref="X749:X752"/>
    <mergeCell ref="Z688:Z691"/>
    <mergeCell ref="X676:X679"/>
    <mergeCell ref="X724:X727"/>
    <mergeCell ref="V724:V727"/>
    <mergeCell ref="X770:X773"/>
    <mergeCell ref="X753:X756"/>
    <mergeCell ref="X716:X719"/>
    <mergeCell ref="X774:X775"/>
    <mergeCell ref="X680:X683"/>
    <mergeCell ref="U753:U756"/>
    <mergeCell ref="U757:U760"/>
    <mergeCell ref="U735:U737"/>
    <mergeCell ref="U608:U613"/>
    <mergeCell ref="Z652:Z656"/>
    <mergeCell ref="X688:X691"/>
    <mergeCell ref="X692:X695"/>
    <mergeCell ref="X728:X731"/>
    <mergeCell ref="Z796:Z798"/>
    <mergeCell ref="Z635:Z637"/>
    <mergeCell ref="Z638:Z640"/>
    <mergeCell ref="R835:R836"/>
    <mergeCell ref="R802:R804"/>
    <mergeCell ref="R831:R832"/>
    <mergeCell ref="U662:U667"/>
    <mergeCell ref="V676:V679"/>
    <mergeCell ref="V757:V760"/>
    <mergeCell ref="X831:X832"/>
    <mergeCell ref="R708:R711"/>
    <mergeCell ref="R712:R715"/>
    <mergeCell ref="R652:R656"/>
    <mergeCell ref="Z672:Z675"/>
    <mergeCell ref="X823:X825"/>
    <mergeCell ref="X652:X656"/>
    <mergeCell ref="V799:V801"/>
    <mergeCell ref="U779:U787"/>
    <mergeCell ref="U688:U691"/>
    <mergeCell ref="V829:V830"/>
    <mergeCell ref="X735:X737"/>
    <mergeCell ref="X696:X699"/>
    <mergeCell ref="Z757:Z760"/>
    <mergeCell ref="X668:X671"/>
    <mergeCell ref="U676:U679"/>
    <mergeCell ref="V627:V630"/>
    <mergeCell ref="U635:U637"/>
    <mergeCell ref="U631:U634"/>
    <mergeCell ref="V644:V647"/>
    <mergeCell ref="V608:V613"/>
    <mergeCell ref="U627:U630"/>
    <mergeCell ref="V735:V737"/>
    <mergeCell ref="V688:V691"/>
    <mergeCell ref="U724:U727"/>
    <mergeCell ref="V638:V640"/>
    <mergeCell ref="U652:U656"/>
    <mergeCell ref="U648:U651"/>
    <mergeCell ref="V652:V656"/>
    <mergeCell ref="V648:V651"/>
    <mergeCell ref="U704:U707"/>
    <mergeCell ref="U700:U703"/>
    <mergeCell ref="U684:U687"/>
    <mergeCell ref="U708:U711"/>
    <mergeCell ref="U716:U719"/>
    <mergeCell ref="U644:U647"/>
    <mergeCell ref="U732:U734"/>
    <mergeCell ref="V641:V643"/>
    <mergeCell ref="U712:U715"/>
    <mergeCell ref="U692:U695"/>
    <mergeCell ref="U516:U523"/>
    <mergeCell ref="X481:X483"/>
    <mergeCell ref="X495:X497"/>
    <mergeCell ref="X472:X474"/>
    <mergeCell ref="X559:X563"/>
    <mergeCell ref="X540:X543"/>
    <mergeCell ref="U364:U366"/>
    <mergeCell ref="X618:X621"/>
    <mergeCell ref="V516:V523"/>
    <mergeCell ref="V524:V527"/>
    <mergeCell ref="V532:V535"/>
    <mergeCell ref="U589:U592"/>
    <mergeCell ref="U585:U588"/>
    <mergeCell ref="V569:V572"/>
    <mergeCell ref="V604:V607"/>
    <mergeCell ref="V495:V497"/>
    <mergeCell ref="V355:V357"/>
    <mergeCell ref="V472:V474"/>
    <mergeCell ref="V374:V377"/>
    <mergeCell ref="V364:V366"/>
    <mergeCell ref="U446:U452"/>
    <mergeCell ref="X462:X466"/>
    <mergeCell ref="X428:X432"/>
    <mergeCell ref="X488:X490"/>
    <mergeCell ref="U472:U474"/>
    <mergeCell ref="X498:X501"/>
    <mergeCell ref="X510:X512"/>
    <mergeCell ref="V513:V515"/>
    <mergeCell ref="V506:V509"/>
    <mergeCell ref="V491:V494"/>
    <mergeCell ref="U502:U505"/>
    <mergeCell ref="U491:U494"/>
    <mergeCell ref="U506:U509"/>
    <mergeCell ref="V510:V512"/>
    <mergeCell ref="V614:V617"/>
    <mergeCell ref="X638:X640"/>
    <mergeCell ref="V631:V634"/>
    <mergeCell ref="Z446:Z452"/>
    <mergeCell ref="U386:U389"/>
    <mergeCell ref="U467:U471"/>
    <mergeCell ref="Z405:Z409"/>
    <mergeCell ref="V421:V427"/>
    <mergeCell ref="Z475:Z477"/>
    <mergeCell ref="Z481:Z483"/>
    <mergeCell ref="X352:X359"/>
    <mergeCell ref="X475:X477"/>
    <mergeCell ref="U453:U457"/>
    <mergeCell ref="U478:U480"/>
    <mergeCell ref="V436:V438"/>
    <mergeCell ref="X405:X409"/>
    <mergeCell ref="Z428:Z432"/>
    <mergeCell ref="X484:X487"/>
    <mergeCell ref="V360:V361"/>
    <mergeCell ref="Z382:Z385"/>
    <mergeCell ref="Z439:Z445"/>
    <mergeCell ref="V446:V452"/>
    <mergeCell ref="X433:X435"/>
    <mergeCell ref="V458:V461"/>
    <mergeCell ref="Z462:Z466"/>
    <mergeCell ref="X378:X381"/>
    <mergeCell ref="X458:X461"/>
    <mergeCell ref="V439:V445"/>
    <mergeCell ref="V462:V466"/>
    <mergeCell ref="U439:U445"/>
    <mergeCell ref="Z346:Z348"/>
    <mergeCell ref="X364:X366"/>
    <mergeCell ref="R10:R16"/>
    <mergeCell ref="V294:V296"/>
    <mergeCell ref="Z258:Z259"/>
    <mergeCell ref="Z362:Z363"/>
    <mergeCell ref="Z360:Z361"/>
    <mergeCell ref="X202:X205"/>
    <mergeCell ref="V280:V281"/>
    <mergeCell ref="U284:U285"/>
    <mergeCell ref="X300:X302"/>
    <mergeCell ref="V300:V302"/>
    <mergeCell ref="X256:X257"/>
    <mergeCell ref="X284:X285"/>
    <mergeCell ref="X290:X291"/>
    <mergeCell ref="X258:X259"/>
    <mergeCell ref="X260:X261"/>
    <mergeCell ref="X294:X296"/>
    <mergeCell ref="U61:U64"/>
    <mergeCell ref="R74:R76"/>
    <mergeCell ref="R137:R140"/>
    <mergeCell ref="R120:R123"/>
    <mergeCell ref="R124:R127"/>
    <mergeCell ref="R202:R205"/>
    <mergeCell ref="R153:R156"/>
    <mergeCell ref="U258:U259"/>
    <mergeCell ref="U206:U209"/>
    <mergeCell ref="U202:U205"/>
    <mergeCell ref="V254:V255"/>
    <mergeCell ref="U222:U225"/>
    <mergeCell ref="U218:U221"/>
    <mergeCell ref="Z338:Z345"/>
    <mergeCell ref="V185:V188"/>
    <mergeCell ref="U137:U140"/>
    <mergeCell ref="R141:R144"/>
    <mergeCell ref="V362:V363"/>
    <mergeCell ref="V386:V389"/>
    <mergeCell ref="V398:V404"/>
    <mergeCell ref="X306:X308"/>
    <mergeCell ref="X421:X427"/>
    <mergeCell ref="R238:R241"/>
    <mergeCell ref="T272:T275"/>
    <mergeCell ref="U278:U279"/>
    <mergeCell ref="V197:V201"/>
    <mergeCell ref="U238:U241"/>
    <mergeCell ref="U242:U245"/>
    <mergeCell ref="U197:U201"/>
    <mergeCell ref="V318:V323"/>
    <mergeCell ref="X324:X329"/>
    <mergeCell ref="X312:X314"/>
    <mergeCell ref="X252:X253"/>
    <mergeCell ref="U230:U233"/>
    <mergeCell ref="X246:X249"/>
    <mergeCell ref="V210:V213"/>
    <mergeCell ref="U234:U237"/>
    <mergeCell ref="U346:U348"/>
    <mergeCell ref="V349:V351"/>
    <mergeCell ref="V334:V337"/>
    <mergeCell ref="X346:X348"/>
    <mergeCell ref="X309:X311"/>
    <mergeCell ref="V324:V329"/>
    <mergeCell ref="V312:V314"/>
    <mergeCell ref="X362:X363"/>
    <mergeCell ref="V352:V354"/>
    <mergeCell ref="Z330:Z333"/>
    <mergeCell ref="U334:U337"/>
    <mergeCell ref="Z334:Z337"/>
    <mergeCell ref="R206:R209"/>
    <mergeCell ref="V206:V209"/>
    <mergeCell ref="Z206:Z209"/>
    <mergeCell ref="Z210:Z213"/>
    <mergeCell ref="X315:X317"/>
    <mergeCell ref="X292:X293"/>
    <mergeCell ref="X286:X287"/>
    <mergeCell ref="X297:X299"/>
    <mergeCell ref="X267:X271"/>
    <mergeCell ref="V278:V279"/>
    <mergeCell ref="X230:X233"/>
    <mergeCell ref="U210:U213"/>
    <mergeCell ref="U246:U249"/>
    <mergeCell ref="U250:U251"/>
    <mergeCell ref="X226:X229"/>
    <mergeCell ref="U282:U283"/>
    <mergeCell ref="R262:R266"/>
    <mergeCell ref="Z318:Z323"/>
    <mergeCell ref="U309:U311"/>
    <mergeCell ref="U294:U296"/>
    <mergeCell ref="V284:V285"/>
    <mergeCell ref="U292:U293"/>
    <mergeCell ref="U288:U289"/>
    <mergeCell ref="V315:V317"/>
    <mergeCell ref="V297:V299"/>
    <mergeCell ref="U300:U302"/>
    <mergeCell ref="U303:U305"/>
    <mergeCell ref="R218:R221"/>
    <mergeCell ref="R256:R257"/>
    <mergeCell ref="X382:X385"/>
    <mergeCell ref="X349:X351"/>
    <mergeCell ref="R360:R361"/>
    <mergeCell ref="X367:X369"/>
    <mergeCell ref="X360:X361"/>
    <mergeCell ref="R352:R354"/>
    <mergeCell ref="V367:V369"/>
    <mergeCell ref="V378:V381"/>
    <mergeCell ref="R364:R366"/>
    <mergeCell ref="R475:R477"/>
    <mergeCell ref="R428:R432"/>
    <mergeCell ref="U362:U363"/>
    <mergeCell ref="U382:U385"/>
    <mergeCell ref="U374:U377"/>
    <mergeCell ref="R378:R381"/>
    <mergeCell ref="R374:R377"/>
    <mergeCell ref="U475:U477"/>
    <mergeCell ref="X446:X452"/>
    <mergeCell ref="X453:X457"/>
    <mergeCell ref="V405:V409"/>
    <mergeCell ref="V370:V373"/>
    <mergeCell ref="X370:X373"/>
    <mergeCell ref="U352:U354"/>
    <mergeCell ref="U286:U287"/>
    <mergeCell ref="X318:X323"/>
    <mergeCell ref="V303:V305"/>
    <mergeCell ref="U360:U361"/>
    <mergeCell ref="R355:R357"/>
    <mergeCell ref="R358:R359"/>
    <mergeCell ref="R618:R621"/>
    <mergeCell ref="R484:R487"/>
    <mergeCell ref="R362:R363"/>
    <mergeCell ref="R370:R373"/>
    <mergeCell ref="R410:R412"/>
    <mergeCell ref="U410:U412"/>
    <mergeCell ref="R382:R385"/>
    <mergeCell ref="R405:R409"/>
    <mergeCell ref="R436:R438"/>
    <mergeCell ref="R467:R471"/>
    <mergeCell ref="R462:R466"/>
    <mergeCell ref="R439:R445"/>
    <mergeCell ref="U433:U435"/>
    <mergeCell ref="U462:U466"/>
    <mergeCell ref="U421:U427"/>
    <mergeCell ref="U378:U381"/>
    <mergeCell ref="U513:U515"/>
    <mergeCell ref="U599:U603"/>
    <mergeCell ref="U532:U535"/>
    <mergeCell ref="U544:U548"/>
    <mergeCell ref="R386:R389"/>
    <mergeCell ref="U436:U438"/>
    <mergeCell ref="R398:R404"/>
    <mergeCell ref="R540:R543"/>
    <mergeCell ref="V453:V457"/>
    <mergeCell ref="V433:V435"/>
    <mergeCell ref="Z569:Z572"/>
    <mergeCell ref="X554:X558"/>
    <mergeCell ref="U593:U598"/>
    <mergeCell ref="U405:U409"/>
    <mergeCell ref="U581:U584"/>
    <mergeCell ref="U536:U539"/>
    <mergeCell ref="U484:U487"/>
    <mergeCell ref="U510:U512"/>
    <mergeCell ref="U428:U432"/>
    <mergeCell ref="U398:U404"/>
    <mergeCell ref="N610:N611"/>
    <mergeCell ref="R692:R695"/>
    <mergeCell ref="R502:R505"/>
    <mergeCell ref="U559:U563"/>
    <mergeCell ref="U564:U568"/>
    <mergeCell ref="R676:R679"/>
    <mergeCell ref="R648:R651"/>
    <mergeCell ref="R614:R617"/>
    <mergeCell ref="R672:R675"/>
    <mergeCell ref="U540:U543"/>
    <mergeCell ref="U657:U661"/>
    <mergeCell ref="U528:U531"/>
    <mergeCell ref="U578:U580"/>
    <mergeCell ref="R644:R647"/>
    <mergeCell ref="R641:R643"/>
    <mergeCell ref="U638:U640"/>
    <mergeCell ref="U672:U675"/>
    <mergeCell ref="R662:R667"/>
    <mergeCell ref="U622:U626"/>
    <mergeCell ref="U458:U461"/>
    <mergeCell ref="V478:V480"/>
    <mergeCell ref="U604:U607"/>
    <mergeCell ref="V481:V483"/>
    <mergeCell ref="U573:U577"/>
    <mergeCell ref="U614:U617"/>
    <mergeCell ref="U618:U621"/>
    <mergeCell ref="U569:U572"/>
    <mergeCell ref="R585:R588"/>
    <mergeCell ref="R581:R584"/>
    <mergeCell ref="R680:R683"/>
    <mergeCell ref="U554:U558"/>
    <mergeCell ref="U549:U553"/>
    <mergeCell ref="H657:H661"/>
    <mergeCell ref="M696:M699"/>
    <mergeCell ref="R498:R501"/>
    <mergeCell ref="R495:R497"/>
    <mergeCell ref="U641:U643"/>
    <mergeCell ref="R622:R626"/>
    <mergeCell ref="U498:U501"/>
    <mergeCell ref="U524:U527"/>
    <mergeCell ref="R506:R509"/>
    <mergeCell ref="M657:M661"/>
    <mergeCell ref="L614:L617"/>
    <mergeCell ref="L657:L661"/>
    <mergeCell ref="L652:L656"/>
    <mergeCell ref="L510:L512"/>
    <mergeCell ref="R510:R512"/>
    <mergeCell ref="R564:R568"/>
    <mergeCell ref="R536:R539"/>
    <mergeCell ref="N595:N596"/>
    <mergeCell ref="R554:R558"/>
    <mergeCell ref="M599:M603"/>
    <mergeCell ref="M608:M613"/>
    <mergeCell ref="M540:M543"/>
    <mergeCell ref="L641:L643"/>
    <mergeCell ref="M638:M640"/>
    <mergeCell ref="M662:M667"/>
    <mergeCell ref="M618:M621"/>
    <mergeCell ref="L662:L667"/>
    <mergeCell ref="M676:M679"/>
    <mergeCell ref="M644:M647"/>
    <mergeCell ref="L676:L679"/>
    <mergeCell ref="L672:L675"/>
    <mergeCell ref="M614:M617"/>
    <mergeCell ref="L644:L647"/>
    <mergeCell ref="M622:M626"/>
    <mergeCell ref="L648:L651"/>
    <mergeCell ref="R604:R607"/>
    <mergeCell ref="R573:R577"/>
    <mergeCell ref="L618:L621"/>
    <mergeCell ref="L608:L613"/>
    <mergeCell ref="L631:L634"/>
    <mergeCell ref="L627:L630"/>
    <mergeCell ref="L599:L603"/>
    <mergeCell ref="L635:L637"/>
    <mergeCell ref="M604:M607"/>
    <mergeCell ref="L622:L626"/>
    <mergeCell ref="R593:R598"/>
    <mergeCell ref="R578:R580"/>
    <mergeCell ref="L638:L640"/>
    <mergeCell ref="M635:M637"/>
    <mergeCell ref="M627:M630"/>
    <mergeCell ref="M631:M634"/>
    <mergeCell ref="M641:M643"/>
    <mergeCell ref="R631:R634"/>
    <mergeCell ref="R608:R613"/>
    <mergeCell ref="L578:L580"/>
    <mergeCell ref="L593:L598"/>
    <mergeCell ref="M593:M598"/>
    <mergeCell ref="M652:M656"/>
    <mergeCell ref="R513:R515"/>
    <mergeCell ref="R657:R661"/>
    <mergeCell ref="R559:R563"/>
    <mergeCell ref="L564:L568"/>
    <mergeCell ref="R635:R637"/>
    <mergeCell ref="M648:M651"/>
    <mergeCell ref="L540:L543"/>
    <mergeCell ref="R569:R572"/>
    <mergeCell ref="L581:L584"/>
    <mergeCell ref="M581:M584"/>
    <mergeCell ref="L569:L572"/>
    <mergeCell ref="L589:L592"/>
    <mergeCell ref="M559:M563"/>
    <mergeCell ref="M544:M548"/>
    <mergeCell ref="R544:R548"/>
    <mergeCell ref="R549:R553"/>
    <mergeCell ref="R516:R523"/>
    <mergeCell ref="L585:L588"/>
    <mergeCell ref="M589:M592"/>
    <mergeCell ref="M564:M568"/>
    <mergeCell ref="R528:R531"/>
    <mergeCell ref="M528:M531"/>
    <mergeCell ref="R627:R630"/>
    <mergeCell ref="R638:R640"/>
    <mergeCell ref="N519:N523"/>
    <mergeCell ref="L604:L607"/>
    <mergeCell ref="M578:M580"/>
    <mergeCell ref="L559:L563"/>
    <mergeCell ref="M569:M572"/>
    <mergeCell ref="L516:L523"/>
    <mergeCell ref="R589:R592"/>
    <mergeCell ref="L573:L577"/>
    <mergeCell ref="M585:M588"/>
    <mergeCell ref="L528:L531"/>
    <mergeCell ref="L532:L535"/>
    <mergeCell ref="M549:M553"/>
    <mergeCell ref="M516:M523"/>
    <mergeCell ref="L549:L553"/>
    <mergeCell ref="M573:M577"/>
    <mergeCell ref="M532:M535"/>
    <mergeCell ref="N597:N598"/>
    <mergeCell ref="R338:R345"/>
    <mergeCell ref="R524:R527"/>
    <mergeCell ref="R532:R535"/>
    <mergeCell ref="M358:M359"/>
    <mergeCell ref="R488:R490"/>
    <mergeCell ref="R491:R494"/>
    <mergeCell ref="R458:R461"/>
    <mergeCell ref="L498:L501"/>
    <mergeCell ref="M495:M497"/>
    <mergeCell ref="L488:L490"/>
    <mergeCell ref="L491:L494"/>
    <mergeCell ref="M478:M480"/>
    <mergeCell ref="M458:M461"/>
    <mergeCell ref="M462:M466"/>
    <mergeCell ref="M502:M505"/>
    <mergeCell ref="M506:M509"/>
    <mergeCell ref="L554:L558"/>
    <mergeCell ref="L544:L548"/>
    <mergeCell ref="M536:M539"/>
    <mergeCell ref="U312:U314"/>
    <mergeCell ref="U330:U333"/>
    <mergeCell ref="U297:U299"/>
    <mergeCell ref="R324:R329"/>
    <mergeCell ref="R312:R314"/>
    <mergeCell ref="R294:R296"/>
    <mergeCell ref="U318:U323"/>
    <mergeCell ref="U324:U329"/>
    <mergeCell ref="U349:U351"/>
    <mergeCell ref="U290:U291"/>
    <mergeCell ref="U315:U317"/>
    <mergeCell ref="R318:R323"/>
    <mergeCell ref="R303:R305"/>
    <mergeCell ref="R290:R291"/>
    <mergeCell ref="R292:R293"/>
    <mergeCell ref="R315:R317"/>
    <mergeCell ref="U481:U483"/>
    <mergeCell ref="R346:R348"/>
    <mergeCell ref="U306:U308"/>
    <mergeCell ref="U358:U359"/>
    <mergeCell ref="U355:U357"/>
    <mergeCell ref="R421:R427"/>
    <mergeCell ref="R453:R457"/>
    <mergeCell ref="M554:M558"/>
    <mergeCell ref="U370:U373"/>
    <mergeCell ref="U495:U497"/>
    <mergeCell ref="M202:M205"/>
    <mergeCell ref="U256:U257"/>
    <mergeCell ref="U280:U281"/>
    <mergeCell ref="U267:U271"/>
    <mergeCell ref="R181:R184"/>
    <mergeCell ref="M258:M259"/>
    <mergeCell ref="M260:M261"/>
    <mergeCell ref="M282:M283"/>
    <mergeCell ref="R252:R253"/>
    <mergeCell ref="R254:R255"/>
    <mergeCell ref="U252:U253"/>
    <mergeCell ref="R276:R277"/>
    <mergeCell ref="R280:R281"/>
    <mergeCell ref="U260:U261"/>
    <mergeCell ref="U262:U266"/>
    <mergeCell ref="R272:R275"/>
    <mergeCell ref="M230:M233"/>
    <mergeCell ref="M234:M237"/>
    <mergeCell ref="M280:M281"/>
    <mergeCell ref="M246:M249"/>
    <mergeCell ref="R258:R259"/>
    <mergeCell ref="U276:U277"/>
    <mergeCell ref="R226:R229"/>
    <mergeCell ref="U338:U345"/>
    <mergeCell ref="U226:U229"/>
    <mergeCell ref="R242:R245"/>
    <mergeCell ref="R193:R196"/>
    <mergeCell ref="R210:R213"/>
    <mergeCell ref="R222:R225"/>
    <mergeCell ref="G173:G176"/>
    <mergeCell ref="G177:G180"/>
    <mergeCell ref="G193:G196"/>
    <mergeCell ref="M193:M196"/>
    <mergeCell ref="L238:L241"/>
    <mergeCell ref="L226:L229"/>
    <mergeCell ref="J202:J205"/>
    <mergeCell ref="J226:J229"/>
    <mergeCell ref="H185:H188"/>
    <mergeCell ref="J234:J237"/>
    <mergeCell ref="G238:G241"/>
    <mergeCell ref="L230:L233"/>
    <mergeCell ref="H226:H229"/>
    <mergeCell ref="L177:L180"/>
    <mergeCell ref="M238:M241"/>
    <mergeCell ref="M242:M245"/>
    <mergeCell ref="L197:L201"/>
    <mergeCell ref="J222:J225"/>
    <mergeCell ref="J242:J245"/>
    <mergeCell ref="J214:J217"/>
    <mergeCell ref="H242:H245"/>
    <mergeCell ref="L242:L245"/>
    <mergeCell ref="L202:L205"/>
    <mergeCell ref="L214:L217"/>
    <mergeCell ref="J230:J233"/>
    <mergeCell ref="H202:H205"/>
    <mergeCell ref="K364:K366"/>
    <mergeCell ref="R177:R180"/>
    <mergeCell ref="H173:H176"/>
    <mergeCell ref="H177:H180"/>
    <mergeCell ref="J189:J192"/>
    <mergeCell ref="J206:J209"/>
    <mergeCell ref="M206:M209"/>
    <mergeCell ref="M210:M213"/>
    <mergeCell ref="L280:L281"/>
    <mergeCell ref="R288:R289"/>
    <mergeCell ref="R267:R271"/>
    <mergeCell ref="R278:R279"/>
    <mergeCell ref="M267:M271"/>
    <mergeCell ref="M254:M255"/>
    <mergeCell ref="M272:M275"/>
    <mergeCell ref="M278:M279"/>
    <mergeCell ref="M197:M201"/>
    <mergeCell ref="L292:L293"/>
    <mergeCell ref="L282:L283"/>
    <mergeCell ref="R282:R283"/>
    <mergeCell ref="J218:J221"/>
    <mergeCell ref="J197:J201"/>
    <mergeCell ref="J193:J196"/>
    <mergeCell ref="L193:L196"/>
    <mergeCell ref="L246:L249"/>
    <mergeCell ref="M173:M176"/>
    <mergeCell ref="R246:R249"/>
    <mergeCell ref="R173:R176"/>
    <mergeCell ref="L278:L279"/>
    <mergeCell ref="R284:R285"/>
    <mergeCell ref="R286:R287"/>
    <mergeCell ref="R306:R308"/>
    <mergeCell ref="M370:M373"/>
    <mergeCell ref="G398:G404"/>
    <mergeCell ref="M290:M291"/>
    <mergeCell ref="L290:L291"/>
    <mergeCell ref="R197:R201"/>
    <mergeCell ref="M222:M225"/>
    <mergeCell ref="M226:M229"/>
    <mergeCell ref="N199:N200"/>
    <mergeCell ref="R260:R261"/>
    <mergeCell ref="M262:M266"/>
    <mergeCell ref="R250:R251"/>
    <mergeCell ref="R234:R237"/>
    <mergeCell ref="R230:R233"/>
    <mergeCell ref="R214:R217"/>
    <mergeCell ref="J282:J283"/>
    <mergeCell ref="M292:M293"/>
    <mergeCell ref="M252:M253"/>
    <mergeCell ref="H250:H251"/>
    <mergeCell ref="G250:G251"/>
    <mergeCell ref="L272:L275"/>
    <mergeCell ref="H272:H275"/>
    <mergeCell ref="G272:G275"/>
    <mergeCell ref="L206:L209"/>
    <mergeCell ref="J292:J293"/>
    <mergeCell ref="J280:J281"/>
    <mergeCell ref="H286:H287"/>
    <mergeCell ref="H338:H345"/>
    <mergeCell ref="K362:K363"/>
    <mergeCell ref="M367:M369"/>
    <mergeCell ref="M362:M363"/>
    <mergeCell ref="R334:R337"/>
    <mergeCell ref="R330:R333"/>
    <mergeCell ref="G278:G279"/>
    <mergeCell ref="J262:J266"/>
    <mergeCell ref="G312:G314"/>
    <mergeCell ref="D286:D287"/>
    <mergeCell ref="D315:D317"/>
    <mergeCell ref="H297:H299"/>
    <mergeCell ref="H439:H445"/>
    <mergeCell ref="L286:L287"/>
    <mergeCell ref="L288:L289"/>
    <mergeCell ref="L284:L285"/>
    <mergeCell ref="J276:J277"/>
    <mergeCell ref="H278:H279"/>
    <mergeCell ref="H256:H257"/>
    <mergeCell ref="H262:H266"/>
    <mergeCell ref="L262:L266"/>
    <mergeCell ref="L258:L259"/>
    <mergeCell ref="J260:J261"/>
    <mergeCell ref="J267:J271"/>
    <mergeCell ref="L364:L366"/>
    <mergeCell ref="K360:K361"/>
    <mergeCell ref="L367:L369"/>
    <mergeCell ref="K367:K369"/>
    <mergeCell ref="L374:L377"/>
    <mergeCell ref="L362:L363"/>
    <mergeCell ref="L360:L361"/>
    <mergeCell ref="H334:H337"/>
    <mergeCell ref="L276:L277"/>
    <mergeCell ref="L256:L257"/>
    <mergeCell ref="L267:L271"/>
    <mergeCell ref="H306:H308"/>
    <mergeCell ref="L370:L373"/>
    <mergeCell ref="K370:K373"/>
    <mergeCell ref="D276:D277"/>
    <mergeCell ref="M276:M277"/>
    <mergeCell ref="M256:M257"/>
    <mergeCell ref="M214:M217"/>
    <mergeCell ref="M218:M221"/>
    <mergeCell ref="M250:M251"/>
    <mergeCell ref="L250:L251"/>
    <mergeCell ref="H206:H209"/>
    <mergeCell ref="G242:G245"/>
    <mergeCell ref="J250:J251"/>
    <mergeCell ref="G206:G209"/>
    <mergeCell ref="J246:J249"/>
    <mergeCell ref="H218:H221"/>
    <mergeCell ref="L218:L221"/>
    <mergeCell ref="J254:J255"/>
    <mergeCell ref="L252:L253"/>
    <mergeCell ref="L254:L255"/>
    <mergeCell ref="J252:J253"/>
    <mergeCell ref="G267:G271"/>
    <mergeCell ref="H267:H271"/>
    <mergeCell ref="H252:H253"/>
    <mergeCell ref="G254:G255"/>
    <mergeCell ref="D250:D251"/>
    <mergeCell ref="G256:G257"/>
    <mergeCell ref="G252:G253"/>
    <mergeCell ref="M284:M285"/>
    <mergeCell ref="M286:M287"/>
    <mergeCell ref="R309:R311"/>
    <mergeCell ref="H284:H285"/>
    <mergeCell ref="H294:H296"/>
    <mergeCell ref="M288:M289"/>
    <mergeCell ref="R349:R351"/>
    <mergeCell ref="J288:J289"/>
    <mergeCell ref="G309:G311"/>
    <mergeCell ref="J286:J287"/>
    <mergeCell ref="H472:H474"/>
    <mergeCell ref="H324:H329"/>
    <mergeCell ref="H349:H351"/>
    <mergeCell ref="D374:D377"/>
    <mergeCell ref="D439:D445"/>
    <mergeCell ref="H309:H311"/>
    <mergeCell ref="G318:G323"/>
    <mergeCell ref="G294:G296"/>
    <mergeCell ref="H318:H323"/>
    <mergeCell ref="H312:H314"/>
    <mergeCell ref="G300:G302"/>
    <mergeCell ref="G324:G329"/>
    <mergeCell ref="G290:G291"/>
    <mergeCell ref="G286:G287"/>
    <mergeCell ref="J290:J291"/>
    <mergeCell ref="G306:G308"/>
    <mergeCell ref="G297:G299"/>
    <mergeCell ref="G315:G317"/>
    <mergeCell ref="M374:M377"/>
    <mergeCell ref="G358:G359"/>
    <mergeCell ref="H358:H359"/>
    <mergeCell ref="H346:H348"/>
    <mergeCell ref="G330:G333"/>
    <mergeCell ref="G433:G435"/>
    <mergeCell ref="D433:D435"/>
    <mergeCell ref="D382:D385"/>
    <mergeCell ref="D360:D361"/>
    <mergeCell ref="G349:G351"/>
    <mergeCell ref="G355:G357"/>
    <mergeCell ref="H370:H373"/>
    <mergeCell ref="G467:G471"/>
    <mergeCell ref="D405:D409"/>
    <mergeCell ref="G386:G389"/>
    <mergeCell ref="G475:G477"/>
    <mergeCell ref="G405:G409"/>
    <mergeCell ref="D386:D389"/>
    <mergeCell ref="G378:G381"/>
    <mergeCell ref="G453:G457"/>
    <mergeCell ref="G410:G412"/>
    <mergeCell ref="H405:H409"/>
    <mergeCell ref="H421:H427"/>
    <mergeCell ref="H410:H412"/>
    <mergeCell ref="G360:G361"/>
    <mergeCell ref="G421:G427"/>
    <mergeCell ref="G428:G432"/>
    <mergeCell ref="D421:D427"/>
    <mergeCell ref="D410:D412"/>
    <mergeCell ref="G352:G354"/>
    <mergeCell ref="D338:D345"/>
    <mergeCell ref="D358:D359"/>
    <mergeCell ref="D346:D348"/>
    <mergeCell ref="D367:D369"/>
    <mergeCell ref="D436:D438"/>
    <mergeCell ref="D472:D474"/>
    <mergeCell ref="D278:D279"/>
    <mergeCell ref="D312:D314"/>
    <mergeCell ref="D349:D351"/>
    <mergeCell ref="D330:D333"/>
    <mergeCell ref="D318:D323"/>
    <mergeCell ref="D267:D271"/>
    <mergeCell ref="D284:D285"/>
    <mergeCell ref="D260:D261"/>
    <mergeCell ref="D258:D259"/>
    <mergeCell ref="D262:D266"/>
    <mergeCell ref="D230:D233"/>
    <mergeCell ref="D254:D255"/>
    <mergeCell ref="D334:D337"/>
    <mergeCell ref="J278:J279"/>
    <mergeCell ref="J272:J275"/>
    <mergeCell ref="J256:J257"/>
    <mergeCell ref="G338:G345"/>
    <mergeCell ref="H290:H291"/>
    <mergeCell ref="H303:H305"/>
    <mergeCell ref="G288:G289"/>
    <mergeCell ref="G334:G337"/>
    <mergeCell ref="G280:G281"/>
    <mergeCell ref="H330:H333"/>
    <mergeCell ref="G276:G277"/>
    <mergeCell ref="H258:H259"/>
    <mergeCell ref="G282:G283"/>
    <mergeCell ref="H282:H283"/>
    <mergeCell ref="J284:J285"/>
    <mergeCell ref="G303:G305"/>
    <mergeCell ref="H315:H317"/>
    <mergeCell ref="G258:G259"/>
    <mergeCell ref="D256:D257"/>
    <mergeCell ref="D197:D201"/>
    <mergeCell ref="G197:G201"/>
    <mergeCell ref="G165:G168"/>
    <mergeCell ref="D173:D176"/>
    <mergeCell ref="H189:H192"/>
    <mergeCell ref="H210:H213"/>
    <mergeCell ref="D218:D221"/>
    <mergeCell ref="D290:D291"/>
    <mergeCell ref="D306:D308"/>
    <mergeCell ref="H246:H249"/>
    <mergeCell ref="H276:H277"/>
    <mergeCell ref="H288:H289"/>
    <mergeCell ref="G284:G285"/>
    <mergeCell ref="H181:H184"/>
    <mergeCell ref="D214:D217"/>
    <mergeCell ref="G181:G184"/>
    <mergeCell ref="H193:H196"/>
    <mergeCell ref="H234:H237"/>
    <mergeCell ref="H254:H255"/>
    <mergeCell ref="D222:D225"/>
    <mergeCell ref="G202:G205"/>
    <mergeCell ref="G214:G217"/>
    <mergeCell ref="H214:H217"/>
    <mergeCell ref="G292:G293"/>
    <mergeCell ref="H292:H293"/>
    <mergeCell ref="H230:H233"/>
    <mergeCell ref="G246:G249"/>
    <mergeCell ref="H165:H168"/>
    <mergeCell ref="D303:D305"/>
    <mergeCell ref="H260:H261"/>
    <mergeCell ref="G260:G261"/>
    <mergeCell ref="H280:H281"/>
    <mergeCell ref="G112:G115"/>
    <mergeCell ref="J173:J176"/>
    <mergeCell ref="G141:G144"/>
    <mergeCell ref="G145:G148"/>
    <mergeCell ref="G149:G152"/>
    <mergeCell ref="G153:G156"/>
    <mergeCell ref="J258:J259"/>
    <mergeCell ref="J210:J213"/>
    <mergeCell ref="G185:G188"/>
    <mergeCell ref="D234:D237"/>
    <mergeCell ref="J238:J241"/>
    <mergeCell ref="J181:J184"/>
    <mergeCell ref="D25:D28"/>
    <mergeCell ref="D177:D180"/>
    <mergeCell ref="D157:D160"/>
    <mergeCell ref="D165:D168"/>
    <mergeCell ref="D242:D245"/>
    <mergeCell ref="D96:D99"/>
    <mergeCell ref="H100:H103"/>
    <mergeCell ref="D100:D103"/>
    <mergeCell ref="H74:H76"/>
    <mergeCell ref="D29:D32"/>
    <mergeCell ref="H108:H111"/>
    <mergeCell ref="G88:G91"/>
    <mergeCell ref="H124:H127"/>
    <mergeCell ref="H128:H132"/>
    <mergeCell ref="H80:H83"/>
    <mergeCell ref="H53:H56"/>
    <mergeCell ref="D133:D136"/>
    <mergeCell ref="D137:D140"/>
    <mergeCell ref="H222:H225"/>
    <mergeCell ref="H197:H201"/>
    <mergeCell ref="D10:D16"/>
    <mergeCell ref="G10:G16"/>
    <mergeCell ref="H25:H28"/>
    <mergeCell ref="D41:D44"/>
    <mergeCell ref="H71:H73"/>
    <mergeCell ref="D68:D70"/>
    <mergeCell ref="G92:G95"/>
    <mergeCell ref="G96:G99"/>
    <mergeCell ref="G100:G103"/>
    <mergeCell ref="G41:G44"/>
    <mergeCell ref="G45:G48"/>
    <mergeCell ref="H65:H67"/>
    <mergeCell ref="H68:H70"/>
    <mergeCell ref="D77:D79"/>
    <mergeCell ref="D74:D76"/>
    <mergeCell ref="G29:G32"/>
    <mergeCell ref="G33:G36"/>
    <mergeCell ref="H33:H36"/>
    <mergeCell ref="H37:H40"/>
    <mergeCell ref="H41:H44"/>
    <mergeCell ref="H10:H16"/>
    <mergeCell ref="H17:H21"/>
    <mergeCell ref="G17:G21"/>
    <mergeCell ref="D71:D73"/>
    <mergeCell ref="G61:G64"/>
    <mergeCell ref="D65:D67"/>
    <mergeCell ref="D17:D21"/>
    <mergeCell ref="D92:D95"/>
    <mergeCell ref="H57:H60"/>
    <mergeCell ref="G68:G70"/>
    <mergeCell ref="H92:H95"/>
    <mergeCell ref="G84:G87"/>
    <mergeCell ref="R77:R79"/>
    <mergeCell ref="J33:J36"/>
    <mergeCell ref="J37:J40"/>
    <mergeCell ref="J88:J91"/>
    <mergeCell ref="J29:J32"/>
    <mergeCell ref="J84:J87"/>
    <mergeCell ref="J65:J67"/>
    <mergeCell ref="M45:M48"/>
    <mergeCell ref="M61:M64"/>
    <mergeCell ref="R71:R73"/>
    <mergeCell ref="L65:L67"/>
    <mergeCell ref="M41:M44"/>
    <mergeCell ref="R45:R48"/>
    <mergeCell ref="L49:L52"/>
    <mergeCell ref="L53:L56"/>
    <mergeCell ref="L57:L60"/>
    <mergeCell ref="L61:L64"/>
    <mergeCell ref="J80:J83"/>
    <mergeCell ref="J74:J76"/>
    <mergeCell ref="J68:J70"/>
    <mergeCell ref="J57:J60"/>
    <mergeCell ref="K68:K70"/>
    <mergeCell ref="M53:M56"/>
    <mergeCell ref="R65:R67"/>
    <mergeCell ref="M57:M60"/>
    <mergeCell ref="L74:L76"/>
    <mergeCell ref="M37:M40"/>
    <mergeCell ref="R49:R52"/>
    <mergeCell ref="R53:R56"/>
    <mergeCell ref="R57:R60"/>
    <mergeCell ref="M71:M73"/>
    <mergeCell ref="L71:L73"/>
    <mergeCell ref="R92:R95"/>
    <mergeCell ref="K74:K76"/>
    <mergeCell ref="R80:R83"/>
    <mergeCell ref="R84:R87"/>
    <mergeCell ref="J61:J64"/>
    <mergeCell ref="L84:L87"/>
    <mergeCell ref="R29:R32"/>
    <mergeCell ref="R33:R36"/>
    <mergeCell ref="R61:R64"/>
    <mergeCell ref="M65:M67"/>
    <mergeCell ref="L33:L36"/>
    <mergeCell ref="R17:R21"/>
    <mergeCell ref="R22:R24"/>
    <mergeCell ref="H84:H87"/>
    <mergeCell ref="G80:G83"/>
    <mergeCell ref="D22:D24"/>
    <mergeCell ref="H88:H91"/>
    <mergeCell ref="H29:H32"/>
    <mergeCell ref="D80:D83"/>
    <mergeCell ref="D84:D87"/>
    <mergeCell ref="D88:D91"/>
    <mergeCell ref="L37:L40"/>
    <mergeCell ref="L41:L44"/>
    <mergeCell ref="M74:M76"/>
    <mergeCell ref="K71:K73"/>
    <mergeCell ref="M25:M28"/>
    <mergeCell ref="L25:L28"/>
    <mergeCell ref="L29:L32"/>
    <mergeCell ref="M29:M32"/>
    <mergeCell ref="M33:M36"/>
    <mergeCell ref="L45:L48"/>
    <mergeCell ref="M49:M52"/>
    <mergeCell ref="D37:D40"/>
    <mergeCell ref="G22:G24"/>
    <mergeCell ref="H22:H24"/>
    <mergeCell ref="G49:G52"/>
    <mergeCell ref="G53:G56"/>
    <mergeCell ref="D49:D52"/>
    <mergeCell ref="D57:D60"/>
    <mergeCell ref="H77:H79"/>
    <mergeCell ref="G57:G60"/>
    <mergeCell ref="D53:D56"/>
    <mergeCell ref="G65:G67"/>
    <mergeCell ref="H61:H64"/>
    <mergeCell ref="G71:G73"/>
    <mergeCell ref="G77:G79"/>
    <mergeCell ref="G74:G76"/>
    <mergeCell ref="J41:J44"/>
    <mergeCell ref="J45:J48"/>
    <mergeCell ref="J49:J52"/>
    <mergeCell ref="J53:J56"/>
    <mergeCell ref="J71:J73"/>
    <mergeCell ref="G37:G40"/>
    <mergeCell ref="G25:G28"/>
    <mergeCell ref="H45:H48"/>
    <mergeCell ref="D45:D48"/>
    <mergeCell ref="H49:H52"/>
    <mergeCell ref="D104:D107"/>
    <mergeCell ref="G116:G119"/>
    <mergeCell ref="D61:D64"/>
    <mergeCell ref="D112:D115"/>
    <mergeCell ref="L124:L127"/>
    <mergeCell ref="M68:M70"/>
    <mergeCell ref="R68:R70"/>
    <mergeCell ref="R25:R28"/>
    <mergeCell ref="R37:R40"/>
    <mergeCell ref="R41:R44"/>
    <mergeCell ref="L68:L70"/>
    <mergeCell ref="R88:R91"/>
    <mergeCell ref="R108:R111"/>
    <mergeCell ref="M96:M99"/>
    <mergeCell ref="R96:R99"/>
    <mergeCell ref="M77:M79"/>
    <mergeCell ref="R100:R103"/>
    <mergeCell ref="R104:R107"/>
    <mergeCell ref="M100:M103"/>
    <mergeCell ref="M108:M111"/>
    <mergeCell ref="M104:M107"/>
    <mergeCell ref="K77:K79"/>
    <mergeCell ref="D116:D119"/>
    <mergeCell ref="G120:G123"/>
    <mergeCell ref="G124:G127"/>
    <mergeCell ref="D120:D123"/>
    <mergeCell ref="G104:G107"/>
    <mergeCell ref="D108:D111"/>
    <mergeCell ref="G108:G111"/>
    <mergeCell ref="D124:D127"/>
    <mergeCell ref="J25:J28"/>
    <mergeCell ref="D33:D36"/>
    <mergeCell ref="R133:R136"/>
    <mergeCell ref="M141:M144"/>
    <mergeCell ref="M189:M192"/>
    <mergeCell ref="M133:M136"/>
    <mergeCell ref="M124:M127"/>
    <mergeCell ref="M120:M123"/>
    <mergeCell ref="L116:L119"/>
    <mergeCell ref="M116:M119"/>
    <mergeCell ref="R165:R168"/>
    <mergeCell ref="R157:R160"/>
    <mergeCell ref="L189:L192"/>
    <mergeCell ref="M185:M188"/>
    <mergeCell ref="M149:M152"/>
    <mergeCell ref="R128:R132"/>
    <mergeCell ref="N130:N131"/>
    <mergeCell ref="R112:R115"/>
    <mergeCell ref="R149:R152"/>
    <mergeCell ref="M181:M184"/>
    <mergeCell ref="L145:L148"/>
    <mergeCell ref="R145:R148"/>
    <mergeCell ref="M177:M180"/>
    <mergeCell ref="L181:L184"/>
    <mergeCell ref="M165:M168"/>
    <mergeCell ref="M145:M148"/>
    <mergeCell ref="L169:L172"/>
    <mergeCell ref="R185:R188"/>
    <mergeCell ref="R189:R192"/>
    <mergeCell ref="L149:L152"/>
    <mergeCell ref="M112:M115"/>
    <mergeCell ref="R169:R172"/>
    <mergeCell ref="R161:R164"/>
    <mergeCell ref="R116:R119"/>
    <mergeCell ref="J153:J156"/>
    <mergeCell ref="J104:J107"/>
    <mergeCell ref="J145:J148"/>
    <mergeCell ref="L108:L111"/>
    <mergeCell ref="L104:L107"/>
    <mergeCell ref="L137:L140"/>
    <mergeCell ref="J77:J79"/>
    <mergeCell ref="L88:L91"/>
    <mergeCell ref="J124:J127"/>
    <mergeCell ref="J120:J123"/>
    <mergeCell ref="J128:J132"/>
    <mergeCell ref="M80:M83"/>
    <mergeCell ref="M88:M91"/>
    <mergeCell ref="J149:J152"/>
    <mergeCell ref="J92:J95"/>
    <mergeCell ref="L96:L99"/>
    <mergeCell ref="M92:M95"/>
    <mergeCell ref="L153:L156"/>
    <mergeCell ref="J112:J115"/>
    <mergeCell ref="D128:D132"/>
    <mergeCell ref="G133:G136"/>
    <mergeCell ref="G234:G237"/>
    <mergeCell ref="L92:L95"/>
    <mergeCell ref="M84:M87"/>
    <mergeCell ref="L80:L83"/>
    <mergeCell ref="M137:M140"/>
    <mergeCell ref="M128:M132"/>
    <mergeCell ref="L77:L79"/>
    <mergeCell ref="H96:H99"/>
    <mergeCell ref="H153:H156"/>
    <mergeCell ref="J137:J140"/>
    <mergeCell ref="H137:H140"/>
    <mergeCell ref="H149:H152"/>
    <mergeCell ref="J108:J111"/>
    <mergeCell ref="J133:J136"/>
    <mergeCell ref="H104:H107"/>
    <mergeCell ref="H133:H136"/>
    <mergeCell ref="L161:L164"/>
    <mergeCell ref="L133:L136"/>
    <mergeCell ref="L128:L132"/>
    <mergeCell ref="M153:M156"/>
    <mergeCell ref="H145:H148"/>
    <mergeCell ref="J96:J99"/>
    <mergeCell ref="J116:J119"/>
    <mergeCell ref="J100:J103"/>
    <mergeCell ref="L112:L115"/>
    <mergeCell ref="L100:L103"/>
    <mergeCell ref="L157:L160"/>
    <mergeCell ref="J161:J164"/>
    <mergeCell ref="L141:L144"/>
    <mergeCell ref="H120:H123"/>
    <mergeCell ref="H141:H144"/>
    <mergeCell ref="J177:J180"/>
    <mergeCell ref="H364:H366"/>
    <mergeCell ref="D181:D184"/>
    <mergeCell ref="D185:D188"/>
    <mergeCell ref="D294:D296"/>
    <mergeCell ref="D280:D281"/>
    <mergeCell ref="D282:D283"/>
    <mergeCell ref="D272:D275"/>
    <mergeCell ref="D226:D229"/>
    <mergeCell ref="D292:D293"/>
    <mergeCell ref="D324:D329"/>
    <mergeCell ref="D309:D311"/>
    <mergeCell ref="D300:D302"/>
    <mergeCell ref="D288:D289"/>
    <mergeCell ref="D141:D144"/>
    <mergeCell ref="D206:D209"/>
    <mergeCell ref="D169:D172"/>
    <mergeCell ref="D210:D213"/>
    <mergeCell ref="G262:G266"/>
    <mergeCell ref="H169:H172"/>
    <mergeCell ref="D246:D249"/>
    <mergeCell ref="D238:D241"/>
    <mergeCell ref="D161:D164"/>
    <mergeCell ref="G161:G164"/>
    <mergeCell ref="D193:D196"/>
    <mergeCell ref="D145:D148"/>
    <mergeCell ref="D297:D299"/>
    <mergeCell ref="J141:J144"/>
    <mergeCell ref="G346:G348"/>
    <mergeCell ref="J165:J168"/>
    <mergeCell ref="H157:H160"/>
    <mergeCell ref="G128:G132"/>
    <mergeCell ref="G157:G160"/>
    <mergeCell ref="G189:G192"/>
    <mergeCell ref="G218:G221"/>
    <mergeCell ref="D153:D156"/>
    <mergeCell ref="G169:G172"/>
    <mergeCell ref="G210:G213"/>
    <mergeCell ref="D189:D192"/>
    <mergeCell ref="D202:D205"/>
    <mergeCell ref="D252:D253"/>
    <mergeCell ref="M169:M172"/>
    <mergeCell ref="M157:M160"/>
    <mergeCell ref="J157:J160"/>
    <mergeCell ref="L173:L176"/>
    <mergeCell ref="H112:H115"/>
    <mergeCell ref="M161:M164"/>
    <mergeCell ref="L260:L261"/>
    <mergeCell ref="L210:L213"/>
    <mergeCell ref="L222:L225"/>
    <mergeCell ref="L185:L188"/>
    <mergeCell ref="L234:L237"/>
    <mergeCell ref="G226:G229"/>
    <mergeCell ref="J185:J188"/>
    <mergeCell ref="D149:D152"/>
    <mergeCell ref="H238:H241"/>
    <mergeCell ref="G222:G225"/>
    <mergeCell ref="G230:G233"/>
    <mergeCell ref="G137:G140"/>
    <mergeCell ref="L165:L168"/>
    <mergeCell ref="H116:H119"/>
    <mergeCell ref="J169:J172"/>
    <mergeCell ref="L120:L123"/>
    <mergeCell ref="D462:D466"/>
    <mergeCell ref="D355:D357"/>
    <mergeCell ref="G367:G369"/>
    <mergeCell ref="G370:G373"/>
    <mergeCell ref="H362:H363"/>
    <mergeCell ref="D362:D363"/>
    <mergeCell ref="D364:D366"/>
    <mergeCell ref="D370:D373"/>
    <mergeCell ref="D378:D381"/>
    <mergeCell ref="D428:D432"/>
    <mergeCell ref="H360:H361"/>
    <mergeCell ref="D398:D404"/>
    <mergeCell ref="G439:G445"/>
    <mergeCell ref="G462:G466"/>
    <mergeCell ref="G436:G438"/>
    <mergeCell ref="H428:H432"/>
    <mergeCell ref="H433:H435"/>
    <mergeCell ref="H436:H438"/>
    <mergeCell ref="H367:H369"/>
    <mergeCell ref="G374:G377"/>
    <mergeCell ref="G382:G385"/>
    <mergeCell ref="D352:D354"/>
    <mergeCell ref="H352:H354"/>
    <mergeCell ref="G364:G366"/>
    <mergeCell ref="G362:G363"/>
    <mergeCell ref="H355:H357"/>
    <mergeCell ref="H462:H466"/>
    <mergeCell ref="H161:H164"/>
    <mergeCell ref="G631:G634"/>
    <mergeCell ref="H614:H617"/>
    <mergeCell ref="H618:H621"/>
    <mergeCell ref="H631:H634"/>
    <mergeCell ref="D491:D494"/>
    <mergeCell ref="D544:D548"/>
    <mergeCell ref="D618:D621"/>
    <mergeCell ref="G622:G626"/>
    <mergeCell ref="G604:G607"/>
    <mergeCell ref="G578:G580"/>
    <mergeCell ref="H488:H490"/>
    <mergeCell ref="D604:D607"/>
    <mergeCell ref="G516:G523"/>
    <mergeCell ref="H516:H523"/>
    <mergeCell ref="G608:G613"/>
    <mergeCell ref="H585:H588"/>
    <mergeCell ref="H559:H563"/>
    <mergeCell ref="H495:H497"/>
    <mergeCell ref="H506:H509"/>
    <mergeCell ref="H491:H494"/>
    <mergeCell ref="H498:H501"/>
    <mergeCell ref="G506:G509"/>
    <mergeCell ref="D495:D497"/>
    <mergeCell ref="H510:H512"/>
    <mergeCell ref="D498:D501"/>
    <mergeCell ref="D585:D588"/>
    <mergeCell ref="D506:D509"/>
    <mergeCell ref="G569:G572"/>
    <mergeCell ref="D510:D512"/>
    <mergeCell ref="H502:H505"/>
    <mergeCell ref="G554:G558"/>
    <mergeCell ref="D502:D505"/>
    <mergeCell ref="G495:G497"/>
    <mergeCell ref="D513:D515"/>
    <mergeCell ref="G502:G505"/>
    <mergeCell ref="H554:H558"/>
    <mergeCell ref="G446:G452"/>
    <mergeCell ref="G484:G487"/>
    <mergeCell ref="G458:G461"/>
    <mergeCell ref="H458:H461"/>
    <mergeCell ref="D488:D490"/>
    <mergeCell ref="D475:D477"/>
    <mergeCell ref="G528:G531"/>
    <mergeCell ref="D516:D523"/>
    <mergeCell ref="D524:D527"/>
    <mergeCell ref="D467:D471"/>
    <mergeCell ref="D458:D461"/>
    <mergeCell ref="G488:G490"/>
    <mergeCell ref="H484:H487"/>
    <mergeCell ref="G491:G494"/>
    <mergeCell ref="D484:D487"/>
    <mergeCell ref="G513:G515"/>
    <mergeCell ref="H446:H452"/>
    <mergeCell ref="D446:D452"/>
    <mergeCell ref="D453:D457"/>
    <mergeCell ref="G472:G474"/>
    <mergeCell ref="H481:H483"/>
    <mergeCell ref="G478:G480"/>
    <mergeCell ref="D478:D480"/>
    <mergeCell ref="H478:H480"/>
    <mergeCell ref="H475:H477"/>
    <mergeCell ref="D627:D630"/>
    <mergeCell ref="D589:D592"/>
    <mergeCell ref="H532:H535"/>
    <mergeCell ref="H540:H543"/>
    <mergeCell ref="D532:D535"/>
    <mergeCell ref="D528:D531"/>
    <mergeCell ref="H524:H527"/>
    <mergeCell ref="D614:D617"/>
    <mergeCell ref="G614:G617"/>
    <mergeCell ref="H627:H630"/>
    <mergeCell ref="D536:D539"/>
    <mergeCell ref="G589:G592"/>
    <mergeCell ref="H578:H580"/>
    <mergeCell ref="G581:G584"/>
    <mergeCell ref="G524:G527"/>
    <mergeCell ref="G544:G548"/>
    <mergeCell ref="G540:G543"/>
    <mergeCell ref="H608:H613"/>
    <mergeCell ref="G532:G535"/>
    <mergeCell ref="D569:D572"/>
    <mergeCell ref="D578:D580"/>
    <mergeCell ref="D593:D598"/>
    <mergeCell ref="D564:D568"/>
    <mergeCell ref="D599:D603"/>
    <mergeCell ref="H569:H572"/>
    <mergeCell ref="H573:H577"/>
    <mergeCell ref="G559:G563"/>
    <mergeCell ref="H549:H553"/>
    <mergeCell ref="D672:D675"/>
    <mergeCell ref="D481:D483"/>
    <mergeCell ref="G481:G483"/>
    <mergeCell ref="H544:H548"/>
    <mergeCell ref="L536:L539"/>
    <mergeCell ref="L524:L527"/>
    <mergeCell ref="D662:D667"/>
    <mergeCell ref="H528:H531"/>
    <mergeCell ref="L495:L497"/>
    <mergeCell ref="L513:L515"/>
    <mergeCell ref="G510:G512"/>
    <mergeCell ref="G662:G667"/>
    <mergeCell ref="G564:G568"/>
    <mergeCell ref="G585:G588"/>
    <mergeCell ref="D540:D543"/>
    <mergeCell ref="G536:G539"/>
    <mergeCell ref="D648:D651"/>
    <mergeCell ref="H599:H603"/>
    <mergeCell ref="H604:H607"/>
    <mergeCell ref="D608:D613"/>
    <mergeCell ref="G599:G603"/>
    <mergeCell ref="D644:D647"/>
    <mergeCell ref="D635:D637"/>
    <mergeCell ref="G644:G647"/>
    <mergeCell ref="G549:G553"/>
    <mergeCell ref="D549:D553"/>
    <mergeCell ref="D581:D584"/>
    <mergeCell ref="D559:D563"/>
    <mergeCell ref="D638:D640"/>
    <mergeCell ref="D554:D558"/>
    <mergeCell ref="H622:H626"/>
    <mergeCell ref="D573:D577"/>
    <mergeCell ref="G735:G737"/>
    <mergeCell ref="G732:G734"/>
    <mergeCell ref="D753:D756"/>
    <mergeCell ref="D716:D719"/>
    <mergeCell ref="D728:D731"/>
    <mergeCell ref="H796:H798"/>
    <mergeCell ref="G779:G787"/>
    <mergeCell ref="D738:D744"/>
    <mergeCell ref="D704:D707"/>
    <mergeCell ref="L732:L734"/>
    <mergeCell ref="L788:L791"/>
    <mergeCell ref="G745:G748"/>
    <mergeCell ref="L749:L752"/>
    <mergeCell ref="D749:D752"/>
    <mergeCell ref="H749:H752"/>
    <mergeCell ref="D765:D769"/>
    <mergeCell ref="H779:H787"/>
    <mergeCell ref="G728:G731"/>
    <mergeCell ref="G738:G744"/>
    <mergeCell ref="G774:G775"/>
    <mergeCell ref="L792:L795"/>
    <mergeCell ref="D745:D748"/>
    <mergeCell ref="D761:D764"/>
    <mergeCell ref="H662:H667"/>
    <mergeCell ref="H644:H647"/>
    <mergeCell ref="D652:D656"/>
    <mergeCell ref="G641:G643"/>
    <mergeCell ref="G627:G630"/>
    <mergeCell ref="H638:H640"/>
    <mergeCell ref="D668:D671"/>
    <mergeCell ref="D631:D634"/>
    <mergeCell ref="G618:G621"/>
    <mergeCell ref="H581:H584"/>
    <mergeCell ref="H593:H598"/>
    <mergeCell ref="G712:G715"/>
    <mergeCell ref="G716:G719"/>
    <mergeCell ref="H708:H711"/>
    <mergeCell ref="D657:D661"/>
    <mergeCell ref="L684:L687"/>
    <mergeCell ref="G688:G691"/>
    <mergeCell ref="D700:D703"/>
    <mergeCell ref="G672:G675"/>
    <mergeCell ref="G657:G661"/>
    <mergeCell ref="D622:D626"/>
    <mergeCell ref="H668:H671"/>
    <mergeCell ref="H704:H707"/>
    <mergeCell ref="H684:H687"/>
    <mergeCell ref="G692:G695"/>
    <mergeCell ref="D684:D687"/>
    <mergeCell ref="D688:D691"/>
    <mergeCell ref="D692:D695"/>
    <mergeCell ref="G684:G687"/>
    <mergeCell ref="H688:H691"/>
    <mergeCell ref="G700:G703"/>
    <mergeCell ref="G696:G699"/>
    <mergeCell ref="D945:D947"/>
    <mergeCell ref="H757:H760"/>
    <mergeCell ref="D732:D734"/>
    <mergeCell ref="D680:D683"/>
    <mergeCell ref="D724:D727"/>
    <mergeCell ref="G635:G637"/>
    <mergeCell ref="D735:D737"/>
    <mergeCell ref="D779:D787"/>
    <mergeCell ref="D788:D791"/>
    <mergeCell ref="G648:G651"/>
    <mergeCell ref="G638:G640"/>
    <mergeCell ref="H635:H637"/>
    <mergeCell ref="D923:D924"/>
    <mergeCell ref="G923:G924"/>
    <mergeCell ref="D774:D775"/>
    <mergeCell ref="D902:D904"/>
    <mergeCell ref="G820:G822"/>
    <mergeCell ref="G770:G773"/>
    <mergeCell ref="D712:D715"/>
    <mergeCell ref="D708:D711"/>
    <mergeCell ref="D796:D798"/>
    <mergeCell ref="D835:D836"/>
    <mergeCell ref="H799:H801"/>
    <mergeCell ref="G799:G801"/>
    <mergeCell ref="D720:D723"/>
    <mergeCell ref="G908:G910"/>
    <mergeCell ref="D829:D830"/>
    <mergeCell ref="D826:D828"/>
    <mergeCell ref="G914:G916"/>
    <mergeCell ref="G823:G825"/>
    <mergeCell ref="D917:D919"/>
    <mergeCell ref="D914:D916"/>
    <mergeCell ref="L700:L703"/>
    <mergeCell ref="G704:G707"/>
    <mergeCell ref="H712:H715"/>
    <mergeCell ref="H700:H703"/>
    <mergeCell ref="D911:D913"/>
    <mergeCell ref="L911:L913"/>
    <mergeCell ref="G826:G828"/>
    <mergeCell ref="G831:G832"/>
    <mergeCell ref="G833:G834"/>
    <mergeCell ref="G835:G836"/>
    <mergeCell ref="H788:H791"/>
    <mergeCell ref="H776:H778"/>
    <mergeCell ref="D817:D819"/>
    <mergeCell ref="H881:H888"/>
    <mergeCell ref="D894:D898"/>
    <mergeCell ref="D757:D760"/>
    <mergeCell ref="G761:G764"/>
    <mergeCell ref="H735:H737"/>
    <mergeCell ref="D776:D778"/>
    <mergeCell ref="G753:G756"/>
    <mergeCell ref="L908:L910"/>
    <mergeCell ref="L889:L893"/>
    <mergeCell ref="H716:H719"/>
    <mergeCell ref="G749:G752"/>
    <mergeCell ref="D770:D773"/>
    <mergeCell ref="L712:L715"/>
    <mergeCell ref="L835:L836"/>
    <mergeCell ref="L802:L804"/>
    <mergeCell ref="D792:D795"/>
    <mergeCell ref="H833:H834"/>
    <mergeCell ref="L738:L744"/>
    <mergeCell ref="G802:G804"/>
    <mergeCell ref="G805:G807"/>
    <mergeCell ref="M833:M834"/>
    <mergeCell ref="D840:D843"/>
    <mergeCell ref="G868:G871"/>
    <mergeCell ref="G881:G888"/>
    <mergeCell ref="D814:D816"/>
    <mergeCell ref="G905:G907"/>
    <mergeCell ref="D899:D900"/>
    <mergeCell ref="D878:D880"/>
    <mergeCell ref="G894:G898"/>
    <mergeCell ref="D799:D801"/>
    <mergeCell ref="H808:H810"/>
    <mergeCell ref="L808:L810"/>
    <mergeCell ref="G889:G893"/>
    <mergeCell ref="H889:H893"/>
    <mergeCell ref="D851:D853"/>
    <mergeCell ref="H844:H847"/>
    <mergeCell ref="D905:D907"/>
    <mergeCell ref="L868:L871"/>
    <mergeCell ref="L872:L874"/>
    <mergeCell ref="G875:G877"/>
    <mergeCell ref="G844:G847"/>
    <mergeCell ref="D844:D847"/>
    <mergeCell ref="L844:L847"/>
    <mergeCell ref="L848:L850"/>
    <mergeCell ref="L823:L825"/>
    <mergeCell ref="D872:D874"/>
    <mergeCell ref="H872:H874"/>
    <mergeCell ref="L820:L822"/>
    <mergeCell ref="H829:H830"/>
    <mergeCell ref="L851:L853"/>
    <mergeCell ref="G872:G874"/>
    <mergeCell ref="D908:D910"/>
    <mergeCell ref="D889:D893"/>
    <mergeCell ref="D875:D877"/>
    <mergeCell ref="H840:H843"/>
    <mergeCell ref="D833:D834"/>
    <mergeCell ref="H823:H825"/>
    <mergeCell ref="D881:D888"/>
    <mergeCell ref="D868:D871"/>
    <mergeCell ref="H826:H828"/>
    <mergeCell ref="D854:D859"/>
    <mergeCell ref="M835:M836"/>
    <mergeCell ref="G899:G900"/>
    <mergeCell ref="D837:D839"/>
    <mergeCell ref="D831:D832"/>
    <mergeCell ref="H835:H836"/>
    <mergeCell ref="L902:L904"/>
    <mergeCell ref="L899:L900"/>
    <mergeCell ref="L881:L888"/>
    <mergeCell ref="G811:G813"/>
    <mergeCell ref="H820:H822"/>
    <mergeCell ref="H805:H807"/>
    <mergeCell ref="D808:D810"/>
    <mergeCell ref="D802:D804"/>
    <mergeCell ref="D805:D807"/>
    <mergeCell ref="G814:G816"/>
    <mergeCell ref="G817:G819"/>
    <mergeCell ref="G848:G850"/>
    <mergeCell ref="L860:L867"/>
    <mergeCell ref="L878:L880"/>
    <mergeCell ref="D811:D813"/>
    <mergeCell ref="M811:M813"/>
    <mergeCell ref="L811:L813"/>
    <mergeCell ref="D848:D850"/>
    <mergeCell ref="M878:M880"/>
    <mergeCell ref="M831:M832"/>
    <mergeCell ref="M814:M816"/>
    <mergeCell ref="L817:L819"/>
    <mergeCell ref="M820:M822"/>
    <mergeCell ref="D820:D822"/>
    <mergeCell ref="D823:D825"/>
    <mergeCell ref="L840:L843"/>
    <mergeCell ref="G878:G880"/>
    <mergeCell ref="G840:G843"/>
    <mergeCell ref="H837:H839"/>
    <mergeCell ref="D860:D867"/>
    <mergeCell ref="M844:M847"/>
    <mergeCell ref="M848:M850"/>
    <mergeCell ref="L854:L859"/>
    <mergeCell ref="M840:M843"/>
    <mergeCell ref="M851:M853"/>
    <mergeCell ref="M688:M691"/>
    <mergeCell ref="G765:G769"/>
    <mergeCell ref="G776:G778"/>
    <mergeCell ref="L757:L760"/>
    <mergeCell ref="H761:H764"/>
    <mergeCell ref="M770:M773"/>
    <mergeCell ref="L761:L764"/>
    <mergeCell ref="G708:G711"/>
    <mergeCell ref="L716:L719"/>
    <mergeCell ref="H724:H727"/>
    <mergeCell ref="G652:G656"/>
    <mergeCell ref="D641:D643"/>
    <mergeCell ref="G676:G679"/>
    <mergeCell ref="H732:H734"/>
    <mergeCell ref="L728:L731"/>
    <mergeCell ref="D696:D699"/>
    <mergeCell ref="G757:G760"/>
    <mergeCell ref="G720:G723"/>
    <mergeCell ref="H648:H651"/>
    <mergeCell ref="H641:H643"/>
    <mergeCell ref="M684:M687"/>
    <mergeCell ref="L765:L769"/>
    <mergeCell ref="L668:L671"/>
    <mergeCell ref="H720:H723"/>
    <mergeCell ref="H745:H748"/>
    <mergeCell ref="H672:H675"/>
    <mergeCell ref="L720:L723"/>
    <mergeCell ref="H770:H773"/>
    <mergeCell ref="D676:D679"/>
    <mergeCell ref="G680:G683"/>
    <mergeCell ref="H680:H683"/>
    <mergeCell ref="H676:H679"/>
    <mergeCell ref="R599:R603"/>
    <mergeCell ref="U668:U671"/>
    <mergeCell ref="R446:R452"/>
    <mergeCell ref="R367:R369"/>
    <mergeCell ref="H453:H457"/>
    <mergeCell ref="H300:H302"/>
    <mergeCell ref="G851:G853"/>
    <mergeCell ref="G854:G859"/>
    <mergeCell ref="L826:L828"/>
    <mergeCell ref="G829:G830"/>
    <mergeCell ref="M829:M830"/>
    <mergeCell ref="L837:L839"/>
    <mergeCell ref="M837:M839"/>
    <mergeCell ref="G837:G839"/>
    <mergeCell ref="M779:M787"/>
    <mergeCell ref="M823:M825"/>
    <mergeCell ref="M826:M828"/>
    <mergeCell ref="L799:L801"/>
    <mergeCell ref="L776:L778"/>
    <mergeCell ref="G792:G795"/>
    <mergeCell ref="G724:G727"/>
    <mergeCell ref="G668:G671"/>
    <mergeCell ref="G593:G598"/>
    <mergeCell ref="K378:K381"/>
    <mergeCell ref="L446:L452"/>
    <mergeCell ref="L481:L483"/>
    <mergeCell ref="G573:G577"/>
    <mergeCell ref="H589:H592"/>
    <mergeCell ref="H564:H568"/>
    <mergeCell ref="H802:H804"/>
    <mergeCell ref="H536:H539"/>
    <mergeCell ref="K382:K385"/>
    <mergeCell ref="M484:M487"/>
    <mergeCell ref="M488:M490"/>
    <mergeCell ref="H513:H515"/>
    <mergeCell ref="L478:L480"/>
    <mergeCell ref="K386:K389"/>
    <mergeCell ref="L467:L471"/>
    <mergeCell ref="L472:L474"/>
    <mergeCell ref="L439:L445"/>
    <mergeCell ref="H386:H389"/>
    <mergeCell ref="H467:H471"/>
    <mergeCell ref="H374:H377"/>
    <mergeCell ref="L378:L381"/>
    <mergeCell ref="L382:L385"/>
    <mergeCell ref="L484:L487"/>
    <mergeCell ref="M510:M512"/>
    <mergeCell ref="M513:M515"/>
    <mergeCell ref="H378:H381"/>
    <mergeCell ref="H382:H385"/>
    <mergeCell ref="K374:K377"/>
    <mergeCell ref="L436:L438"/>
    <mergeCell ref="H398:H404"/>
    <mergeCell ref="L462:L466"/>
    <mergeCell ref="M446:M452"/>
    <mergeCell ref="M378:M381"/>
    <mergeCell ref="L386:L389"/>
    <mergeCell ref="M524:M527"/>
    <mergeCell ref="M498:M501"/>
    <mergeCell ref="M439:M445"/>
    <mergeCell ref="R481:R483"/>
    <mergeCell ref="V290:V291"/>
    <mergeCell ref="L502:L505"/>
    <mergeCell ref="L506:L509"/>
    <mergeCell ref="M436:M438"/>
    <mergeCell ref="R433:R435"/>
    <mergeCell ref="U367:U369"/>
    <mergeCell ref="M475:M477"/>
    <mergeCell ref="V358:V359"/>
    <mergeCell ref="M467:M471"/>
    <mergeCell ref="M453:M457"/>
    <mergeCell ref="M481:M483"/>
    <mergeCell ref="M491:M494"/>
    <mergeCell ref="M386:M389"/>
    <mergeCell ref="M352:M354"/>
    <mergeCell ref="M364:M366"/>
    <mergeCell ref="M355:M357"/>
    <mergeCell ref="M472:M474"/>
    <mergeCell ref="M360:M361"/>
    <mergeCell ref="M382:M385"/>
    <mergeCell ref="U488:U490"/>
    <mergeCell ref="L453:L457"/>
    <mergeCell ref="V502:V505"/>
    <mergeCell ref="V338:V345"/>
    <mergeCell ref="L475:L477"/>
    <mergeCell ref="L458:L461"/>
    <mergeCell ref="N484:N485"/>
    <mergeCell ref="R478:R480"/>
    <mergeCell ref="R472:R474"/>
    <mergeCell ref="V549:V553"/>
    <mergeCell ref="Z355:Z357"/>
    <mergeCell ref="Y352:Y359"/>
    <mergeCell ref="Z303:Z305"/>
    <mergeCell ref="V544:V548"/>
    <mergeCell ref="Z458:Z461"/>
    <mergeCell ref="Z436:Z438"/>
    <mergeCell ref="X410:X412"/>
    <mergeCell ref="X439:X445"/>
    <mergeCell ref="V309:V311"/>
    <mergeCell ref="Z398:Z404"/>
    <mergeCell ref="Z358:Z359"/>
    <mergeCell ref="Z467:Z471"/>
    <mergeCell ref="Z364:Z366"/>
    <mergeCell ref="Z478:Z480"/>
    <mergeCell ref="V498:V501"/>
    <mergeCell ref="X491:X494"/>
    <mergeCell ref="V346:V348"/>
    <mergeCell ref="X436:X438"/>
    <mergeCell ref="Z421:Z427"/>
    <mergeCell ref="V382:V385"/>
    <mergeCell ref="X502:X505"/>
    <mergeCell ref="X506:X509"/>
    <mergeCell ref="V410:V412"/>
    <mergeCell ref="V488:V490"/>
    <mergeCell ref="V306:V308"/>
    <mergeCell ref="Z495:Z497"/>
    <mergeCell ref="X374:X377"/>
    <mergeCell ref="Z410:Z412"/>
    <mergeCell ref="V330:V333"/>
    <mergeCell ref="V484:V487"/>
    <mergeCell ref="X334:X337"/>
    <mergeCell ref="X165:X168"/>
    <mergeCell ref="X177:X180"/>
    <mergeCell ref="Z181:Z184"/>
    <mergeCell ref="X169:X172"/>
    <mergeCell ref="V157:V160"/>
    <mergeCell ref="X80:X83"/>
    <mergeCell ref="Z161:Z164"/>
    <mergeCell ref="X133:X136"/>
    <mergeCell ref="X124:X127"/>
    <mergeCell ref="V116:V119"/>
    <mergeCell ref="V153:V156"/>
    <mergeCell ref="V181:V184"/>
    <mergeCell ref="V145:V148"/>
    <mergeCell ref="X157:X160"/>
    <mergeCell ref="Z169:Z172"/>
    <mergeCell ref="Z177:Z180"/>
    <mergeCell ref="X104:X107"/>
    <mergeCell ref="Z92:Z95"/>
    <mergeCell ref="Z96:Z99"/>
    <mergeCell ref="V161:V164"/>
    <mergeCell ref="V165:V168"/>
    <mergeCell ref="Z137:Z140"/>
    <mergeCell ref="Z116:Z119"/>
    <mergeCell ref="X84:X87"/>
    <mergeCell ref="Z165:Z168"/>
    <mergeCell ref="V202:V205"/>
    <mergeCell ref="X193:X196"/>
    <mergeCell ref="Z173:Z176"/>
    <mergeCell ref="Z10:Z16"/>
    <mergeCell ref="V10:V16"/>
    <mergeCell ref="V17:V21"/>
    <mergeCell ref="V22:V24"/>
    <mergeCell ref="V41:V44"/>
    <mergeCell ref="V45:V48"/>
    <mergeCell ref="V49:V52"/>
    <mergeCell ref="V53:V56"/>
    <mergeCell ref="V57:V60"/>
    <mergeCell ref="V92:V95"/>
    <mergeCell ref="V112:V115"/>
    <mergeCell ref="X41:X44"/>
    <mergeCell ref="V124:V127"/>
    <mergeCell ref="V128:V132"/>
    <mergeCell ref="Z65:Z67"/>
    <mergeCell ref="Z68:Z70"/>
    <mergeCell ref="X108:X111"/>
    <mergeCell ref="X68:X70"/>
    <mergeCell ref="X116:X119"/>
    <mergeCell ref="X120:X123"/>
    <mergeCell ref="V84:V87"/>
    <mergeCell ref="V88:V91"/>
    <mergeCell ref="Z100:Z103"/>
    <mergeCell ref="Z104:Z107"/>
    <mergeCell ref="Z25:Z28"/>
    <mergeCell ref="Z29:Z32"/>
    <mergeCell ref="Z33:Z36"/>
    <mergeCell ref="Z37:Z40"/>
    <mergeCell ref="Z41:Z44"/>
    <mergeCell ref="Z71:Z73"/>
    <mergeCell ref="Z17:Z21"/>
    <mergeCell ref="Z22:Z24"/>
    <mergeCell ref="X17:X21"/>
    <mergeCell ref="X22:X24"/>
    <mergeCell ref="V29:V32"/>
    <mergeCell ref="V33:V36"/>
    <mergeCell ref="V37:V40"/>
    <mergeCell ref="V61:V64"/>
    <mergeCell ref="V65:V67"/>
    <mergeCell ref="Z61:Z64"/>
    <mergeCell ref="Z80:Z83"/>
    <mergeCell ref="Z84:Z87"/>
    <mergeCell ref="X149:X152"/>
    <mergeCell ref="X153:X156"/>
    <mergeCell ref="X25:X28"/>
    <mergeCell ref="X29:X32"/>
    <mergeCell ref="X33:X36"/>
    <mergeCell ref="Z133:Z136"/>
    <mergeCell ref="X92:X95"/>
    <mergeCell ref="X96:X99"/>
    <mergeCell ref="X77:X79"/>
    <mergeCell ref="X57:X60"/>
    <mergeCell ref="Z88:Z91"/>
    <mergeCell ref="X88:X91"/>
    <mergeCell ref="Z141:Z144"/>
    <mergeCell ref="V120:V123"/>
    <mergeCell ref="V141:V144"/>
    <mergeCell ref="U10:U16"/>
    <mergeCell ref="U17:U21"/>
    <mergeCell ref="U22:U24"/>
    <mergeCell ref="U65:U67"/>
    <mergeCell ref="U68:U70"/>
    <mergeCell ref="U71:U73"/>
    <mergeCell ref="U77:U79"/>
    <mergeCell ref="U74:U76"/>
    <mergeCell ref="U80:U83"/>
    <mergeCell ref="U84:U87"/>
    <mergeCell ref="U88:U91"/>
    <mergeCell ref="U92:U95"/>
    <mergeCell ref="U96:U99"/>
    <mergeCell ref="U100:U103"/>
    <mergeCell ref="U104:U107"/>
    <mergeCell ref="V96:V99"/>
    <mergeCell ref="V100:V103"/>
    <mergeCell ref="V104:V107"/>
    <mergeCell ref="U29:U32"/>
    <mergeCell ref="U25:U28"/>
    <mergeCell ref="U41:U44"/>
    <mergeCell ref="U37:U40"/>
    <mergeCell ref="U33:U36"/>
    <mergeCell ref="X10:X16"/>
    <mergeCell ref="V68:V70"/>
    <mergeCell ref="U145:U148"/>
    <mergeCell ref="U149:U152"/>
    <mergeCell ref="U153:U156"/>
    <mergeCell ref="V149:V152"/>
    <mergeCell ref="X61:X64"/>
    <mergeCell ref="X141:X144"/>
    <mergeCell ref="X145:X148"/>
    <mergeCell ref="X71:X73"/>
    <mergeCell ref="V80:V83"/>
    <mergeCell ref="X137:X140"/>
    <mergeCell ref="X128:X132"/>
    <mergeCell ref="U116:U119"/>
    <mergeCell ref="U169:U172"/>
    <mergeCell ref="V177:V180"/>
    <mergeCell ref="U189:U192"/>
    <mergeCell ref="U128:U132"/>
    <mergeCell ref="U133:U136"/>
    <mergeCell ref="U165:U168"/>
    <mergeCell ref="V173:V176"/>
    <mergeCell ref="U177:U180"/>
    <mergeCell ref="U108:U111"/>
    <mergeCell ref="V189:V192"/>
    <mergeCell ref="X185:X188"/>
    <mergeCell ref="U157:U160"/>
    <mergeCell ref="U173:U176"/>
    <mergeCell ref="X181:X184"/>
    <mergeCell ref="V71:V73"/>
    <mergeCell ref="V77:V79"/>
    <mergeCell ref="V74:V76"/>
    <mergeCell ref="V25:V28"/>
    <mergeCell ref="X214:X217"/>
    <mergeCell ref="Z218:Z221"/>
    <mergeCell ref="V214:V217"/>
    <mergeCell ref="U214:U217"/>
    <mergeCell ref="V226:V229"/>
    <mergeCell ref="X45:X48"/>
    <mergeCell ref="X49:X52"/>
    <mergeCell ref="V108:V111"/>
    <mergeCell ref="X74:X76"/>
    <mergeCell ref="U124:U127"/>
    <mergeCell ref="X100:X103"/>
    <mergeCell ref="V137:V140"/>
    <mergeCell ref="X173:X176"/>
    <mergeCell ref="X161:X164"/>
    <mergeCell ref="U161:U164"/>
    <mergeCell ref="U181:U184"/>
    <mergeCell ref="U185:U188"/>
    <mergeCell ref="V169:V172"/>
    <mergeCell ref="U112:U115"/>
    <mergeCell ref="X197:X201"/>
    <mergeCell ref="U45:U48"/>
    <mergeCell ref="U57:U60"/>
    <mergeCell ref="U53:U56"/>
    <mergeCell ref="U49:U52"/>
    <mergeCell ref="V193:V196"/>
    <mergeCell ref="V133:V136"/>
    <mergeCell ref="U141:U144"/>
    <mergeCell ref="Z77:Z79"/>
    <mergeCell ref="Z74:Z76"/>
    <mergeCell ref="X53:X56"/>
    <mergeCell ref="U193:U196"/>
    <mergeCell ref="X65:X67"/>
    <mergeCell ref="V267:V271"/>
    <mergeCell ref="X272:X275"/>
    <mergeCell ref="X278:X279"/>
    <mergeCell ref="X282:X283"/>
    <mergeCell ref="Z312:Z314"/>
    <mergeCell ref="Z315:Z317"/>
    <mergeCell ref="X288:X289"/>
    <mergeCell ref="Z288:Z289"/>
    <mergeCell ref="Z292:Z293"/>
    <mergeCell ref="X280:X281"/>
    <mergeCell ref="V222:V225"/>
    <mergeCell ref="Z276:Z277"/>
    <mergeCell ref="Z262:Z266"/>
    <mergeCell ref="V286:V287"/>
    <mergeCell ref="V218:V221"/>
    <mergeCell ref="Z306:Z308"/>
    <mergeCell ref="Z297:Z299"/>
    <mergeCell ref="Z300:Z302"/>
    <mergeCell ref="Z267:Z271"/>
    <mergeCell ref="Z309:Z311"/>
    <mergeCell ref="V230:V233"/>
    <mergeCell ref="V234:V237"/>
    <mergeCell ref="V238:V241"/>
    <mergeCell ref="X222:X225"/>
    <mergeCell ref="Z230:Z233"/>
    <mergeCell ref="Z234:Z237"/>
    <mergeCell ref="Z252:Z253"/>
    <mergeCell ref="Z254:Z255"/>
    <mergeCell ref="V250:V251"/>
    <mergeCell ref="V242:V245"/>
    <mergeCell ref="V258:V259"/>
    <mergeCell ref="X254:X255"/>
    <mergeCell ref="Z367:Z369"/>
    <mergeCell ref="Z378:Z381"/>
    <mergeCell ref="U120:U123"/>
    <mergeCell ref="Z185:Z188"/>
    <mergeCell ref="Z189:Z192"/>
    <mergeCell ref="V276:V277"/>
    <mergeCell ref="V282:V283"/>
    <mergeCell ref="Z272:Z275"/>
    <mergeCell ref="X262:X266"/>
    <mergeCell ref="X250:X251"/>
    <mergeCell ref="Z250:Z251"/>
    <mergeCell ref="V260:V261"/>
    <mergeCell ref="V252:V253"/>
    <mergeCell ref="V256:V257"/>
    <mergeCell ref="Z193:Z196"/>
    <mergeCell ref="Z197:Z201"/>
    <mergeCell ref="U272:U275"/>
    <mergeCell ref="U254:U255"/>
    <mergeCell ref="Z256:Z257"/>
    <mergeCell ref="V272:V275"/>
    <mergeCell ref="X330:X333"/>
    <mergeCell ref="Z324:Z329"/>
    <mergeCell ref="V246:V249"/>
    <mergeCell ref="Z290:Z291"/>
    <mergeCell ref="Z282:Z283"/>
    <mergeCell ref="V288:V289"/>
    <mergeCell ref="V292:V293"/>
    <mergeCell ref="V262:V266"/>
    <mergeCell ref="X218:X221"/>
    <mergeCell ref="Z278:Z279"/>
    <mergeCell ref="Z280:Z281"/>
    <mergeCell ref="Z286:Z287"/>
    <mergeCell ref="X516:X523"/>
    <mergeCell ref="Z774:Z775"/>
    <mergeCell ref="V536:V539"/>
    <mergeCell ref="V878:V880"/>
    <mergeCell ref="X792:X795"/>
    <mergeCell ref="X524:X527"/>
    <mergeCell ref="Z516:Z523"/>
    <mergeCell ref="Z554:Z558"/>
    <mergeCell ref="X573:X577"/>
    <mergeCell ref="Z604:Z607"/>
    <mergeCell ref="X641:X643"/>
    <mergeCell ref="X805:X807"/>
    <mergeCell ref="X808:X810"/>
    <mergeCell ref="Z708:Z711"/>
    <mergeCell ref="X627:X630"/>
    <mergeCell ref="X578:X580"/>
    <mergeCell ref="X599:X603"/>
    <mergeCell ref="Z599:Z603"/>
    <mergeCell ref="Z585:Z588"/>
    <mergeCell ref="Z532:Z535"/>
    <mergeCell ref="Z814:Z816"/>
    <mergeCell ref="Z868:Z871"/>
    <mergeCell ref="Z872:Z874"/>
    <mergeCell ref="Z875:Z877"/>
    <mergeCell ref="V662:V667"/>
    <mergeCell ref="V749:V752"/>
    <mergeCell ref="X732:X734"/>
    <mergeCell ref="Z644:Z647"/>
    <mergeCell ref="X657:X661"/>
    <mergeCell ref="V528:V531"/>
    <mergeCell ref="Z728:Z731"/>
    <mergeCell ref="Z776:Z778"/>
    <mergeCell ref="X234:X237"/>
    <mergeCell ref="X238:X241"/>
    <mergeCell ref="X242:X245"/>
    <mergeCell ref="V475:V477"/>
    <mergeCell ref="X398:X404"/>
    <mergeCell ref="X844:X847"/>
    <mergeCell ref="V796:V798"/>
    <mergeCell ref="V753:V756"/>
    <mergeCell ref="X708:X711"/>
    <mergeCell ref="Z589:Z592"/>
    <mergeCell ref="X593:X598"/>
    <mergeCell ref="AF355:AF357"/>
    <mergeCell ref="Z202:Z205"/>
    <mergeCell ref="V635:V637"/>
    <mergeCell ref="Z657:Z661"/>
    <mergeCell ref="X581:X584"/>
    <mergeCell ref="X585:X588"/>
    <mergeCell ref="X513:X515"/>
    <mergeCell ref="V622:V626"/>
    <mergeCell ref="Z631:Z634"/>
    <mergeCell ref="V428:V432"/>
    <mergeCell ref="Z524:Z527"/>
    <mergeCell ref="X604:X607"/>
    <mergeCell ref="X614:X617"/>
    <mergeCell ref="X635:X637"/>
    <mergeCell ref="Z502:Z505"/>
    <mergeCell ref="Z837:Z839"/>
    <mergeCell ref="Z799:Z801"/>
    <mergeCell ref="Z735:Z737"/>
    <mergeCell ref="Z370:Z373"/>
    <mergeCell ref="X386:X389"/>
    <mergeCell ref="Z374:Z377"/>
    <mergeCell ref="AF10:AF16"/>
    <mergeCell ref="Z238:Z241"/>
    <mergeCell ref="Z242:Z245"/>
    <mergeCell ref="Z246:Z249"/>
    <mergeCell ref="Z260:Z261"/>
    <mergeCell ref="Z108:Z111"/>
    <mergeCell ref="Z120:Z123"/>
    <mergeCell ref="Z124:Z127"/>
    <mergeCell ref="Z128:Z132"/>
    <mergeCell ref="Z112:Z115"/>
    <mergeCell ref="AC17:AC21"/>
    <mergeCell ref="X206:X209"/>
    <mergeCell ref="X210:X213"/>
    <mergeCell ref="Z284:Z285"/>
    <mergeCell ref="Z222:Z225"/>
    <mergeCell ref="Z226:Z229"/>
    <mergeCell ref="X338:X345"/>
    <mergeCell ref="AF22:AF24"/>
    <mergeCell ref="Z145:Z148"/>
    <mergeCell ref="Z149:Z152"/>
    <mergeCell ref="Z153:Z156"/>
    <mergeCell ref="Z157:Z160"/>
    <mergeCell ref="Z294:Z296"/>
    <mergeCell ref="AC10:AC16"/>
    <mergeCell ref="AC22:AC24"/>
    <mergeCell ref="X112:X115"/>
    <mergeCell ref="X189:X192"/>
    <mergeCell ref="X37:X40"/>
    <mergeCell ref="Z45:Z48"/>
    <mergeCell ref="Z49:Z52"/>
    <mergeCell ref="Z53:Z56"/>
    <mergeCell ref="Z57:Z60"/>
    <mergeCell ref="Z484:Z487"/>
    <mergeCell ref="Z488:Z490"/>
    <mergeCell ref="Z491:Z494"/>
    <mergeCell ref="AC352:AC354"/>
    <mergeCell ref="AC355:AC357"/>
    <mergeCell ref="AC358:AC359"/>
    <mergeCell ref="Z902:Z904"/>
    <mergeCell ref="X276:X277"/>
    <mergeCell ref="Z214:Z217"/>
    <mergeCell ref="AF17:AF21"/>
    <mergeCell ref="Z472:Z474"/>
    <mergeCell ref="V467:V471"/>
    <mergeCell ref="X478:X480"/>
    <mergeCell ref="Z453:Z457"/>
    <mergeCell ref="Z352:Z354"/>
    <mergeCell ref="X303:X305"/>
    <mergeCell ref="Z349:Z351"/>
    <mergeCell ref="Z593:Z598"/>
    <mergeCell ref="V770:V773"/>
    <mergeCell ref="X608:X613"/>
    <mergeCell ref="X648:X651"/>
    <mergeCell ref="Z732:Z734"/>
    <mergeCell ref="Z724:Z727"/>
    <mergeCell ref="Z618:Z621"/>
    <mergeCell ref="Z860:Z867"/>
    <mergeCell ref="Z641:Z643"/>
    <mergeCell ref="Z749:Z752"/>
    <mergeCell ref="Z716:Z719"/>
    <mergeCell ref="Z627:Z630"/>
    <mergeCell ref="AF358:AF359"/>
    <mergeCell ref="Z528:Z531"/>
    <mergeCell ref="Z506:Z509"/>
    <mergeCell ref="D920:D922"/>
    <mergeCell ref="G498:G501"/>
    <mergeCell ref="X672:X675"/>
    <mergeCell ref="X536:X539"/>
    <mergeCell ref="U728:U731"/>
    <mergeCell ref="X528:X531"/>
    <mergeCell ref="Z498:Z501"/>
    <mergeCell ref="V554:V558"/>
    <mergeCell ref="X622:X626"/>
    <mergeCell ref="X644:X647"/>
    <mergeCell ref="Z433:Z435"/>
    <mergeCell ref="Z608:Z613"/>
    <mergeCell ref="Z622:Z626"/>
    <mergeCell ref="V704:V707"/>
    <mergeCell ref="V578:V580"/>
    <mergeCell ref="X532:X535"/>
    <mergeCell ref="X467:X471"/>
    <mergeCell ref="V559:V563"/>
    <mergeCell ref="Z573:Z577"/>
    <mergeCell ref="V599:V603"/>
    <mergeCell ref="V581:V584"/>
    <mergeCell ref="V672:V675"/>
    <mergeCell ref="R732:R734"/>
    <mergeCell ref="R779:R787"/>
    <mergeCell ref="R774:R775"/>
    <mergeCell ref="X662:X667"/>
    <mergeCell ref="M668:M671"/>
    <mergeCell ref="R668:R671"/>
    <mergeCell ref="H652:H656"/>
    <mergeCell ref="M712:M715"/>
    <mergeCell ref="R704:R707"/>
    <mergeCell ref="R860:R867"/>
    <mergeCell ref="G963:G967"/>
    <mergeCell ref="G968:G970"/>
    <mergeCell ref="H911:H913"/>
    <mergeCell ref="H914:H916"/>
    <mergeCell ref="M908:M910"/>
    <mergeCell ref="R761:R764"/>
    <mergeCell ref="U745:U748"/>
    <mergeCell ref="U738:U744"/>
    <mergeCell ref="R875:R877"/>
    <mergeCell ref="R829:R830"/>
    <mergeCell ref="R765:R769"/>
    <mergeCell ref="R749:R752"/>
    <mergeCell ref="V745:V748"/>
    <mergeCell ref="V872:V874"/>
    <mergeCell ref="L680:L683"/>
    <mergeCell ref="M672:M675"/>
    <mergeCell ref="R917:R919"/>
    <mergeCell ref="R776:R778"/>
    <mergeCell ref="M749:M752"/>
    <mergeCell ref="M735:M737"/>
    <mergeCell ref="H753:H756"/>
    <mergeCell ref="H848:H850"/>
    <mergeCell ref="L745:L748"/>
    <mergeCell ref="M732:M734"/>
    <mergeCell ref="V708:V711"/>
    <mergeCell ref="V738:V744"/>
    <mergeCell ref="U908:U910"/>
    <mergeCell ref="R923:R924"/>
    <mergeCell ref="R963:R967"/>
    <mergeCell ref="G860:G867"/>
    <mergeCell ref="R805:R807"/>
    <mergeCell ref="M708:M711"/>
    <mergeCell ref="F956:F962"/>
    <mergeCell ref="F963:F967"/>
    <mergeCell ref="F968:F970"/>
    <mergeCell ref="M899:M900"/>
    <mergeCell ref="L914:L916"/>
    <mergeCell ref="M902:M904"/>
    <mergeCell ref="R753:R756"/>
    <mergeCell ref="R808:R810"/>
    <mergeCell ref="U899:U900"/>
    <mergeCell ref="D940:D944"/>
    <mergeCell ref="G956:G962"/>
    <mergeCell ref="R770:R773"/>
    <mergeCell ref="G917:G919"/>
    <mergeCell ref="M917:M919"/>
    <mergeCell ref="M911:M913"/>
    <mergeCell ref="M914:M916"/>
    <mergeCell ref="H902:H904"/>
    <mergeCell ref="M881:M888"/>
    <mergeCell ref="L833:L834"/>
    <mergeCell ref="G796:G798"/>
    <mergeCell ref="G788:G791"/>
    <mergeCell ref="G808:G810"/>
    <mergeCell ref="R848:R850"/>
    <mergeCell ref="R826:R828"/>
    <mergeCell ref="H851:H853"/>
    <mergeCell ref="H854:H859"/>
    <mergeCell ref="M854:M859"/>
    <mergeCell ref="R911:R913"/>
    <mergeCell ref="R811:R813"/>
    <mergeCell ref="L770:L773"/>
    <mergeCell ref="L774:L775"/>
    <mergeCell ref="N780:N784"/>
    <mergeCell ref="D933:D939"/>
    <mergeCell ref="R840:R843"/>
    <mergeCell ref="R814:R816"/>
    <mergeCell ref="L779:L787"/>
    <mergeCell ref="H814:H816"/>
    <mergeCell ref="M872:M874"/>
    <mergeCell ref="H774:H775"/>
    <mergeCell ref="M776:M778"/>
    <mergeCell ref="U851:U853"/>
    <mergeCell ref="G933:G939"/>
    <mergeCell ref="R716:R719"/>
    <mergeCell ref="L796:L798"/>
    <mergeCell ref="M765:M769"/>
    <mergeCell ref="R724:R727"/>
    <mergeCell ref="R735:R737"/>
    <mergeCell ref="R738:R744"/>
    <mergeCell ref="R745:R748"/>
    <mergeCell ref="R720:R723"/>
    <mergeCell ref="H894:H898"/>
    <mergeCell ref="R788:R791"/>
    <mergeCell ref="M889:M893"/>
    <mergeCell ref="R899:R900"/>
    <mergeCell ref="R820:R822"/>
    <mergeCell ref="R837:R839"/>
    <mergeCell ref="R833:R834"/>
    <mergeCell ref="R881:R888"/>
    <mergeCell ref="R889:R893"/>
    <mergeCell ref="H738:H744"/>
    <mergeCell ref="R757:R760"/>
    <mergeCell ref="L735:L737"/>
    <mergeCell ref="G902:G904"/>
    <mergeCell ref="G911:G913"/>
    <mergeCell ref="R728:R731"/>
    <mergeCell ref="H765:H769"/>
    <mergeCell ref="R851:R853"/>
    <mergeCell ref="H692:H695"/>
    <mergeCell ref="L696:L699"/>
    <mergeCell ref="M745:M748"/>
    <mergeCell ref="M753:M756"/>
    <mergeCell ref="M704:M707"/>
    <mergeCell ref="M720:M723"/>
    <mergeCell ref="L724:L727"/>
    <mergeCell ref="M716:M719"/>
    <mergeCell ref="L875:L877"/>
    <mergeCell ref="H860:H867"/>
    <mergeCell ref="R868:R871"/>
    <mergeCell ref="R872:R874"/>
    <mergeCell ref="M757:M760"/>
    <mergeCell ref="M761:M764"/>
    <mergeCell ref="M774:M775"/>
    <mergeCell ref="M875:M877"/>
    <mergeCell ref="H831:H832"/>
    <mergeCell ref="L814:L816"/>
    <mergeCell ref="M808:M810"/>
    <mergeCell ref="M802:M804"/>
    <mergeCell ref="M805:M807"/>
    <mergeCell ref="M796:M798"/>
    <mergeCell ref="M738:M744"/>
    <mergeCell ref="L692:L695"/>
    <mergeCell ref="L708:L711"/>
    <mergeCell ref="H728:H731"/>
    <mergeCell ref="H696:H699"/>
    <mergeCell ref="L831:L832"/>
    <mergeCell ref="L829:L830"/>
    <mergeCell ref="H923:H924"/>
    <mergeCell ref="U808:U810"/>
    <mergeCell ref="R792:R795"/>
    <mergeCell ref="R688:R691"/>
    <mergeCell ref="R684:R687"/>
    <mergeCell ref="R796:R798"/>
    <mergeCell ref="R696:R699"/>
    <mergeCell ref="M724:M727"/>
    <mergeCell ref="L704:L707"/>
    <mergeCell ref="M680:M683"/>
    <mergeCell ref="L688:L691"/>
    <mergeCell ref="R700:R703"/>
    <mergeCell ref="U914:U916"/>
    <mergeCell ref="U917:U919"/>
    <mergeCell ref="U911:U913"/>
    <mergeCell ref="X908:X910"/>
    <mergeCell ref="L753:L756"/>
    <mergeCell ref="H811:H813"/>
    <mergeCell ref="M799:M801"/>
    <mergeCell ref="M817:M819"/>
    <mergeCell ref="X811:X813"/>
    <mergeCell ref="X776:X778"/>
    <mergeCell ref="R823:R825"/>
    <mergeCell ref="M894:M898"/>
    <mergeCell ref="M700:M703"/>
    <mergeCell ref="M692:M695"/>
    <mergeCell ref="M728:M731"/>
    <mergeCell ref="U761:U764"/>
    <mergeCell ref="U749:U752"/>
    <mergeCell ref="U765:U769"/>
    <mergeCell ref="U680:U683"/>
    <mergeCell ref="U696:U699"/>
    <mergeCell ref="H920:H922"/>
    <mergeCell ref="R914:R916"/>
    <mergeCell ref="R844:R847"/>
    <mergeCell ref="V814:V816"/>
    <mergeCell ref="U788:U791"/>
    <mergeCell ref="M868:M871"/>
    <mergeCell ref="H875:H877"/>
    <mergeCell ref="H878:H880"/>
    <mergeCell ref="H868:H871"/>
    <mergeCell ref="R894:R898"/>
    <mergeCell ref="U774:U775"/>
    <mergeCell ref="U770:U773"/>
    <mergeCell ref="V808:V810"/>
    <mergeCell ref="V805:V807"/>
    <mergeCell ref="R854:R859"/>
    <mergeCell ref="M860:M867"/>
    <mergeCell ref="H792:H795"/>
    <mergeCell ref="H817:H819"/>
    <mergeCell ref="L805:L807"/>
    <mergeCell ref="V788:V791"/>
    <mergeCell ref="V779:V787"/>
    <mergeCell ref="M788:M791"/>
    <mergeCell ref="M792:M795"/>
    <mergeCell ref="V917:V919"/>
    <mergeCell ref="V920:V922"/>
    <mergeCell ref="U776:U778"/>
    <mergeCell ref="H899:H900"/>
    <mergeCell ref="V923:V924"/>
    <mergeCell ref="V963:V967"/>
    <mergeCell ref="V968:V970"/>
    <mergeCell ref="AF905:AF907"/>
    <mergeCell ref="AC902:AC904"/>
    <mergeCell ref="AF902:AF904"/>
    <mergeCell ref="AC914:AC916"/>
    <mergeCell ref="AC911:AC913"/>
    <mergeCell ref="AC917:AC919"/>
    <mergeCell ref="AC920:AC922"/>
    <mergeCell ref="AC923:AC924"/>
    <mergeCell ref="AB908:AB910"/>
    <mergeCell ref="Z911:Z913"/>
    <mergeCell ref="AA948:AA970"/>
    <mergeCell ref="Z614:Z617"/>
    <mergeCell ref="Z581:Z584"/>
    <mergeCell ref="X549:X553"/>
    <mergeCell ref="Z564:Z568"/>
    <mergeCell ref="Y920:Y922"/>
    <mergeCell ref="Y911:Y913"/>
    <mergeCell ref="Z899:Z900"/>
    <mergeCell ref="Y948:Y956"/>
    <mergeCell ref="Z559:Z563"/>
    <mergeCell ref="X564:X568"/>
    <mergeCell ref="Z549:Z553"/>
    <mergeCell ref="Z578:Z580"/>
    <mergeCell ref="Z738:Z744"/>
    <mergeCell ref="Z745:Z748"/>
    <mergeCell ref="V564:V568"/>
    <mergeCell ref="Z761:Z764"/>
    <mergeCell ref="Z720:Z723"/>
    <mergeCell ref="X631:X634"/>
    <mergeCell ref="Z386:Z389"/>
    <mergeCell ref="Z536:Z539"/>
    <mergeCell ref="Z510:Z512"/>
    <mergeCell ref="AC968:AC970"/>
    <mergeCell ref="AA976:AA984"/>
    <mergeCell ref="H933:H939"/>
    <mergeCell ref="Z513:Z515"/>
    <mergeCell ref="Z805:Z807"/>
    <mergeCell ref="Z808:Z810"/>
    <mergeCell ref="Z811:Z813"/>
    <mergeCell ref="V618:V621"/>
    <mergeCell ref="X569:X572"/>
    <mergeCell ref="X544:X548"/>
    <mergeCell ref="V585:V588"/>
    <mergeCell ref="V589:V592"/>
    <mergeCell ref="V593:V598"/>
    <mergeCell ref="V696:V699"/>
    <mergeCell ref="V573:V577"/>
    <mergeCell ref="X589:X592"/>
    <mergeCell ref="V657:V661"/>
    <mergeCell ref="Y914:Y916"/>
    <mergeCell ref="Y902:Y904"/>
    <mergeCell ref="X948:X956"/>
    <mergeCell ref="R902:R904"/>
    <mergeCell ref="V540:V543"/>
    <mergeCell ref="X788:X791"/>
    <mergeCell ref="H940:H944"/>
    <mergeCell ref="H963:H967"/>
    <mergeCell ref="H968:H970"/>
    <mergeCell ref="U940:U944"/>
    <mergeCell ref="L894:L898"/>
    <mergeCell ref="AA902:AA904"/>
    <mergeCell ref="M923:M924"/>
    <mergeCell ref="B995:B996"/>
    <mergeCell ref="D995:D996"/>
    <mergeCell ref="E995:E996"/>
    <mergeCell ref="C995:C996"/>
    <mergeCell ref="B992:B994"/>
    <mergeCell ref="C992:C994"/>
    <mergeCell ref="I992:I994"/>
    <mergeCell ref="Y989:Y991"/>
    <mergeCell ref="B989:B991"/>
    <mergeCell ref="X989:X991"/>
    <mergeCell ref="C989:C991"/>
    <mergeCell ref="W989:W991"/>
    <mergeCell ref="S989:S991"/>
    <mergeCell ref="T989:T991"/>
    <mergeCell ref="R976:R984"/>
    <mergeCell ref="U976:U984"/>
    <mergeCell ref="B976:B984"/>
    <mergeCell ref="D989:D991"/>
    <mergeCell ref="E989:E991"/>
    <mergeCell ref="F989:F991"/>
    <mergeCell ref="O989:O991"/>
    <mergeCell ref="P989:P991"/>
    <mergeCell ref="Y976:Y984"/>
    <mergeCell ref="F976:F984"/>
    <mergeCell ref="D992:D994"/>
    <mergeCell ref="E992:E994"/>
    <mergeCell ref="F992:F994"/>
    <mergeCell ref="F995:F996"/>
    <mergeCell ref="X976:X984"/>
    <mergeCell ref="V976:V984"/>
    <mergeCell ref="H976:H977"/>
    <mergeCell ref="E956:E970"/>
    <mergeCell ref="X992:X994"/>
    <mergeCell ref="Z540:Z543"/>
    <mergeCell ref="Z648:Z651"/>
    <mergeCell ref="H905:H907"/>
    <mergeCell ref="Y923:Y924"/>
    <mergeCell ref="H908:H910"/>
    <mergeCell ref="U945:U947"/>
    <mergeCell ref="X917:X919"/>
    <mergeCell ref="Z544:Z548"/>
    <mergeCell ref="M905:M907"/>
    <mergeCell ref="R817:R819"/>
    <mergeCell ref="R799:R801"/>
    <mergeCell ref="R878:R880"/>
    <mergeCell ref="R945:R947"/>
    <mergeCell ref="U933:U939"/>
    <mergeCell ref="H956:H962"/>
    <mergeCell ref="R905:R907"/>
    <mergeCell ref="Z992:Z994"/>
    <mergeCell ref="U963:U967"/>
    <mergeCell ref="U968:U970"/>
    <mergeCell ref="L920:L922"/>
    <mergeCell ref="L917:L919"/>
    <mergeCell ref="V905:V907"/>
    <mergeCell ref="R940:R944"/>
    <mergeCell ref="R933:R939"/>
    <mergeCell ref="H917:H919"/>
    <mergeCell ref="Y905:Y907"/>
    <mergeCell ref="H945:H947"/>
    <mergeCell ref="R920:R922"/>
    <mergeCell ref="V902:V904"/>
    <mergeCell ref="L905:L907"/>
    <mergeCell ref="D963:D967"/>
    <mergeCell ref="D968:D970"/>
    <mergeCell ref="D956:D962"/>
    <mergeCell ref="E971:E975"/>
    <mergeCell ref="Q989:Q991"/>
    <mergeCell ref="R989:R991"/>
    <mergeCell ref="I995:I996"/>
    <mergeCell ref="R992:R994"/>
    <mergeCell ref="O992:O994"/>
    <mergeCell ref="P992:P994"/>
    <mergeCell ref="Q992:Q994"/>
    <mergeCell ref="AF995:AF996"/>
    <mergeCell ref="AB995:AB996"/>
    <mergeCell ref="AC995:AC996"/>
    <mergeCell ref="AG971:AG975"/>
    <mergeCell ref="Y995:Y996"/>
    <mergeCell ref="Z995:Z996"/>
    <mergeCell ref="X995:X996"/>
    <mergeCell ref="AD971:AD975"/>
    <mergeCell ref="AE971:AE975"/>
    <mergeCell ref="D971:D975"/>
    <mergeCell ref="G971:G975"/>
    <mergeCell ref="H971:H975"/>
    <mergeCell ref="L971:L975"/>
    <mergeCell ref="M971:M975"/>
    <mergeCell ref="D976:D984"/>
    <mergeCell ref="Z989:Z991"/>
    <mergeCell ref="AB989:AB991"/>
    <mergeCell ref="AC976:AC977"/>
    <mergeCell ref="AF976:AF977"/>
    <mergeCell ref="AA995:AA996"/>
    <mergeCell ref="F971:F975"/>
  </mergeCells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2A47B-A259-40D5-A7DF-ED6959B9CF86}">
  <sheetPr>
    <tabColor theme="6" tint="-0.499984740745262"/>
  </sheetPr>
  <dimension ref="A1:AM45"/>
  <sheetViews>
    <sheetView zoomScale="85" zoomScaleNormal="85" workbookViewId="0">
      <pane ySplit="1" topLeftCell="A29" activePane="bottomLeft" state="frozen"/>
      <selection pane="bottomLeft" activeCell="AK37" sqref="AK37"/>
    </sheetView>
  </sheetViews>
  <sheetFormatPr defaultColWidth="9.140625" defaultRowHeight="15"/>
  <cols>
    <col min="1" max="1" width="47" style="252" bestFit="1" customWidth="1"/>
    <col min="2" max="2" width="24" style="252" bestFit="1" customWidth="1"/>
    <col min="3" max="3" width="23.42578125" style="252" bestFit="1" customWidth="1"/>
    <col min="4" max="4" width="22.5703125" style="252" bestFit="1" customWidth="1"/>
    <col min="5" max="5" width="18.7109375" style="252" bestFit="1" customWidth="1"/>
    <col min="6" max="6" width="13.85546875" style="252" bestFit="1" customWidth="1"/>
    <col min="7" max="7" width="13.7109375" style="252" bestFit="1" customWidth="1"/>
    <col min="8" max="8" width="15.85546875" style="252" bestFit="1" customWidth="1"/>
    <col min="9" max="9" width="16.7109375" style="298" bestFit="1" customWidth="1"/>
    <col min="10" max="10" width="7.28515625" style="252" bestFit="1" customWidth="1"/>
    <col min="11" max="11" width="12.7109375" style="299" bestFit="1" customWidth="1"/>
    <col min="12" max="12" width="12.42578125" style="252" bestFit="1" customWidth="1"/>
    <col min="13" max="13" width="16.5703125" style="252" hidden="1" customWidth="1"/>
    <col min="14" max="14" width="12.140625" style="252" hidden="1" customWidth="1"/>
    <col min="15" max="15" width="16.85546875" style="252" hidden="1" customWidth="1"/>
    <col min="16" max="16" width="12.140625" style="252" hidden="1" customWidth="1"/>
    <col min="17" max="17" width="15.5703125" style="252" hidden="1" customWidth="1"/>
    <col min="18" max="18" width="12.85546875" style="252" hidden="1" customWidth="1"/>
    <col min="19" max="19" width="22" style="252" hidden="1" customWidth="1"/>
    <col min="20" max="20" width="25.28515625" style="252" bestFit="1" customWidth="1"/>
    <col min="21" max="21" width="11.85546875" style="252" bestFit="1" customWidth="1"/>
    <col min="22" max="23" width="12.140625" style="252" bestFit="1" customWidth="1"/>
    <col min="24" max="24" width="14.28515625" style="252" bestFit="1" customWidth="1"/>
    <col min="25" max="25" width="12.140625" style="252" bestFit="1" customWidth="1"/>
    <col min="26" max="26" width="10.140625" style="252" bestFit="1" customWidth="1"/>
    <col min="27" max="27" width="13.140625" style="249" bestFit="1" customWidth="1"/>
    <col min="28" max="29" width="11" style="252" bestFit="1" customWidth="1"/>
    <col min="30" max="30" width="13.5703125" style="252" bestFit="1" customWidth="1"/>
    <col min="31" max="31" width="13.7109375" style="252" bestFit="1" customWidth="1"/>
    <col min="32" max="32" width="11" style="252" bestFit="1" customWidth="1"/>
    <col min="33" max="33" width="13.42578125" style="252" bestFit="1" customWidth="1"/>
    <col min="34" max="34" width="31.42578125" style="252" customWidth="1"/>
    <col min="35" max="35" width="14.5703125" style="252" bestFit="1" customWidth="1"/>
    <col min="36" max="36" width="15.28515625" style="252" bestFit="1" customWidth="1"/>
    <col min="37" max="37" width="18.42578125" style="252" bestFit="1" customWidth="1"/>
    <col min="38" max="38" width="10.5703125" style="252" bestFit="1" customWidth="1"/>
    <col min="39" max="39" width="9.28515625" style="252" bestFit="1" customWidth="1"/>
    <col min="40" max="16384" width="9.140625" style="252"/>
  </cols>
  <sheetData>
    <row r="1" spans="1:39" ht="19.5" customHeight="1">
      <c r="A1" s="117" t="s">
        <v>1477</v>
      </c>
      <c r="B1" s="117" t="s">
        <v>2450</v>
      </c>
      <c r="C1" s="117" t="s">
        <v>2451</v>
      </c>
      <c r="D1" s="117" t="s">
        <v>1479</v>
      </c>
      <c r="E1" s="118" t="s">
        <v>1480</v>
      </c>
      <c r="F1" s="117" t="s">
        <v>17</v>
      </c>
      <c r="G1" s="118" t="s">
        <v>2452</v>
      </c>
      <c r="H1" s="117" t="s">
        <v>50</v>
      </c>
      <c r="I1" s="262" t="s">
        <v>26</v>
      </c>
      <c r="J1" s="117" t="s">
        <v>30</v>
      </c>
      <c r="K1" s="263" t="s">
        <v>31</v>
      </c>
      <c r="L1" s="118" t="s">
        <v>32</v>
      </c>
      <c r="M1" s="119" t="s">
        <v>35</v>
      </c>
      <c r="N1" s="119" t="s">
        <v>1486</v>
      </c>
      <c r="O1" s="119" t="s">
        <v>36</v>
      </c>
      <c r="P1" s="119" t="s">
        <v>1487</v>
      </c>
      <c r="Q1" s="119" t="s">
        <v>1488</v>
      </c>
      <c r="R1" s="119" t="s">
        <v>1489</v>
      </c>
      <c r="S1" s="119" t="s">
        <v>2453</v>
      </c>
      <c r="T1" s="119" t="s">
        <v>2454</v>
      </c>
      <c r="U1" s="264" t="s">
        <v>51</v>
      </c>
      <c r="V1" s="117" t="s">
        <v>1492</v>
      </c>
      <c r="W1" s="117" t="s">
        <v>1493</v>
      </c>
      <c r="X1" s="265" t="s">
        <v>1494</v>
      </c>
      <c r="Y1" s="117" t="s">
        <v>54</v>
      </c>
      <c r="Z1" s="117" t="s">
        <v>2455</v>
      </c>
      <c r="AA1" s="117" t="s">
        <v>2456</v>
      </c>
      <c r="AB1" s="117" t="s">
        <v>45</v>
      </c>
      <c r="AC1" s="117" t="s">
        <v>1495</v>
      </c>
      <c r="AD1" s="117" t="s">
        <v>1496</v>
      </c>
      <c r="AE1" s="117" t="s">
        <v>1497</v>
      </c>
      <c r="AF1" s="117" t="s">
        <v>1498</v>
      </c>
      <c r="AG1" s="117" t="s">
        <v>2457</v>
      </c>
      <c r="AH1" s="117" t="s">
        <v>48</v>
      </c>
      <c r="AI1" s="117" t="s">
        <v>57</v>
      </c>
      <c r="AJ1" s="117" t="s">
        <v>58</v>
      </c>
      <c r="AK1" s="117" t="s">
        <v>59</v>
      </c>
      <c r="AL1" s="117" t="s">
        <v>63</v>
      </c>
      <c r="AM1" s="117" t="s">
        <v>64</v>
      </c>
    </row>
    <row r="2" spans="1:39" s="273" customFormat="1" ht="15.75">
      <c r="A2" s="230" t="s">
        <v>2458</v>
      </c>
      <c r="B2" s="230" t="s">
        <v>2459</v>
      </c>
      <c r="C2" s="230" t="s">
        <v>2460</v>
      </c>
      <c r="D2" s="266" t="s">
        <v>2461</v>
      </c>
      <c r="E2" s="11" t="s">
        <v>2462</v>
      </c>
      <c r="F2" s="11" t="s">
        <v>99</v>
      </c>
      <c r="G2" s="11" t="s">
        <v>2075</v>
      </c>
      <c r="H2" s="11" t="s">
        <v>2463</v>
      </c>
      <c r="I2" s="259" t="s">
        <v>2464</v>
      </c>
      <c r="J2" s="11">
        <v>10</v>
      </c>
      <c r="K2" s="257">
        <v>5700</v>
      </c>
      <c r="L2" s="10">
        <v>12.77</v>
      </c>
      <c r="M2" s="230" t="s">
        <v>2465</v>
      </c>
      <c r="N2" s="15">
        <v>45211</v>
      </c>
      <c r="O2" s="267" t="s">
        <v>2466</v>
      </c>
      <c r="P2" s="268">
        <v>45237</v>
      </c>
      <c r="Q2" s="269" t="s">
        <v>2467</v>
      </c>
      <c r="R2" s="270">
        <v>45254</v>
      </c>
      <c r="S2" s="15" t="s">
        <v>1532</v>
      </c>
      <c r="T2" s="230" t="s">
        <v>2468</v>
      </c>
      <c r="U2" s="11" t="s">
        <v>2334</v>
      </c>
      <c r="V2" s="11" t="s">
        <v>2469</v>
      </c>
      <c r="W2" s="271"/>
      <c r="X2" s="11" t="s">
        <v>1509</v>
      </c>
      <c r="Y2" s="272"/>
      <c r="Z2" s="272"/>
      <c r="AA2" s="261"/>
      <c r="AB2" s="272"/>
      <c r="AC2" s="272"/>
      <c r="AD2" s="272"/>
      <c r="AE2" s="272"/>
      <c r="AF2" s="272"/>
      <c r="AG2" s="272"/>
      <c r="AH2" s="272"/>
      <c r="AI2" s="273" t="s">
        <v>2470</v>
      </c>
      <c r="AJ2" s="274">
        <v>45238</v>
      </c>
      <c r="AK2" s="275">
        <v>1262.0899999999999</v>
      </c>
    </row>
    <row r="3" spans="1:39" s="273" customFormat="1" ht="15.75">
      <c r="A3" s="230" t="s">
        <v>2458</v>
      </c>
      <c r="B3" s="230" t="s">
        <v>2459</v>
      </c>
      <c r="C3" s="230" t="s">
        <v>2471</v>
      </c>
      <c r="D3" s="266" t="s">
        <v>2472</v>
      </c>
      <c r="E3" s="11" t="s">
        <v>2473</v>
      </c>
      <c r="F3" s="11" t="s">
        <v>99</v>
      </c>
      <c r="G3" s="11" t="s">
        <v>2075</v>
      </c>
      <c r="H3" s="11" t="s">
        <v>2474</v>
      </c>
      <c r="I3" s="259" t="s">
        <v>2464</v>
      </c>
      <c r="J3" s="11">
        <v>10</v>
      </c>
      <c r="K3" s="257">
        <v>5700</v>
      </c>
      <c r="L3" s="10">
        <v>12.77</v>
      </c>
      <c r="M3" s="230" t="s">
        <v>2465</v>
      </c>
      <c r="N3" s="15">
        <v>45221</v>
      </c>
      <c r="O3" s="267" t="s">
        <v>2466</v>
      </c>
      <c r="P3" s="268">
        <v>45257</v>
      </c>
      <c r="Q3" s="11" t="s">
        <v>2467</v>
      </c>
      <c r="R3" s="270">
        <v>45275</v>
      </c>
      <c r="S3" s="15" t="s">
        <v>1532</v>
      </c>
      <c r="T3" s="15" t="s">
        <v>1559</v>
      </c>
      <c r="U3" s="11" t="s">
        <v>2334</v>
      </c>
      <c r="V3" s="11" t="s">
        <v>2469</v>
      </c>
      <c r="W3" s="271"/>
      <c r="X3" s="11" t="s">
        <v>1509</v>
      </c>
      <c r="Y3" s="272"/>
      <c r="Z3" s="272"/>
      <c r="AA3" s="261"/>
      <c r="AB3" s="272"/>
      <c r="AC3" s="272"/>
      <c r="AD3" s="272"/>
      <c r="AE3" s="272"/>
      <c r="AF3" s="272"/>
      <c r="AG3" s="272"/>
      <c r="AH3" s="272"/>
      <c r="AI3" s="273" t="s">
        <v>2475</v>
      </c>
      <c r="AJ3" s="274">
        <v>45267</v>
      </c>
      <c r="AK3" s="275">
        <v>1357.59</v>
      </c>
    </row>
    <row r="4" spans="1:39" s="273" customFormat="1" ht="31.5">
      <c r="A4" s="230" t="s">
        <v>2458</v>
      </c>
      <c r="B4" s="230" t="s">
        <v>2459</v>
      </c>
      <c r="C4" s="230" t="s">
        <v>2476</v>
      </c>
      <c r="D4" s="276" t="s">
        <v>2477</v>
      </c>
      <c r="E4" s="260" t="s">
        <v>2478</v>
      </c>
      <c r="F4" s="11" t="s">
        <v>99</v>
      </c>
      <c r="G4" s="11" t="s">
        <v>1528</v>
      </c>
      <c r="H4" s="11" t="s">
        <v>2479</v>
      </c>
      <c r="I4" s="259" t="s">
        <v>2464</v>
      </c>
      <c r="J4" s="230">
        <v>22</v>
      </c>
      <c r="K4" s="277">
        <v>11320.32</v>
      </c>
      <c r="L4" s="10">
        <v>27.97</v>
      </c>
      <c r="M4" s="230" t="s">
        <v>2465</v>
      </c>
      <c r="N4" s="15">
        <v>45232</v>
      </c>
      <c r="O4" s="278" t="s">
        <v>117</v>
      </c>
      <c r="P4" s="279">
        <v>45283</v>
      </c>
      <c r="Q4" s="11" t="s">
        <v>2363</v>
      </c>
      <c r="R4" s="280">
        <v>45290</v>
      </c>
      <c r="S4" s="308" t="s">
        <v>1532</v>
      </c>
      <c r="T4" s="281" t="s">
        <v>2480</v>
      </c>
      <c r="U4" s="11" t="s">
        <v>2334</v>
      </c>
      <c r="V4" s="11" t="s">
        <v>2469</v>
      </c>
      <c r="W4" s="282">
        <v>45282</v>
      </c>
      <c r="X4" s="10" t="s">
        <v>1509</v>
      </c>
      <c r="Y4" s="283">
        <v>45286</v>
      </c>
      <c r="Z4" s="272" t="s">
        <v>2481</v>
      </c>
      <c r="AA4" s="258">
        <v>45294</v>
      </c>
      <c r="AB4" s="283">
        <v>45296</v>
      </c>
      <c r="AC4" s="283">
        <v>45294</v>
      </c>
      <c r="AD4" s="283">
        <v>44929</v>
      </c>
      <c r="AE4" s="283">
        <v>44929</v>
      </c>
      <c r="AF4" s="272"/>
      <c r="AG4" s="272"/>
      <c r="AH4" s="272" t="s">
        <v>2482</v>
      </c>
      <c r="AI4" s="273" t="s">
        <v>2483</v>
      </c>
      <c r="AJ4" s="274">
        <v>45286</v>
      </c>
      <c r="AK4" s="275">
        <v>2244.7800000000002</v>
      </c>
      <c r="AL4" s="274">
        <v>45294</v>
      </c>
      <c r="AM4" s="274">
        <v>45294</v>
      </c>
    </row>
    <row r="5" spans="1:39" s="273" customFormat="1" ht="15.75">
      <c r="A5" s="807" t="s">
        <v>2458</v>
      </c>
      <c r="B5" s="905" t="s">
        <v>2459</v>
      </c>
      <c r="C5" s="905" t="s">
        <v>2484</v>
      </c>
      <c r="D5" s="928" t="s">
        <v>2485</v>
      </c>
      <c r="E5" s="807" t="s">
        <v>2485</v>
      </c>
      <c r="F5" s="807" t="s">
        <v>99</v>
      </c>
      <c r="G5" s="230" t="s">
        <v>1528</v>
      </c>
      <c r="H5" s="230" t="s">
        <v>2486</v>
      </c>
      <c r="I5" s="885" t="s">
        <v>2464</v>
      </c>
      <c r="J5" s="230">
        <v>22</v>
      </c>
      <c r="K5" s="361">
        <v>11320.32</v>
      </c>
      <c r="L5" s="362">
        <v>27.97</v>
      </c>
      <c r="M5" s="363"/>
      <c r="N5" s="363"/>
      <c r="O5" s="888" t="s">
        <v>117</v>
      </c>
      <c r="P5" s="891">
        <v>45299</v>
      </c>
      <c r="Q5" s="922" t="s">
        <v>2363</v>
      </c>
      <c r="R5" s="891">
        <v>45303</v>
      </c>
      <c r="S5" s="925" t="s">
        <v>129</v>
      </c>
      <c r="T5" s="284" t="s">
        <v>2245</v>
      </c>
      <c r="U5" s="888" t="s">
        <v>2334</v>
      </c>
      <c r="V5" s="913">
        <v>45296</v>
      </c>
      <c r="W5" s="913">
        <v>45296</v>
      </c>
      <c r="X5" s="920">
        <v>45289</v>
      </c>
      <c r="Y5" s="913">
        <v>45301</v>
      </c>
      <c r="Z5" s="909" t="s">
        <v>2487</v>
      </c>
      <c r="AA5" s="258">
        <v>45304</v>
      </c>
      <c r="AB5" s="258">
        <v>45315</v>
      </c>
      <c r="AC5" s="283">
        <v>45313</v>
      </c>
      <c r="AD5" s="283">
        <v>45313</v>
      </c>
      <c r="AE5" s="283">
        <v>45313</v>
      </c>
      <c r="AF5" s="283">
        <v>45313</v>
      </c>
      <c r="AG5" s="272"/>
      <c r="AH5" s="286" t="s">
        <v>2488</v>
      </c>
      <c r="AI5" s="883" t="s">
        <v>2489</v>
      </c>
      <c r="AJ5" s="882">
        <v>45301</v>
      </c>
      <c r="AK5" s="884">
        <v>8776.7999999999993</v>
      </c>
      <c r="AL5" s="882">
        <v>45293</v>
      </c>
      <c r="AM5" s="882">
        <v>45294</v>
      </c>
    </row>
    <row r="6" spans="1:39" s="273" customFormat="1" ht="15.75">
      <c r="A6" s="807"/>
      <c r="B6" s="906"/>
      <c r="C6" s="906"/>
      <c r="D6" s="928"/>
      <c r="E6" s="807"/>
      <c r="F6" s="807"/>
      <c r="G6" s="230" t="s">
        <v>1528</v>
      </c>
      <c r="H6" s="230" t="s">
        <v>2490</v>
      </c>
      <c r="I6" s="886"/>
      <c r="J6" s="230">
        <v>22</v>
      </c>
      <c r="K6" s="361">
        <v>11320.32</v>
      </c>
      <c r="L6" s="362">
        <v>27.97</v>
      </c>
      <c r="M6" s="288"/>
      <c r="N6" s="363"/>
      <c r="O6" s="889"/>
      <c r="P6" s="892"/>
      <c r="Q6" s="923"/>
      <c r="R6" s="892"/>
      <c r="S6" s="925"/>
      <c r="T6" s="230" t="s">
        <v>2245</v>
      </c>
      <c r="U6" s="889"/>
      <c r="V6" s="897"/>
      <c r="W6" s="897"/>
      <c r="X6" s="921"/>
      <c r="Y6" s="897"/>
      <c r="Z6" s="909"/>
      <c r="AA6" s="258">
        <v>45304</v>
      </c>
      <c r="AB6" s="258">
        <v>45315</v>
      </c>
      <c r="AC6" s="283">
        <v>45313</v>
      </c>
      <c r="AD6" s="283">
        <v>45313</v>
      </c>
      <c r="AE6" s="283">
        <v>45313</v>
      </c>
      <c r="AF6" s="283">
        <v>45313</v>
      </c>
      <c r="AG6" s="272"/>
      <c r="AH6" s="272"/>
      <c r="AI6" s="883"/>
      <c r="AJ6" s="882"/>
      <c r="AK6" s="882"/>
      <c r="AL6" s="882"/>
      <c r="AM6" s="882"/>
    </row>
    <row r="7" spans="1:39" s="273" customFormat="1" ht="15.75">
      <c r="A7" s="807"/>
      <c r="B7" s="906"/>
      <c r="C7" s="906"/>
      <c r="D7" s="890"/>
      <c r="E7" s="907"/>
      <c r="F7" s="889"/>
      <c r="G7" s="230" t="s">
        <v>1528</v>
      </c>
      <c r="H7" s="269" t="s">
        <v>2491</v>
      </c>
      <c r="I7" s="886"/>
      <c r="J7" s="291">
        <v>22</v>
      </c>
      <c r="K7" s="364">
        <v>11320.32</v>
      </c>
      <c r="L7" s="365">
        <v>27.97</v>
      </c>
      <c r="M7" s="363"/>
      <c r="N7" s="363"/>
      <c r="O7" s="889"/>
      <c r="P7" s="892"/>
      <c r="Q7" s="923"/>
      <c r="R7" s="892"/>
      <c r="S7" s="925"/>
      <c r="T7" s="230" t="s">
        <v>2249</v>
      </c>
      <c r="U7" s="889"/>
      <c r="V7" s="906"/>
      <c r="W7" s="906"/>
      <c r="X7" s="906"/>
      <c r="Y7" s="906"/>
      <c r="Z7" s="909"/>
      <c r="AA7" s="258">
        <v>45309</v>
      </c>
      <c r="AB7" s="258">
        <v>45319</v>
      </c>
      <c r="AC7" s="283">
        <v>45314</v>
      </c>
      <c r="AD7" s="283">
        <v>45314</v>
      </c>
      <c r="AE7" s="283">
        <v>45314</v>
      </c>
      <c r="AF7" s="283">
        <v>45314</v>
      </c>
      <c r="AG7" s="272"/>
      <c r="AI7" s="883"/>
      <c r="AJ7" s="882"/>
      <c r="AK7" s="882"/>
      <c r="AL7" s="882"/>
      <c r="AM7" s="882"/>
    </row>
    <row r="8" spans="1:39" s="273" customFormat="1" ht="15.75">
      <c r="A8" s="807"/>
      <c r="B8" s="906"/>
      <c r="C8" s="906"/>
      <c r="D8" s="928"/>
      <c r="E8" s="807"/>
      <c r="F8" s="889"/>
      <c r="G8" s="230" t="s">
        <v>1528</v>
      </c>
      <c r="H8" s="11" t="s">
        <v>2492</v>
      </c>
      <c r="I8" s="886"/>
      <c r="J8" s="230">
        <v>22</v>
      </c>
      <c r="K8" s="364">
        <v>11320.32</v>
      </c>
      <c r="L8" s="365">
        <v>27.97</v>
      </c>
      <c r="M8" s="363"/>
      <c r="N8" s="363"/>
      <c r="O8" s="889"/>
      <c r="P8" s="892"/>
      <c r="Q8" s="923"/>
      <c r="R8" s="892"/>
      <c r="S8" s="925"/>
      <c r="T8" s="230" t="s">
        <v>2249</v>
      </c>
      <c r="U8" s="889"/>
      <c r="V8" s="906"/>
      <c r="W8" s="906"/>
      <c r="X8" s="906"/>
      <c r="Y8" s="906"/>
      <c r="Z8" s="909"/>
      <c r="AA8" s="258">
        <v>45309</v>
      </c>
      <c r="AB8" s="258">
        <v>45319</v>
      </c>
      <c r="AC8" s="283">
        <v>45314</v>
      </c>
      <c r="AD8" s="283">
        <v>45316</v>
      </c>
      <c r="AE8" s="283">
        <v>45314</v>
      </c>
      <c r="AF8" s="283">
        <v>45314</v>
      </c>
      <c r="AG8" s="272"/>
      <c r="AH8" s="272"/>
      <c r="AI8" s="883"/>
      <c r="AJ8" s="882"/>
      <c r="AK8" s="882"/>
      <c r="AL8" s="882"/>
      <c r="AM8" s="882"/>
    </row>
    <row r="9" spans="1:39" s="273" customFormat="1" ht="15.75">
      <c r="A9" s="807"/>
      <c r="B9" s="906"/>
      <c r="C9" s="906"/>
      <c r="D9" s="928"/>
      <c r="E9" s="807"/>
      <c r="F9" s="889"/>
      <c r="G9" s="230" t="s">
        <v>1528</v>
      </c>
      <c r="H9" s="11" t="s">
        <v>2493</v>
      </c>
      <c r="I9" s="886"/>
      <c r="J9" s="230">
        <v>22</v>
      </c>
      <c r="K9" s="364">
        <v>11320.32</v>
      </c>
      <c r="L9" s="365">
        <v>27.97</v>
      </c>
      <c r="M9" s="363"/>
      <c r="N9" s="363"/>
      <c r="O9" s="889"/>
      <c r="P9" s="892"/>
      <c r="Q9" s="923"/>
      <c r="R9" s="892"/>
      <c r="S9" s="925"/>
      <c r="T9" s="230" t="s">
        <v>2249</v>
      </c>
      <c r="U9" s="889"/>
      <c r="V9" s="906"/>
      <c r="W9" s="906"/>
      <c r="X9" s="906"/>
      <c r="Y9" s="906"/>
      <c r="Z9" s="909"/>
      <c r="AA9" s="258">
        <v>45309</v>
      </c>
      <c r="AB9" s="258">
        <v>45319</v>
      </c>
      <c r="AC9" s="283">
        <v>45314</v>
      </c>
      <c r="AD9" s="283">
        <v>45316</v>
      </c>
      <c r="AE9" s="283">
        <v>45314</v>
      </c>
      <c r="AF9" s="283">
        <v>45314</v>
      </c>
      <c r="AG9" s="272"/>
      <c r="AH9" s="272"/>
      <c r="AI9" s="883"/>
      <c r="AJ9" s="882"/>
      <c r="AK9" s="882"/>
      <c r="AL9" s="882"/>
      <c r="AM9" s="882"/>
    </row>
    <row r="10" spans="1:39" s="273" customFormat="1" ht="15.75">
      <c r="A10" s="807"/>
      <c r="B10" s="906"/>
      <c r="C10" s="906"/>
      <c r="D10" s="928"/>
      <c r="E10" s="807"/>
      <c r="F10" s="889"/>
      <c r="G10" s="230" t="s">
        <v>1528</v>
      </c>
      <c r="H10" s="11" t="s">
        <v>2494</v>
      </c>
      <c r="I10" s="886"/>
      <c r="J10" s="230">
        <v>22</v>
      </c>
      <c r="K10" s="364">
        <v>11320.32</v>
      </c>
      <c r="L10" s="365">
        <v>27.97</v>
      </c>
      <c r="M10" s="363"/>
      <c r="N10" s="363"/>
      <c r="O10" s="889"/>
      <c r="P10" s="892"/>
      <c r="Q10" s="923"/>
      <c r="R10" s="892"/>
      <c r="S10" s="925"/>
      <c r="T10" s="230" t="s">
        <v>2249</v>
      </c>
      <c r="U10" s="889"/>
      <c r="V10" s="906"/>
      <c r="W10" s="906"/>
      <c r="X10" s="906"/>
      <c r="Y10" s="906"/>
      <c r="Z10" s="909"/>
      <c r="AA10" s="258">
        <v>45309</v>
      </c>
      <c r="AB10" s="258">
        <v>45319</v>
      </c>
      <c r="AC10" s="283">
        <v>45314</v>
      </c>
      <c r="AD10" s="283">
        <v>45314</v>
      </c>
      <c r="AE10" s="283">
        <v>45314</v>
      </c>
      <c r="AF10" s="283">
        <v>45314</v>
      </c>
      <c r="AG10" s="272"/>
      <c r="AH10" s="272"/>
      <c r="AI10" s="883"/>
      <c r="AJ10" s="882"/>
      <c r="AK10" s="882"/>
      <c r="AL10" s="882"/>
      <c r="AM10" s="882"/>
    </row>
    <row r="11" spans="1:39" s="273" customFormat="1" ht="15.75">
      <c r="A11" s="905"/>
      <c r="B11" s="906"/>
      <c r="C11" s="906"/>
      <c r="D11" s="888"/>
      <c r="E11" s="905"/>
      <c r="F11" s="889"/>
      <c r="G11" s="230" t="s">
        <v>1528</v>
      </c>
      <c r="H11" s="11" t="s">
        <v>2495</v>
      </c>
      <c r="I11" s="887"/>
      <c r="J11" s="230">
        <v>22</v>
      </c>
      <c r="K11" s="364">
        <v>11320.32</v>
      </c>
      <c r="L11" s="365">
        <v>27.97</v>
      </c>
      <c r="M11" s="363"/>
      <c r="N11" s="363"/>
      <c r="O11" s="890"/>
      <c r="P11" s="893"/>
      <c r="Q11" s="924"/>
      <c r="R11" s="893"/>
      <c r="S11" s="926"/>
      <c r="T11" s="230" t="s">
        <v>2249</v>
      </c>
      <c r="U11" s="890"/>
      <c r="V11" s="907"/>
      <c r="W11" s="907"/>
      <c r="X11" s="907"/>
      <c r="Y11" s="907"/>
      <c r="Z11" s="909"/>
      <c r="AA11" s="258">
        <v>45309</v>
      </c>
      <c r="AB11" s="258">
        <v>45319</v>
      </c>
      <c r="AC11" s="283">
        <v>45314</v>
      </c>
      <c r="AD11" s="283">
        <v>45316</v>
      </c>
      <c r="AE11" s="283">
        <v>45314</v>
      </c>
      <c r="AF11" s="283">
        <v>45314</v>
      </c>
      <c r="AG11" s="272"/>
      <c r="AH11" s="272"/>
      <c r="AI11" s="883"/>
      <c r="AJ11" s="882"/>
      <c r="AK11" s="882"/>
      <c r="AL11" s="882"/>
      <c r="AM11" s="882"/>
    </row>
    <row r="12" spans="1:39" s="273" customFormat="1" ht="15.75">
      <c r="A12" s="807" t="s">
        <v>2458</v>
      </c>
      <c r="B12" s="807" t="s">
        <v>2459</v>
      </c>
      <c r="C12" s="807" t="s">
        <v>2496</v>
      </c>
      <c r="D12" s="807" t="s">
        <v>2497</v>
      </c>
      <c r="E12" s="807" t="s">
        <v>2497</v>
      </c>
      <c r="F12" s="807" t="s">
        <v>99</v>
      </c>
      <c r="G12" s="267" t="s">
        <v>1528</v>
      </c>
      <c r="H12" s="267" t="s">
        <v>2498</v>
      </c>
      <c r="I12" s="915" t="s">
        <v>2464</v>
      </c>
      <c r="J12" s="230">
        <v>22</v>
      </c>
      <c r="K12" s="292">
        <v>11320.32</v>
      </c>
      <c r="L12" s="230">
        <v>30.94</v>
      </c>
      <c r="M12" s="284"/>
      <c r="N12" s="284"/>
      <c r="O12" s="905" t="s">
        <v>2499</v>
      </c>
      <c r="P12" s="917">
        <v>45297</v>
      </c>
      <c r="Q12" s="905" t="s">
        <v>2363</v>
      </c>
      <c r="R12" s="908" t="s">
        <v>2500</v>
      </c>
      <c r="S12" s="867" t="s">
        <v>129</v>
      </c>
      <c r="T12" s="15" t="s">
        <v>2501</v>
      </c>
      <c r="U12" s="911" t="s">
        <v>2345</v>
      </c>
      <c r="V12" s="913">
        <v>45294</v>
      </c>
      <c r="W12" s="897">
        <v>45294</v>
      </c>
      <c r="X12" s="898">
        <v>45267</v>
      </c>
      <c r="Y12" s="895">
        <v>45294</v>
      </c>
      <c r="Z12" s="896" t="s">
        <v>2502</v>
      </c>
      <c r="AA12" s="258"/>
      <c r="AB12" s="258"/>
      <c r="AC12" s="283">
        <v>45299</v>
      </c>
      <c r="AD12" s="283">
        <v>45303</v>
      </c>
      <c r="AE12" s="283">
        <v>45303</v>
      </c>
      <c r="AF12" s="283">
        <v>45300</v>
      </c>
      <c r="AG12" s="272"/>
      <c r="AH12" s="293" t="s">
        <v>2503</v>
      </c>
      <c r="AI12" s="883" t="s">
        <v>2504</v>
      </c>
      <c r="AJ12" s="882">
        <v>45294</v>
      </c>
      <c r="AK12" s="884">
        <v>9964.19</v>
      </c>
      <c r="AL12" s="882">
        <v>45294</v>
      </c>
      <c r="AM12" s="882">
        <v>45294</v>
      </c>
    </row>
    <row r="13" spans="1:39" s="273" customFormat="1" ht="15.75">
      <c r="A13" s="807"/>
      <c r="B13" s="807"/>
      <c r="C13" s="807"/>
      <c r="D13" s="807"/>
      <c r="E13" s="807"/>
      <c r="F13" s="807"/>
      <c r="G13" s="289" t="s">
        <v>1528</v>
      </c>
      <c r="H13" s="294" t="s">
        <v>2505</v>
      </c>
      <c r="I13" s="886"/>
      <c r="J13" s="284">
        <v>22</v>
      </c>
      <c r="K13" s="295">
        <v>11320.32</v>
      </c>
      <c r="L13" s="284">
        <v>30.94</v>
      </c>
      <c r="M13" s="287"/>
      <c r="N13" s="287"/>
      <c r="O13" s="906"/>
      <c r="P13" s="918"/>
      <c r="Q13" s="906"/>
      <c r="R13" s="909"/>
      <c r="S13" s="867"/>
      <c r="T13" s="15" t="s">
        <v>2501</v>
      </c>
      <c r="U13" s="912"/>
      <c r="V13" s="897"/>
      <c r="W13" s="897"/>
      <c r="X13" s="899"/>
      <c r="Y13" s="895"/>
      <c r="Z13" s="896"/>
      <c r="AA13" s="258"/>
      <c r="AB13" s="258"/>
      <c r="AC13" s="283">
        <v>45299</v>
      </c>
      <c r="AD13" s="283">
        <v>45303</v>
      </c>
      <c r="AE13" s="283">
        <v>45303</v>
      </c>
      <c r="AF13" s="283">
        <v>45300</v>
      </c>
      <c r="AG13" s="272"/>
      <c r="AH13" s="296"/>
      <c r="AI13" s="883"/>
      <c r="AJ13" s="883"/>
      <c r="AK13" s="883"/>
      <c r="AL13" s="883"/>
      <c r="AM13" s="883"/>
    </row>
    <row r="14" spans="1:39" s="273" customFormat="1" ht="15.75">
      <c r="A14" s="807"/>
      <c r="B14" s="807"/>
      <c r="C14" s="807"/>
      <c r="D14" s="807"/>
      <c r="E14" s="807"/>
      <c r="F14" s="807"/>
      <c r="G14" s="267" t="s">
        <v>1528</v>
      </c>
      <c r="H14" s="230" t="s">
        <v>2506</v>
      </c>
      <c r="I14" s="916"/>
      <c r="J14" s="230">
        <v>22</v>
      </c>
      <c r="K14" s="292">
        <v>11320.32</v>
      </c>
      <c r="L14" s="230">
        <v>30.94</v>
      </c>
      <c r="M14" s="289"/>
      <c r="N14" s="287"/>
      <c r="O14" s="906"/>
      <c r="P14" s="918"/>
      <c r="Q14" s="906"/>
      <c r="R14" s="909"/>
      <c r="S14" s="867"/>
      <c r="T14" s="15" t="s">
        <v>2507</v>
      </c>
      <c r="U14" s="912"/>
      <c r="V14" s="897"/>
      <c r="W14" s="897"/>
      <c r="X14" s="899"/>
      <c r="Y14" s="895"/>
      <c r="Z14" s="896"/>
      <c r="AA14" s="258">
        <v>45299</v>
      </c>
      <c r="AB14" s="258">
        <v>45302</v>
      </c>
      <c r="AC14" s="283">
        <v>45301</v>
      </c>
      <c r="AD14" s="283">
        <v>45309</v>
      </c>
      <c r="AE14" s="283">
        <v>45309</v>
      </c>
      <c r="AF14" s="283">
        <v>45303</v>
      </c>
      <c r="AG14" s="272"/>
      <c r="AI14" s="883"/>
      <c r="AJ14" s="883"/>
      <c r="AK14" s="883"/>
      <c r="AL14" s="883"/>
      <c r="AM14" s="883"/>
    </row>
    <row r="15" spans="1:39" s="273" customFormat="1" ht="15.75">
      <c r="A15" s="807"/>
      <c r="B15" s="807"/>
      <c r="C15" s="807"/>
      <c r="D15" s="807"/>
      <c r="E15" s="807"/>
      <c r="F15" s="807"/>
      <c r="G15" s="267" t="s">
        <v>1528</v>
      </c>
      <c r="H15" s="230" t="s">
        <v>2508</v>
      </c>
      <c r="I15" s="916"/>
      <c r="J15" s="230">
        <v>22</v>
      </c>
      <c r="K15" s="292">
        <v>11320.32</v>
      </c>
      <c r="L15" s="230">
        <v>30.94</v>
      </c>
      <c r="M15" s="289"/>
      <c r="N15" s="287"/>
      <c r="O15" s="906"/>
      <c r="P15" s="918"/>
      <c r="Q15" s="906"/>
      <c r="R15" s="909"/>
      <c r="S15" s="867"/>
      <c r="T15" s="15" t="s">
        <v>2509</v>
      </c>
      <c r="U15" s="912"/>
      <c r="V15" s="897"/>
      <c r="W15" s="897"/>
      <c r="X15" s="899"/>
      <c r="Y15" s="895"/>
      <c r="Z15" s="896"/>
      <c r="AA15" s="258"/>
      <c r="AB15" s="258"/>
      <c r="AC15" s="283">
        <v>45301</v>
      </c>
      <c r="AD15" s="283">
        <v>45309</v>
      </c>
      <c r="AE15" s="283">
        <v>45310</v>
      </c>
      <c r="AF15" s="283">
        <v>45305</v>
      </c>
      <c r="AG15" s="272"/>
      <c r="AH15" s="272"/>
      <c r="AI15" s="883"/>
      <c r="AJ15" s="883"/>
      <c r="AK15" s="883"/>
      <c r="AL15" s="883"/>
      <c r="AM15" s="883"/>
    </row>
    <row r="16" spans="1:39" s="273" customFormat="1" ht="15.75">
      <c r="A16" s="807"/>
      <c r="B16" s="807"/>
      <c r="C16" s="807"/>
      <c r="D16" s="807"/>
      <c r="E16" s="807"/>
      <c r="F16" s="807"/>
      <c r="G16" s="267" t="s">
        <v>1528</v>
      </c>
      <c r="H16" s="230" t="s">
        <v>2510</v>
      </c>
      <c r="I16" s="916"/>
      <c r="J16" s="230">
        <v>22</v>
      </c>
      <c r="K16" s="292">
        <v>11320.32</v>
      </c>
      <c r="L16" s="230">
        <v>30.94</v>
      </c>
      <c r="M16" s="289"/>
      <c r="N16" s="287"/>
      <c r="O16" s="906"/>
      <c r="P16" s="918"/>
      <c r="Q16" s="906"/>
      <c r="R16" s="909"/>
      <c r="S16" s="867"/>
      <c r="T16" s="15" t="s">
        <v>2507</v>
      </c>
      <c r="U16" s="912"/>
      <c r="V16" s="897"/>
      <c r="W16" s="897"/>
      <c r="X16" s="899"/>
      <c r="Y16" s="895"/>
      <c r="Z16" s="896"/>
      <c r="AA16" s="258"/>
      <c r="AB16" s="258"/>
      <c r="AC16" s="283">
        <v>45301</v>
      </c>
      <c r="AD16" s="283">
        <v>45309</v>
      </c>
      <c r="AE16" s="283">
        <v>45309</v>
      </c>
      <c r="AF16" s="283">
        <v>45305</v>
      </c>
      <c r="AG16" s="272"/>
      <c r="AH16" s="272"/>
      <c r="AI16" s="883"/>
      <c r="AJ16" s="883"/>
      <c r="AK16" s="883"/>
      <c r="AL16" s="883"/>
      <c r="AM16" s="883"/>
    </row>
    <row r="17" spans="1:39" s="273" customFormat="1" ht="15.75">
      <c r="A17" s="807"/>
      <c r="B17" s="807"/>
      <c r="C17" s="807"/>
      <c r="D17" s="807"/>
      <c r="E17" s="807"/>
      <c r="F17" s="807"/>
      <c r="G17" s="267" t="s">
        <v>1528</v>
      </c>
      <c r="H17" s="230" t="s">
        <v>2511</v>
      </c>
      <c r="I17" s="916"/>
      <c r="J17" s="230">
        <v>22</v>
      </c>
      <c r="K17" s="292">
        <v>11320.32</v>
      </c>
      <c r="L17" s="230">
        <v>30.94</v>
      </c>
      <c r="M17" s="289"/>
      <c r="N17" s="287"/>
      <c r="O17" s="906"/>
      <c r="P17" s="918"/>
      <c r="Q17" s="906"/>
      <c r="R17" s="909"/>
      <c r="S17" s="867"/>
      <c r="T17" s="15" t="s">
        <v>2507</v>
      </c>
      <c r="U17" s="912"/>
      <c r="V17" s="897"/>
      <c r="W17" s="897"/>
      <c r="X17" s="899"/>
      <c r="Y17" s="895"/>
      <c r="Z17" s="896"/>
      <c r="AA17" s="258"/>
      <c r="AB17" s="258"/>
      <c r="AC17" s="283">
        <v>45301</v>
      </c>
      <c r="AD17" s="283">
        <v>45309</v>
      </c>
      <c r="AE17" s="283">
        <v>45309</v>
      </c>
      <c r="AF17" s="283">
        <v>45301</v>
      </c>
      <c r="AG17" s="272"/>
      <c r="AH17" s="272"/>
      <c r="AI17" s="883"/>
      <c r="AJ17" s="883"/>
      <c r="AK17" s="883"/>
      <c r="AL17" s="883"/>
      <c r="AM17" s="883"/>
    </row>
    <row r="18" spans="1:39" s="273" customFormat="1" ht="15.75">
      <c r="A18" s="807"/>
      <c r="B18" s="807"/>
      <c r="C18" s="807"/>
      <c r="D18" s="807"/>
      <c r="E18" s="807"/>
      <c r="F18" s="807"/>
      <c r="G18" s="267" t="s">
        <v>1528</v>
      </c>
      <c r="H18" s="230" t="s">
        <v>2512</v>
      </c>
      <c r="I18" s="916"/>
      <c r="J18" s="230">
        <v>22</v>
      </c>
      <c r="K18" s="292">
        <v>11320.32</v>
      </c>
      <c r="L18" s="230">
        <v>30.94</v>
      </c>
      <c r="M18" s="289"/>
      <c r="N18" s="287"/>
      <c r="O18" s="906"/>
      <c r="P18" s="918"/>
      <c r="Q18" s="906"/>
      <c r="R18" s="909"/>
      <c r="S18" s="867"/>
      <c r="T18" s="15" t="s">
        <v>2509</v>
      </c>
      <c r="U18" s="912"/>
      <c r="V18" s="897"/>
      <c r="W18" s="897"/>
      <c r="X18" s="899"/>
      <c r="Y18" s="895"/>
      <c r="Z18" s="896"/>
      <c r="AA18" s="258">
        <v>45300</v>
      </c>
      <c r="AB18" s="258">
        <v>45303</v>
      </c>
      <c r="AC18" s="283">
        <v>45301</v>
      </c>
      <c r="AD18" s="283">
        <v>45309</v>
      </c>
      <c r="AE18" s="283">
        <v>45310</v>
      </c>
      <c r="AF18" s="283">
        <v>45305</v>
      </c>
      <c r="AG18" s="272"/>
      <c r="AH18" s="272"/>
      <c r="AI18" s="883"/>
      <c r="AJ18" s="883"/>
      <c r="AK18" s="883"/>
      <c r="AL18" s="883"/>
      <c r="AM18" s="883"/>
    </row>
    <row r="19" spans="1:39" s="273" customFormat="1" ht="15.75">
      <c r="A19" s="807"/>
      <c r="B19" s="807"/>
      <c r="C19" s="807"/>
      <c r="D19" s="807"/>
      <c r="E19" s="807"/>
      <c r="F19" s="807"/>
      <c r="G19" s="285" t="s">
        <v>1528</v>
      </c>
      <c r="H19" s="230" t="s">
        <v>2513</v>
      </c>
      <c r="I19" s="916"/>
      <c r="J19" s="230">
        <v>22</v>
      </c>
      <c r="K19" s="292">
        <v>11320.32</v>
      </c>
      <c r="L19" s="230">
        <v>30.94</v>
      </c>
      <c r="M19" s="290"/>
      <c r="N19" s="291"/>
      <c r="O19" s="907"/>
      <c r="P19" s="919"/>
      <c r="Q19" s="907"/>
      <c r="R19" s="910"/>
      <c r="S19" s="867"/>
      <c r="T19" s="15" t="s">
        <v>2507</v>
      </c>
      <c r="U19" s="912"/>
      <c r="V19" s="897"/>
      <c r="W19" s="897"/>
      <c r="X19" s="899"/>
      <c r="Y19" s="895"/>
      <c r="Z19" s="896"/>
      <c r="AA19" s="258"/>
      <c r="AB19" s="258"/>
      <c r="AC19" s="283">
        <v>45303</v>
      </c>
      <c r="AD19" s="283">
        <v>45309</v>
      </c>
      <c r="AE19" s="283">
        <v>45309</v>
      </c>
      <c r="AF19" s="283">
        <v>45305</v>
      </c>
      <c r="AG19" s="272"/>
      <c r="AH19" s="272"/>
      <c r="AI19" s="883"/>
      <c r="AJ19" s="883"/>
      <c r="AK19" s="883"/>
      <c r="AL19" s="883"/>
      <c r="AM19" s="883"/>
    </row>
    <row r="20" spans="1:39" s="489" customFormat="1" ht="15.75">
      <c r="A20" s="929" t="s">
        <v>2458</v>
      </c>
      <c r="B20" s="900" t="s">
        <v>2514</v>
      </c>
      <c r="C20" s="930">
        <v>8200005303</v>
      </c>
      <c r="D20" s="929" t="s">
        <v>2515</v>
      </c>
      <c r="E20" s="900" t="s">
        <v>2516</v>
      </c>
      <c r="F20" s="900" t="s">
        <v>99</v>
      </c>
      <c r="G20" s="483" t="s">
        <v>1528</v>
      </c>
      <c r="H20" s="483" t="s">
        <v>2517</v>
      </c>
      <c r="I20" s="902" t="s">
        <v>2464</v>
      </c>
      <c r="J20" s="483">
        <v>22</v>
      </c>
      <c r="K20" s="484">
        <v>11320.32</v>
      </c>
      <c r="L20" s="483">
        <v>30.94</v>
      </c>
      <c r="M20" s="878" t="s">
        <v>2518</v>
      </c>
      <c r="N20" s="903">
        <v>45444</v>
      </c>
      <c r="O20" s="878" t="s">
        <v>2519</v>
      </c>
      <c r="P20" s="914">
        <v>45471</v>
      </c>
      <c r="Q20" s="901"/>
      <c r="R20" s="878"/>
      <c r="S20" s="894"/>
      <c r="T20" s="485" t="s">
        <v>2520</v>
      </c>
      <c r="U20" s="901"/>
      <c r="V20" s="894"/>
      <c r="W20" s="894"/>
      <c r="X20" s="894"/>
      <c r="Y20" s="894"/>
      <c r="Z20" s="878"/>
      <c r="AA20" s="486"/>
      <c r="AB20" s="486"/>
      <c r="AC20" s="487"/>
      <c r="AD20" s="487"/>
      <c r="AE20" s="487"/>
      <c r="AF20" s="487"/>
      <c r="AG20" s="488"/>
      <c r="AH20" s="488"/>
      <c r="AI20" s="880"/>
      <c r="AJ20" s="881"/>
      <c r="AK20" s="879"/>
      <c r="AL20" s="881"/>
      <c r="AM20" s="881"/>
    </row>
    <row r="21" spans="1:39" s="489" customFormat="1" ht="15.75">
      <c r="A21" s="901"/>
      <c r="B21" s="878"/>
      <c r="C21" s="931"/>
      <c r="D21" s="901"/>
      <c r="E21" s="878"/>
      <c r="F21" s="878"/>
      <c r="G21" s="483" t="s">
        <v>1528</v>
      </c>
      <c r="H21" s="483" t="s">
        <v>2521</v>
      </c>
      <c r="I21" s="902"/>
      <c r="J21" s="483">
        <v>22</v>
      </c>
      <c r="K21" s="484">
        <v>11320.32</v>
      </c>
      <c r="L21" s="483">
        <v>30.94</v>
      </c>
      <c r="M21" s="878"/>
      <c r="N21" s="904"/>
      <c r="O21" s="878"/>
      <c r="P21" s="914"/>
      <c r="Q21" s="901"/>
      <c r="R21" s="878"/>
      <c r="S21" s="894"/>
      <c r="T21" s="485" t="s">
        <v>2522</v>
      </c>
      <c r="U21" s="901"/>
      <c r="V21" s="894"/>
      <c r="W21" s="894"/>
      <c r="X21" s="894"/>
      <c r="Y21" s="894"/>
      <c r="Z21" s="878"/>
      <c r="AA21" s="486"/>
      <c r="AB21" s="486"/>
      <c r="AC21" s="487"/>
      <c r="AD21" s="487"/>
      <c r="AE21" s="487"/>
      <c r="AF21" s="487"/>
      <c r="AG21" s="488"/>
      <c r="AH21" s="488"/>
      <c r="AI21" s="880"/>
      <c r="AJ21" s="880"/>
      <c r="AK21" s="880"/>
      <c r="AL21" s="880"/>
      <c r="AM21" s="880"/>
    </row>
    <row r="22" spans="1:39" s="489" customFormat="1" ht="15.75">
      <c r="A22" s="901"/>
      <c r="B22" s="878"/>
      <c r="C22" s="931"/>
      <c r="D22" s="901"/>
      <c r="E22" s="878"/>
      <c r="F22" s="878"/>
      <c r="G22" s="483" t="s">
        <v>1528</v>
      </c>
      <c r="H22" s="483" t="s">
        <v>2523</v>
      </c>
      <c r="I22" s="902"/>
      <c r="J22" s="483">
        <v>22</v>
      </c>
      <c r="K22" s="484">
        <v>11320.32</v>
      </c>
      <c r="L22" s="483">
        <v>30.94</v>
      </c>
      <c r="M22" s="878"/>
      <c r="N22" s="904"/>
      <c r="O22" s="878"/>
      <c r="P22" s="914"/>
      <c r="Q22" s="901"/>
      <c r="R22" s="878"/>
      <c r="S22" s="894"/>
      <c r="T22" s="485" t="s">
        <v>2520</v>
      </c>
      <c r="U22" s="901"/>
      <c r="V22" s="894"/>
      <c r="W22" s="894"/>
      <c r="X22" s="894"/>
      <c r="Y22" s="894"/>
      <c r="Z22" s="878"/>
      <c r="AA22" s="486"/>
      <c r="AB22" s="486"/>
      <c r="AC22" s="487"/>
      <c r="AD22" s="487"/>
      <c r="AE22" s="487"/>
      <c r="AF22" s="487"/>
      <c r="AG22" s="488"/>
      <c r="AI22" s="880"/>
      <c r="AJ22" s="880"/>
      <c r="AK22" s="880"/>
      <c r="AL22" s="880"/>
      <c r="AM22" s="880"/>
    </row>
    <row r="23" spans="1:39" s="489" customFormat="1" ht="15.75">
      <c r="A23" s="901"/>
      <c r="B23" s="878"/>
      <c r="C23" s="931"/>
      <c r="D23" s="901"/>
      <c r="E23" s="878"/>
      <c r="F23" s="878"/>
      <c r="G23" s="483" t="s">
        <v>1528</v>
      </c>
      <c r="H23" s="483" t="s">
        <v>2524</v>
      </c>
      <c r="I23" s="902"/>
      <c r="J23" s="483">
        <v>22</v>
      </c>
      <c r="K23" s="484">
        <v>11320.32</v>
      </c>
      <c r="L23" s="483">
        <v>30.94</v>
      </c>
      <c r="M23" s="878"/>
      <c r="N23" s="904"/>
      <c r="O23" s="878"/>
      <c r="P23" s="914"/>
      <c r="Q23" s="901"/>
      <c r="R23" s="878"/>
      <c r="S23" s="894"/>
      <c r="T23" s="485" t="s">
        <v>2520</v>
      </c>
      <c r="U23" s="901"/>
      <c r="V23" s="894"/>
      <c r="W23" s="894"/>
      <c r="X23" s="894"/>
      <c r="Y23" s="894"/>
      <c r="Z23" s="878"/>
      <c r="AA23" s="486"/>
      <c r="AB23" s="486"/>
      <c r="AC23" s="487"/>
      <c r="AD23" s="487"/>
      <c r="AE23" s="487"/>
      <c r="AF23" s="487"/>
      <c r="AG23" s="488"/>
      <c r="AH23" s="488"/>
      <c r="AI23" s="880"/>
      <c r="AJ23" s="880"/>
      <c r="AK23" s="880"/>
      <c r="AL23" s="880"/>
      <c r="AM23" s="880"/>
    </row>
    <row r="24" spans="1:39" s="489" customFormat="1" ht="15.75">
      <c r="A24" s="901"/>
      <c r="B24" s="878"/>
      <c r="C24" s="931"/>
      <c r="D24" s="901"/>
      <c r="E24" s="878"/>
      <c r="F24" s="878"/>
      <c r="G24" s="483" t="s">
        <v>1528</v>
      </c>
      <c r="H24" s="483" t="s">
        <v>2525</v>
      </c>
      <c r="I24" s="902"/>
      <c r="J24" s="483">
        <v>22</v>
      </c>
      <c r="K24" s="484">
        <v>11320.32</v>
      </c>
      <c r="L24" s="483">
        <v>30.94</v>
      </c>
      <c r="M24" s="878"/>
      <c r="N24" s="904"/>
      <c r="O24" s="878"/>
      <c r="P24" s="914"/>
      <c r="Q24" s="901"/>
      <c r="R24" s="878"/>
      <c r="S24" s="894"/>
      <c r="T24" s="485" t="s">
        <v>2520</v>
      </c>
      <c r="U24" s="901"/>
      <c r="V24" s="894"/>
      <c r="W24" s="894"/>
      <c r="X24" s="894"/>
      <c r="Y24" s="894"/>
      <c r="Z24" s="878"/>
      <c r="AA24" s="486"/>
      <c r="AB24" s="486"/>
      <c r="AC24" s="487"/>
      <c r="AD24" s="487"/>
      <c r="AE24" s="487"/>
      <c r="AF24" s="487"/>
      <c r="AG24" s="488"/>
      <c r="AH24" s="488"/>
      <c r="AI24" s="880"/>
      <c r="AJ24" s="880"/>
      <c r="AK24" s="880"/>
      <c r="AL24" s="880"/>
      <c r="AM24" s="880"/>
    </row>
    <row r="25" spans="1:39" s="489" customFormat="1" ht="15.75">
      <c r="A25" s="901"/>
      <c r="B25" s="878"/>
      <c r="C25" s="931"/>
      <c r="D25" s="901"/>
      <c r="E25" s="878"/>
      <c r="F25" s="878"/>
      <c r="G25" s="483" t="s">
        <v>1528</v>
      </c>
      <c r="H25" s="483" t="s">
        <v>2526</v>
      </c>
      <c r="I25" s="902"/>
      <c r="J25" s="483">
        <v>22</v>
      </c>
      <c r="K25" s="484">
        <v>11320.32</v>
      </c>
      <c r="L25" s="483">
        <v>30.94</v>
      </c>
      <c r="M25" s="878"/>
      <c r="N25" s="904"/>
      <c r="O25" s="878"/>
      <c r="P25" s="914"/>
      <c r="Q25" s="901"/>
      <c r="R25" s="878"/>
      <c r="S25" s="894"/>
      <c r="T25" s="485" t="s">
        <v>2527</v>
      </c>
      <c r="U25" s="901"/>
      <c r="V25" s="894"/>
      <c r="W25" s="894"/>
      <c r="X25" s="894"/>
      <c r="Y25" s="894"/>
      <c r="Z25" s="878"/>
      <c r="AA25" s="486"/>
      <c r="AB25" s="486"/>
      <c r="AC25" s="487"/>
      <c r="AD25" s="487"/>
      <c r="AE25" s="487"/>
      <c r="AF25" s="487"/>
      <c r="AG25" s="488"/>
      <c r="AH25" s="488"/>
      <c r="AI25" s="880"/>
      <c r="AJ25" s="880"/>
      <c r="AK25" s="880"/>
      <c r="AL25" s="880"/>
      <c r="AM25" s="880"/>
    </row>
    <row r="26" spans="1:39" s="489" customFormat="1" ht="15.75">
      <c r="A26" s="901"/>
      <c r="B26" s="878"/>
      <c r="C26" s="931"/>
      <c r="D26" s="901"/>
      <c r="E26" s="878"/>
      <c r="F26" s="878"/>
      <c r="G26" s="483" t="s">
        <v>1528</v>
      </c>
      <c r="H26" s="483" t="s">
        <v>2528</v>
      </c>
      <c r="I26" s="902"/>
      <c r="J26" s="483">
        <v>20</v>
      </c>
      <c r="K26" s="484">
        <v>10291.200000000001</v>
      </c>
      <c r="L26" s="483">
        <v>28.13</v>
      </c>
      <c r="M26" s="878"/>
      <c r="N26" s="904"/>
      <c r="O26" s="878"/>
      <c r="P26" s="914"/>
      <c r="Q26" s="901"/>
      <c r="R26" s="878"/>
      <c r="S26" s="894"/>
      <c r="T26" s="485" t="s">
        <v>2520</v>
      </c>
      <c r="U26" s="901"/>
      <c r="V26" s="894"/>
      <c r="W26" s="894"/>
      <c r="X26" s="894"/>
      <c r="Y26" s="894"/>
      <c r="Z26" s="878"/>
      <c r="AA26" s="486"/>
      <c r="AB26" s="486"/>
      <c r="AC26" s="487"/>
      <c r="AD26" s="487"/>
      <c r="AE26" s="487"/>
      <c r="AF26" s="487"/>
      <c r="AG26" s="488"/>
      <c r="AH26" s="488"/>
      <c r="AI26" s="880"/>
      <c r="AJ26" s="880"/>
      <c r="AK26" s="880"/>
      <c r="AL26" s="880"/>
      <c r="AM26" s="880"/>
    </row>
    <row r="27" spans="1:39" ht="17.25" customHeight="1">
      <c r="A27" s="927" t="s">
        <v>2529</v>
      </c>
      <c r="B27" s="556" t="s">
        <v>2459</v>
      </c>
      <c r="C27" s="310" t="s">
        <v>2530</v>
      </c>
      <c r="D27" s="324" t="s">
        <v>2531</v>
      </c>
      <c r="E27" s="324" t="s">
        <v>2532</v>
      </c>
      <c r="F27" s="310" t="s">
        <v>2533</v>
      </c>
      <c r="G27" s="310" t="s">
        <v>2534</v>
      </c>
      <c r="H27" s="310"/>
      <c r="I27" s="324" t="s">
        <v>2464</v>
      </c>
      <c r="J27" s="310">
        <v>9</v>
      </c>
      <c r="K27" s="310">
        <v>7380</v>
      </c>
      <c r="L27" s="324"/>
      <c r="M27" s="324"/>
      <c r="N27" s="310">
        <v>22</v>
      </c>
      <c r="O27" s="325">
        <v>14080</v>
      </c>
      <c r="P27" s="310">
        <v>309.39999999999998</v>
      </c>
      <c r="Q27" s="310" t="s">
        <v>2535</v>
      </c>
      <c r="R27" s="310"/>
      <c r="S27" s="326">
        <v>45717</v>
      </c>
      <c r="T27" s="310" t="s">
        <v>118</v>
      </c>
      <c r="U27" s="310"/>
      <c r="V27" s="310"/>
      <c r="W27" s="310"/>
      <c r="X27" s="310"/>
      <c r="Y27" s="310"/>
      <c r="AD27" s="553">
        <v>45713</v>
      </c>
      <c r="AI27" s="252" t="s">
        <v>2536</v>
      </c>
      <c r="AJ27" s="638">
        <v>45712</v>
      </c>
      <c r="AK27" s="297">
        <v>634.62</v>
      </c>
    </row>
    <row r="28" spans="1:39" ht="17.25" customHeight="1">
      <c r="A28" s="927"/>
      <c r="B28" s="556" t="s">
        <v>2459</v>
      </c>
      <c r="C28" s="310" t="s">
        <v>2537</v>
      </c>
      <c r="D28" s="324" t="s">
        <v>2531</v>
      </c>
      <c r="E28" s="324" t="s">
        <v>2538</v>
      </c>
      <c r="F28" s="310" t="s">
        <v>2533</v>
      </c>
      <c r="G28" s="310" t="s">
        <v>2534</v>
      </c>
      <c r="H28" s="310"/>
      <c r="I28" s="324" t="s">
        <v>2464</v>
      </c>
      <c r="J28" s="310">
        <v>8</v>
      </c>
      <c r="K28" s="310">
        <v>6560</v>
      </c>
      <c r="L28" s="324"/>
      <c r="M28" s="324"/>
      <c r="N28" s="310"/>
      <c r="O28" s="325"/>
      <c r="P28" s="310"/>
      <c r="Q28" s="310"/>
      <c r="R28" s="310"/>
      <c r="S28" s="326"/>
      <c r="T28" s="310" t="s">
        <v>118</v>
      </c>
      <c r="U28" s="310"/>
      <c r="V28" s="310"/>
      <c r="W28" s="310"/>
      <c r="X28" s="310"/>
      <c r="Y28" s="310"/>
      <c r="AD28" s="553">
        <v>45713</v>
      </c>
      <c r="AI28" s="252" t="s">
        <v>2536</v>
      </c>
      <c r="AJ28" s="638">
        <v>45712</v>
      </c>
    </row>
    <row r="29" spans="1:39" ht="17.25" customHeight="1">
      <c r="A29" s="927"/>
      <c r="B29" s="556" t="s">
        <v>2459</v>
      </c>
      <c r="C29" s="310" t="s">
        <v>2539</v>
      </c>
      <c r="D29" s="324" t="s">
        <v>2531</v>
      </c>
      <c r="E29" s="324" t="s">
        <v>2540</v>
      </c>
      <c r="F29" s="310" t="s">
        <v>2533</v>
      </c>
      <c r="G29" s="310" t="s">
        <v>2534</v>
      </c>
      <c r="H29" s="310"/>
      <c r="I29" s="324" t="s">
        <v>2464</v>
      </c>
      <c r="J29" s="310">
        <v>8</v>
      </c>
      <c r="K29" s="310">
        <v>6560</v>
      </c>
      <c r="L29" s="324"/>
      <c r="M29" s="324"/>
      <c r="N29" s="310"/>
      <c r="O29" s="325"/>
      <c r="P29" s="310"/>
      <c r="Q29" s="310"/>
      <c r="R29" s="310"/>
      <c r="S29" s="326"/>
      <c r="T29" s="310" t="s">
        <v>118</v>
      </c>
      <c r="U29" s="310"/>
      <c r="V29" s="310"/>
      <c r="W29" s="310"/>
      <c r="X29" s="310"/>
      <c r="Y29" s="310"/>
      <c r="AD29" s="553">
        <v>45713</v>
      </c>
      <c r="AI29" s="252" t="s">
        <v>2536</v>
      </c>
      <c r="AJ29" s="638">
        <v>45712</v>
      </c>
    </row>
    <row r="30" spans="1:39" ht="17.25" customHeight="1">
      <c r="A30" s="927"/>
      <c r="B30" s="687" t="s">
        <v>2459</v>
      </c>
      <c r="C30" s="310" t="s">
        <v>2541</v>
      </c>
      <c r="D30" s="324" t="s">
        <v>2542</v>
      </c>
      <c r="E30" s="324" t="s">
        <v>2543</v>
      </c>
      <c r="F30" s="310" t="s">
        <v>2533</v>
      </c>
      <c r="G30" s="310" t="s">
        <v>2534</v>
      </c>
      <c r="H30" s="310"/>
      <c r="I30" s="324" t="s">
        <v>2464</v>
      </c>
      <c r="J30" s="310">
        <v>9</v>
      </c>
      <c r="K30" s="310">
        <v>7380</v>
      </c>
      <c r="L30" s="324"/>
      <c r="M30" s="324"/>
      <c r="N30" s="310"/>
      <c r="O30" s="310"/>
      <c r="P30" s="310"/>
      <c r="Q30" s="310" t="s">
        <v>2535</v>
      </c>
      <c r="R30" s="310"/>
      <c r="S30" s="326">
        <v>45722</v>
      </c>
      <c r="T30" s="310" t="s">
        <v>118</v>
      </c>
      <c r="U30" s="310"/>
      <c r="V30" s="310"/>
      <c r="W30" s="310"/>
      <c r="X30" s="310"/>
      <c r="Y30" s="310"/>
      <c r="AD30" s="553">
        <v>45728</v>
      </c>
    </row>
    <row r="31" spans="1:39" ht="17.25" customHeight="1">
      <c r="A31" s="927"/>
      <c r="B31" s="687" t="s">
        <v>2459</v>
      </c>
      <c r="C31" s="310" t="s">
        <v>2544</v>
      </c>
      <c r="D31" s="324" t="s">
        <v>2542</v>
      </c>
      <c r="E31" s="324" t="s">
        <v>2545</v>
      </c>
      <c r="F31" s="310" t="s">
        <v>2533</v>
      </c>
      <c r="G31" s="310" t="s">
        <v>2534</v>
      </c>
      <c r="H31" s="310"/>
      <c r="I31" s="324" t="s">
        <v>2464</v>
      </c>
      <c r="J31" s="310">
        <v>10</v>
      </c>
      <c r="K31" s="310">
        <v>8200</v>
      </c>
      <c r="L31" s="324"/>
      <c r="M31" s="324"/>
      <c r="N31" s="310"/>
      <c r="O31" s="310"/>
      <c r="P31" s="310"/>
      <c r="Q31" s="310" t="s">
        <v>2535</v>
      </c>
      <c r="R31" s="310"/>
      <c r="S31" s="326"/>
      <c r="T31" s="310" t="s">
        <v>118</v>
      </c>
      <c r="U31" s="310"/>
      <c r="V31" s="310"/>
      <c r="W31" s="310"/>
      <c r="X31" s="310"/>
      <c r="Y31" s="310"/>
      <c r="AD31" s="553">
        <v>45728</v>
      </c>
      <c r="AK31" s="297"/>
    </row>
    <row r="32" spans="1:39" ht="17.25" customHeight="1">
      <c r="A32" s="927"/>
      <c r="B32" s="310" t="s">
        <v>2546</v>
      </c>
      <c r="C32" s="310"/>
      <c r="D32" s="324"/>
      <c r="E32" s="324"/>
      <c r="F32" s="310" t="s">
        <v>2533</v>
      </c>
      <c r="G32" s="310" t="s">
        <v>2534</v>
      </c>
      <c r="H32" s="310"/>
      <c r="I32" s="324" t="s">
        <v>2464</v>
      </c>
      <c r="J32" s="310"/>
      <c r="K32" s="310"/>
      <c r="L32" s="324"/>
      <c r="M32" s="324"/>
      <c r="N32" s="310"/>
      <c r="O32" s="310"/>
      <c r="P32" s="310"/>
      <c r="Q32" s="310" t="s">
        <v>2535</v>
      </c>
      <c r="R32" s="310"/>
      <c r="S32" s="326"/>
      <c r="T32" s="310" t="s">
        <v>118</v>
      </c>
      <c r="U32" s="327"/>
      <c r="V32" s="310"/>
      <c r="W32" s="310"/>
      <c r="X32" s="310"/>
      <c r="Y32" s="310"/>
    </row>
    <row r="33" spans="1:37" ht="17.25" customHeight="1">
      <c r="A33" s="927"/>
      <c r="B33" s="310" t="s">
        <v>2547</v>
      </c>
      <c r="C33" s="310"/>
      <c r="D33" s="324"/>
      <c r="E33" s="324"/>
      <c r="F33" s="310" t="s">
        <v>2533</v>
      </c>
      <c r="G33" s="310" t="s">
        <v>2534</v>
      </c>
      <c r="H33" s="310"/>
      <c r="I33" s="324" t="s">
        <v>2464</v>
      </c>
      <c r="J33" s="310"/>
      <c r="K33" s="310"/>
      <c r="L33" s="324"/>
      <c r="M33" s="324"/>
      <c r="N33" s="310"/>
      <c r="O33" s="310"/>
      <c r="P33" s="310"/>
      <c r="Q33" s="310" t="s">
        <v>2535</v>
      </c>
      <c r="R33" s="310"/>
      <c r="S33" s="326"/>
      <c r="T33" s="310" t="s">
        <v>118</v>
      </c>
      <c r="U33" s="310"/>
      <c r="V33" s="310"/>
      <c r="W33" s="310"/>
      <c r="X33" s="310"/>
      <c r="Y33" s="310"/>
    </row>
    <row r="34" spans="1:37" ht="17.25" customHeight="1">
      <c r="A34" s="927"/>
      <c r="B34" s="310" t="s">
        <v>2548</v>
      </c>
      <c r="C34" s="310"/>
      <c r="D34" s="324"/>
      <c r="E34" s="324"/>
      <c r="F34" s="310" t="s">
        <v>2533</v>
      </c>
      <c r="G34" s="310" t="s">
        <v>2534</v>
      </c>
      <c r="H34" s="310"/>
      <c r="I34" s="324" t="s">
        <v>2464</v>
      </c>
      <c r="J34" s="310"/>
      <c r="K34" s="310"/>
      <c r="L34" s="324"/>
      <c r="M34" s="324"/>
      <c r="N34" s="310"/>
      <c r="O34" s="310"/>
      <c r="P34" s="310"/>
      <c r="Q34" s="310" t="s">
        <v>2535</v>
      </c>
      <c r="R34" s="310"/>
      <c r="S34" s="326"/>
      <c r="T34" s="310" t="s">
        <v>118</v>
      </c>
      <c r="U34" s="310"/>
      <c r="V34" s="310"/>
      <c r="W34" s="310"/>
      <c r="X34" s="310"/>
      <c r="Y34" s="310"/>
    </row>
    <row r="35" spans="1:37" ht="17.25" customHeight="1">
      <c r="A35" s="927"/>
      <c r="B35" s="310" t="s">
        <v>2549</v>
      </c>
      <c r="C35" s="310"/>
      <c r="D35" s="324"/>
      <c r="E35" s="324"/>
      <c r="F35" s="310" t="s">
        <v>2533</v>
      </c>
      <c r="G35" s="310" t="s">
        <v>2534</v>
      </c>
      <c r="H35" s="310"/>
      <c r="I35" s="324" t="s">
        <v>2464</v>
      </c>
      <c r="J35" s="310"/>
      <c r="K35" s="310"/>
      <c r="L35" s="324"/>
      <c r="M35" s="324"/>
      <c r="N35" s="310"/>
      <c r="O35" s="310"/>
      <c r="P35" s="310"/>
      <c r="Q35" s="310" t="s">
        <v>2535</v>
      </c>
      <c r="R35" s="310"/>
      <c r="S35" s="326"/>
      <c r="T35" s="310" t="s">
        <v>118</v>
      </c>
      <c r="U35" s="310"/>
      <c r="V35" s="310"/>
      <c r="W35" s="310"/>
      <c r="X35" s="310"/>
      <c r="Y35" s="310"/>
    </row>
    <row r="36" spans="1:37" ht="17.25" customHeight="1">
      <c r="A36" s="927"/>
      <c r="B36" s="310" t="s">
        <v>2550</v>
      </c>
      <c r="C36" s="310"/>
      <c r="D36" s="324"/>
      <c r="E36" s="324"/>
      <c r="F36" s="310" t="s">
        <v>2533</v>
      </c>
      <c r="G36" s="310" t="s">
        <v>2534</v>
      </c>
      <c r="H36" s="310"/>
      <c r="I36" s="324" t="s">
        <v>2464</v>
      </c>
      <c r="J36" s="310"/>
      <c r="K36" s="310"/>
      <c r="L36" s="324"/>
      <c r="M36" s="324"/>
      <c r="N36" s="310"/>
      <c r="O36" s="310"/>
      <c r="P36" s="310"/>
      <c r="Q36" s="310" t="s">
        <v>2535</v>
      </c>
      <c r="R36" s="310"/>
      <c r="S36" s="326"/>
      <c r="T36" s="310" t="s">
        <v>118</v>
      </c>
      <c r="U36" s="310"/>
      <c r="V36" s="310"/>
      <c r="W36" s="310"/>
      <c r="X36" s="310"/>
      <c r="Y36" s="310"/>
    </row>
    <row r="37" spans="1:37" ht="27" customHeight="1">
      <c r="A37" s="719" t="s">
        <v>2551</v>
      </c>
      <c r="B37" s="718" t="s">
        <v>2514</v>
      </c>
      <c r="C37" s="718">
        <v>8200009801</v>
      </c>
      <c r="D37" s="273" t="s">
        <v>2552</v>
      </c>
      <c r="E37" s="273" t="s">
        <v>2553</v>
      </c>
      <c r="F37" s="692" t="s">
        <v>2533</v>
      </c>
      <c r="G37" s="692" t="s">
        <v>2534</v>
      </c>
      <c r="H37" s="273" t="s">
        <v>129</v>
      </c>
      <c r="I37" s="324" t="s">
        <v>2464</v>
      </c>
      <c r="J37" s="273">
        <v>1</v>
      </c>
      <c r="K37" s="273">
        <v>628</v>
      </c>
      <c r="L37" s="273"/>
      <c r="M37" s="273"/>
      <c r="N37" s="273"/>
      <c r="O37" s="273"/>
      <c r="P37" s="273"/>
      <c r="Q37" s="273"/>
      <c r="R37" s="273"/>
      <c r="S37" s="273"/>
      <c r="T37" s="273" t="s">
        <v>2554</v>
      </c>
      <c r="U37" s="273"/>
      <c r="V37" s="274">
        <v>45723</v>
      </c>
      <c r="W37" s="274">
        <v>45723</v>
      </c>
      <c r="X37" s="273"/>
      <c r="Y37" s="273"/>
      <c r="Z37" s="273"/>
      <c r="AA37" s="693"/>
      <c r="AB37" s="273"/>
      <c r="AC37" s="273"/>
      <c r="AD37" s="694">
        <v>45728</v>
      </c>
      <c r="AI37" s="252" t="s">
        <v>2555</v>
      </c>
      <c r="AJ37" s="252" t="s">
        <v>2556</v>
      </c>
      <c r="AK37" s="747">
        <v>16241.79</v>
      </c>
    </row>
    <row r="38" spans="1:37" ht="31.5" customHeight="1">
      <c r="A38" s="691" t="s">
        <v>2551</v>
      </c>
      <c r="B38" s="273" t="s">
        <v>2514</v>
      </c>
      <c r="C38" s="273">
        <v>8200009713</v>
      </c>
      <c r="D38" s="273" t="s">
        <v>2552</v>
      </c>
      <c r="E38" s="273" t="s">
        <v>2557</v>
      </c>
      <c r="F38" s="692" t="s">
        <v>2533</v>
      </c>
      <c r="G38" s="692" t="s">
        <v>2534</v>
      </c>
      <c r="H38" s="273" t="s">
        <v>129</v>
      </c>
      <c r="I38" s="324" t="s">
        <v>2558</v>
      </c>
      <c r="J38" s="273">
        <v>1</v>
      </c>
      <c r="K38" s="273">
        <v>1200</v>
      </c>
      <c r="L38" s="273"/>
      <c r="M38" s="273"/>
      <c r="N38" s="273"/>
      <c r="O38" s="273"/>
      <c r="P38" s="273"/>
      <c r="Q38" s="273"/>
      <c r="R38" s="273"/>
      <c r="S38" s="273"/>
      <c r="T38" s="273" t="s">
        <v>2554</v>
      </c>
      <c r="U38" s="273"/>
      <c r="V38" s="274">
        <v>45723</v>
      </c>
      <c r="W38" s="274">
        <v>45723</v>
      </c>
      <c r="X38" s="273"/>
      <c r="Y38" s="273"/>
      <c r="Z38" s="273"/>
      <c r="AA38" s="693"/>
      <c r="AB38" s="273"/>
      <c r="AC38" s="273"/>
      <c r="AD38" s="694">
        <v>45728</v>
      </c>
      <c r="AI38" s="252" t="s">
        <v>2559</v>
      </c>
      <c r="AJ38" s="638">
        <v>45724</v>
      </c>
      <c r="AK38" s="252">
        <v>32.71</v>
      </c>
    </row>
    <row r="39" spans="1:37">
      <c r="B39" s="252" t="s">
        <v>2514</v>
      </c>
      <c r="F39" s="252" t="s">
        <v>99</v>
      </c>
      <c r="G39" s="252" t="s">
        <v>2534</v>
      </c>
      <c r="H39" s="252" t="s">
        <v>118</v>
      </c>
      <c r="I39" s="252"/>
      <c r="J39" s="252">
        <v>2</v>
      </c>
      <c r="K39" s="252">
        <v>819</v>
      </c>
    </row>
    <row r="40" spans="1:37">
      <c r="I40" s="252"/>
      <c r="K40" s="252"/>
    </row>
    <row r="41" spans="1:37">
      <c r="I41" s="252"/>
      <c r="K41" s="252"/>
    </row>
    <row r="42" spans="1:37">
      <c r="I42" s="252"/>
      <c r="K42" s="252"/>
    </row>
    <row r="43" spans="1:37">
      <c r="I43" s="252"/>
      <c r="K43" s="252"/>
    </row>
    <row r="44" spans="1:37">
      <c r="I44" s="252"/>
      <c r="K44" s="252"/>
    </row>
    <row r="45" spans="1:37">
      <c r="I45" s="252"/>
      <c r="K45" s="252"/>
    </row>
  </sheetData>
  <autoFilter ref="A1:AL26" xr:uid="{F2E71BE1-4D8E-4BB7-BE32-2875484CF36E}"/>
  <mergeCells count="72">
    <mergeCell ref="A27:A36"/>
    <mergeCell ref="A5:A11"/>
    <mergeCell ref="C5:C11"/>
    <mergeCell ref="D5:D11"/>
    <mergeCell ref="E5:E11"/>
    <mergeCell ref="A20:A26"/>
    <mergeCell ref="C20:C26"/>
    <mergeCell ref="D20:D26"/>
    <mergeCell ref="E20:E26"/>
    <mergeCell ref="B5:B11"/>
    <mergeCell ref="AK5:AK11"/>
    <mergeCell ref="Q5:Q11"/>
    <mergeCell ref="R5:R11"/>
    <mergeCell ref="S5:S11"/>
    <mergeCell ref="U5:U11"/>
    <mergeCell ref="V5:V11"/>
    <mergeCell ref="W5:W11"/>
    <mergeCell ref="AL5:AL11"/>
    <mergeCell ref="AM5:AM11"/>
    <mergeCell ref="A12:A19"/>
    <mergeCell ref="C12:C19"/>
    <mergeCell ref="D12:D19"/>
    <mergeCell ref="E12:E19"/>
    <mergeCell ref="F12:F19"/>
    <mergeCell ref="I12:I19"/>
    <mergeCell ref="O12:O19"/>
    <mergeCell ref="P12:P19"/>
    <mergeCell ref="X5:X11"/>
    <mergeCell ref="Y5:Y11"/>
    <mergeCell ref="Z5:Z11"/>
    <mergeCell ref="AI5:AI11"/>
    <mergeCell ref="AJ5:AJ11"/>
    <mergeCell ref="F5:F11"/>
    <mergeCell ref="F20:F26"/>
    <mergeCell ref="B12:B19"/>
    <mergeCell ref="B20:B26"/>
    <mergeCell ref="U20:U26"/>
    <mergeCell ref="V20:V26"/>
    <mergeCell ref="I20:I26"/>
    <mergeCell ref="M20:M26"/>
    <mergeCell ref="N20:N26"/>
    <mergeCell ref="Q12:Q19"/>
    <mergeCell ref="R12:R19"/>
    <mergeCell ref="S12:S19"/>
    <mergeCell ref="U12:U19"/>
    <mergeCell ref="V12:V19"/>
    <mergeCell ref="O20:O26"/>
    <mergeCell ref="P20:P26"/>
    <mergeCell ref="Q20:Q26"/>
    <mergeCell ref="I5:I11"/>
    <mergeCell ref="O5:O11"/>
    <mergeCell ref="P5:P11"/>
    <mergeCell ref="AI20:AI26"/>
    <mergeCell ref="AJ20:AJ26"/>
    <mergeCell ref="W20:W26"/>
    <mergeCell ref="X20:X26"/>
    <mergeCell ref="Y20:Y26"/>
    <mergeCell ref="Z20:Z26"/>
    <mergeCell ref="S20:S26"/>
    <mergeCell ref="Y12:Y19"/>
    <mergeCell ref="Z12:Z19"/>
    <mergeCell ref="AI12:AI19"/>
    <mergeCell ref="AJ12:AJ19"/>
    <mergeCell ref="W12:W19"/>
    <mergeCell ref="X12:X19"/>
    <mergeCell ref="R20:R26"/>
    <mergeCell ref="AK20:AK26"/>
    <mergeCell ref="AL20:AL26"/>
    <mergeCell ref="AM20:AM26"/>
    <mergeCell ref="AL12:AL19"/>
    <mergeCell ref="AM12:AM19"/>
    <mergeCell ref="AK12:AK19"/>
  </mergeCells>
  <phoneticPr fontId="3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E71BE1-4D8E-4BB7-BE32-2875484CF36E}">
  <sheetPr filterMode="1">
    <tabColor theme="6" tint="-0.499984740745262"/>
  </sheetPr>
  <dimension ref="A1:AV528"/>
  <sheetViews>
    <sheetView zoomScale="72" zoomScaleNormal="55" workbookViewId="0">
      <pane xSplit="2" ySplit="1" topLeftCell="C459" activePane="bottomRight" state="frozen"/>
      <selection pane="bottomRight" activeCell="F532" sqref="F532"/>
      <selection pane="bottomLeft" activeCell="AO520" sqref="AO520"/>
      <selection pane="topRight" activeCell="AO520" sqref="AO520"/>
    </sheetView>
  </sheetViews>
  <sheetFormatPr defaultColWidth="23.85546875" defaultRowHeight="15.75"/>
  <cols>
    <col min="1" max="1" width="49.85546875" style="415" customWidth="1"/>
    <col min="2" max="2" width="25.28515625" style="415" customWidth="1"/>
    <col min="3" max="6" width="23.85546875" style="415"/>
    <col min="7" max="7" width="28.5703125" style="415" customWidth="1"/>
    <col min="8" max="13" width="23.85546875" style="415"/>
    <col min="14" max="14" width="8.85546875" style="415" customWidth="1"/>
    <col min="15" max="15" width="11.42578125" style="415" customWidth="1"/>
    <col min="16" max="16" width="12.140625" style="415" customWidth="1"/>
    <col min="17" max="21" width="23.85546875" style="415"/>
    <col min="22" max="22" width="16.85546875" style="415" customWidth="1"/>
    <col min="23" max="23" width="19.7109375" style="446" customWidth="1"/>
    <col min="24" max="24" width="17.42578125" style="415" customWidth="1"/>
    <col min="25" max="25" width="19" style="415" customWidth="1"/>
    <col min="26" max="26" width="16" style="415" customWidth="1"/>
    <col min="27" max="27" width="18.7109375" style="415" customWidth="1"/>
    <col min="28" max="16384" width="23.85546875" style="415"/>
  </cols>
  <sheetData>
    <row r="1" spans="1:46" s="383" customFormat="1" ht="47.25">
      <c r="A1" s="379" t="s">
        <v>1477</v>
      </c>
      <c r="B1" s="379" t="s">
        <v>2560</v>
      </c>
      <c r="C1" s="379" t="s">
        <v>2561</v>
      </c>
      <c r="D1" s="380" t="s">
        <v>2562</v>
      </c>
      <c r="E1" s="380" t="s">
        <v>2563</v>
      </c>
      <c r="F1" s="379" t="s">
        <v>49</v>
      </c>
      <c r="G1" s="379" t="s">
        <v>1480</v>
      </c>
      <c r="H1" s="379" t="s">
        <v>17</v>
      </c>
      <c r="I1" s="379" t="s">
        <v>2564</v>
      </c>
      <c r="J1" s="380" t="s">
        <v>2565</v>
      </c>
      <c r="K1" s="379" t="s">
        <v>50</v>
      </c>
      <c r="L1" s="379" t="s">
        <v>26</v>
      </c>
      <c r="M1" s="379" t="s">
        <v>28</v>
      </c>
      <c r="N1" s="379" t="s">
        <v>30</v>
      </c>
      <c r="O1" s="379" t="s">
        <v>31</v>
      </c>
      <c r="P1" s="379" t="s">
        <v>32</v>
      </c>
      <c r="Q1" s="379" t="s">
        <v>35</v>
      </c>
      <c r="R1" s="379" t="s">
        <v>2566</v>
      </c>
      <c r="S1" s="379" t="s">
        <v>1486</v>
      </c>
      <c r="T1" s="379" t="s">
        <v>2567</v>
      </c>
      <c r="U1" s="379" t="s">
        <v>2568</v>
      </c>
      <c r="V1" s="379" t="s">
        <v>1488</v>
      </c>
      <c r="W1" s="381" t="s">
        <v>2569</v>
      </c>
      <c r="X1" s="379" t="s">
        <v>2570</v>
      </c>
      <c r="Y1" s="379" t="s">
        <v>2571</v>
      </c>
      <c r="Z1" s="379" t="s">
        <v>51</v>
      </c>
      <c r="AA1" s="379" t="s">
        <v>2572</v>
      </c>
      <c r="AB1" s="379" t="s">
        <v>1492</v>
      </c>
      <c r="AC1" s="379" t="s">
        <v>1493</v>
      </c>
      <c r="AD1" s="382" t="s">
        <v>1494</v>
      </c>
      <c r="AE1" s="379" t="s">
        <v>54</v>
      </c>
      <c r="AF1" s="379" t="s">
        <v>45</v>
      </c>
      <c r="AG1" s="379" t="s">
        <v>1495</v>
      </c>
      <c r="AH1" s="379" t="s">
        <v>1498</v>
      </c>
      <c r="AI1" s="932" t="s">
        <v>2573</v>
      </c>
      <c r="AJ1" s="932"/>
      <c r="AK1" s="379" t="s">
        <v>2574</v>
      </c>
      <c r="AL1" s="379" t="s">
        <v>57</v>
      </c>
      <c r="AM1" s="379" t="s">
        <v>58</v>
      </c>
      <c r="AN1" s="379" t="s">
        <v>59</v>
      </c>
      <c r="AO1" s="379" t="s">
        <v>1500</v>
      </c>
      <c r="AP1" s="379" t="s">
        <v>61</v>
      </c>
      <c r="AQ1" s="379" t="s">
        <v>62</v>
      </c>
      <c r="AR1" s="379" t="s">
        <v>63</v>
      </c>
      <c r="AS1" s="379" t="s">
        <v>64</v>
      </c>
      <c r="AT1" s="379" t="s">
        <v>65</v>
      </c>
    </row>
    <row r="2" spans="1:46" ht="31.5">
      <c r="A2" s="317" t="s">
        <v>120</v>
      </c>
      <c r="B2" s="552">
        <v>4100008831</v>
      </c>
      <c r="C2" s="317">
        <v>4100008831</v>
      </c>
      <c r="D2" s="328" t="s">
        <v>122</v>
      </c>
      <c r="E2" s="328" t="s">
        <v>121</v>
      </c>
      <c r="F2" s="317" t="s">
        <v>126</v>
      </c>
      <c r="G2" s="317" t="s">
        <v>127</v>
      </c>
      <c r="H2" s="317" t="s">
        <v>79</v>
      </c>
      <c r="I2" s="317" t="s">
        <v>109</v>
      </c>
      <c r="J2" s="317"/>
      <c r="K2" s="317" t="s">
        <v>128</v>
      </c>
      <c r="L2" s="314" t="s">
        <v>2575</v>
      </c>
      <c r="M2" s="328" t="s">
        <v>2576</v>
      </c>
      <c r="N2" s="317">
        <v>20</v>
      </c>
      <c r="O2" s="317">
        <v>200</v>
      </c>
      <c r="P2" s="317">
        <v>1.26</v>
      </c>
      <c r="Q2" s="317" t="s">
        <v>2369</v>
      </c>
      <c r="R2" s="317"/>
      <c r="S2" s="330">
        <v>45645</v>
      </c>
      <c r="T2" s="317" t="s">
        <v>399</v>
      </c>
      <c r="U2" s="331">
        <v>45705</v>
      </c>
      <c r="V2" s="317" t="s">
        <v>2577</v>
      </c>
      <c r="W2" s="331">
        <v>45716</v>
      </c>
      <c r="X2" s="317" t="s">
        <v>129</v>
      </c>
      <c r="Y2" s="317" t="s">
        <v>2578</v>
      </c>
      <c r="Z2" s="330">
        <v>45643</v>
      </c>
      <c r="AA2" s="330">
        <v>45651</v>
      </c>
      <c r="AB2" s="330">
        <v>45698</v>
      </c>
      <c r="AC2" s="330">
        <v>45698</v>
      </c>
      <c r="AD2" s="330">
        <v>45663</v>
      </c>
      <c r="AE2" s="330">
        <v>45706</v>
      </c>
      <c r="AF2" s="330"/>
      <c r="AG2" s="330"/>
      <c r="AH2" s="317"/>
      <c r="AI2" s="317"/>
      <c r="AJ2" s="317"/>
      <c r="AK2" s="317" t="s">
        <v>2579</v>
      </c>
      <c r="AL2" s="317" t="s">
        <v>130</v>
      </c>
      <c r="AM2" s="330">
        <v>45661</v>
      </c>
      <c r="AN2" s="454">
        <v>1169.52</v>
      </c>
      <c r="AO2" s="414"/>
      <c r="AP2" s="414"/>
      <c r="AQ2" s="414"/>
      <c r="AR2" s="317"/>
      <c r="AS2" s="317"/>
      <c r="AT2" s="317"/>
    </row>
    <row r="3" spans="1:46" ht="31.5">
      <c r="A3" s="317" t="s">
        <v>120</v>
      </c>
      <c r="B3" s="552">
        <v>4100008831</v>
      </c>
      <c r="C3" s="317">
        <v>4100008831</v>
      </c>
      <c r="D3" s="328" t="s">
        <v>122</v>
      </c>
      <c r="E3" s="328" t="s">
        <v>131</v>
      </c>
      <c r="F3" s="317" t="s">
        <v>126</v>
      </c>
      <c r="G3" s="317" t="s">
        <v>127</v>
      </c>
      <c r="H3" s="317" t="s">
        <v>79</v>
      </c>
      <c r="I3" s="317" t="s">
        <v>109</v>
      </c>
      <c r="J3" s="317"/>
      <c r="K3" s="317" t="s">
        <v>128</v>
      </c>
      <c r="L3" s="314" t="s">
        <v>2580</v>
      </c>
      <c r="M3" s="328" t="s">
        <v>2581</v>
      </c>
      <c r="N3" s="317">
        <v>20</v>
      </c>
      <c r="O3" s="317">
        <v>300</v>
      </c>
      <c r="P3" s="317"/>
      <c r="Q3" s="317" t="s">
        <v>2369</v>
      </c>
      <c r="R3" s="317"/>
      <c r="S3" s="330">
        <v>45645</v>
      </c>
      <c r="T3" s="317" t="s">
        <v>399</v>
      </c>
      <c r="U3" s="331">
        <v>45705</v>
      </c>
      <c r="V3" s="317" t="s">
        <v>2577</v>
      </c>
      <c r="W3" s="331">
        <v>45716</v>
      </c>
      <c r="X3" s="317" t="s">
        <v>129</v>
      </c>
      <c r="Y3" s="317" t="s">
        <v>2578</v>
      </c>
      <c r="Z3" s="330">
        <v>45643</v>
      </c>
      <c r="AA3" s="330">
        <v>45651</v>
      </c>
      <c r="AB3" s="330">
        <v>45698</v>
      </c>
      <c r="AC3" s="330">
        <v>45698</v>
      </c>
      <c r="AD3" s="330">
        <v>45663</v>
      </c>
      <c r="AE3" s="330">
        <v>45706</v>
      </c>
      <c r="AF3" s="330"/>
      <c r="AG3" s="330"/>
      <c r="AH3" s="317"/>
      <c r="AI3" s="317"/>
      <c r="AJ3" s="317"/>
      <c r="AK3" s="317" t="s">
        <v>2579</v>
      </c>
      <c r="AL3" s="317" t="s">
        <v>130</v>
      </c>
      <c r="AM3" s="330">
        <v>45661</v>
      </c>
      <c r="AN3" s="454"/>
      <c r="AO3" s="414"/>
      <c r="AP3" s="414"/>
      <c r="AQ3" s="414"/>
      <c r="AR3" s="317"/>
      <c r="AS3" s="317"/>
      <c r="AT3" s="317"/>
    </row>
    <row r="4" spans="1:46" ht="31.5">
      <c r="A4" s="317" t="s">
        <v>120</v>
      </c>
      <c r="B4" s="552">
        <v>4100008831</v>
      </c>
      <c r="C4" s="317">
        <v>4100008831</v>
      </c>
      <c r="D4" s="328" t="s">
        <v>122</v>
      </c>
      <c r="E4" s="328" t="s">
        <v>133</v>
      </c>
      <c r="F4" s="317" t="s">
        <v>126</v>
      </c>
      <c r="G4" s="317" t="s">
        <v>127</v>
      </c>
      <c r="H4" s="317" t="s">
        <v>79</v>
      </c>
      <c r="I4" s="317" t="s">
        <v>109</v>
      </c>
      <c r="J4" s="317"/>
      <c r="K4" s="317" t="s">
        <v>128</v>
      </c>
      <c r="L4" s="314" t="s">
        <v>2582</v>
      </c>
      <c r="M4" s="328" t="s">
        <v>2581</v>
      </c>
      <c r="N4" s="317">
        <v>14</v>
      </c>
      <c r="O4" s="317">
        <v>150</v>
      </c>
      <c r="P4" s="317"/>
      <c r="Q4" s="317" t="s">
        <v>2369</v>
      </c>
      <c r="R4" s="317"/>
      <c r="S4" s="330">
        <v>45645</v>
      </c>
      <c r="T4" s="317" t="s">
        <v>399</v>
      </c>
      <c r="U4" s="331">
        <v>45705</v>
      </c>
      <c r="V4" s="317" t="s">
        <v>2577</v>
      </c>
      <c r="W4" s="331">
        <v>45716</v>
      </c>
      <c r="X4" s="317" t="s">
        <v>129</v>
      </c>
      <c r="Y4" s="317" t="s">
        <v>2578</v>
      </c>
      <c r="Z4" s="330">
        <v>45643</v>
      </c>
      <c r="AA4" s="330">
        <v>45651</v>
      </c>
      <c r="AB4" s="330">
        <v>45698</v>
      </c>
      <c r="AC4" s="330">
        <v>45698</v>
      </c>
      <c r="AD4" s="330">
        <v>45663</v>
      </c>
      <c r="AE4" s="330">
        <v>45706</v>
      </c>
      <c r="AF4" s="330"/>
      <c r="AG4" s="330"/>
      <c r="AH4" s="317"/>
      <c r="AI4" s="317"/>
      <c r="AJ4" s="317"/>
      <c r="AK4" s="317" t="s">
        <v>2579</v>
      </c>
      <c r="AL4" s="317" t="s">
        <v>130</v>
      </c>
      <c r="AM4" s="330">
        <v>45661</v>
      </c>
      <c r="AN4" s="454"/>
      <c r="AO4" s="414"/>
      <c r="AP4" s="414"/>
      <c r="AQ4" s="414"/>
      <c r="AR4" s="317"/>
      <c r="AS4" s="317"/>
      <c r="AT4" s="317"/>
    </row>
    <row r="5" spans="1:46" ht="31.5" hidden="1">
      <c r="A5" s="372" t="s">
        <v>2583</v>
      </c>
      <c r="B5" s="372">
        <v>4100009037</v>
      </c>
      <c r="C5" s="372">
        <v>80749628</v>
      </c>
      <c r="D5" s="372" t="s">
        <v>708</v>
      </c>
      <c r="E5" s="372" t="s">
        <v>169</v>
      </c>
      <c r="F5" s="372" t="s">
        <v>2584</v>
      </c>
      <c r="G5" s="372" t="s">
        <v>2585</v>
      </c>
      <c r="H5" s="372" t="s">
        <v>86</v>
      </c>
      <c r="I5" s="372" t="s">
        <v>2586</v>
      </c>
      <c r="J5" s="372"/>
      <c r="K5" s="372" t="s">
        <v>2587</v>
      </c>
      <c r="L5" s="372" t="s">
        <v>171</v>
      </c>
      <c r="M5" s="372" t="s">
        <v>2588</v>
      </c>
      <c r="N5" s="372">
        <v>11</v>
      </c>
      <c r="O5" s="431">
        <v>18876</v>
      </c>
      <c r="P5" s="372">
        <v>18.37</v>
      </c>
      <c r="Q5" s="372" t="s">
        <v>2589</v>
      </c>
      <c r="R5" s="372"/>
      <c r="S5" s="432">
        <v>45658</v>
      </c>
      <c r="T5" s="372" t="s">
        <v>2590</v>
      </c>
      <c r="U5" s="433">
        <v>45680</v>
      </c>
      <c r="V5" s="372" t="s">
        <v>2363</v>
      </c>
      <c r="W5" s="432">
        <v>45687</v>
      </c>
      <c r="X5" s="372" t="s">
        <v>389</v>
      </c>
      <c r="Y5" s="432" t="s">
        <v>2591</v>
      </c>
      <c r="Z5" s="934">
        <v>45656</v>
      </c>
      <c r="AA5" s="934">
        <v>45663</v>
      </c>
      <c r="AB5" s="934">
        <v>45673</v>
      </c>
      <c r="AC5" s="934">
        <v>45673</v>
      </c>
      <c r="AD5" s="934">
        <v>45670</v>
      </c>
      <c r="AE5" s="934">
        <v>45674</v>
      </c>
      <c r="AF5" s="317"/>
      <c r="AG5" s="317"/>
      <c r="AH5" s="317"/>
      <c r="AI5" s="317" t="s">
        <v>2592</v>
      </c>
      <c r="AJ5" s="330">
        <v>45654</v>
      </c>
      <c r="AK5" s="371" t="s">
        <v>2593</v>
      </c>
      <c r="AL5" s="317" t="s">
        <v>2594</v>
      </c>
      <c r="AM5" s="317" t="s">
        <v>2595</v>
      </c>
      <c r="AN5" s="454">
        <v>5860.25</v>
      </c>
      <c r="AO5" s="317"/>
      <c r="AP5" s="317"/>
      <c r="AQ5" s="317"/>
      <c r="AR5" s="317"/>
      <c r="AS5" s="317"/>
      <c r="AT5" s="317"/>
    </row>
    <row r="6" spans="1:46" ht="31.5" hidden="1">
      <c r="A6" s="372" t="s">
        <v>2583</v>
      </c>
      <c r="B6" s="372">
        <v>4100009037</v>
      </c>
      <c r="C6" s="372">
        <v>80749628</v>
      </c>
      <c r="D6" s="372" t="s">
        <v>708</v>
      </c>
      <c r="E6" s="372" t="s">
        <v>169</v>
      </c>
      <c r="F6" s="372" t="s">
        <v>2584</v>
      </c>
      <c r="G6" s="372" t="s">
        <v>2585</v>
      </c>
      <c r="H6" s="372" t="s">
        <v>86</v>
      </c>
      <c r="I6" s="372" t="s">
        <v>2586</v>
      </c>
      <c r="J6" s="372"/>
      <c r="K6" s="372" t="s">
        <v>2596</v>
      </c>
      <c r="L6" s="372" t="s">
        <v>171</v>
      </c>
      <c r="M6" s="372" t="s">
        <v>2588</v>
      </c>
      <c r="N6" s="372">
        <v>11</v>
      </c>
      <c r="O6" s="372">
        <v>18876</v>
      </c>
      <c r="P6" s="372">
        <v>18.37</v>
      </c>
      <c r="Q6" s="372" t="s">
        <v>2589</v>
      </c>
      <c r="R6" s="372"/>
      <c r="S6" s="432">
        <v>45658</v>
      </c>
      <c r="T6" s="372" t="s">
        <v>2590</v>
      </c>
      <c r="U6" s="433">
        <v>45680</v>
      </c>
      <c r="V6" s="372" t="s">
        <v>2363</v>
      </c>
      <c r="W6" s="432">
        <v>45687</v>
      </c>
      <c r="X6" s="372" t="s">
        <v>389</v>
      </c>
      <c r="Y6" s="432" t="s">
        <v>2597</v>
      </c>
      <c r="Z6" s="935"/>
      <c r="AA6" s="935"/>
      <c r="AB6" s="935"/>
      <c r="AC6" s="935"/>
      <c r="AD6" s="935"/>
      <c r="AE6" s="935"/>
      <c r="AF6" s="317"/>
      <c r="AG6" s="317"/>
      <c r="AH6" s="317"/>
      <c r="AI6" s="317"/>
      <c r="AJ6" s="317"/>
      <c r="AK6" s="317"/>
      <c r="AL6" s="317" t="s">
        <v>2594</v>
      </c>
      <c r="AM6" s="317" t="s">
        <v>2595</v>
      </c>
      <c r="AN6" s="451"/>
      <c r="AO6" s="317"/>
      <c r="AP6" s="317"/>
      <c r="AQ6" s="317"/>
      <c r="AR6" s="317"/>
      <c r="AS6" s="317"/>
      <c r="AT6" s="317"/>
    </row>
    <row r="7" spans="1:46" ht="31.5" hidden="1">
      <c r="A7" s="372" t="s">
        <v>2583</v>
      </c>
      <c r="B7" s="372">
        <v>4100009037</v>
      </c>
      <c r="C7" s="372">
        <v>80749628</v>
      </c>
      <c r="D7" s="372" t="s">
        <v>708</v>
      </c>
      <c r="E7" s="372" t="s">
        <v>169</v>
      </c>
      <c r="F7" s="372" t="s">
        <v>2584</v>
      </c>
      <c r="G7" s="372" t="s">
        <v>2585</v>
      </c>
      <c r="H7" s="372" t="s">
        <v>86</v>
      </c>
      <c r="I7" s="372" t="s">
        <v>2586</v>
      </c>
      <c r="J7" s="372"/>
      <c r="K7" s="372" t="s">
        <v>2598</v>
      </c>
      <c r="L7" s="372" t="s">
        <v>171</v>
      </c>
      <c r="M7" s="372" t="s">
        <v>2588</v>
      </c>
      <c r="N7" s="372">
        <v>11</v>
      </c>
      <c r="O7" s="372">
        <v>18876</v>
      </c>
      <c r="P7" s="372">
        <v>18.37</v>
      </c>
      <c r="Q7" s="372" t="s">
        <v>2589</v>
      </c>
      <c r="R7" s="372"/>
      <c r="S7" s="432">
        <v>45658</v>
      </c>
      <c r="T7" s="372" t="s">
        <v>2590</v>
      </c>
      <c r="U7" s="433">
        <v>45680</v>
      </c>
      <c r="V7" s="372" t="s">
        <v>2363</v>
      </c>
      <c r="W7" s="432">
        <v>45687</v>
      </c>
      <c r="X7" s="372" t="s">
        <v>389</v>
      </c>
      <c r="Y7" s="432" t="s">
        <v>2599</v>
      </c>
      <c r="Z7" s="935"/>
      <c r="AA7" s="935"/>
      <c r="AB7" s="935"/>
      <c r="AC7" s="935"/>
      <c r="AD7" s="935"/>
      <c r="AE7" s="935"/>
      <c r="AF7" s="317"/>
      <c r="AG7" s="317"/>
      <c r="AH7" s="317"/>
      <c r="AI7" s="317"/>
      <c r="AJ7" s="317"/>
      <c r="AK7" s="317"/>
      <c r="AL7" s="317" t="s">
        <v>2594</v>
      </c>
      <c r="AM7" s="317" t="s">
        <v>2595</v>
      </c>
      <c r="AN7" s="451"/>
      <c r="AO7" s="317"/>
      <c r="AP7" s="317"/>
      <c r="AQ7" s="317"/>
      <c r="AR7" s="317"/>
      <c r="AS7" s="317"/>
      <c r="AT7" s="317"/>
    </row>
    <row r="8" spans="1:46" ht="31.5" hidden="1">
      <c r="A8" s="372" t="s">
        <v>2583</v>
      </c>
      <c r="B8" s="372">
        <v>4100009037</v>
      </c>
      <c r="C8" s="372">
        <v>80749628</v>
      </c>
      <c r="D8" s="372" t="s">
        <v>708</v>
      </c>
      <c r="E8" s="372" t="s">
        <v>169</v>
      </c>
      <c r="F8" s="372" t="s">
        <v>2584</v>
      </c>
      <c r="G8" s="372" t="s">
        <v>2585</v>
      </c>
      <c r="H8" s="372" t="s">
        <v>86</v>
      </c>
      <c r="I8" s="372" t="s">
        <v>2586</v>
      </c>
      <c r="J8" s="372"/>
      <c r="K8" s="372" t="s">
        <v>2600</v>
      </c>
      <c r="L8" s="372" t="s">
        <v>171</v>
      </c>
      <c r="M8" s="372" t="s">
        <v>2588</v>
      </c>
      <c r="N8" s="372">
        <v>11</v>
      </c>
      <c r="O8" s="372">
        <v>18876</v>
      </c>
      <c r="P8" s="372">
        <v>18.37</v>
      </c>
      <c r="Q8" s="372" t="s">
        <v>2589</v>
      </c>
      <c r="R8" s="372"/>
      <c r="S8" s="432">
        <v>45658</v>
      </c>
      <c r="T8" s="372" t="s">
        <v>2590</v>
      </c>
      <c r="U8" s="433">
        <v>45680</v>
      </c>
      <c r="V8" s="372" t="s">
        <v>2363</v>
      </c>
      <c r="W8" s="432">
        <v>45687</v>
      </c>
      <c r="X8" s="372" t="s">
        <v>389</v>
      </c>
      <c r="Y8" s="432" t="s">
        <v>2601</v>
      </c>
      <c r="Z8" s="935"/>
      <c r="AA8" s="935"/>
      <c r="AB8" s="935"/>
      <c r="AC8" s="935"/>
      <c r="AD8" s="935"/>
      <c r="AE8" s="935"/>
      <c r="AF8" s="317"/>
      <c r="AG8" s="317"/>
      <c r="AH8" s="317"/>
      <c r="AI8" s="317"/>
      <c r="AJ8" s="317"/>
      <c r="AK8" s="317"/>
      <c r="AL8" s="317" t="s">
        <v>2594</v>
      </c>
      <c r="AM8" s="317" t="s">
        <v>2595</v>
      </c>
      <c r="AN8" s="451"/>
      <c r="AO8" s="317"/>
      <c r="AP8" s="317"/>
      <c r="AQ8" s="317"/>
      <c r="AR8" s="317"/>
      <c r="AS8" s="317"/>
      <c r="AT8" s="317"/>
    </row>
    <row r="9" spans="1:46" ht="31.5" hidden="1">
      <c r="A9" s="372" t="s">
        <v>2583</v>
      </c>
      <c r="B9" s="372">
        <v>4100009037</v>
      </c>
      <c r="C9" s="372">
        <v>80749628</v>
      </c>
      <c r="D9" s="372" t="s">
        <v>708</v>
      </c>
      <c r="E9" s="372" t="s">
        <v>169</v>
      </c>
      <c r="F9" s="372" t="s">
        <v>2584</v>
      </c>
      <c r="G9" s="372" t="s">
        <v>2585</v>
      </c>
      <c r="H9" s="372" t="s">
        <v>86</v>
      </c>
      <c r="I9" s="372" t="s">
        <v>2586</v>
      </c>
      <c r="J9" s="372"/>
      <c r="K9" s="372" t="s">
        <v>2602</v>
      </c>
      <c r="L9" s="372" t="s">
        <v>171</v>
      </c>
      <c r="M9" s="372" t="s">
        <v>2588</v>
      </c>
      <c r="N9" s="372">
        <v>11</v>
      </c>
      <c r="O9" s="372">
        <v>18876</v>
      </c>
      <c r="P9" s="372">
        <v>18.37</v>
      </c>
      <c r="Q9" s="372" t="s">
        <v>2589</v>
      </c>
      <c r="R9" s="372"/>
      <c r="S9" s="432">
        <v>45658</v>
      </c>
      <c r="T9" s="372" t="s">
        <v>2590</v>
      </c>
      <c r="U9" s="433">
        <v>45680</v>
      </c>
      <c r="V9" s="372" t="s">
        <v>2363</v>
      </c>
      <c r="W9" s="432">
        <v>45687</v>
      </c>
      <c r="X9" s="372" t="s">
        <v>389</v>
      </c>
      <c r="Y9" s="432" t="s">
        <v>2599</v>
      </c>
      <c r="Z9" s="935"/>
      <c r="AA9" s="935"/>
      <c r="AB9" s="935"/>
      <c r="AC9" s="935"/>
      <c r="AD9" s="935"/>
      <c r="AE9" s="935"/>
      <c r="AF9" s="317"/>
      <c r="AG9" s="317"/>
      <c r="AH9" s="317"/>
      <c r="AI9" s="317"/>
      <c r="AJ9" s="317"/>
      <c r="AK9" s="317"/>
      <c r="AL9" s="317" t="s">
        <v>2594</v>
      </c>
      <c r="AM9" s="317" t="s">
        <v>2595</v>
      </c>
      <c r="AN9" s="451"/>
      <c r="AO9" s="317"/>
      <c r="AP9" s="317"/>
      <c r="AQ9" s="317"/>
      <c r="AR9" s="317"/>
      <c r="AS9" s="317"/>
      <c r="AT9" s="317"/>
    </row>
    <row r="10" spans="1:46" ht="31.5" hidden="1">
      <c r="A10" s="372" t="s">
        <v>2583</v>
      </c>
      <c r="B10" s="372">
        <v>4100009037</v>
      </c>
      <c r="C10" s="372">
        <v>80749628</v>
      </c>
      <c r="D10" s="372" t="s">
        <v>708</v>
      </c>
      <c r="E10" s="372" t="s">
        <v>169</v>
      </c>
      <c r="F10" s="372" t="s">
        <v>2584</v>
      </c>
      <c r="G10" s="372" t="s">
        <v>2585</v>
      </c>
      <c r="H10" s="372" t="s">
        <v>86</v>
      </c>
      <c r="I10" s="372" t="s">
        <v>2586</v>
      </c>
      <c r="J10" s="372"/>
      <c r="K10" s="372" t="s">
        <v>2603</v>
      </c>
      <c r="L10" s="372" t="s">
        <v>171</v>
      </c>
      <c r="M10" s="372" t="s">
        <v>2588</v>
      </c>
      <c r="N10" s="372">
        <v>12</v>
      </c>
      <c r="O10" s="372">
        <v>18876</v>
      </c>
      <c r="P10" s="372">
        <v>18.37</v>
      </c>
      <c r="Q10" s="372" t="s">
        <v>2589</v>
      </c>
      <c r="R10" s="372"/>
      <c r="S10" s="432">
        <v>45658</v>
      </c>
      <c r="T10" s="372" t="s">
        <v>2590</v>
      </c>
      <c r="U10" s="433">
        <v>45680</v>
      </c>
      <c r="V10" s="372" t="s">
        <v>2363</v>
      </c>
      <c r="W10" s="432">
        <v>45687</v>
      </c>
      <c r="X10" s="372" t="s">
        <v>389</v>
      </c>
      <c r="Y10" s="432" t="s">
        <v>2599</v>
      </c>
      <c r="Z10" s="935"/>
      <c r="AA10" s="935"/>
      <c r="AB10" s="935"/>
      <c r="AC10" s="935"/>
      <c r="AD10" s="935"/>
      <c r="AE10" s="935"/>
      <c r="AF10" s="317"/>
      <c r="AG10" s="317"/>
      <c r="AH10" s="317"/>
      <c r="AI10" s="317"/>
      <c r="AJ10" s="317"/>
      <c r="AK10" s="317"/>
      <c r="AL10" s="317" t="s">
        <v>2594</v>
      </c>
      <c r="AM10" s="317" t="s">
        <v>2595</v>
      </c>
      <c r="AN10" s="451"/>
      <c r="AO10" s="317"/>
      <c r="AP10" s="317"/>
      <c r="AQ10" s="317"/>
      <c r="AR10" s="317"/>
      <c r="AS10" s="317"/>
      <c r="AT10" s="317"/>
    </row>
    <row r="11" spans="1:46" ht="31.5" hidden="1">
      <c r="A11" s="372" t="s">
        <v>2583</v>
      </c>
      <c r="B11" s="372">
        <v>4100009037</v>
      </c>
      <c r="C11" s="372">
        <v>80749628</v>
      </c>
      <c r="D11" s="372" t="s">
        <v>708</v>
      </c>
      <c r="E11" s="372" t="s">
        <v>169</v>
      </c>
      <c r="F11" s="372" t="s">
        <v>2584</v>
      </c>
      <c r="G11" s="372" t="s">
        <v>2585</v>
      </c>
      <c r="H11" s="372" t="s">
        <v>86</v>
      </c>
      <c r="I11" s="372" t="s">
        <v>2586</v>
      </c>
      <c r="J11" s="372"/>
      <c r="K11" s="372" t="s">
        <v>2604</v>
      </c>
      <c r="L11" s="372" t="s">
        <v>171</v>
      </c>
      <c r="M11" s="372" t="s">
        <v>2588</v>
      </c>
      <c r="N11" s="372">
        <v>11</v>
      </c>
      <c r="O11" s="372">
        <v>18876</v>
      </c>
      <c r="P11" s="372">
        <v>18.37</v>
      </c>
      <c r="Q11" s="372" t="s">
        <v>2589</v>
      </c>
      <c r="R11" s="372"/>
      <c r="S11" s="432">
        <v>45658</v>
      </c>
      <c r="T11" s="372" t="s">
        <v>2590</v>
      </c>
      <c r="U11" s="433">
        <v>45680</v>
      </c>
      <c r="V11" s="372" t="s">
        <v>2363</v>
      </c>
      <c r="W11" s="432">
        <v>45687</v>
      </c>
      <c r="X11" s="372" t="s">
        <v>389</v>
      </c>
      <c r="Y11" s="432" t="s">
        <v>2597</v>
      </c>
      <c r="Z11" s="935"/>
      <c r="AA11" s="935"/>
      <c r="AB11" s="935"/>
      <c r="AC11" s="935"/>
      <c r="AD11" s="935"/>
      <c r="AE11" s="935"/>
      <c r="AF11" s="317"/>
      <c r="AG11" s="330"/>
      <c r="AH11" s="330"/>
      <c r="AI11" s="317"/>
      <c r="AJ11" s="317"/>
      <c r="AK11" s="317"/>
      <c r="AL11" s="317" t="s">
        <v>2594</v>
      </c>
      <c r="AM11" s="317" t="s">
        <v>2595</v>
      </c>
      <c r="AN11" s="451"/>
      <c r="AO11" s="414"/>
      <c r="AP11" s="317"/>
      <c r="AQ11" s="317"/>
      <c r="AR11" s="317"/>
      <c r="AS11" s="317"/>
      <c r="AT11" s="317"/>
    </row>
    <row r="12" spans="1:46" ht="31.5" hidden="1">
      <c r="A12" s="372" t="s">
        <v>2583</v>
      </c>
      <c r="B12" s="372">
        <v>4100009037</v>
      </c>
      <c r="C12" s="372">
        <v>80749628</v>
      </c>
      <c r="D12" s="372" t="s">
        <v>708</v>
      </c>
      <c r="E12" s="372" t="s">
        <v>169</v>
      </c>
      <c r="F12" s="372" t="s">
        <v>2584</v>
      </c>
      <c r="G12" s="372" t="s">
        <v>2585</v>
      </c>
      <c r="H12" s="372" t="s">
        <v>86</v>
      </c>
      <c r="I12" s="372" t="s">
        <v>2586</v>
      </c>
      <c r="J12" s="372"/>
      <c r="K12" s="372" t="s">
        <v>2605</v>
      </c>
      <c r="L12" s="372" t="s">
        <v>171</v>
      </c>
      <c r="M12" s="372" t="s">
        <v>2588</v>
      </c>
      <c r="N12" s="372">
        <v>11</v>
      </c>
      <c r="O12" s="372">
        <v>18876</v>
      </c>
      <c r="P12" s="372">
        <v>18.37</v>
      </c>
      <c r="Q12" s="372" t="s">
        <v>2589</v>
      </c>
      <c r="R12" s="372"/>
      <c r="S12" s="432">
        <v>45658</v>
      </c>
      <c r="T12" s="372" t="s">
        <v>2590</v>
      </c>
      <c r="U12" s="433">
        <v>45680</v>
      </c>
      <c r="V12" s="372" t="s">
        <v>2363</v>
      </c>
      <c r="W12" s="432">
        <v>45687</v>
      </c>
      <c r="X12" s="372" t="s">
        <v>389</v>
      </c>
      <c r="Y12" s="432" t="s">
        <v>2599</v>
      </c>
      <c r="Z12" s="935"/>
      <c r="AA12" s="935"/>
      <c r="AB12" s="935"/>
      <c r="AC12" s="935"/>
      <c r="AD12" s="935"/>
      <c r="AE12" s="935"/>
      <c r="AF12" s="317"/>
      <c r="AG12" s="330"/>
      <c r="AH12" s="330"/>
      <c r="AI12" s="317"/>
      <c r="AJ12" s="317"/>
      <c r="AK12" s="317"/>
      <c r="AL12" s="317" t="s">
        <v>2594</v>
      </c>
      <c r="AM12" s="317" t="s">
        <v>2595</v>
      </c>
      <c r="AN12" s="451"/>
      <c r="AO12" s="414"/>
      <c r="AP12" s="317"/>
      <c r="AQ12" s="317"/>
      <c r="AR12" s="317"/>
      <c r="AS12" s="317"/>
      <c r="AT12" s="317"/>
    </row>
    <row r="13" spans="1:46" ht="31.5" hidden="1">
      <c r="A13" s="372" t="s">
        <v>2583</v>
      </c>
      <c r="B13" s="372">
        <v>4100009037</v>
      </c>
      <c r="C13" s="372">
        <v>80749628</v>
      </c>
      <c r="D13" s="372" t="s">
        <v>708</v>
      </c>
      <c r="E13" s="372" t="s">
        <v>169</v>
      </c>
      <c r="F13" s="372" t="s">
        <v>2584</v>
      </c>
      <c r="G13" s="372" t="s">
        <v>2585</v>
      </c>
      <c r="H13" s="372" t="s">
        <v>86</v>
      </c>
      <c r="I13" s="372" t="s">
        <v>2586</v>
      </c>
      <c r="J13" s="372"/>
      <c r="K13" s="372" t="s">
        <v>2606</v>
      </c>
      <c r="L13" s="372" t="s">
        <v>171</v>
      </c>
      <c r="M13" s="372" t="s">
        <v>2588</v>
      </c>
      <c r="N13" s="372">
        <v>11</v>
      </c>
      <c r="O13" s="372">
        <v>18876</v>
      </c>
      <c r="P13" s="372">
        <v>18.37</v>
      </c>
      <c r="Q13" s="372" t="s">
        <v>2589</v>
      </c>
      <c r="R13" s="372"/>
      <c r="S13" s="432">
        <v>45658</v>
      </c>
      <c r="T13" s="372" t="s">
        <v>2590</v>
      </c>
      <c r="U13" s="433">
        <v>45680</v>
      </c>
      <c r="V13" s="372" t="s">
        <v>2363</v>
      </c>
      <c r="W13" s="432">
        <v>45687</v>
      </c>
      <c r="X13" s="372" t="s">
        <v>389</v>
      </c>
      <c r="Y13" s="432" t="s">
        <v>2599</v>
      </c>
      <c r="Z13" s="935"/>
      <c r="AA13" s="935"/>
      <c r="AB13" s="935"/>
      <c r="AC13" s="935"/>
      <c r="AD13" s="935"/>
      <c r="AE13" s="935"/>
      <c r="AF13" s="317"/>
      <c r="AG13" s="330"/>
      <c r="AH13" s="330"/>
      <c r="AI13" s="317"/>
      <c r="AJ13" s="317"/>
      <c r="AK13" s="317"/>
      <c r="AL13" s="317" t="s">
        <v>2594</v>
      </c>
      <c r="AM13" s="317" t="s">
        <v>2595</v>
      </c>
      <c r="AN13" s="451"/>
      <c r="AO13" s="414"/>
      <c r="AP13" s="317"/>
      <c r="AQ13" s="317"/>
      <c r="AR13" s="317"/>
      <c r="AS13" s="317"/>
      <c r="AT13" s="317"/>
    </row>
    <row r="14" spans="1:46" ht="31.5" hidden="1">
      <c r="A14" s="372" t="s">
        <v>2583</v>
      </c>
      <c r="B14" s="372">
        <v>4100009037</v>
      </c>
      <c r="C14" s="372">
        <v>80749628</v>
      </c>
      <c r="D14" s="372" t="s">
        <v>708</v>
      </c>
      <c r="E14" s="372" t="s">
        <v>169</v>
      </c>
      <c r="F14" s="372" t="s">
        <v>2584</v>
      </c>
      <c r="G14" s="372" t="s">
        <v>2585</v>
      </c>
      <c r="H14" s="372" t="s">
        <v>86</v>
      </c>
      <c r="I14" s="372" t="s">
        <v>2586</v>
      </c>
      <c r="J14" s="372"/>
      <c r="K14" s="372" t="s">
        <v>2607</v>
      </c>
      <c r="L14" s="372" t="s">
        <v>171</v>
      </c>
      <c r="M14" s="372" t="s">
        <v>2588</v>
      </c>
      <c r="N14" s="372">
        <v>11</v>
      </c>
      <c r="O14" s="372">
        <v>18876</v>
      </c>
      <c r="P14" s="372">
        <v>18.37</v>
      </c>
      <c r="Q14" s="372" t="s">
        <v>2589</v>
      </c>
      <c r="R14" s="372"/>
      <c r="S14" s="432">
        <v>45658</v>
      </c>
      <c r="T14" s="372" t="s">
        <v>2590</v>
      </c>
      <c r="U14" s="433">
        <v>45680</v>
      </c>
      <c r="V14" s="372" t="s">
        <v>2363</v>
      </c>
      <c r="W14" s="432">
        <v>45687</v>
      </c>
      <c r="X14" s="372" t="s">
        <v>389</v>
      </c>
      <c r="Y14" s="432" t="s">
        <v>2601</v>
      </c>
      <c r="Z14" s="935"/>
      <c r="AA14" s="935"/>
      <c r="AB14" s="935"/>
      <c r="AC14" s="935"/>
      <c r="AD14" s="935"/>
      <c r="AE14" s="935"/>
      <c r="AF14" s="317"/>
      <c r="AG14" s="330"/>
      <c r="AH14" s="330"/>
      <c r="AI14" s="317"/>
      <c r="AJ14" s="317"/>
      <c r="AK14" s="317"/>
      <c r="AL14" s="317" t="s">
        <v>2594</v>
      </c>
      <c r="AM14" s="317" t="s">
        <v>2595</v>
      </c>
      <c r="AN14" s="451"/>
      <c r="AO14" s="414"/>
      <c r="AP14" s="317"/>
      <c r="AQ14" s="317"/>
      <c r="AR14" s="317"/>
      <c r="AS14" s="317"/>
      <c r="AT14" s="317"/>
    </row>
    <row r="15" spans="1:46" ht="31.5" hidden="1">
      <c r="A15" s="372" t="s">
        <v>2583</v>
      </c>
      <c r="B15" s="372">
        <v>4100009037</v>
      </c>
      <c r="C15" s="372">
        <v>80749628</v>
      </c>
      <c r="D15" s="372" t="s">
        <v>708</v>
      </c>
      <c r="E15" s="372" t="s">
        <v>169</v>
      </c>
      <c r="F15" s="372" t="s">
        <v>2584</v>
      </c>
      <c r="G15" s="372" t="s">
        <v>2585</v>
      </c>
      <c r="H15" s="372" t="s">
        <v>86</v>
      </c>
      <c r="I15" s="372" t="s">
        <v>2586</v>
      </c>
      <c r="J15" s="372"/>
      <c r="K15" s="372" t="s">
        <v>2608</v>
      </c>
      <c r="L15" s="372" t="s">
        <v>171</v>
      </c>
      <c r="M15" s="372" t="s">
        <v>2588</v>
      </c>
      <c r="N15" s="372">
        <v>11</v>
      </c>
      <c r="O15" s="372">
        <v>18876</v>
      </c>
      <c r="P15" s="372">
        <v>18.37</v>
      </c>
      <c r="Q15" s="372" t="s">
        <v>2589</v>
      </c>
      <c r="R15" s="372"/>
      <c r="S15" s="432">
        <v>45658</v>
      </c>
      <c r="T15" s="372" t="s">
        <v>2590</v>
      </c>
      <c r="U15" s="433">
        <v>45680</v>
      </c>
      <c r="V15" s="372" t="s">
        <v>2363</v>
      </c>
      <c r="W15" s="432">
        <v>45687</v>
      </c>
      <c r="X15" s="372" t="s">
        <v>389</v>
      </c>
      <c r="Y15" s="432" t="s">
        <v>2591</v>
      </c>
      <c r="Z15" s="935"/>
      <c r="AA15" s="935"/>
      <c r="AB15" s="935"/>
      <c r="AC15" s="935"/>
      <c r="AD15" s="935"/>
      <c r="AE15" s="935"/>
      <c r="AF15" s="317"/>
      <c r="AG15" s="330"/>
      <c r="AH15" s="330"/>
      <c r="AI15" s="317"/>
      <c r="AJ15" s="317"/>
      <c r="AK15" s="317"/>
      <c r="AL15" s="317" t="s">
        <v>2594</v>
      </c>
      <c r="AM15" s="317" t="s">
        <v>2595</v>
      </c>
      <c r="AN15" s="451"/>
      <c r="AO15" s="414"/>
      <c r="AP15" s="317"/>
      <c r="AQ15" s="317"/>
      <c r="AR15" s="317"/>
      <c r="AS15" s="317"/>
      <c r="AT15" s="317"/>
    </row>
    <row r="16" spans="1:46" ht="31.5" hidden="1">
      <c r="A16" s="372" t="s">
        <v>2583</v>
      </c>
      <c r="B16" s="372">
        <v>4100009037</v>
      </c>
      <c r="C16" s="372">
        <v>80749628</v>
      </c>
      <c r="D16" s="372" t="s">
        <v>708</v>
      </c>
      <c r="E16" s="372" t="s">
        <v>169</v>
      </c>
      <c r="F16" s="372" t="s">
        <v>2584</v>
      </c>
      <c r="G16" s="372" t="s">
        <v>2585</v>
      </c>
      <c r="H16" s="372" t="s">
        <v>86</v>
      </c>
      <c r="I16" s="372" t="s">
        <v>2586</v>
      </c>
      <c r="J16" s="372"/>
      <c r="K16" s="372" t="s">
        <v>2609</v>
      </c>
      <c r="L16" s="372" t="s">
        <v>171</v>
      </c>
      <c r="M16" s="372" t="s">
        <v>2588</v>
      </c>
      <c r="N16" s="372">
        <v>11</v>
      </c>
      <c r="O16" s="372">
        <v>18876</v>
      </c>
      <c r="P16" s="372">
        <v>18.37</v>
      </c>
      <c r="Q16" s="372" t="s">
        <v>2589</v>
      </c>
      <c r="R16" s="372"/>
      <c r="S16" s="432">
        <v>45658</v>
      </c>
      <c r="T16" s="372" t="s">
        <v>2590</v>
      </c>
      <c r="U16" s="433">
        <v>45680</v>
      </c>
      <c r="V16" s="372" t="s">
        <v>2363</v>
      </c>
      <c r="W16" s="432">
        <v>45687</v>
      </c>
      <c r="X16" s="372" t="s">
        <v>389</v>
      </c>
      <c r="Y16" s="432" t="s">
        <v>2601</v>
      </c>
      <c r="Z16" s="935"/>
      <c r="AA16" s="935"/>
      <c r="AB16" s="935"/>
      <c r="AC16" s="935"/>
      <c r="AD16" s="935"/>
      <c r="AE16" s="935"/>
      <c r="AF16" s="317"/>
      <c r="AG16" s="330"/>
      <c r="AH16" s="330"/>
      <c r="AI16" s="317"/>
      <c r="AJ16" s="317"/>
      <c r="AK16" s="317"/>
      <c r="AL16" s="317" t="s">
        <v>2594</v>
      </c>
      <c r="AM16" s="317" t="s">
        <v>2595</v>
      </c>
      <c r="AN16" s="451"/>
      <c r="AO16" s="414"/>
      <c r="AP16" s="317"/>
      <c r="AQ16" s="317"/>
      <c r="AR16" s="317"/>
      <c r="AS16" s="317"/>
      <c r="AT16" s="317"/>
    </row>
    <row r="17" spans="1:46" ht="31.5" hidden="1">
      <c r="A17" s="372" t="s">
        <v>2583</v>
      </c>
      <c r="B17" s="372">
        <v>4100009037</v>
      </c>
      <c r="C17" s="372">
        <v>80749628</v>
      </c>
      <c r="D17" s="372" t="s">
        <v>708</v>
      </c>
      <c r="E17" s="372" t="s">
        <v>169</v>
      </c>
      <c r="F17" s="372" t="s">
        <v>2584</v>
      </c>
      <c r="G17" s="372" t="s">
        <v>2585</v>
      </c>
      <c r="H17" s="372" t="s">
        <v>86</v>
      </c>
      <c r="I17" s="372" t="s">
        <v>2586</v>
      </c>
      <c r="J17" s="372"/>
      <c r="K17" s="372" t="s">
        <v>2610</v>
      </c>
      <c r="L17" s="372" t="s">
        <v>171</v>
      </c>
      <c r="M17" s="372" t="s">
        <v>2588</v>
      </c>
      <c r="N17" s="372">
        <v>11</v>
      </c>
      <c r="O17" s="372">
        <v>18876</v>
      </c>
      <c r="P17" s="372">
        <v>18.37</v>
      </c>
      <c r="Q17" s="372" t="s">
        <v>2589</v>
      </c>
      <c r="R17" s="372"/>
      <c r="S17" s="432">
        <v>45658</v>
      </c>
      <c r="T17" s="372" t="s">
        <v>2590</v>
      </c>
      <c r="U17" s="433">
        <v>45680</v>
      </c>
      <c r="V17" s="372" t="s">
        <v>2363</v>
      </c>
      <c r="W17" s="432">
        <v>45687</v>
      </c>
      <c r="X17" s="372" t="s">
        <v>389</v>
      </c>
      <c r="Y17" s="432" t="s">
        <v>2599</v>
      </c>
      <c r="Z17" s="935"/>
      <c r="AA17" s="935"/>
      <c r="AB17" s="935"/>
      <c r="AC17" s="935"/>
      <c r="AD17" s="935"/>
      <c r="AE17" s="935"/>
      <c r="AF17" s="317"/>
      <c r="AG17" s="317"/>
      <c r="AH17" s="317"/>
      <c r="AI17" s="317"/>
      <c r="AJ17" s="317"/>
      <c r="AK17" s="317"/>
      <c r="AL17" s="317" t="s">
        <v>2594</v>
      </c>
      <c r="AM17" s="317" t="s">
        <v>2595</v>
      </c>
      <c r="AN17" s="451"/>
      <c r="AO17" s="317"/>
      <c r="AP17" s="317"/>
      <c r="AQ17" s="317"/>
      <c r="AR17" s="317"/>
      <c r="AS17" s="317"/>
      <c r="AT17" s="317"/>
    </row>
    <row r="18" spans="1:46" ht="31.5" hidden="1">
      <c r="A18" s="372" t="s">
        <v>2583</v>
      </c>
      <c r="B18" s="372">
        <v>4100009037</v>
      </c>
      <c r="C18" s="372">
        <v>80749628</v>
      </c>
      <c r="D18" s="372" t="s">
        <v>708</v>
      </c>
      <c r="E18" s="372" t="s">
        <v>169</v>
      </c>
      <c r="F18" s="372" t="s">
        <v>2584</v>
      </c>
      <c r="G18" s="372" t="s">
        <v>2585</v>
      </c>
      <c r="H18" s="372" t="s">
        <v>86</v>
      </c>
      <c r="I18" s="372" t="s">
        <v>2586</v>
      </c>
      <c r="J18" s="372"/>
      <c r="K18" s="372" t="s">
        <v>2611</v>
      </c>
      <c r="L18" s="372" t="s">
        <v>171</v>
      </c>
      <c r="M18" s="372" t="s">
        <v>2588</v>
      </c>
      <c r="N18" s="372">
        <v>11</v>
      </c>
      <c r="O18" s="372">
        <v>18876</v>
      </c>
      <c r="P18" s="372">
        <v>18.37</v>
      </c>
      <c r="Q18" s="372" t="s">
        <v>2589</v>
      </c>
      <c r="R18" s="372"/>
      <c r="S18" s="432">
        <v>45658</v>
      </c>
      <c r="T18" s="372" t="s">
        <v>2590</v>
      </c>
      <c r="U18" s="433">
        <v>45680</v>
      </c>
      <c r="V18" s="372" t="s">
        <v>2363</v>
      </c>
      <c r="W18" s="432">
        <v>45687</v>
      </c>
      <c r="X18" s="372" t="s">
        <v>389</v>
      </c>
      <c r="Y18" s="432" t="s">
        <v>2601</v>
      </c>
      <c r="Z18" s="935"/>
      <c r="AA18" s="935"/>
      <c r="AB18" s="935"/>
      <c r="AC18" s="935"/>
      <c r="AD18" s="935"/>
      <c r="AE18" s="935"/>
      <c r="AF18" s="317"/>
      <c r="AG18" s="317"/>
      <c r="AH18" s="317"/>
      <c r="AI18" s="317"/>
      <c r="AJ18" s="317"/>
      <c r="AK18" s="317"/>
      <c r="AL18" s="317" t="s">
        <v>2594</v>
      </c>
      <c r="AM18" s="317" t="s">
        <v>2595</v>
      </c>
      <c r="AN18" s="452"/>
      <c r="AO18" s="317"/>
      <c r="AP18" s="317"/>
      <c r="AQ18" s="317"/>
      <c r="AR18" s="317"/>
      <c r="AS18" s="317"/>
      <c r="AT18" s="317"/>
    </row>
    <row r="19" spans="1:46" s="408" customFormat="1">
      <c r="A19" s="372" t="s">
        <v>2612</v>
      </c>
      <c r="B19" s="434"/>
      <c r="C19" s="434"/>
      <c r="D19" s="434"/>
      <c r="E19" s="434"/>
      <c r="F19" s="434">
        <v>8925435886</v>
      </c>
      <c r="G19" s="434"/>
      <c r="H19" s="434" t="s">
        <v>103</v>
      </c>
      <c r="I19" s="434" t="s">
        <v>2613</v>
      </c>
      <c r="J19" s="434"/>
      <c r="K19" s="434"/>
      <c r="L19" s="434" t="s">
        <v>2614</v>
      </c>
      <c r="M19" s="434"/>
      <c r="N19" s="434">
        <v>1</v>
      </c>
      <c r="O19" s="434">
        <v>6.35</v>
      </c>
      <c r="P19" s="434">
        <v>0.01</v>
      </c>
      <c r="Q19" s="434" t="s">
        <v>2615</v>
      </c>
      <c r="R19" s="434"/>
      <c r="S19" s="434"/>
      <c r="T19" s="434"/>
      <c r="U19" s="434"/>
      <c r="V19" s="434" t="s">
        <v>2616</v>
      </c>
      <c r="W19" s="434"/>
      <c r="X19" s="434" t="s">
        <v>2441</v>
      </c>
      <c r="Y19" s="463" t="s">
        <v>2429</v>
      </c>
      <c r="Z19" s="434"/>
      <c r="AA19" s="434"/>
      <c r="AB19" s="434"/>
      <c r="AC19" s="434"/>
      <c r="AD19" s="434"/>
      <c r="AE19" s="434"/>
      <c r="AF19" s="232"/>
      <c r="AG19" s="232"/>
      <c r="AH19" s="232"/>
      <c r="AI19" s="232"/>
      <c r="AJ19" s="232"/>
      <c r="AK19" s="232"/>
      <c r="AL19" s="232"/>
      <c r="AM19" s="232"/>
      <c r="AN19" s="232"/>
      <c r="AO19" s="232"/>
      <c r="AP19" s="232"/>
      <c r="AQ19" s="232"/>
      <c r="AR19" s="232"/>
      <c r="AS19" s="232"/>
      <c r="AT19" s="232"/>
    </row>
    <row r="20" spans="1:46" s="408" customFormat="1" ht="31.5">
      <c r="A20" s="372" t="s">
        <v>246</v>
      </c>
      <c r="B20" s="434">
        <v>4100009243</v>
      </c>
      <c r="C20" s="434"/>
      <c r="D20" s="434"/>
      <c r="E20" s="434"/>
      <c r="F20" s="434" t="s">
        <v>2617</v>
      </c>
      <c r="G20" s="434"/>
      <c r="H20" s="434" t="s">
        <v>79</v>
      </c>
      <c r="I20" s="434" t="s">
        <v>2618</v>
      </c>
      <c r="J20" s="434"/>
      <c r="K20" s="434"/>
      <c r="L20" s="434" t="s">
        <v>2619</v>
      </c>
      <c r="M20" s="434"/>
      <c r="N20" s="434">
        <v>6</v>
      </c>
      <c r="O20" s="434">
        <v>96</v>
      </c>
      <c r="P20" s="434">
        <v>0.217</v>
      </c>
      <c r="Q20" s="434" t="s">
        <v>2369</v>
      </c>
      <c r="R20" s="434"/>
      <c r="S20" s="464">
        <v>45668</v>
      </c>
      <c r="T20" s="434" t="s">
        <v>2620</v>
      </c>
      <c r="U20" s="464">
        <v>45673</v>
      </c>
      <c r="V20" s="434" t="s">
        <v>2363</v>
      </c>
      <c r="W20" s="434"/>
      <c r="X20" s="434" t="s">
        <v>129</v>
      </c>
      <c r="Y20" s="463" t="s">
        <v>2621</v>
      </c>
      <c r="Z20" s="434"/>
      <c r="AA20" s="434"/>
      <c r="AB20" s="434"/>
      <c r="AC20" s="434"/>
      <c r="AD20" s="463">
        <v>45671</v>
      </c>
      <c r="AE20" s="463">
        <v>45670</v>
      </c>
      <c r="AF20" s="232"/>
      <c r="AG20" s="232"/>
      <c r="AH20" s="232"/>
      <c r="AI20" s="232"/>
      <c r="AJ20" s="232"/>
      <c r="AK20" s="232"/>
      <c r="AL20" s="232" t="s">
        <v>2622</v>
      </c>
      <c r="AM20" s="366">
        <v>45670</v>
      </c>
      <c r="AN20" s="423">
        <v>1005.68</v>
      </c>
      <c r="AO20" s="232"/>
      <c r="AP20" s="232"/>
      <c r="AQ20" s="232"/>
      <c r="AR20" s="232"/>
      <c r="AS20" s="232"/>
      <c r="AT20" s="232"/>
    </row>
    <row r="21" spans="1:46" ht="31.5">
      <c r="A21" s="372" t="s">
        <v>2623</v>
      </c>
      <c r="B21" s="372">
        <v>410008796</v>
      </c>
      <c r="C21" s="372"/>
      <c r="D21" s="372"/>
      <c r="E21" s="372"/>
      <c r="F21" s="372" t="s">
        <v>2624</v>
      </c>
      <c r="G21" s="372" t="s">
        <v>2625</v>
      </c>
      <c r="H21" s="372" t="s">
        <v>99</v>
      </c>
      <c r="I21" s="372" t="s">
        <v>2618</v>
      </c>
      <c r="J21" s="372"/>
      <c r="K21" s="372"/>
      <c r="L21" s="372" t="s">
        <v>380</v>
      </c>
      <c r="M21" s="372"/>
      <c r="N21" s="372"/>
      <c r="O21" s="372">
        <v>173</v>
      </c>
      <c r="P21" s="372"/>
      <c r="Q21" s="372" t="s">
        <v>2535</v>
      </c>
      <c r="R21" s="372"/>
      <c r="S21" s="433">
        <v>45680</v>
      </c>
      <c r="T21" s="372"/>
      <c r="U21" s="433">
        <v>45680</v>
      </c>
      <c r="V21" s="372" t="s">
        <v>2363</v>
      </c>
      <c r="W21" s="432">
        <v>45684</v>
      </c>
      <c r="X21" s="372" t="s">
        <v>386</v>
      </c>
      <c r="Y21" s="372" t="s">
        <v>2626</v>
      </c>
      <c r="Z21" s="372"/>
      <c r="AA21" s="372"/>
      <c r="AB21" s="432">
        <v>45679</v>
      </c>
      <c r="AC21" s="372"/>
      <c r="AD21" s="372"/>
      <c r="AE21" s="372"/>
      <c r="AF21" s="317"/>
      <c r="AG21" s="317"/>
      <c r="AH21" s="317"/>
      <c r="AI21" s="317"/>
      <c r="AJ21" s="317"/>
      <c r="AK21" s="317"/>
      <c r="AL21" s="317" t="s">
        <v>2627</v>
      </c>
      <c r="AM21" s="330">
        <v>45681</v>
      </c>
      <c r="AN21" s="414">
        <v>32.71</v>
      </c>
      <c r="AO21" s="317"/>
      <c r="AP21" s="317"/>
      <c r="AQ21" s="317"/>
      <c r="AR21" s="317"/>
      <c r="AS21" s="317"/>
      <c r="AT21" s="317"/>
    </row>
    <row r="22" spans="1:46" ht="31.5">
      <c r="A22" s="317" t="s">
        <v>2623</v>
      </c>
      <c r="B22" s="317">
        <v>410008796</v>
      </c>
      <c r="C22" s="317" t="s">
        <v>2628</v>
      </c>
      <c r="D22" s="314" t="s">
        <v>2629</v>
      </c>
      <c r="E22" s="115" t="s">
        <v>2630</v>
      </c>
      <c r="F22" s="314" t="s">
        <v>376</v>
      </c>
      <c r="G22" s="314" t="s">
        <v>377</v>
      </c>
      <c r="H22" s="314" t="s">
        <v>79</v>
      </c>
      <c r="I22" s="314" t="s">
        <v>109</v>
      </c>
      <c r="J22" s="314">
        <v>1</v>
      </c>
      <c r="K22" s="314" t="s">
        <v>2631</v>
      </c>
      <c r="L22" s="314" t="s">
        <v>370</v>
      </c>
      <c r="M22" s="314" t="s">
        <v>2632</v>
      </c>
      <c r="N22" s="317">
        <v>5</v>
      </c>
      <c r="O22" s="317">
        <v>3633.8</v>
      </c>
      <c r="P22" s="317">
        <v>3.8290000000000002</v>
      </c>
      <c r="Q22" s="317" t="s">
        <v>2535</v>
      </c>
      <c r="R22" s="317"/>
      <c r="S22" s="373">
        <v>45688</v>
      </c>
      <c r="T22" s="317" t="s">
        <v>399</v>
      </c>
      <c r="U22" s="373">
        <v>45724</v>
      </c>
      <c r="V22" s="439" t="s">
        <v>2363</v>
      </c>
      <c r="W22" s="373">
        <v>45731</v>
      </c>
      <c r="X22" s="317" t="s">
        <v>2633</v>
      </c>
      <c r="Y22" s="317"/>
      <c r="Z22" s="330">
        <v>45680</v>
      </c>
      <c r="AA22" s="330">
        <v>45679</v>
      </c>
      <c r="AB22" s="317"/>
      <c r="AC22" s="317"/>
      <c r="AD22" s="317"/>
      <c r="AE22" s="317"/>
      <c r="AF22" s="317"/>
      <c r="AG22" s="317"/>
      <c r="AH22" s="317"/>
      <c r="AI22" s="317" t="s">
        <v>2592</v>
      </c>
      <c r="AJ22" s="330">
        <v>45672</v>
      </c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</row>
    <row r="23" spans="1:46" ht="31.5">
      <c r="A23" s="317" t="s">
        <v>2623</v>
      </c>
      <c r="B23" s="317">
        <v>410008796</v>
      </c>
      <c r="C23" s="317"/>
      <c r="D23" s="314" t="s">
        <v>2634</v>
      </c>
      <c r="E23" s="323" t="s">
        <v>2635</v>
      </c>
      <c r="F23" s="314" t="s">
        <v>376</v>
      </c>
      <c r="G23" s="314" t="s">
        <v>377</v>
      </c>
      <c r="H23" s="314" t="s">
        <v>79</v>
      </c>
      <c r="I23" s="314" t="s">
        <v>109</v>
      </c>
      <c r="J23" s="314">
        <v>1</v>
      </c>
      <c r="K23" s="314" t="s">
        <v>2631</v>
      </c>
      <c r="L23" s="318" t="s">
        <v>381</v>
      </c>
      <c r="M23" s="314" t="s">
        <v>2636</v>
      </c>
      <c r="N23" s="317"/>
      <c r="O23" s="317"/>
      <c r="P23" s="317"/>
      <c r="Q23" s="317" t="s">
        <v>2535</v>
      </c>
      <c r="R23" s="317"/>
      <c r="S23" s="373">
        <v>45688</v>
      </c>
      <c r="T23" s="317" t="s">
        <v>399</v>
      </c>
      <c r="U23" s="373">
        <v>45724</v>
      </c>
      <c r="V23" s="439" t="s">
        <v>2363</v>
      </c>
      <c r="W23" s="373">
        <v>45731</v>
      </c>
      <c r="X23" s="317" t="s">
        <v>2633</v>
      </c>
      <c r="Y23" s="317"/>
      <c r="Z23" s="330">
        <v>45680</v>
      </c>
      <c r="AA23" s="330">
        <v>45679</v>
      </c>
      <c r="AB23" s="317"/>
      <c r="AC23" s="317"/>
      <c r="AD23" s="317"/>
      <c r="AE23" s="317"/>
      <c r="AF23" s="317"/>
      <c r="AG23" s="317"/>
      <c r="AH23" s="317"/>
      <c r="AI23" s="317" t="s">
        <v>2592</v>
      </c>
      <c r="AJ23" s="330">
        <v>45672</v>
      </c>
      <c r="AK23" s="317"/>
      <c r="AL23" s="317"/>
      <c r="AM23" s="317"/>
      <c r="AN23" s="317"/>
      <c r="AO23" s="317"/>
      <c r="AP23" s="317"/>
      <c r="AQ23" s="317"/>
      <c r="AR23" s="317"/>
      <c r="AS23" s="317"/>
      <c r="AT23" s="317"/>
    </row>
    <row r="24" spans="1:46" hidden="1">
      <c r="A24" s="372" t="s">
        <v>2583</v>
      </c>
      <c r="B24" s="434">
        <v>4100009367</v>
      </c>
      <c r="C24" s="434">
        <v>80758840</v>
      </c>
      <c r="D24" s="347" t="s">
        <v>708</v>
      </c>
      <c r="E24" s="347" t="s">
        <v>169</v>
      </c>
      <c r="F24" s="347" t="s">
        <v>2637</v>
      </c>
      <c r="G24" s="347" t="s">
        <v>2638</v>
      </c>
      <c r="H24" s="347" t="s">
        <v>79</v>
      </c>
      <c r="I24" s="347" t="s">
        <v>2075</v>
      </c>
      <c r="J24" s="347">
        <v>1</v>
      </c>
      <c r="K24" s="347" t="s">
        <v>2639</v>
      </c>
      <c r="L24" s="347" t="s">
        <v>429</v>
      </c>
      <c r="M24" s="347" t="s">
        <v>2640</v>
      </c>
      <c r="N24" s="372">
        <v>11</v>
      </c>
      <c r="O24" s="431">
        <v>18876</v>
      </c>
      <c r="P24" s="372">
        <v>14</v>
      </c>
      <c r="Q24" s="372" t="s">
        <v>2641</v>
      </c>
      <c r="R24" s="372"/>
      <c r="S24" s="432">
        <v>45677</v>
      </c>
      <c r="T24" s="347" t="s">
        <v>2642</v>
      </c>
      <c r="U24" s="433">
        <v>45696</v>
      </c>
      <c r="V24" s="372" t="s">
        <v>2363</v>
      </c>
      <c r="W24" s="433">
        <v>45704</v>
      </c>
      <c r="X24" s="372" t="s">
        <v>2633</v>
      </c>
      <c r="Y24" s="372" t="s">
        <v>2643</v>
      </c>
      <c r="Z24" s="432">
        <v>45671</v>
      </c>
      <c r="AA24" s="432">
        <v>45681</v>
      </c>
      <c r="AB24" s="432">
        <v>45686</v>
      </c>
      <c r="AC24" s="432">
        <v>45687</v>
      </c>
      <c r="AD24" s="432">
        <v>45684</v>
      </c>
      <c r="AE24" s="432">
        <v>45687</v>
      </c>
      <c r="AF24" s="317"/>
      <c r="AG24" s="317"/>
      <c r="AH24" s="317"/>
      <c r="AI24" s="317"/>
      <c r="AJ24" s="317"/>
      <c r="AK24" s="317" t="s">
        <v>2644</v>
      </c>
      <c r="AL24" s="317" t="s">
        <v>2645</v>
      </c>
      <c r="AM24" s="330">
        <v>45684</v>
      </c>
      <c r="AN24" s="414">
        <v>14206.99</v>
      </c>
      <c r="AO24" s="317"/>
      <c r="AP24" s="317"/>
      <c r="AQ24" s="317"/>
      <c r="AR24" s="317"/>
      <c r="AS24" s="317"/>
      <c r="AT24" s="317"/>
    </row>
    <row r="25" spans="1:46" ht="31.5" hidden="1">
      <c r="A25" s="372" t="s">
        <v>2583</v>
      </c>
      <c r="B25" s="434">
        <v>4100009367</v>
      </c>
      <c r="C25" s="434">
        <v>80758840</v>
      </c>
      <c r="D25" s="347" t="s">
        <v>708</v>
      </c>
      <c r="E25" s="347" t="s">
        <v>169</v>
      </c>
      <c r="F25" s="347" t="s">
        <v>2637</v>
      </c>
      <c r="G25" s="347" t="s">
        <v>2638</v>
      </c>
      <c r="H25" s="347" t="s">
        <v>79</v>
      </c>
      <c r="I25" s="347" t="s">
        <v>2075</v>
      </c>
      <c r="J25" s="347">
        <v>1</v>
      </c>
      <c r="K25" s="347" t="s">
        <v>2646</v>
      </c>
      <c r="L25" s="347" t="s">
        <v>429</v>
      </c>
      <c r="M25" s="347" t="s">
        <v>2640</v>
      </c>
      <c r="N25" s="372">
        <v>11</v>
      </c>
      <c r="O25" s="431">
        <v>18876</v>
      </c>
      <c r="P25" s="372">
        <v>14</v>
      </c>
      <c r="Q25" s="372" t="s">
        <v>2641</v>
      </c>
      <c r="R25" s="372"/>
      <c r="S25" s="432">
        <v>45677</v>
      </c>
      <c r="T25" s="347" t="s">
        <v>2642</v>
      </c>
      <c r="U25" s="433">
        <v>45696</v>
      </c>
      <c r="V25" s="372" t="s">
        <v>2363</v>
      </c>
      <c r="W25" s="433">
        <v>45703</v>
      </c>
      <c r="X25" s="372" t="s">
        <v>2633</v>
      </c>
      <c r="Y25" s="372" t="s">
        <v>2647</v>
      </c>
      <c r="Z25" s="432">
        <v>45671</v>
      </c>
      <c r="AA25" s="432">
        <v>45681</v>
      </c>
      <c r="AB25" s="432">
        <v>45686</v>
      </c>
      <c r="AC25" s="432">
        <v>45687</v>
      </c>
      <c r="AD25" s="432">
        <v>45684</v>
      </c>
      <c r="AE25" s="432">
        <v>45687</v>
      </c>
      <c r="AF25" s="317"/>
      <c r="AG25" s="317"/>
      <c r="AH25" s="317"/>
      <c r="AI25" s="317"/>
      <c r="AJ25" s="317"/>
      <c r="AK25" s="317"/>
      <c r="AL25" s="317" t="s">
        <v>2645</v>
      </c>
      <c r="AM25" s="330">
        <v>45684</v>
      </c>
      <c r="AN25" s="317"/>
      <c r="AO25" s="317"/>
      <c r="AP25" s="317"/>
      <c r="AQ25" s="317"/>
      <c r="AR25" s="317"/>
      <c r="AS25" s="317"/>
      <c r="AT25" s="317"/>
    </row>
    <row r="26" spans="1:46" hidden="1">
      <c r="A26" s="372" t="s">
        <v>2583</v>
      </c>
      <c r="B26" s="434">
        <v>4100009367</v>
      </c>
      <c r="C26" s="434">
        <v>80758840</v>
      </c>
      <c r="D26" s="347" t="s">
        <v>708</v>
      </c>
      <c r="E26" s="347" t="s">
        <v>169</v>
      </c>
      <c r="F26" s="347" t="s">
        <v>2637</v>
      </c>
      <c r="G26" s="347" t="s">
        <v>2638</v>
      </c>
      <c r="H26" s="347" t="s">
        <v>79</v>
      </c>
      <c r="I26" s="347" t="s">
        <v>2075</v>
      </c>
      <c r="J26" s="347">
        <v>1</v>
      </c>
      <c r="K26" s="347" t="s">
        <v>2648</v>
      </c>
      <c r="L26" s="347" t="s">
        <v>429</v>
      </c>
      <c r="M26" s="347" t="s">
        <v>2640</v>
      </c>
      <c r="N26" s="372">
        <v>11</v>
      </c>
      <c r="O26" s="431">
        <v>18876</v>
      </c>
      <c r="P26" s="372">
        <v>14</v>
      </c>
      <c r="Q26" s="372" t="s">
        <v>2641</v>
      </c>
      <c r="R26" s="372"/>
      <c r="S26" s="432">
        <v>45677</v>
      </c>
      <c r="T26" s="347" t="s">
        <v>2642</v>
      </c>
      <c r="U26" s="433">
        <v>45696</v>
      </c>
      <c r="V26" s="372" t="s">
        <v>2363</v>
      </c>
      <c r="W26" s="433">
        <v>45704</v>
      </c>
      <c r="X26" s="372" t="s">
        <v>2633</v>
      </c>
      <c r="Y26" s="372" t="s">
        <v>2643</v>
      </c>
      <c r="Z26" s="432">
        <v>45671</v>
      </c>
      <c r="AA26" s="432">
        <v>45681</v>
      </c>
      <c r="AB26" s="432">
        <v>45686</v>
      </c>
      <c r="AC26" s="432">
        <v>45687</v>
      </c>
      <c r="AD26" s="432">
        <v>45684</v>
      </c>
      <c r="AE26" s="432">
        <v>45687</v>
      </c>
      <c r="AF26" s="317"/>
      <c r="AG26" s="317"/>
      <c r="AH26" s="317"/>
      <c r="AI26" s="317"/>
      <c r="AJ26" s="317"/>
      <c r="AK26" s="317"/>
      <c r="AL26" s="317" t="s">
        <v>2645</v>
      </c>
      <c r="AM26" s="330">
        <v>45684</v>
      </c>
      <c r="AN26" s="317"/>
      <c r="AO26" s="317"/>
      <c r="AP26" s="317"/>
      <c r="AQ26" s="317"/>
      <c r="AR26" s="317"/>
      <c r="AS26" s="317"/>
      <c r="AT26" s="317"/>
    </row>
    <row r="27" spans="1:46" hidden="1">
      <c r="A27" s="372" t="s">
        <v>2583</v>
      </c>
      <c r="B27" s="434">
        <v>4100009367</v>
      </c>
      <c r="C27" s="434">
        <v>80758840</v>
      </c>
      <c r="D27" s="347" t="s">
        <v>708</v>
      </c>
      <c r="E27" s="347" t="s">
        <v>169</v>
      </c>
      <c r="F27" s="347" t="s">
        <v>2637</v>
      </c>
      <c r="G27" s="347" t="s">
        <v>2638</v>
      </c>
      <c r="H27" s="347" t="s">
        <v>79</v>
      </c>
      <c r="I27" s="347" t="s">
        <v>2075</v>
      </c>
      <c r="J27" s="347">
        <v>1</v>
      </c>
      <c r="K27" s="347" t="s">
        <v>2649</v>
      </c>
      <c r="L27" s="347" t="s">
        <v>429</v>
      </c>
      <c r="M27" s="347" t="s">
        <v>2640</v>
      </c>
      <c r="N27" s="372">
        <v>11</v>
      </c>
      <c r="O27" s="431">
        <v>18876</v>
      </c>
      <c r="P27" s="372">
        <v>14</v>
      </c>
      <c r="Q27" s="372" t="s">
        <v>2641</v>
      </c>
      <c r="R27" s="372"/>
      <c r="S27" s="432">
        <v>45677</v>
      </c>
      <c r="T27" s="347" t="s">
        <v>2642</v>
      </c>
      <c r="U27" s="433">
        <v>45696</v>
      </c>
      <c r="V27" s="372" t="s">
        <v>2363</v>
      </c>
      <c r="W27" s="433">
        <v>45704</v>
      </c>
      <c r="X27" s="372" t="s">
        <v>2633</v>
      </c>
      <c r="Y27" s="372" t="s">
        <v>2650</v>
      </c>
      <c r="Z27" s="432">
        <v>45671</v>
      </c>
      <c r="AA27" s="432">
        <v>45681</v>
      </c>
      <c r="AB27" s="432">
        <v>45686</v>
      </c>
      <c r="AC27" s="432">
        <v>45687</v>
      </c>
      <c r="AD27" s="432">
        <v>45684</v>
      </c>
      <c r="AE27" s="432">
        <v>45687</v>
      </c>
      <c r="AF27" s="317"/>
      <c r="AG27" s="317"/>
      <c r="AH27" s="317"/>
      <c r="AI27" s="317"/>
      <c r="AJ27" s="317"/>
      <c r="AK27" s="317"/>
      <c r="AL27" s="317" t="s">
        <v>2645</v>
      </c>
      <c r="AM27" s="330">
        <v>45684</v>
      </c>
      <c r="AN27" s="317"/>
      <c r="AO27" s="317"/>
      <c r="AP27" s="317"/>
      <c r="AQ27" s="317"/>
      <c r="AR27" s="317"/>
      <c r="AS27" s="317"/>
      <c r="AT27" s="317"/>
    </row>
    <row r="28" spans="1:46" hidden="1">
      <c r="A28" s="372" t="s">
        <v>2583</v>
      </c>
      <c r="B28" s="434">
        <v>4100009367</v>
      </c>
      <c r="C28" s="434">
        <v>80758840</v>
      </c>
      <c r="D28" s="347" t="s">
        <v>708</v>
      </c>
      <c r="E28" s="347" t="s">
        <v>169</v>
      </c>
      <c r="F28" s="347" t="s">
        <v>2637</v>
      </c>
      <c r="G28" s="347" t="s">
        <v>2638</v>
      </c>
      <c r="H28" s="347" t="s">
        <v>79</v>
      </c>
      <c r="I28" s="347" t="s">
        <v>2075</v>
      </c>
      <c r="J28" s="347">
        <v>1</v>
      </c>
      <c r="K28" s="347" t="s">
        <v>2651</v>
      </c>
      <c r="L28" s="347" t="s">
        <v>429</v>
      </c>
      <c r="M28" s="347" t="s">
        <v>2640</v>
      </c>
      <c r="N28" s="372">
        <v>11</v>
      </c>
      <c r="O28" s="431">
        <v>18876</v>
      </c>
      <c r="P28" s="372">
        <v>14</v>
      </c>
      <c r="Q28" s="372" t="s">
        <v>2641</v>
      </c>
      <c r="R28" s="372"/>
      <c r="S28" s="432">
        <v>45677</v>
      </c>
      <c r="T28" s="347" t="s">
        <v>2642</v>
      </c>
      <c r="U28" s="433">
        <v>45696</v>
      </c>
      <c r="V28" s="372" t="s">
        <v>2363</v>
      </c>
      <c r="W28" s="433">
        <v>45704</v>
      </c>
      <c r="X28" s="372" t="s">
        <v>2633</v>
      </c>
      <c r="Y28" s="372" t="s">
        <v>2652</v>
      </c>
      <c r="Z28" s="432">
        <v>45671</v>
      </c>
      <c r="AA28" s="432">
        <v>45681</v>
      </c>
      <c r="AB28" s="432">
        <v>45686</v>
      </c>
      <c r="AC28" s="432">
        <v>45687</v>
      </c>
      <c r="AD28" s="432">
        <v>45684</v>
      </c>
      <c r="AE28" s="432">
        <v>45687</v>
      </c>
      <c r="AF28" s="317"/>
      <c r="AG28" s="317"/>
      <c r="AH28" s="317"/>
      <c r="AI28" s="317"/>
      <c r="AJ28" s="317"/>
      <c r="AK28" s="317"/>
      <c r="AL28" s="317" t="s">
        <v>2645</v>
      </c>
      <c r="AM28" s="330">
        <v>45684</v>
      </c>
      <c r="AN28" s="317"/>
      <c r="AO28" s="317"/>
      <c r="AP28" s="317"/>
      <c r="AQ28" s="317"/>
      <c r="AR28" s="317"/>
      <c r="AS28" s="317"/>
      <c r="AT28" s="317"/>
    </row>
    <row r="29" spans="1:46" hidden="1">
      <c r="A29" s="372" t="s">
        <v>2583</v>
      </c>
      <c r="B29" s="434">
        <v>4100009367</v>
      </c>
      <c r="C29" s="434">
        <v>80758840</v>
      </c>
      <c r="D29" s="347" t="s">
        <v>708</v>
      </c>
      <c r="E29" s="347" t="s">
        <v>169</v>
      </c>
      <c r="F29" s="347" t="s">
        <v>2637</v>
      </c>
      <c r="G29" s="347" t="s">
        <v>2638</v>
      </c>
      <c r="H29" s="347" t="s">
        <v>79</v>
      </c>
      <c r="I29" s="347" t="s">
        <v>2075</v>
      </c>
      <c r="J29" s="347">
        <v>1</v>
      </c>
      <c r="K29" s="347" t="s">
        <v>2653</v>
      </c>
      <c r="L29" s="347" t="s">
        <v>429</v>
      </c>
      <c r="M29" s="347" t="s">
        <v>2640</v>
      </c>
      <c r="N29" s="372">
        <v>11</v>
      </c>
      <c r="O29" s="431">
        <v>18876</v>
      </c>
      <c r="P29" s="372">
        <v>14</v>
      </c>
      <c r="Q29" s="372" t="s">
        <v>2641</v>
      </c>
      <c r="R29" s="372"/>
      <c r="S29" s="432">
        <v>45677</v>
      </c>
      <c r="T29" s="347" t="s">
        <v>2642</v>
      </c>
      <c r="U29" s="433">
        <v>45696</v>
      </c>
      <c r="V29" s="372" t="s">
        <v>2363</v>
      </c>
      <c r="W29" s="433">
        <v>45704</v>
      </c>
      <c r="X29" s="372" t="s">
        <v>2633</v>
      </c>
      <c r="Y29" s="372" t="s">
        <v>2643</v>
      </c>
      <c r="Z29" s="432">
        <v>45671</v>
      </c>
      <c r="AA29" s="432">
        <v>45681</v>
      </c>
      <c r="AB29" s="432">
        <v>45686</v>
      </c>
      <c r="AC29" s="432">
        <v>45687</v>
      </c>
      <c r="AD29" s="432">
        <v>45684</v>
      </c>
      <c r="AE29" s="432">
        <v>45687</v>
      </c>
      <c r="AF29" s="317"/>
      <c r="AG29" s="317"/>
      <c r="AH29" s="317"/>
      <c r="AI29" s="317"/>
      <c r="AJ29" s="317"/>
      <c r="AK29" s="317"/>
      <c r="AL29" s="317" t="s">
        <v>2645</v>
      </c>
      <c r="AM29" s="330">
        <v>45684</v>
      </c>
      <c r="AN29" s="317"/>
      <c r="AO29" s="317"/>
      <c r="AP29" s="317"/>
      <c r="AQ29" s="317"/>
      <c r="AR29" s="317"/>
      <c r="AS29" s="317"/>
      <c r="AT29" s="317"/>
    </row>
    <row r="30" spans="1:46" hidden="1">
      <c r="A30" s="372" t="s">
        <v>2583</v>
      </c>
      <c r="B30" s="434">
        <v>4100009367</v>
      </c>
      <c r="C30" s="434">
        <v>80758840</v>
      </c>
      <c r="D30" s="347" t="s">
        <v>708</v>
      </c>
      <c r="E30" s="347" t="s">
        <v>169</v>
      </c>
      <c r="F30" s="347" t="s">
        <v>2637</v>
      </c>
      <c r="G30" s="347" t="s">
        <v>2638</v>
      </c>
      <c r="H30" s="347" t="s">
        <v>79</v>
      </c>
      <c r="I30" s="347" t="s">
        <v>2075</v>
      </c>
      <c r="J30" s="347">
        <v>1</v>
      </c>
      <c r="K30" s="347" t="s">
        <v>2654</v>
      </c>
      <c r="L30" s="347" t="s">
        <v>429</v>
      </c>
      <c r="M30" s="347" t="s">
        <v>2640</v>
      </c>
      <c r="N30" s="372">
        <v>11</v>
      </c>
      <c r="O30" s="431">
        <v>18876</v>
      </c>
      <c r="P30" s="372">
        <v>14</v>
      </c>
      <c r="Q30" s="372" t="s">
        <v>2641</v>
      </c>
      <c r="R30" s="372"/>
      <c r="S30" s="432">
        <v>45677</v>
      </c>
      <c r="T30" s="347" t="s">
        <v>2642</v>
      </c>
      <c r="U30" s="433">
        <v>45696</v>
      </c>
      <c r="V30" s="372" t="s">
        <v>2363</v>
      </c>
      <c r="W30" s="433">
        <v>45704</v>
      </c>
      <c r="X30" s="372" t="s">
        <v>2633</v>
      </c>
      <c r="Y30" s="372" t="s">
        <v>2643</v>
      </c>
      <c r="Z30" s="432">
        <v>45671</v>
      </c>
      <c r="AA30" s="432">
        <v>45681</v>
      </c>
      <c r="AB30" s="432">
        <v>45686</v>
      </c>
      <c r="AC30" s="432">
        <v>45687</v>
      </c>
      <c r="AD30" s="432">
        <v>45684</v>
      </c>
      <c r="AE30" s="432">
        <v>45687</v>
      </c>
      <c r="AF30" s="317"/>
      <c r="AG30" s="317"/>
      <c r="AH30" s="317"/>
      <c r="AI30" s="317"/>
      <c r="AJ30" s="317"/>
      <c r="AK30" s="317"/>
      <c r="AL30" s="317" t="s">
        <v>2645</v>
      </c>
      <c r="AM30" s="330">
        <v>45684</v>
      </c>
      <c r="AN30" s="317"/>
      <c r="AO30" s="317"/>
      <c r="AP30" s="317"/>
      <c r="AQ30" s="317"/>
      <c r="AR30" s="317"/>
      <c r="AS30" s="317"/>
      <c r="AT30" s="317"/>
    </row>
    <row r="31" spans="1:46" hidden="1">
      <c r="A31" s="372" t="s">
        <v>2583</v>
      </c>
      <c r="B31" s="434">
        <v>4100009367</v>
      </c>
      <c r="C31" s="434">
        <v>80758840</v>
      </c>
      <c r="D31" s="347" t="s">
        <v>708</v>
      </c>
      <c r="E31" s="347" t="s">
        <v>169</v>
      </c>
      <c r="F31" s="347" t="s">
        <v>2637</v>
      </c>
      <c r="G31" s="347" t="s">
        <v>2638</v>
      </c>
      <c r="H31" s="347" t="s">
        <v>79</v>
      </c>
      <c r="I31" s="347" t="s">
        <v>2075</v>
      </c>
      <c r="J31" s="347">
        <v>1</v>
      </c>
      <c r="K31" s="347" t="s">
        <v>2655</v>
      </c>
      <c r="L31" s="347" t="s">
        <v>429</v>
      </c>
      <c r="M31" s="347" t="s">
        <v>2640</v>
      </c>
      <c r="N31" s="372">
        <v>11</v>
      </c>
      <c r="O31" s="431">
        <v>18876</v>
      </c>
      <c r="P31" s="372">
        <v>14</v>
      </c>
      <c r="Q31" s="372" t="s">
        <v>2641</v>
      </c>
      <c r="R31" s="372"/>
      <c r="S31" s="432">
        <v>45677</v>
      </c>
      <c r="T31" s="347" t="s">
        <v>2642</v>
      </c>
      <c r="U31" s="433">
        <v>45696</v>
      </c>
      <c r="V31" s="372" t="s">
        <v>2363</v>
      </c>
      <c r="W31" s="433">
        <v>45704</v>
      </c>
      <c r="X31" s="372" t="s">
        <v>2633</v>
      </c>
      <c r="Y31" s="372" t="s">
        <v>2643</v>
      </c>
      <c r="Z31" s="432">
        <v>45671</v>
      </c>
      <c r="AA31" s="432">
        <v>45681</v>
      </c>
      <c r="AB31" s="432">
        <v>45686</v>
      </c>
      <c r="AC31" s="432">
        <v>45687</v>
      </c>
      <c r="AD31" s="432">
        <v>45684</v>
      </c>
      <c r="AE31" s="432">
        <v>45687</v>
      </c>
      <c r="AF31" s="317"/>
      <c r="AG31" s="317"/>
      <c r="AH31" s="317"/>
      <c r="AI31" s="317"/>
      <c r="AJ31" s="317"/>
      <c r="AK31" s="317"/>
      <c r="AL31" s="317" t="s">
        <v>2645</v>
      </c>
      <c r="AM31" s="330">
        <v>45684</v>
      </c>
      <c r="AN31" s="317"/>
      <c r="AO31" s="317"/>
      <c r="AP31" s="317"/>
      <c r="AQ31" s="317"/>
      <c r="AR31" s="317"/>
      <c r="AS31" s="317"/>
      <c r="AT31" s="317"/>
    </row>
    <row r="32" spans="1:46" hidden="1">
      <c r="A32" s="372" t="s">
        <v>2583</v>
      </c>
      <c r="B32" s="434">
        <v>4100009367</v>
      </c>
      <c r="C32" s="434">
        <v>80758840</v>
      </c>
      <c r="D32" s="347" t="s">
        <v>708</v>
      </c>
      <c r="E32" s="347" t="s">
        <v>169</v>
      </c>
      <c r="F32" s="347" t="s">
        <v>2637</v>
      </c>
      <c r="G32" s="347" t="s">
        <v>2638</v>
      </c>
      <c r="H32" s="347" t="s">
        <v>79</v>
      </c>
      <c r="I32" s="347" t="s">
        <v>2075</v>
      </c>
      <c r="J32" s="347">
        <v>1</v>
      </c>
      <c r="K32" s="347" t="s">
        <v>2656</v>
      </c>
      <c r="L32" s="347" t="s">
        <v>429</v>
      </c>
      <c r="M32" s="347" t="s">
        <v>2640</v>
      </c>
      <c r="N32" s="372">
        <v>11</v>
      </c>
      <c r="O32" s="431">
        <v>18876</v>
      </c>
      <c r="P32" s="372">
        <v>14</v>
      </c>
      <c r="Q32" s="372" t="s">
        <v>2641</v>
      </c>
      <c r="R32" s="372"/>
      <c r="S32" s="432">
        <v>45677</v>
      </c>
      <c r="T32" s="347" t="s">
        <v>2642</v>
      </c>
      <c r="U32" s="433">
        <v>45696</v>
      </c>
      <c r="V32" s="372" t="s">
        <v>2363</v>
      </c>
      <c r="W32" s="433">
        <v>45703</v>
      </c>
      <c r="X32" s="372" t="s">
        <v>2633</v>
      </c>
      <c r="Y32" s="372" t="s">
        <v>2650</v>
      </c>
      <c r="Z32" s="432">
        <v>45671</v>
      </c>
      <c r="AA32" s="432">
        <v>45681</v>
      </c>
      <c r="AB32" s="432">
        <v>45686</v>
      </c>
      <c r="AC32" s="432">
        <v>45687</v>
      </c>
      <c r="AD32" s="432">
        <v>45684</v>
      </c>
      <c r="AE32" s="432">
        <v>45687</v>
      </c>
      <c r="AF32" s="317"/>
      <c r="AG32" s="317"/>
      <c r="AH32" s="317"/>
      <c r="AI32" s="317"/>
      <c r="AJ32" s="317"/>
      <c r="AK32" s="317"/>
      <c r="AL32" s="317" t="s">
        <v>2645</v>
      </c>
      <c r="AM32" s="330">
        <v>45684</v>
      </c>
      <c r="AN32" s="317"/>
      <c r="AO32" s="317"/>
      <c r="AP32" s="317"/>
      <c r="AQ32" s="317"/>
      <c r="AR32" s="317"/>
      <c r="AS32" s="317"/>
      <c r="AT32" s="317"/>
    </row>
    <row r="33" spans="1:46" hidden="1">
      <c r="A33" s="372" t="s">
        <v>2583</v>
      </c>
      <c r="B33" s="434">
        <v>4100009367</v>
      </c>
      <c r="C33" s="434">
        <v>80758854</v>
      </c>
      <c r="D33" s="347" t="s">
        <v>708</v>
      </c>
      <c r="E33" s="347" t="s">
        <v>169</v>
      </c>
      <c r="F33" s="347" t="s">
        <v>2657</v>
      </c>
      <c r="G33" s="347" t="s">
        <v>2658</v>
      </c>
      <c r="H33" s="347" t="s">
        <v>79</v>
      </c>
      <c r="I33" s="347" t="s">
        <v>2075</v>
      </c>
      <c r="J33" s="347">
        <v>1</v>
      </c>
      <c r="K33" s="347" t="s">
        <v>2659</v>
      </c>
      <c r="L33" s="347" t="s">
        <v>429</v>
      </c>
      <c r="M33" s="347" t="s">
        <v>2640</v>
      </c>
      <c r="N33" s="372">
        <v>11</v>
      </c>
      <c r="O33" s="431">
        <v>18876</v>
      </c>
      <c r="P33" s="372">
        <v>14</v>
      </c>
      <c r="Q33" s="372" t="s">
        <v>2641</v>
      </c>
      <c r="R33" s="372"/>
      <c r="S33" s="432">
        <v>45677</v>
      </c>
      <c r="T33" s="347" t="s">
        <v>2642</v>
      </c>
      <c r="U33" s="433">
        <v>45696</v>
      </c>
      <c r="V33" s="372" t="s">
        <v>2363</v>
      </c>
      <c r="W33" s="433">
        <v>45703</v>
      </c>
      <c r="X33" s="372" t="s">
        <v>2633</v>
      </c>
      <c r="Y33" s="372" t="s">
        <v>2660</v>
      </c>
      <c r="Z33" s="432">
        <v>45671</v>
      </c>
      <c r="AA33" s="432">
        <v>45681</v>
      </c>
      <c r="AB33" s="432">
        <v>45691</v>
      </c>
      <c r="AC33" s="432">
        <v>45691</v>
      </c>
      <c r="AD33" s="432">
        <v>45684</v>
      </c>
      <c r="AE33" s="432">
        <v>45691</v>
      </c>
      <c r="AF33" s="317"/>
      <c r="AG33" s="317"/>
      <c r="AH33" s="317"/>
      <c r="AI33" s="317"/>
      <c r="AJ33" s="317"/>
      <c r="AK33" s="317"/>
      <c r="AL33" s="317" t="s">
        <v>2661</v>
      </c>
      <c r="AM33" s="317" t="s">
        <v>2662</v>
      </c>
      <c r="AN33" s="414">
        <v>15785.41</v>
      </c>
      <c r="AO33" s="317"/>
      <c r="AP33" s="317"/>
      <c r="AQ33" s="317"/>
      <c r="AR33" s="317"/>
      <c r="AS33" s="317"/>
      <c r="AT33" s="317"/>
    </row>
    <row r="34" spans="1:46" hidden="1">
      <c r="A34" s="372" t="s">
        <v>2583</v>
      </c>
      <c r="B34" s="434">
        <v>4100009367</v>
      </c>
      <c r="C34" s="434">
        <v>80758854</v>
      </c>
      <c r="D34" s="347" t="s">
        <v>708</v>
      </c>
      <c r="E34" s="347" t="s">
        <v>169</v>
      </c>
      <c r="F34" s="347" t="s">
        <v>2657</v>
      </c>
      <c r="G34" s="347" t="s">
        <v>2658</v>
      </c>
      <c r="H34" s="347" t="s">
        <v>79</v>
      </c>
      <c r="I34" s="347" t="s">
        <v>2075</v>
      </c>
      <c r="J34" s="347">
        <v>1</v>
      </c>
      <c r="K34" s="347" t="s">
        <v>2663</v>
      </c>
      <c r="L34" s="347" t="s">
        <v>429</v>
      </c>
      <c r="M34" s="347" t="s">
        <v>2640</v>
      </c>
      <c r="N34" s="372">
        <v>11</v>
      </c>
      <c r="O34" s="431">
        <v>18876</v>
      </c>
      <c r="P34" s="372">
        <v>14</v>
      </c>
      <c r="Q34" s="372" t="s">
        <v>2641</v>
      </c>
      <c r="R34" s="372"/>
      <c r="S34" s="432">
        <v>45677</v>
      </c>
      <c r="T34" s="347" t="s">
        <v>2642</v>
      </c>
      <c r="U34" s="433">
        <v>45696</v>
      </c>
      <c r="V34" s="372" t="s">
        <v>2363</v>
      </c>
      <c r="W34" s="433">
        <v>45704</v>
      </c>
      <c r="X34" s="372" t="s">
        <v>2633</v>
      </c>
      <c r="Y34" s="372" t="s">
        <v>2643</v>
      </c>
      <c r="Z34" s="432">
        <v>45671</v>
      </c>
      <c r="AA34" s="432">
        <v>45681</v>
      </c>
      <c r="AB34" s="432">
        <v>45691</v>
      </c>
      <c r="AC34" s="432">
        <v>45691</v>
      </c>
      <c r="AD34" s="432">
        <v>45684</v>
      </c>
      <c r="AE34" s="432">
        <v>45691</v>
      </c>
      <c r="AF34" s="317"/>
      <c r="AG34" s="317"/>
      <c r="AH34" s="317"/>
      <c r="AI34" s="317"/>
      <c r="AJ34" s="317"/>
      <c r="AK34" s="317"/>
      <c r="AL34" s="317" t="s">
        <v>2661</v>
      </c>
      <c r="AM34" s="317" t="s">
        <v>2662</v>
      </c>
      <c r="AN34" s="317"/>
      <c r="AO34" s="317"/>
      <c r="AP34" s="317"/>
      <c r="AQ34" s="317"/>
      <c r="AR34" s="317"/>
      <c r="AS34" s="317"/>
      <c r="AT34" s="317"/>
    </row>
    <row r="35" spans="1:46" hidden="1">
      <c r="A35" s="372" t="s">
        <v>2583</v>
      </c>
      <c r="B35" s="434">
        <v>4100009367</v>
      </c>
      <c r="C35" s="434">
        <v>80758854</v>
      </c>
      <c r="D35" s="347" t="s">
        <v>708</v>
      </c>
      <c r="E35" s="347" t="s">
        <v>169</v>
      </c>
      <c r="F35" s="347" t="s">
        <v>2657</v>
      </c>
      <c r="G35" s="347" t="s">
        <v>2658</v>
      </c>
      <c r="H35" s="347" t="s">
        <v>79</v>
      </c>
      <c r="I35" s="347" t="s">
        <v>2075</v>
      </c>
      <c r="J35" s="347">
        <v>1</v>
      </c>
      <c r="K35" s="347" t="s">
        <v>2664</v>
      </c>
      <c r="L35" s="347" t="s">
        <v>429</v>
      </c>
      <c r="M35" s="347" t="s">
        <v>2640</v>
      </c>
      <c r="N35" s="372">
        <v>11</v>
      </c>
      <c r="O35" s="431">
        <v>18876</v>
      </c>
      <c r="P35" s="372">
        <v>14</v>
      </c>
      <c r="Q35" s="372" t="s">
        <v>2641</v>
      </c>
      <c r="R35" s="372"/>
      <c r="S35" s="432">
        <v>45677</v>
      </c>
      <c r="T35" s="347" t="s">
        <v>2642</v>
      </c>
      <c r="U35" s="433">
        <v>45696</v>
      </c>
      <c r="V35" s="372" t="s">
        <v>2363</v>
      </c>
      <c r="W35" s="433">
        <v>45702</v>
      </c>
      <c r="X35" s="372" t="s">
        <v>2633</v>
      </c>
      <c r="Y35" s="372" t="s">
        <v>2665</v>
      </c>
      <c r="Z35" s="432">
        <v>45671</v>
      </c>
      <c r="AA35" s="432">
        <v>45681</v>
      </c>
      <c r="AB35" s="432">
        <v>45691</v>
      </c>
      <c r="AC35" s="432">
        <v>45691</v>
      </c>
      <c r="AD35" s="432">
        <v>45684</v>
      </c>
      <c r="AE35" s="432">
        <v>45691</v>
      </c>
      <c r="AF35" s="317"/>
      <c r="AG35" s="317"/>
      <c r="AH35" s="317"/>
      <c r="AI35" s="317"/>
      <c r="AJ35" s="317"/>
      <c r="AK35" s="317"/>
      <c r="AL35" s="317" t="s">
        <v>2661</v>
      </c>
      <c r="AM35" s="317" t="s">
        <v>2662</v>
      </c>
      <c r="AN35" s="317"/>
      <c r="AO35" s="317"/>
      <c r="AP35" s="317"/>
      <c r="AQ35" s="317"/>
      <c r="AR35" s="317"/>
      <c r="AS35" s="317"/>
      <c r="AT35" s="317"/>
    </row>
    <row r="36" spans="1:46" hidden="1">
      <c r="A36" s="372" t="s">
        <v>2583</v>
      </c>
      <c r="B36" s="434">
        <v>4100009367</v>
      </c>
      <c r="C36" s="434">
        <v>80758854</v>
      </c>
      <c r="D36" s="347" t="s">
        <v>708</v>
      </c>
      <c r="E36" s="347" t="s">
        <v>169</v>
      </c>
      <c r="F36" s="347" t="s">
        <v>2657</v>
      </c>
      <c r="G36" s="347" t="s">
        <v>2658</v>
      </c>
      <c r="H36" s="347" t="s">
        <v>79</v>
      </c>
      <c r="I36" s="347" t="s">
        <v>2075</v>
      </c>
      <c r="J36" s="347">
        <v>1</v>
      </c>
      <c r="K36" s="347" t="s">
        <v>2666</v>
      </c>
      <c r="L36" s="347" t="s">
        <v>429</v>
      </c>
      <c r="M36" s="347" t="s">
        <v>2640</v>
      </c>
      <c r="N36" s="372">
        <v>11</v>
      </c>
      <c r="O36" s="431">
        <v>18876</v>
      </c>
      <c r="P36" s="372">
        <v>14</v>
      </c>
      <c r="Q36" s="372" t="s">
        <v>2641</v>
      </c>
      <c r="R36" s="372"/>
      <c r="S36" s="432">
        <v>45677</v>
      </c>
      <c r="T36" s="347" t="s">
        <v>2642</v>
      </c>
      <c r="U36" s="433">
        <v>45696</v>
      </c>
      <c r="V36" s="372" t="s">
        <v>2363</v>
      </c>
      <c r="W36" s="433">
        <v>45703</v>
      </c>
      <c r="X36" s="372" t="s">
        <v>2633</v>
      </c>
      <c r="Y36" s="372" t="s">
        <v>2650</v>
      </c>
      <c r="Z36" s="432">
        <v>45671</v>
      </c>
      <c r="AA36" s="432">
        <v>45681</v>
      </c>
      <c r="AB36" s="432">
        <v>45691</v>
      </c>
      <c r="AC36" s="432">
        <v>45691</v>
      </c>
      <c r="AD36" s="432">
        <v>45684</v>
      </c>
      <c r="AE36" s="432">
        <v>45691</v>
      </c>
      <c r="AF36" s="317"/>
      <c r="AG36" s="317"/>
      <c r="AH36" s="317"/>
      <c r="AI36" s="317"/>
      <c r="AJ36" s="317"/>
      <c r="AK36" s="317"/>
      <c r="AL36" s="317" t="s">
        <v>2661</v>
      </c>
      <c r="AM36" s="317" t="s">
        <v>2662</v>
      </c>
      <c r="AN36" s="317"/>
      <c r="AO36" s="317"/>
      <c r="AP36" s="317"/>
      <c r="AQ36" s="317"/>
      <c r="AR36" s="317"/>
      <c r="AS36" s="317"/>
      <c r="AT36" s="317"/>
    </row>
    <row r="37" spans="1:46" hidden="1">
      <c r="A37" s="372" t="s">
        <v>2583</v>
      </c>
      <c r="B37" s="434">
        <v>4100009367</v>
      </c>
      <c r="C37" s="434">
        <v>80758854</v>
      </c>
      <c r="D37" s="347" t="s">
        <v>708</v>
      </c>
      <c r="E37" s="347" t="s">
        <v>169</v>
      </c>
      <c r="F37" s="347" t="s">
        <v>2657</v>
      </c>
      <c r="G37" s="347" t="s">
        <v>2658</v>
      </c>
      <c r="H37" s="347" t="s">
        <v>79</v>
      </c>
      <c r="I37" s="347" t="s">
        <v>2075</v>
      </c>
      <c r="J37" s="347">
        <v>1</v>
      </c>
      <c r="K37" s="347" t="s">
        <v>2667</v>
      </c>
      <c r="L37" s="347" t="s">
        <v>429</v>
      </c>
      <c r="M37" s="347" t="s">
        <v>2640</v>
      </c>
      <c r="N37" s="372">
        <v>11</v>
      </c>
      <c r="O37" s="431">
        <v>18876</v>
      </c>
      <c r="P37" s="372">
        <v>14</v>
      </c>
      <c r="Q37" s="372" t="s">
        <v>2641</v>
      </c>
      <c r="R37" s="372"/>
      <c r="S37" s="432">
        <v>45677</v>
      </c>
      <c r="T37" s="347" t="s">
        <v>2642</v>
      </c>
      <c r="U37" s="433">
        <v>45696</v>
      </c>
      <c r="V37" s="372" t="s">
        <v>2363</v>
      </c>
      <c r="W37" s="433">
        <v>45704</v>
      </c>
      <c r="X37" s="372" t="s">
        <v>2633</v>
      </c>
      <c r="Y37" s="372" t="s">
        <v>2643</v>
      </c>
      <c r="Z37" s="432">
        <v>45671</v>
      </c>
      <c r="AA37" s="432">
        <v>45681</v>
      </c>
      <c r="AB37" s="432">
        <v>45691</v>
      </c>
      <c r="AC37" s="432">
        <v>45691</v>
      </c>
      <c r="AD37" s="432">
        <v>45684</v>
      </c>
      <c r="AE37" s="432">
        <v>45691</v>
      </c>
      <c r="AF37" s="317"/>
      <c r="AG37" s="317"/>
      <c r="AH37" s="317"/>
      <c r="AI37" s="317"/>
      <c r="AJ37" s="317"/>
      <c r="AK37" s="317"/>
      <c r="AL37" s="317" t="s">
        <v>2661</v>
      </c>
      <c r="AM37" s="317" t="s">
        <v>2662</v>
      </c>
      <c r="AN37" s="317"/>
      <c r="AO37" s="317"/>
      <c r="AP37" s="317"/>
      <c r="AQ37" s="317"/>
      <c r="AR37" s="317"/>
      <c r="AS37" s="317"/>
      <c r="AT37" s="317"/>
    </row>
    <row r="38" spans="1:46" hidden="1">
      <c r="A38" s="372" t="s">
        <v>2583</v>
      </c>
      <c r="B38" s="434">
        <v>4100009367</v>
      </c>
      <c r="C38" s="434">
        <v>80758854</v>
      </c>
      <c r="D38" s="347" t="s">
        <v>708</v>
      </c>
      <c r="E38" s="347" t="s">
        <v>169</v>
      </c>
      <c r="F38" s="347" t="s">
        <v>2657</v>
      </c>
      <c r="G38" s="347" t="s">
        <v>2658</v>
      </c>
      <c r="H38" s="347" t="s">
        <v>79</v>
      </c>
      <c r="I38" s="347" t="s">
        <v>2075</v>
      </c>
      <c r="J38" s="347">
        <v>1</v>
      </c>
      <c r="K38" s="347" t="s">
        <v>2668</v>
      </c>
      <c r="L38" s="347" t="s">
        <v>429</v>
      </c>
      <c r="M38" s="347" t="s">
        <v>2640</v>
      </c>
      <c r="N38" s="372">
        <v>11</v>
      </c>
      <c r="O38" s="431">
        <v>18876</v>
      </c>
      <c r="P38" s="372">
        <v>14</v>
      </c>
      <c r="Q38" s="372" t="s">
        <v>2641</v>
      </c>
      <c r="R38" s="372"/>
      <c r="S38" s="432">
        <v>45677</v>
      </c>
      <c r="T38" s="347" t="s">
        <v>2642</v>
      </c>
      <c r="U38" s="433">
        <v>45696</v>
      </c>
      <c r="V38" s="372" t="s">
        <v>2363</v>
      </c>
      <c r="W38" s="433">
        <v>45704</v>
      </c>
      <c r="X38" s="372" t="s">
        <v>2633</v>
      </c>
      <c r="Y38" s="372" t="s">
        <v>2643</v>
      </c>
      <c r="Z38" s="432">
        <v>45671</v>
      </c>
      <c r="AA38" s="432">
        <v>45681</v>
      </c>
      <c r="AB38" s="432">
        <v>45691</v>
      </c>
      <c r="AC38" s="432">
        <v>45691</v>
      </c>
      <c r="AD38" s="432">
        <v>45684</v>
      </c>
      <c r="AE38" s="432">
        <v>45691</v>
      </c>
      <c r="AF38" s="317"/>
      <c r="AG38" s="317"/>
      <c r="AH38" s="317"/>
      <c r="AI38" s="317"/>
      <c r="AJ38" s="317"/>
      <c r="AK38" s="317"/>
      <c r="AL38" s="317" t="s">
        <v>2661</v>
      </c>
      <c r="AM38" s="317" t="s">
        <v>2662</v>
      </c>
      <c r="AN38" s="317"/>
      <c r="AO38" s="317"/>
      <c r="AP38" s="317"/>
      <c r="AQ38" s="317"/>
      <c r="AR38" s="317"/>
      <c r="AS38" s="317"/>
      <c r="AT38" s="317"/>
    </row>
    <row r="39" spans="1:46" hidden="1">
      <c r="A39" s="372" t="s">
        <v>2583</v>
      </c>
      <c r="B39" s="434">
        <v>4100009367</v>
      </c>
      <c r="C39" s="434">
        <v>80758854</v>
      </c>
      <c r="D39" s="347" t="s">
        <v>708</v>
      </c>
      <c r="E39" s="347" t="s">
        <v>169</v>
      </c>
      <c r="F39" s="347" t="s">
        <v>2657</v>
      </c>
      <c r="G39" s="347" t="s">
        <v>2658</v>
      </c>
      <c r="H39" s="347" t="s">
        <v>79</v>
      </c>
      <c r="I39" s="347" t="s">
        <v>2075</v>
      </c>
      <c r="J39" s="347">
        <v>1</v>
      </c>
      <c r="K39" s="347" t="s">
        <v>2669</v>
      </c>
      <c r="L39" s="347" t="s">
        <v>429</v>
      </c>
      <c r="M39" s="347" t="s">
        <v>2640</v>
      </c>
      <c r="N39" s="372">
        <v>11</v>
      </c>
      <c r="O39" s="431">
        <v>18876</v>
      </c>
      <c r="P39" s="372">
        <v>14</v>
      </c>
      <c r="Q39" s="372" t="s">
        <v>2641</v>
      </c>
      <c r="R39" s="372"/>
      <c r="S39" s="432">
        <v>45677</v>
      </c>
      <c r="T39" s="347" t="s">
        <v>2642</v>
      </c>
      <c r="U39" s="433">
        <v>45696</v>
      </c>
      <c r="V39" s="372" t="s">
        <v>2363</v>
      </c>
      <c r="W39" s="433">
        <v>45704</v>
      </c>
      <c r="X39" s="372" t="s">
        <v>2633</v>
      </c>
      <c r="Y39" s="372" t="s">
        <v>2650</v>
      </c>
      <c r="Z39" s="432">
        <v>45671</v>
      </c>
      <c r="AA39" s="432">
        <v>45681</v>
      </c>
      <c r="AB39" s="432">
        <v>45691</v>
      </c>
      <c r="AC39" s="432">
        <v>45691</v>
      </c>
      <c r="AD39" s="432">
        <v>45684</v>
      </c>
      <c r="AE39" s="432">
        <v>45691</v>
      </c>
      <c r="AF39" s="317"/>
      <c r="AG39" s="317"/>
      <c r="AH39" s="317"/>
      <c r="AI39" s="317"/>
      <c r="AJ39" s="317"/>
      <c r="AK39" s="317"/>
      <c r="AL39" s="317" t="s">
        <v>2661</v>
      </c>
      <c r="AM39" s="317" t="s">
        <v>2662</v>
      </c>
      <c r="AN39" s="317"/>
      <c r="AO39" s="317"/>
      <c r="AP39" s="317"/>
      <c r="AQ39" s="317"/>
      <c r="AR39" s="317"/>
      <c r="AS39" s="317"/>
      <c r="AT39" s="317"/>
    </row>
    <row r="40" spans="1:46" ht="31.5" hidden="1">
      <c r="A40" s="372" t="s">
        <v>2583</v>
      </c>
      <c r="B40" s="434">
        <v>4100009367</v>
      </c>
      <c r="C40" s="434">
        <v>80758854</v>
      </c>
      <c r="D40" s="347" t="s">
        <v>708</v>
      </c>
      <c r="E40" s="347" t="s">
        <v>169</v>
      </c>
      <c r="F40" s="347" t="s">
        <v>2657</v>
      </c>
      <c r="G40" s="347" t="s">
        <v>2658</v>
      </c>
      <c r="H40" s="347" t="s">
        <v>79</v>
      </c>
      <c r="I40" s="347" t="s">
        <v>2075</v>
      </c>
      <c r="J40" s="347">
        <v>1</v>
      </c>
      <c r="K40" s="347" t="s">
        <v>2670</v>
      </c>
      <c r="L40" s="347" t="s">
        <v>429</v>
      </c>
      <c r="M40" s="347" t="s">
        <v>2640</v>
      </c>
      <c r="N40" s="372">
        <v>11</v>
      </c>
      <c r="O40" s="431">
        <v>18876</v>
      </c>
      <c r="P40" s="372">
        <v>14</v>
      </c>
      <c r="Q40" s="372" t="s">
        <v>2641</v>
      </c>
      <c r="R40" s="372"/>
      <c r="S40" s="432">
        <v>45677</v>
      </c>
      <c r="T40" s="347" t="s">
        <v>2642</v>
      </c>
      <c r="U40" s="433">
        <v>45696</v>
      </c>
      <c r="V40" s="372" t="s">
        <v>2363</v>
      </c>
      <c r="W40" s="433">
        <v>45703</v>
      </c>
      <c r="X40" s="372" t="s">
        <v>2633</v>
      </c>
      <c r="Y40" s="372" t="s">
        <v>2671</v>
      </c>
      <c r="Z40" s="432">
        <v>45671</v>
      </c>
      <c r="AA40" s="432">
        <v>45681</v>
      </c>
      <c r="AB40" s="432">
        <v>45691</v>
      </c>
      <c r="AC40" s="432">
        <v>45691</v>
      </c>
      <c r="AD40" s="432">
        <v>45684</v>
      </c>
      <c r="AE40" s="432">
        <v>45691</v>
      </c>
      <c r="AF40" s="317"/>
      <c r="AG40" s="317"/>
      <c r="AH40" s="317"/>
      <c r="AI40" s="317"/>
      <c r="AJ40" s="317"/>
      <c r="AK40" s="317"/>
      <c r="AL40" s="317" t="s">
        <v>2661</v>
      </c>
      <c r="AM40" s="317" t="s">
        <v>2662</v>
      </c>
      <c r="AN40" s="317"/>
      <c r="AO40" s="317"/>
      <c r="AP40" s="317"/>
      <c r="AQ40" s="317"/>
      <c r="AR40" s="317"/>
      <c r="AS40" s="317"/>
      <c r="AT40" s="317"/>
    </row>
    <row r="41" spans="1:46" ht="31.5" hidden="1">
      <c r="A41" s="372" t="s">
        <v>2583</v>
      </c>
      <c r="B41" s="434">
        <v>4100009367</v>
      </c>
      <c r="C41" s="434">
        <v>80758854</v>
      </c>
      <c r="D41" s="347" t="s">
        <v>708</v>
      </c>
      <c r="E41" s="347" t="s">
        <v>169</v>
      </c>
      <c r="F41" s="347" t="s">
        <v>2657</v>
      </c>
      <c r="G41" s="347" t="s">
        <v>2658</v>
      </c>
      <c r="H41" s="347" t="s">
        <v>79</v>
      </c>
      <c r="I41" s="347" t="s">
        <v>2075</v>
      </c>
      <c r="J41" s="347">
        <v>1</v>
      </c>
      <c r="K41" s="347" t="s">
        <v>2672</v>
      </c>
      <c r="L41" s="347" t="s">
        <v>429</v>
      </c>
      <c r="M41" s="347" t="s">
        <v>2640</v>
      </c>
      <c r="N41" s="372">
        <v>11</v>
      </c>
      <c r="O41" s="431">
        <v>18876</v>
      </c>
      <c r="P41" s="372">
        <v>14</v>
      </c>
      <c r="Q41" s="372" t="s">
        <v>2641</v>
      </c>
      <c r="R41" s="372"/>
      <c r="S41" s="432">
        <v>45677</v>
      </c>
      <c r="T41" s="347" t="s">
        <v>2642</v>
      </c>
      <c r="U41" s="433">
        <v>45696</v>
      </c>
      <c r="V41" s="372" t="s">
        <v>2363</v>
      </c>
      <c r="W41" s="433">
        <v>45703</v>
      </c>
      <c r="X41" s="372" t="s">
        <v>2633</v>
      </c>
      <c r="Y41" s="372" t="s">
        <v>2671</v>
      </c>
      <c r="Z41" s="432">
        <v>45671</v>
      </c>
      <c r="AA41" s="432">
        <v>45681</v>
      </c>
      <c r="AB41" s="432">
        <v>45691</v>
      </c>
      <c r="AC41" s="432">
        <v>45691</v>
      </c>
      <c r="AD41" s="432">
        <v>45684</v>
      </c>
      <c r="AE41" s="432">
        <v>45691</v>
      </c>
      <c r="AF41" s="317"/>
      <c r="AG41" s="317"/>
      <c r="AH41" s="317"/>
      <c r="AI41" s="317"/>
      <c r="AJ41" s="317"/>
      <c r="AK41" s="317"/>
      <c r="AL41" s="317" t="s">
        <v>2661</v>
      </c>
      <c r="AM41" s="317" t="s">
        <v>2662</v>
      </c>
      <c r="AN41" s="317"/>
      <c r="AO41" s="317"/>
      <c r="AP41" s="317"/>
      <c r="AQ41" s="317"/>
      <c r="AR41" s="317"/>
      <c r="AS41" s="317"/>
      <c r="AT41" s="317"/>
    </row>
    <row r="42" spans="1:46" ht="31.5" hidden="1">
      <c r="A42" s="372" t="s">
        <v>2583</v>
      </c>
      <c r="B42" s="434">
        <v>4100009367</v>
      </c>
      <c r="C42" s="434">
        <v>80758854</v>
      </c>
      <c r="D42" s="347" t="s">
        <v>708</v>
      </c>
      <c r="E42" s="347" t="s">
        <v>169</v>
      </c>
      <c r="F42" s="347" t="s">
        <v>2657</v>
      </c>
      <c r="G42" s="347" t="s">
        <v>2658</v>
      </c>
      <c r="H42" s="347" t="s">
        <v>79</v>
      </c>
      <c r="I42" s="347" t="s">
        <v>2075</v>
      </c>
      <c r="J42" s="347">
        <v>1</v>
      </c>
      <c r="K42" s="347" t="s">
        <v>2673</v>
      </c>
      <c r="L42" s="347" t="s">
        <v>429</v>
      </c>
      <c r="M42" s="347" t="s">
        <v>2640</v>
      </c>
      <c r="N42" s="372">
        <v>11</v>
      </c>
      <c r="O42" s="431">
        <v>18876</v>
      </c>
      <c r="P42" s="372">
        <v>14</v>
      </c>
      <c r="Q42" s="372" t="s">
        <v>2641</v>
      </c>
      <c r="R42" s="372"/>
      <c r="S42" s="432">
        <v>45677</v>
      </c>
      <c r="T42" s="347" t="s">
        <v>2642</v>
      </c>
      <c r="U42" s="433">
        <v>45696</v>
      </c>
      <c r="V42" s="372" t="s">
        <v>2363</v>
      </c>
      <c r="W42" s="433">
        <v>45704</v>
      </c>
      <c r="X42" s="372" t="s">
        <v>2633</v>
      </c>
      <c r="Y42" s="372" t="s">
        <v>2674</v>
      </c>
      <c r="Z42" s="432">
        <v>45671</v>
      </c>
      <c r="AA42" s="432">
        <v>45681</v>
      </c>
      <c r="AB42" s="432">
        <v>45691</v>
      </c>
      <c r="AC42" s="432">
        <v>45691</v>
      </c>
      <c r="AD42" s="432">
        <v>45684</v>
      </c>
      <c r="AE42" s="432">
        <v>45691</v>
      </c>
      <c r="AF42" s="317"/>
      <c r="AG42" s="317"/>
      <c r="AH42" s="317"/>
      <c r="AI42" s="317"/>
      <c r="AJ42" s="317"/>
      <c r="AK42" s="317"/>
      <c r="AL42" s="317" t="s">
        <v>2661</v>
      </c>
      <c r="AM42" s="317" t="s">
        <v>2662</v>
      </c>
      <c r="AN42" s="317"/>
      <c r="AO42" s="317"/>
      <c r="AP42" s="317"/>
      <c r="AQ42" s="317"/>
      <c r="AR42" s="317"/>
      <c r="AS42" s="317"/>
      <c r="AT42" s="317"/>
    </row>
    <row r="43" spans="1:46" ht="31.5">
      <c r="A43" s="317" t="s">
        <v>107</v>
      </c>
      <c r="B43" s="317">
        <v>4100009033</v>
      </c>
      <c r="C43" s="317" t="s">
        <v>2675</v>
      </c>
      <c r="D43" s="314" t="s">
        <v>1406</v>
      </c>
      <c r="E43" s="314" t="s">
        <v>108</v>
      </c>
      <c r="F43" s="314" t="s">
        <v>114</v>
      </c>
      <c r="G43" s="314" t="s">
        <v>115</v>
      </c>
      <c r="H43" s="314" t="s">
        <v>79</v>
      </c>
      <c r="I43" s="314" t="s">
        <v>109</v>
      </c>
      <c r="J43" s="317">
        <v>1</v>
      </c>
      <c r="K43" s="314" t="s">
        <v>116</v>
      </c>
      <c r="L43" s="314" t="s">
        <v>110</v>
      </c>
      <c r="M43" s="314" t="s">
        <v>2676</v>
      </c>
      <c r="N43" s="317">
        <v>2</v>
      </c>
      <c r="O43" s="413">
        <v>41.7</v>
      </c>
      <c r="P43" s="317">
        <v>2</v>
      </c>
      <c r="Q43" s="317" t="s">
        <v>2369</v>
      </c>
      <c r="R43" s="317"/>
      <c r="S43" s="330">
        <v>45673</v>
      </c>
      <c r="T43" s="314" t="s">
        <v>2677</v>
      </c>
      <c r="U43" s="331">
        <v>45699</v>
      </c>
      <c r="V43" s="439" t="s">
        <v>2678</v>
      </c>
      <c r="W43" s="331">
        <v>45716</v>
      </c>
      <c r="X43" s="317" t="s">
        <v>118</v>
      </c>
      <c r="Y43" s="317" t="s">
        <v>2578</v>
      </c>
      <c r="Z43" s="330">
        <v>45674</v>
      </c>
      <c r="AA43" s="330">
        <v>45672</v>
      </c>
      <c r="AB43" s="330">
        <v>45692</v>
      </c>
      <c r="AC43" s="330">
        <v>45695</v>
      </c>
      <c r="AD43" s="317"/>
      <c r="AE43" s="330">
        <v>45702</v>
      </c>
      <c r="AF43" s="317"/>
      <c r="AG43" s="317"/>
      <c r="AH43" s="317"/>
      <c r="AI43" s="317"/>
      <c r="AJ43" s="317"/>
      <c r="AK43" s="317" t="s">
        <v>2679</v>
      </c>
      <c r="AL43" s="317" t="s">
        <v>119</v>
      </c>
      <c r="AM43" s="330">
        <v>45702</v>
      </c>
      <c r="AN43" s="414">
        <v>69.760000000000005</v>
      </c>
      <c r="AO43" s="317"/>
      <c r="AP43" s="317"/>
      <c r="AQ43" s="317"/>
      <c r="AR43" s="317"/>
      <c r="AS43" s="317"/>
      <c r="AT43" s="317"/>
    </row>
    <row r="44" spans="1:46" hidden="1">
      <c r="A44" s="317" t="s">
        <v>2680</v>
      </c>
      <c r="B44" s="314">
        <v>4100009333</v>
      </c>
      <c r="C44" s="314" t="s">
        <v>2681</v>
      </c>
      <c r="D44" s="314" t="s">
        <v>841</v>
      </c>
      <c r="E44" s="321" t="s">
        <v>838</v>
      </c>
      <c r="F44" s="317" t="s">
        <v>843</v>
      </c>
      <c r="G44" s="317" t="s">
        <v>844</v>
      </c>
      <c r="H44" s="317" t="s">
        <v>86</v>
      </c>
      <c r="I44" s="317" t="s">
        <v>2682</v>
      </c>
      <c r="J44" s="317">
        <v>1</v>
      </c>
      <c r="K44" s="255" t="s">
        <v>845</v>
      </c>
      <c r="L44" s="314" t="s">
        <v>842</v>
      </c>
      <c r="M44" s="357">
        <v>8000</v>
      </c>
      <c r="N44" s="317">
        <v>7</v>
      </c>
      <c r="O44" s="255">
        <v>9260.7000000000007</v>
      </c>
      <c r="P44" s="255">
        <v>65.84</v>
      </c>
      <c r="Q44" s="317" t="s">
        <v>2589</v>
      </c>
      <c r="R44" s="317"/>
      <c r="S44" s="373">
        <v>45697</v>
      </c>
      <c r="T44" s="439" t="s">
        <v>2678</v>
      </c>
      <c r="U44" s="330">
        <v>45746</v>
      </c>
      <c r="V44" s="317"/>
      <c r="W44" s="330">
        <v>45751</v>
      </c>
      <c r="X44" s="317" t="s">
        <v>386</v>
      </c>
      <c r="Y44" s="317"/>
      <c r="Z44" s="330">
        <v>45700</v>
      </c>
      <c r="AA44" s="360">
        <v>45702</v>
      </c>
      <c r="AB44" s="317"/>
      <c r="AC44" s="317"/>
      <c r="AD44" s="317"/>
      <c r="AE44" s="317"/>
      <c r="AF44" s="317"/>
      <c r="AG44" s="317"/>
      <c r="AH44" s="317"/>
      <c r="AI44" s="317" t="s">
        <v>2592</v>
      </c>
      <c r="AJ44" s="330">
        <v>45678</v>
      </c>
      <c r="AK44" s="317" t="s">
        <v>2683</v>
      </c>
      <c r="AL44" s="317"/>
      <c r="AM44" s="317"/>
      <c r="AN44" s="317"/>
      <c r="AO44" s="317"/>
      <c r="AP44" s="317"/>
      <c r="AQ44" s="317"/>
      <c r="AR44" s="317"/>
      <c r="AS44" s="317"/>
      <c r="AT44" s="317"/>
    </row>
    <row r="45" spans="1:46" hidden="1">
      <c r="A45" s="317" t="s">
        <v>2680</v>
      </c>
      <c r="B45" s="314">
        <v>4100009333</v>
      </c>
      <c r="C45" s="314" t="s">
        <v>2681</v>
      </c>
      <c r="D45" s="314" t="s">
        <v>841</v>
      </c>
      <c r="E45" s="321" t="s">
        <v>846</v>
      </c>
      <c r="F45" s="317" t="s">
        <v>843</v>
      </c>
      <c r="G45" s="317" t="s">
        <v>844</v>
      </c>
      <c r="H45" s="317" t="s">
        <v>86</v>
      </c>
      <c r="I45" s="317" t="s">
        <v>2682</v>
      </c>
      <c r="J45" s="317">
        <v>1</v>
      </c>
      <c r="K45" s="255" t="s">
        <v>849</v>
      </c>
      <c r="L45" s="314" t="s">
        <v>847</v>
      </c>
      <c r="M45" s="357">
        <v>9600</v>
      </c>
      <c r="N45" s="317">
        <v>13</v>
      </c>
      <c r="O45" s="253">
        <v>18295.5</v>
      </c>
      <c r="P45" s="253">
        <v>61.38</v>
      </c>
      <c r="Q45" s="317" t="s">
        <v>2589</v>
      </c>
      <c r="R45" s="317"/>
      <c r="S45" s="373">
        <v>45697</v>
      </c>
      <c r="T45" s="439" t="s">
        <v>2678</v>
      </c>
      <c r="U45" s="330">
        <v>45746</v>
      </c>
      <c r="V45" s="317"/>
      <c r="W45" s="330">
        <v>45751</v>
      </c>
      <c r="X45" s="317" t="s">
        <v>386</v>
      </c>
      <c r="Y45" s="317"/>
      <c r="Z45" s="330">
        <v>45700</v>
      </c>
      <c r="AA45" s="360">
        <v>45702</v>
      </c>
      <c r="AB45" s="317"/>
      <c r="AC45" s="317"/>
      <c r="AD45" s="317"/>
      <c r="AE45" s="317"/>
      <c r="AF45" s="317"/>
      <c r="AG45" s="317"/>
      <c r="AH45" s="317"/>
      <c r="AI45" s="317"/>
      <c r="AJ45" s="330"/>
      <c r="AK45" s="317"/>
      <c r="AL45" s="317"/>
      <c r="AM45" s="317"/>
      <c r="AN45" s="317"/>
      <c r="AO45" s="317"/>
      <c r="AP45" s="317"/>
      <c r="AQ45" s="317"/>
      <c r="AR45" s="317"/>
      <c r="AS45" s="317"/>
      <c r="AT45" s="317"/>
    </row>
    <row r="46" spans="1:46" hidden="1">
      <c r="A46" s="317" t="s">
        <v>2680</v>
      </c>
      <c r="B46" s="314">
        <v>4100009333</v>
      </c>
      <c r="C46" s="314" t="s">
        <v>2681</v>
      </c>
      <c r="D46" s="314" t="s">
        <v>850</v>
      </c>
      <c r="E46" s="321" t="s">
        <v>624</v>
      </c>
      <c r="F46" s="317" t="s">
        <v>843</v>
      </c>
      <c r="G46" s="317" t="s">
        <v>844</v>
      </c>
      <c r="H46" s="317" t="s">
        <v>86</v>
      </c>
      <c r="I46" s="317" t="s">
        <v>2682</v>
      </c>
      <c r="J46" s="317">
        <v>1</v>
      </c>
      <c r="K46" s="255" t="s">
        <v>853</v>
      </c>
      <c r="L46" s="314" t="s">
        <v>851</v>
      </c>
      <c r="M46" s="357">
        <v>8000</v>
      </c>
      <c r="N46" s="317">
        <v>7</v>
      </c>
      <c r="O46" s="253">
        <v>9260.7000000000007</v>
      </c>
      <c r="P46" s="253">
        <v>65.84</v>
      </c>
      <c r="Q46" s="317" t="s">
        <v>2589</v>
      </c>
      <c r="R46" s="317"/>
      <c r="S46" s="373">
        <v>45697</v>
      </c>
      <c r="T46" s="439" t="s">
        <v>2678</v>
      </c>
      <c r="U46" s="330">
        <v>45746</v>
      </c>
      <c r="V46" s="317"/>
      <c r="W46" s="330">
        <v>45751</v>
      </c>
      <c r="X46" s="317" t="s">
        <v>386</v>
      </c>
      <c r="Y46" s="317"/>
      <c r="Z46" s="330">
        <v>45700</v>
      </c>
      <c r="AA46" s="360">
        <v>45702</v>
      </c>
      <c r="AB46" s="317"/>
      <c r="AC46" s="317"/>
      <c r="AD46" s="317"/>
      <c r="AE46" s="317"/>
      <c r="AF46" s="317"/>
      <c r="AG46" s="317"/>
      <c r="AH46" s="317"/>
      <c r="AI46" s="317"/>
      <c r="AJ46" s="330"/>
      <c r="AK46" s="317"/>
      <c r="AL46" s="317"/>
      <c r="AM46" s="317"/>
      <c r="AN46" s="317"/>
      <c r="AO46" s="317"/>
      <c r="AP46" s="317"/>
      <c r="AQ46" s="317"/>
      <c r="AR46" s="317"/>
      <c r="AS46" s="317"/>
      <c r="AT46" s="317"/>
    </row>
    <row r="47" spans="1:46" hidden="1">
      <c r="A47" s="317" t="s">
        <v>2680</v>
      </c>
      <c r="B47" s="314">
        <v>4100009333</v>
      </c>
      <c r="C47" s="314" t="s">
        <v>2681</v>
      </c>
      <c r="D47" s="314" t="s">
        <v>850</v>
      </c>
      <c r="E47" s="321" t="s">
        <v>190</v>
      </c>
      <c r="F47" s="317" t="s">
        <v>843</v>
      </c>
      <c r="G47" s="317" t="s">
        <v>844</v>
      </c>
      <c r="H47" s="317" t="s">
        <v>86</v>
      </c>
      <c r="I47" s="317" t="s">
        <v>2682</v>
      </c>
      <c r="J47" s="317">
        <v>1</v>
      </c>
      <c r="K47" s="255" t="s">
        <v>856</v>
      </c>
      <c r="L47" s="314" t="s">
        <v>854</v>
      </c>
      <c r="M47" s="357">
        <v>630000</v>
      </c>
      <c r="N47" s="317">
        <v>10</v>
      </c>
      <c r="O47" s="253">
        <v>9826</v>
      </c>
      <c r="P47" s="317">
        <v>49.36</v>
      </c>
      <c r="Q47" s="317" t="s">
        <v>2589</v>
      </c>
      <c r="R47" s="317"/>
      <c r="S47" s="373">
        <v>45697</v>
      </c>
      <c r="T47" s="439" t="s">
        <v>2678</v>
      </c>
      <c r="U47" s="330">
        <v>45746</v>
      </c>
      <c r="V47" s="317"/>
      <c r="W47" s="330">
        <v>45751</v>
      </c>
      <c r="X47" s="317" t="s">
        <v>386</v>
      </c>
      <c r="Y47" s="317"/>
      <c r="Z47" s="330">
        <v>45700</v>
      </c>
      <c r="AA47" s="360">
        <v>45702</v>
      </c>
      <c r="AB47" s="317"/>
      <c r="AC47" s="317"/>
      <c r="AD47" s="317"/>
      <c r="AE47" s="317"/>
      <c r="AF47" s="317"/>
      <c r="AG47" s="317"/>
      <c r="AH47" s="317"/>
      <c r="AI47" s="317"/>
      <c r="AJ47" s="330"/>
      <c r="AK47" s="317"/>
      <c r="AL47" s="317"/>
      <c r="AM47" s="317"/>
      <c r="AN47" s="317"/>
      <c r="AO47" s="317"/>
      <c r="AP47" s="317"/>
      <c r="AQ47" s="317"/>
      <c r="AR47" s="317"/>
      <c r="AS47" s="317"/>
      <c r="AT47" s="317"/>
    </row>
    <row r="48" spans="1:46" hidden="1">
      <c r="A48" s="317" t="s">
        <v>2680</v>
      </c>
      <c r="B48" s="314">
        <v>4100009333</v>
      </c>
      <c r="C48" s="314" t="s">
        <v>2681</v>
      </c>
      <c r="D48" s="314" t="s">
        <v>857</v>
      </c>
      <c r="E48" s="321" t="s">
        <v>622</v>
      </c>
      <c r="F48" s="317" t="s">
        <v>843</v>
      </c>
      <c r="G48" s="317" t="s">
        <v>844</v>
      </c>
      <c r="H48" s="317" t="s">
        <v>86</v>
      </c>
      <c r="I48" s="317" t="s">
        <v>2682</v>
      </c>
      <c r="J48" s="317">
        <v>1</v>
      </c>
      <c r="K48" s="255" t="s">
        <v>860</v>
      </c>
      <c r="L48" s="314" t="s">
        <v>858</v>
      </c>
      <c r="M48" s="357">
        <v>36000</v>
      </c>
      <c r="N48" s="317">
        <v>7</v>
      </c>
      <c r="O48" s="253">
        <v>9260.7000000000007</v>
      </c>
      <c r="P48" s="253">
        <v>65.84</v>
      </c>
      <c r="Q48" s="317" t="s">
        <v>2589</v>
      </c>
      <c r="R48" s="317"/>
      <c r="S48" s="373">
        <v>45697</v>
      </c>
      <c r="T48" s="439" t="s">
        <v>2678</v>
      </c>
      <c r="U48" s="330">
        <v>45746</v>
      </c>
      <c r="V48" s="317"/>
      <c r="W48" s="330">
        <v>45751</v>
      </c>
      <c r="X48" s="317" t="s">
        <v>386</v>
      </c>
      <c r="Y48" s="317"/>
      <c r="Z48" s="330">
        <v>45700</v>
      </c>
      <c r="AA48" s="360">
        <v>45702</v>
      </c>
      <c r="AB48" s="317"/>
      <c r="AC48" s="317"/>
      <c r="AD48" s="317"/>
      <c r="AE48" s="317"/>
      <c r="AF48" s="317"/>
      <c r="AG48" s="317"/>
      <c r="AH48" s="317"/>
      <c r="AI48" s="317"/>
      <c r="AJ48" s="330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</row>
    <row r="49" spans="1:46" hidden="1">
      <c r="A49" s="317" t="s">
        <v>2680</v>
      </c>
      <c r="B49" s="314">
        <v>4100009333</v>
      </c>
      <c r="C49" s="314" t="s">
        <v>2681</v>
      </c>
      <c r="D49" s="314" t="s">
        <v>857</v>
      </c>
      <c r="E49" s="321" t="s">
        <v>615</v>
      </c>
      <c r="F49" s="317" t="s">
        <v>843</v>
      </c>
      <c r="G49" s="317" t="s">
        <v>844</v>
      </c>
      <c r="H49" s="317" t="s">
        <v>86</v>
      </c>
      <c r="I49" s="317" t="s">
        <v>2682</v>
      </c>
      <c r="J49" s="317">
        <v>1</v>
      </c>
      <c r="K49" s="255" t="s">
        <v>863</v>
      </c>
      <c r="L49" s="314" t="s">
        <v>861</v>
      </c>
      <c r="M49" s="357">
        <v>90000</v>
      </c>
      <c r="N49" s="317">
        <v>7</v>
      </c>
      <c r="O49" s="317">
        <v>9100.5</v>
      </c>
      <c r="P49" s="253">
        <v>64.64</v>
      </c>
      <c r="Q49" s="317" t="s">
        <v>2589</v>
      </c>
      <c r="R49" s="317"/>
      <c r="S49" s="373">
        <v>45697</v>
      </c>
      <c r="T49" s="439" t="s">
        <v>2678</v>
      </c>
      <c r="U49" s="330">
        <v>45746</v>
      </c>
      <c r="V49" s="317"/>
      <c r="W49" s="330">
        <v>45751</v>
      </c>
      <c r="X49" s="317" t="s">
        <v>386</v>
      </c>
      <c r="Y49" s="317"/>
      <c r="Z49" s="330">
        <v>45700</v>
      </c>
      <c r="AA49" s="360">
        <v>45702</v>
      </c>
      <c r="AB49" s="317"/>
      <c r="AC49" s="317"/>
      <c r="AD49" s="317"/>
      <c r="AE49" s="317"/>
      <c r="AF49" s="317"/>
      <c r="AG49" s="317"/>
      <c r="AH49" s="317"/>
      <c r="AI49" s="317"/>
      <c r="AJ49" s="330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</row>
    <row r="50" spans="1:46" hidden="1">
      <c r="A50" s="317" t="s">
        <v>2680</v>
      </c>
      <c r="B50" s="314">
        <v>4100009333</v>
      </c>
      <c r="C50" s="314" t="s">
        <v>2681</v>
      </c>
      <c r="D50" s="317"/>
      <c r="E50" s="317"/>
      <c r="F50" s="317" t="s">
        <v>843</v>
      </c>
      <c r="G50" s="317" t="s">
        <v>844</v>
      </c>
      <c r="H50" s="317" t="s">
        <v>86</v>
      </c>
      <c r="I50" s="317" t="s">
        <v>2682</v>
      </c>
      <c r="J50" s="317">
        <v>1</v>
      </c>
      <c r="K50" s="255" t="s">
        <v>865</v>
      </c>
      <c r="L50" s="317"/>
      <c r="M50" s="367"/>
      <c r="N50" s="317">
        <v>7</v>
      </c>
      <c r="O50" s="317">
        <v>9260.7000000000007</v>
      </c>
      <c r="P50" s="253">
        <v>65.84</v>
      </c>
      <c r="Q50" s="317" t="s">
        <v>2589</v>
      </c>
      <c r="R50" s="317"/>
      <c r="S50" s="373">
        <v>45697</v>
      </c>
      <c r="T50" s="439" t="s">
        <v>2678</v>
      </c>
      <c r="U50" s="330">
        <v>45746</v>
      </c>
      <c r="V50" s="317"/>
      <c r="W50" s="330">
        <v>45751</v>
      </c>
      <c r="X50" s="317" t="s">
        <v>386</v>
      </c>
      <c r="Y50" s="317"/>
      <c r="Z50" s="330">
        <v>45700</v>
      </c>
      <c r="AA50" s="360">
        <v>45702</v>
      </c>
      <c r="AB50" s="317"/>
      <c r="AC50" s="317"/>
      <c r="AD50" s="317"/>
      <c r="AE50" s="317"/>
      <c r="AF50" s="317"/>
      <c r="AG50" s="317"/>
      <c r="AH50" s="317"/>
      <c r="AI50" s="317"/>
      <c r="AJ50" s="330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</row>
    <row r="51" spans="1:46" hidden="1">
      <c r="A51" s="317" t="s">
        <v>2680</v>
      </c>
      <c r="B51" s="314">
        <v>4100009333</v>
      </c>
      <c r="C51" s="314" t="s">
        <v>2681</v>
      </c>
      <c r="D51" s="317"/>
      <c r="E51" s="317"/>
      <c r="F51" s="317" t="s">
        <v>843</v>
      </c>
      <c r="G51" s="317" t="s">
        <v>844</v>
      </c>
      <c r="H51" s="317" t="s">
        <v>86</v>
      </c>
      <c r="I51" s="317" t="s">
        <v>2682</v>
      </c>
      <c r="J51" s="317">
        <v>1</v>
      </c>
      <c r="K51" s="255" t="s">
        <v>867</v>
      </c>
      <c r="L51" s="317"/>
      <c r="M51" s="367"/>
      <c r="N51" s="317">
        <v>4</v>
      </c>
      <c r="O51" s="253">
        <v>6171.4</v>
      </c>
      <c r="P51" s="253">
        <v>42.84</v>
      </c>
      <c r="Q51" s="317" t="s">
        <v>2589</v>
      </c>
      <c r="R51" s="317"/>
      <c r="S51" s="373">
        <v>45697</v>
      </c>
      <c r="T51" s="439" t="s">
        <v>2678</v>
      </c>
      <c r="U51" s="330">
        <v>45746</v>
      </c>
      <c r="V51" s="317"/>
      <c r="W51" s="330">
        <v>45751</v>
      </c>
      <c r="X51" s="317" t="s">
        <v>386</v>
      </c>
      <c r="Y51" s="317"/>
      <c r="Z51" s="330">
        <v>45700</v>
      </c>
      <c r="AA51" s="360">
        <v>45702</v>
      </c>
      <c r="AB51" s="317"/>
      <c r="AC51" s="317"/>
      <c r="AD51" s="317"/>
      <c r="AE51" s="317"/>
      <c r="AF51" s="317"/>
      <c r="AG51" s="317"/>
      <c r="AH51" s="317"/>
      <c r="AI51" s="317"/>
      <c r="AJ51" s="330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</row>
    <row r="52" spans="1:46" hidden="1">
      <c r="A52" s="317" t="s">
        <v>2680</v>
      </c>
      <c r="B52" s="314">
        <v>4100009333</v>
      </c>
      <c r="C52" s="314" t="s">
        <v>2681</v>
      </c>
      <c r="D52" s="317"/>
      <c r="E52" s="317"/>
      <c r="F52" s="317" t="s">
        <v>843</v>
      </c>
      <c r="G52" s="317" t="s">
        <v>844</v>
      </c>
      <c r="H52" s="317" t="s">
        <v>86</v>
      </c>
      <c r="I52" s="317" t="s">
        <v>2682</v>
      </c>
      <c r="J52" s="317">
        <v>1</v>
      </c>
      <c r="K52" s="255" t="s">
        <v>869</v>
      </c>
      <c r="L52" s="317"/>
      <c r="M52" s="367"/>
      <c r="N52" s="317">
        <v>7</v>
      </c>
      <c r="O52" s="253">
        <v>9260.7000000000007</v>
      </c>
      <c r="P52" s="253">
        <v>65.84</v>
      </c>
      <c r="Q52" s="317" t="s">
        <v>2589</v>
      </c>
      <c r="R52" s="317"/>
      <c r="S52" s="373">
        <v>45697</v>
      </c>
      <c r="T52" s="439" t="s">
        <v>2678</v>
      </c>
      <c r="U52" s="330">
        <v>45746</v>
      </c>
      <c r="V52" s="317"/>
      <c r="W52" s="330">
        <v>45751</v>
      </c>
      <c r="X52" s="317" t="s">
        <v>386</v>
      </c>
      <c r="Y52" s="317"/>
      <c r="Z52" s="330">
        <v>45700</v>
      </c>
      <c r="AA52" s="360">
        <v>45702</v>
      </c>
      <c r="AB52" s="317"/>
      <c r="AC52" s="317"/>
      <c r="AD52" s="317"/>
      <c r="AE52" s="317"/>
      <c r="AF52" s="317"/>
      <c r="AG52" s="317"/>
      <c r="AH52" s="317"/>
      <c r="AI52" s="317"/>
      <c r="AJ52" s="330"/>
      <c r="AK52" s="317"/>
      <c r="AL52" s="317"/>
      <c r="AM52" s="317"/>
      <c r="AN52" s="317"/>
      <c r="AO52" s="317"/>
      <c r="AP52" s="317"/>
      <c r="AQ52" s="317"/>
      <c r="AR52" s="317"/>
      <c r="AS52" s="317"/>
      <c r="AT52" s="317"/>
    </row>
    <row r="53" spans="1:46" hidden="1">
      <c r="A53" s="317" t="s">
        <v>2680</v>
      </c>
      <c r="B53" s="314">
        <v>4100009333</v>
      </c>
      <c r="C53" s="314" t="s">
        <v>2681</v>
      </c>
      <c r="D53" s="317"/>
      <c r="E53" s="317"/>
      <c r="F53" s="317" t="s">
        <v>843</v>
      </c>
      <c r="G53" s="317" t="s">
        <v>844</v>
      </c>
      <c r="H53" s="317" t="s">
        <v>86</v>
      </c>
      <c r="I53" s="317" t="s">
        <v>2682</v>
      </c>
      <c r="J53" s="317">
        <v>1</v>
      </c>
      <c r="K53" s="255" t="s">
        <v>871</v>
      </c>
      <c r="L53" s="317"/>
      <c r="M53" s="367"/>
      <c r="N53" s="317">
        <v>7</v>
      </c>
      <c r="O53" s="253">
        <v>9260.7000000000007</v>
      </c>
      <c r="P53" s="253">
        <v>65.84</v>
      </c>
      <c r="Q53" s="317" t="s">
        <v>2589</v>
      </c>
      <c r="R53" s="317"/>
      <c r="S53" s="373">
        <v>45697</v>
      </c>
      <c r="T53" s="439" t="s">
        <v>2678</v>
      </c>
      <c r="U53" s="330">
        <v>45746</v>
      </c>
      <c r="V53" s="317"/>
      <c r="W53" s="330">
        <v>45751</v>
      </c>
      <c r="X53" s="317" t="s">
        <v>386</v>
      </c>
      <c r="Y53" s="317"/>
      <c r="Z53" s="330">
        <v>45700</v>
      </c>
      <c r="AA53" s="360">
        <v>45702</v>
      </c>
      <c r="AB53" s="317"/>
      <c r="AC53" s="317"/>
      <c r="AD53" s="317"/>
      <c r="AE53" s="317"/>
      <c r="AF53" s="317"/>
      <c r="AG53" s="317"/>
      <c r="AH53" s="317"/>
      <c r="AI53" s="317"/>
      <c r="AJ53" s="330"/>
      <c r="AK53" s="317"/>
      <c r="AL53" s="317"/>
      <c r="AM53" s="317"/>
      <c r="AN53" s="317"/>
      <c r="AO53" s="317"/>
      <c r="AP53" s="317"/>
      <c r="AQ53" s="317"/>
      <c r="AR53" s="317"/>
      <c r="AS53" s="317"/>
      <c r="AT53" s="317"/>
    </row>
    <row r="54" spans="1:46" hidden="1">
      <c r="A54" s="317" t="s">
        <v>2680</v>
      </c>
      <c r="B54" s="314">
        <v>4100009333</v>
      </c>
      <c r="C54" s="314" t="s">
        <v>2684</v>
      </c>
      <c r="D54" s="314" t="s">
        <v>841</v>
      </c>
      <c r="E54" s="314" t="s">
        <v>838</v>
      </c>
      <c r="F54" s="317" t="s">
        <v>872</v>
      </c>
      <c r="G54" s="317" t="s">
        <v>873</v>
      </c>
      <c r="H54" s="317" t="s">
        <v>86</v>
      </c>
      <c r="I54" s="317" t="s">
        <v>2682</v>
      </c>
      <c r="J54" s="317">
        <v>1</v>
      </c>
      <c r="K54" s="317" t="s">
        <v>874</v>
      </c>
      <c r="L54" s="314" t="s">
        <v>842</v>
      </c>
      <c r="M54" s="357">
        <v>1776</v>
      </c>
      <c r="N54" s="317">
        <v>7</v>
      </c>
      <c r="O54" s="317">
        <v>9260.7000000000007</v>
      </c>
      <c r="P54" s="317">
        <v>65.84</v>
      </c>
      <c r="Q54" s="933" t="s">
        <v>2589</v>
      </c>
      <c r="R54" s="933"/>
      <c r="S54" s="938">
        <v>45697</v>
      </c>
      <c r="T54" s="941" t="s">
        <v>2678</v>
      </c>
      <c r="U54" s="940">
        <v>45746</v>
      </c>
      <c r="V54" s="933"/>
      <c r="W54" s="330">
        <v>45751</v>
      </c>
      <c r="X54" s="317"/>
      <c r="Y54" s="317"/>
      <c r="Z54" s="936">
        <v>45700</v>
      </c>
      <c r="AA54" s="937">
        <v>45702</v>
      </c>
      <c r="AB54" s="933"/>
      <c r="AC54" s="933"/>
      <c r="AD54" s="933"/>
      <c r="AE54" s="933"/>
      <c r="AF54" s="317"/>
      <c r="AG54" s="317"/>
      <c r="AH54" s="317"/>
      <c r="AI54" s="317"/>
      <c r="AJ54" s="330"/>
      <c r="AK54" s="317"/>
      <c r="AL54" s="317"/>
      <c r="AM54" s="317"/>
      <c r="AN54" s="317"/>
      <c r="AO54" s="317"/>
      <c r="AP54" s="317"/>
      <c r="AQ54" s="317"/>
      <c r="AR54" s="317"/>
      <c r="AS54" s="317"/>
      <c r="AT54" s="317"/>
    </row>
    <row r="55" spans="1:46" hidden="1">
      <c r="A55" s="317" t="s">
        <v>2680</v>
      </c>
      <c r="B55" s="314">
        <v>4100009333</v>
      </c>
      <c r="C55" s="314" t="s">
        <v>2684</v>
      </c>
      <c r="D55" s="314" t="s">
        <v>850</v>
      </c>
      <c r="E55" s="321" t="s">
        <v>624</v>
      </c>
      <c r="F55" s="317" t="s">
        <v>872</v>
      </c>
      <c r="G55" s="317" t="s">
        <v>873</v>
      </c>
      <c r="H55" s="317" t="s">
        <v>86</v>
      </c>
      <c r="I55" s="317" t="s">
        <v>2682</v>
      </c>
      <c r="J55" s="317">
        <v>1</v>
      </c>
      <c r="K55" s="317" t="s">
        <v>875</v>
      </c>
      <c r="L55" s="314" t="s">
        <v>851</v>
      </c>
      <c r="M55" s="357">
        <v>1500</v>
      </c>
      <c r="N55" s="317">
        <v>7</v>
      </c>
      <c r="O55" s="317">
        <v>9260.7000000000007</v>
      </c>
      <c r="P55" s="317">
        <v>65.84</v>
      </c>
      <c r="Q55" s="933"/>
      <c r="R55" s="933"/>
      <c r="S55" s="939"/>
      <c r="T55" s="941"/>
      <c r="U55" s="940"/>
      <c r="V55" s="933"/>
      <c r="W55" s="330">
        <v>45751</v>
      </c>
      <c r="X55" s="317"/>
      <c r="Y55" s="317"/>
      <c r="Z55" s="933"/>
      <c r="AA55" s="933"/>
      <c r="AB55" s="933"/>
      <c r="AC55" s="933"/>
      <c r="AD55" s="933"/>
      <c r="AE55" s="933"/>
      <c r="AF55" s="317"/>
      <c r="AG55" s="317"/>
      <c r="AH55" s="317"/>
      <c r="AI55" s="317"/>
      <c r="AJ55" s="330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</row>
    <row r="56" spans="1:46" ht="31.5" hidden="1">
      <c r="A56" s="317" t="s">
        <v>104</v>
      </c>
      <c r="B56" s="317">
        <v>4100009321</v>
      </c>
      <c r="C56" s="317"/>
      <c r="D56" s="355"/>
      <c r="E56" s="314"/>
      <c r="F56" s="317" t="s">
        <v>385</v>
      </c>
      <c r="G56" s="317"/>
      <c r="H56" s="317" t="s">
        <v>86</v>
      </c>
      <c r="I56" s="314" t="s">
        <v>93</v>
      </c>
      <c r="J56" s="314">
        <v>1</v>
      </c>
      <c r="K56" s="314" t="s">
        <v>393</v>
      </c>
      <c r="L56" s="314"/>
      <c r="M56" s="317"/>
      <c r="N56" s="317">
        <v>108</v>
      </c>
      <c r="O56" s="526">
        <v>19580</v>
      </c>
      <c r="P56" s="314">
        <v>52</v>
      </c>
      <c r="Q56" s="317" t="s">
        <v>2465</v>
      </c>
      <c r="R56" s="360">
        <v>45705</v>
      </c>
      <c r="S56" s="331">
        <v>45706</v>
      </c>
      <c r="T56" s="317" t="s">
        <v>2418</v>
      </c>
      <c r="U56" s="330">
        <v>45727</v>
      </c>
      <c r="V56" s="317"/>
      <c r="W56" s="330">
        <v>45734</v>
      </c>
      <c r="X56" s="330" t="s">
        <v>386</v>
      </c>
      <c r="Y56" s="317"/>
      <c r="Z56" s="330">
        <v>45706</v>
      </c>
      <c r="AA56" s="317"/>
      <c r="AB56" s="317"/>
      <c r="AC56" s="317"/>
      <c r="AD56" s="317"/>
      <c r="AE56" s="317"/>
      <c r="AF56" s="317"/>
      <c r="AG56" s="317"/>
      <c r="AH56" s="317"/>
      <c r="AI56" s="317" t="s">
        <v>2592</v>
      </c>
      <c r="AJ56" s="373">
        <v>45693</v>
      </c>
      <c r="AK56" s="317" t="s">
        <v>2685</v>
      </c>
      <c r="AL56" s="317"/>
      <c r="AM56" s="317"/>
      <c r="AN56" s="317"/>
      <c r="AO56" s="317"/>
      <c r="AP56" s="317"/>
      <c r="AQ56" s="317"/>
      <c r="AR56" s="317"/>
      <c r="AS56" s="317"/>
      <c r="AT56" s="317"/>
    </row>
    <row r="57" spans="1:46" ht="31.5" hidden="1">
      <c r="A57" s="317" t="s">
        <v>104</v>
      </c>
      <c r="B57" s="317">
        <v>4100009321</v>
      </c>
      <c r="C57" s="317"/>
      <c r="D57" s="355"/>
      <c r="E57" s="314"/>
      <c r="F57" s="317" t="s">
        <v>385</v>
      </c>
      <c r="G57" s="317"/>
      <c r="H57" s="317" t="s">
        <v>86</v>
      </c>
      <c r="I57" s="314" t="s">
        <v>93</v>
      </c>
      <c r="J57" s="314">
        <v>1</v>
      </c>
      <c r="K57" s="314" t="s">
        <v>394</v>
      </c>
      <c r="L57" s="314"/>
      <c r="M57" s="317"/>
      <c r="N57" s="317">
        <v>108</v>
      </c>
      <c r="O57" s="525">
        <v>21500</v>
      </c>
      <c r="P57" s="314">
        <v>52</v>
      </c>
      <c r="Q57" s="317" t="s">
        <v>2465</v>
      </c>
      <c r="R57" s="360">
        <v>45705</v>
      </c>
      <c r="S57" s="331">
        <v>45706</v>
      </c>
      <c r="T57" s="317" t="s">
        <v>2418</v>
      </c>
      <c r="U57" s="330">
        <v>45727</v>
      </c>
      <c r="V57" s="317"/>
      <c r="W57" s="330">
        <v>45734</v>
      </c>
      <c r="X57" s="330" t="s">
        <v>386</v>
      </c>
      <c r="Y57" s="317"/>
      <c r="Z57" s="330">
        <v>45706</v>
      </c>
      <c r="AA57" s="317"/>
      <c r="AB57" s="317"/>
      <c r="AC57" s="317"/>
      <c r="AD57" s="317"/>
      <c r="AE57" s="317"/>
      <c r="AF57" s="317"/>
      <c r="AG57" s="317"/>
      <c r="AH57" s="317"/>
      <c r="AI57" s="317" t="s">
        <v>2592</v>
      </c>
      <c r="AJ57" s="373">
        <v>45693</v>
      </c>
      <c r="AK57" s="317" t="s">
        <v>2685</v>
      </c>
      <c r="AL57" s="317"/>
      <c r="AM57" s="317"/>
      <c r="AN57" s="317"/>
      <c r="AO57" s="317"/>
      <c r="AP57" s="317"/>
      <c r="AQ57" s="317"/>
      <c r="AR57" s="317"/>
      <c r="AS57" s="317"/>
      <c r="AT57" s="317"/>
    </row>
    <row r="58" spans="1:46" ht="31.5" hidden="1">
      <c r="A58" s="317" t="s">
        <v>104</v>
      </c>
      <c r="B58" s="317">
        <v>4100009321</v>
      </c>
      <c r="C58" s="317"/>
      <c r="D58" s="314"/>
      <c r="E58" s="314"/>
      <c r="F58" s="317" t="s">
        <v>385</v>
      </c>
      <c r="G58" s="317"/>
      <c r="H58" s="317" t="s">
        <v>86</v>
      </c>
      <c r="I58" s="314" t="s">
        <v>93</v>
      </c>
      <c r="J58" s="314">
        <v>1</v>
      </c>
      <c r="K58" s="314" t="s">
        <v>388</v>
      </c>
      <c r="L58" s="314"/>
      <c r="M58" s="317"/>
      <c r="N58" s="317">
        <v>108</v>
      </c>
      <c r="O58" s="525">
        <v>19580</v>
      </c>
      <c r="P58" s="314">
        <v>52</v>
      </c>
      <c r="Q58" s="317" t="s">
        <v>2465</v>
      </c>
      <c r="R58" s="360">
        <v>45705</v>
      </c>
      <c r="S58" s="331">
        <v>45706</v>
      </c>
      <c r="T58" s="317" t="s">
        <v>2418</v>
      </c>
      <c r="U58" s="330">
        <v>45727</v>
      </c>
      <c r="V58" s="317"/>
      <c r="W58" s="330">
        <v>45734</v>
      </c>
      <c r="X58" s="330" t="s">
        <v>386</v>
      </c>
      <c r="Y58" s="317"/>
      <c r="Z58" s="330">
        <v>45706</v>
      </c>
      <c r="AA58" s="317"/>
      <c r="AB58" s="317"/>
      <c r="AC58" s="317"/>
      <c r="AD58" s="317"/>
      <c r="AE58" s="317"/>
      <c r="AF58" s="317"/>
      <c r="AG58" s="317"/>
      <c r="AH58" s="317"/>
      <c r="AI58" s="317" t="s">
        <v>2592</v>
      </c>
      <c r="AJ58" s="373">
        <v>45693</v>
      </c>
      <c r="AK58" s="317" t="s">
        <v>2685</v>
      </c>
      <c r="AL58" s="317"/>
      <c r="AM58" s="317"/>
      <c r="AN58" s="317"/>
      <c r="AO58" s="317"/>
      <c r="AP58" s="317"/>
      <c r="AQ58" s="317"/>
      <c r="AR58" s="317"/>
      <c r="AS58" s="317"/>
      <c r="AT58" s="317"/>
    </row>
    <row r="59" spans="1:46" ht="31.5" hidden="1">
      <c r="A59" s="317" t="s">
        <v>104</v>
      </c>
      <c r="B59" s="317">
        <v>4100009321</v>
      </c>
      <c r="C59" s="317"/>
      <c r="D59" s="314"/>
      <c r="E59" s="314"/>
      <c r="F59" s="317" t="s">
        <v>385</v>
      </c>
      <c r="G59" s="317"/>
      <c r="H59" s="317" t="s">
        <v>86</v>
      </c>
      <c r="I59" s="314" t="s">
        <v>93</v>
      </c>
      <c r="J59" s="314">
        <v>1</v>
      </c>
      <c r="K59" s="314" t="s">
        <v>391</v>
      </c>
      <c r="L59" s="314"/>
      <c r="M59" s="317"/>
      <c r="N59" s="317">
        <v>108</v>
      </c>
      <c r="O59" s="525">
        <v>21500</v>
      </c>
      <c r="P59" s="314">
        <v>52</v>
      </c>
      <c r="Q59" s="317" t="s">
        <v>2465</v>
      </c>
      <c r="R59" s="360">
        <v>45705</v>
      </c>
      <c r="S59" s="331">
        <v>45706</v>
      </c>
      <c r="T59" s="317" t="s">
        <v>2418</v>
      </c>
      <c r="U59" s="330">
        <v>45727</v>
      </c>
      <c r="V59" s="317"/>
      <c r="W59" s="330">
        <v>45734</v>
      </c>
      <c r="X59" s="330" t="s">
        <v>386</v>
      </c>
      <c r="Y59" s="317"/>
      <c r="Z59" s="330">
        <v>45706</v>
      </c>
      <c r="AA59" s="317"/>
      <c r="AB59" s="317"/>
      <c r="AC59" s="317"/>
      <c r="AD59" s="317"/>
      <c r="AE59" s="317"/>
      <c r="AF59" s="317"/>
      <c r="AG59" s="317"/>
      <c r="AH59" s="317"/>
      <c r="AI59" s="317" t="s">
        <v>2592</v>
      </c>
      <c r="AJ59" s="373">
        <v>45693</v>
      </c>
      <c r="AK59" s="317" t="s">
        <v>2685</v>
      </c>
      <c r="AL59" s="317"/>
      <c r="AM59" s="317"/>
      <c r="AN59" s="317"/>
      <c r="AO59" s="317"/>
      <c r="AP59" s="317"/>
      <c r="AQ59" s="317"/>
      <c r="AR59" s="317"/>
      <c r="AS59" s="317"/>
      <c r="AT59" s="317"/>
    </row>
    <row r="60" spans="1:46" ht="31.5" hidden="1">
      <c r="A60" s="317" t="s">
        <v>104</v>
      </c>
      <c r="B60" s="317">
        <v>4100009321</v>
      </c>
      <c r="C60" s="317"/>
      <c r="D60" s="314"/>
      <c r="E60" s="314"/>
      <c r="F60" s="317"/>
      <c r="G60" s="369" t="s">
        <v>502</v>
      </c>
      <c r="H60" s="317" t="s">
        <v>86</v>
      </c>
      <c r="I60" s="314" t="s">
        <v>93</v>
      </c>
      <c r="J60" s="314">
        <v>1</v>
      </c>
      <c r="K60" s="314" t="s">
        <v>503</v>
      </c>
      <c r="L60" s="314"/>
      <c r="M60" s="317"/>
      <c r="N60" s="317">
        <v>108</v>
      </c>
      <c r="O60" s="314">
        <v>19580</v>
      </c>
      <c r="P60" s="314">
        <v>52</v>
      </c>
      <c r="Q60" s="232" t="s">
        <v>2465</v>
      </c>
      <c r="R60" s="450">
        <v>45704</v>
      </c>
      <c r="S60" s="331">
        <v>45705</v>
      </c>
      <c r="T60" s="317" t="s">
        <v>2418</v>
      </c>
      <c r="U60" s="330">
        <v>45727</v>
      </c>
      <c r="V60" s="317"/>
      <c r="W60" s="330">
        <v>45734</v>
      </c>
      <c r="X60" s="330" t="s">
        <v>386</v>
      </c>
      <c r="Y60" s="317"/>
      <c r="Z60" s="317"/>
      <c r="AA60" s="317"/>
      <c r="AB60" s="317"/>
      <c r="AC60" s="317"/>
      <c r="AD60" s="317"/>
      <c r="AE60" s="317"/>
      <c r="AF60" s="317"/>
      <c r="AG60" s="317"/>
      <c r="AH60" s="317"/>
      <c r="AI60" s="317" t="s">
        <v>2592</v>
      </c>
      <c r="AJ60" s="373">
        <v>45703</v>
      </c>
      <c r="AK60" s="317" t="s">
        <v>2685</v>
      </c>
      <c r="AL60" s="317"/>
      <c r="AM60" s="317"/>
      <c r="AN60" s="317"/>
      <c r="AO60" s="317"/>
      <c r="AP60" s="317"/>
      <c r="AQ60" s="317"/>
      <c r="AR60" s="317"/>
      <c r="AS60" s="317"/>
      <c r="AT60" s="317"/>
    </row>
    <row r="61" spans="1:46" ht="31.5" hidden="1">
      <c r="A61" s="317" t="s">
        <v>104</v>
      </c>
      <c r="B61" s="317">
        <v>4100009321</v>
      </c>
      <c r="C61" s="317"/>
      <c r="D61" s="314"/>
      <c r="E61" s="314"/>
      <c r="F61" s="317"/>
      <c r="G61" s="369" t="s">
        <v>502</v>
      </c>
      <c r="H61" s="317" t="s">
        <v>86</v>
      </c>
      <c r="I61" s="314" t="s">
        <v>93</v>
      </c>
      <c r="J61" s="314">
        <v>1</v>
      </c>
      <c r="K61" s="314" t="s">
        <v>505</v>
      </c>
      <c r="L61" s="314"/>
      <c r="M61" s="317"/>
      <c r="N61" s="317">
        <v>108</v>
      </c>
      <c r="O61" s="314">
        <v>21500</v>
      </c>
      <c r="P61" s="314">
        <v>52</v>
      </c>
      <c r="Q61" s="232" t="s">
        <v>2465</v>
      </c>
      <c r="R61" s="450">
        <v>45704</v>
      </c>
      <c r="S61" s="331">
        <v>45705</v>
      </c>
      <c r="T61" s="317" t="s">
        <v>2418</v>
      </c>
      <c r="U61" s="330">
        <v>45727</v>
      </c>
      <c r="V61" s="317"/>
      <c r="W61" s="330">
        <v>45734</v>
      </c>
      <c r="X61" s="330" t="s">
        <v>386</v>
      </c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73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</row>
    <row r="62" spans="1:46" ht="31.5" hidden="1">
      <c r="A62" s="317" t="s">
        <v>104</v>
      </c>
      <c r="B62" s="317">
        <v>4100009321</v>
      </c>
      <c r="C62" s="317"/>
      <c r="D62" s="314"/>
      <c r="E62" s="314"/>
      <c r="F62" s="317"/>
      <c r="G62" s="369" t="s">
        <v>808</v>
      </c>
      <c r="H62" s="317" t="s">
        <v>86</v>
      </c>
      <c r="I62" s="314" t="s">
        <v>93</v>
      </c>
      <c r="J62" s="314">
        <v>1</v>
      </c>
      <c r="K62" s="314" t="s">
        <v>809</v>
      </c>
      <c r="L62" s="314"/>
      <c r="M62" s="317"/>
      <c r="N62" s="317">
        <v>108</v>
      </c>
      <c r="O62" s="314">
        <v>19580</v>
      </c>
      <c r="P62" s="314">
        <v>52</v>
      </c>
      <c r="Q62" s="232" t="s">
        <v>2465</v>
      </c>
      <c r="R62" s="366">
        <v>45708</v>
      </c>
      <c r="S62" s="330">
        <v>45709</v>
      </c>
      <c r="T62" s="317" t="s">
        <v>2418</v>
      </c>
      <c r="U62" s="491">
        <v>45733</v>
      </c>
      <c r="V62" s="317"/>
      <c r="W62" s="330">
        <v>45740</v>
      </c>
      <c r="X62" s="330" t="s">
        <v>386</v>
      </c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 t="s">
        <v>2592</v>
      </c>
      <c r="AJ62" s="373">
        <v>45703</v>
      </c>
      <c r="AK62" s="317" t="s">
        <v>2685</v>
      </c>
      <c r="AL62" s="317"/>
      <c r="AM62" s="317"/>
      <c r="AN62" s="317"/>
      <c r="AO62" s="317"/>
      <c r="AP62" s="317"/>
      <c r="AQ62" s="317"/>
      <c r="AR62" s="317"/>
      <c r="AS62" s="317"/>
      <c r="AT62" s="317"/>
    </row>
    <row r="63" spans="1:46" ht="31.5" hidden="1">
      <c r="A63" s="317" t="s">
        <v>104</v>
      </c>
      <c r="B63" s="317">
        <v>4100009321</v>
      </c>
      <c r="C63" s="317"/>
      <c r="D63" s="314"/>
      <c r="E63" s="314"/>
      <c r="F63" s="317"/>
      <c r="G63" s="369" t="s">
        <v>808</v>
      </c>
      <c r="H63" s="317" t="s">
        <v>86</v>
      </c>
      <c r="I63" s="314" t="s">
        <v>93</v>
      </c>
      <c r="J63" s="314">
        <v>1</v>
      </c>
      <c r="K63" s="314" t="s">
        <v>810</v>
      </c>
      <c r="L63" s="314"/>
      <c r="M63" s="317"/>
      <c r="N63" s="317">
        <v>108</v>
      </c>
      <c r="O63" s="314">
        <v>21500</v>
      </c>
      <c r="P63" s="314">
        <v>52</v>
      </c>
      <c r="Q63" s="232" t="s">
        <v>2465</v>
      </c>
      <c r="R63" s="366">
        <v>45708</v>
      </c>
      <c r="S63" s="330">
        <v>45709</v>
      </c>
      <c r="T63" s="317" t="s">
        <v>2418</v>
      </c>
      <c r="U63" s="491">
        <v>45733</v>
      </c>
      <c r="V63" s="317"/>
      <c r="W63" s="330">
        <v>45740</v>
      </c>
      <c r="X63" s="330" t="s">
        <v>386</v>
      </c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 t="s">
        <v>2592</v>
      </c>
      <c r="AJ63" s="373">
        <v>45706</v>
      </c>
      <c r="AK63" s="317" t="s">
        <v>2685</v>
      </c>
      <c r="AL63" s="317"/>
      <c r="AM63" s="317"/>
      <c r="AN63" s="317"/>
      <c r="AO63" s="317"/>
      <c r="AP63" s="317"/>
      <c r="AQ63" s="317"/>
      <c r="AR63" s="317"/>
      <c r="AS63" s="317"/>
      <c r="AT63" s="317"/>
    </row>
    <row r="64" spans="1:46" ht="31.5" hidden="1">
      <c r="A64" s="317" t="s">
        <v>104</v>
      </c>
      <c r="B64" s="317">
        <v>4100009321</v>
      </c>
      <c r="C64" s="317"/>
      <c r="D64" s="314"/>
      <c r="E64" s="314"/>
      <c r="F64" s="317"/>
      <c r="G64" s="369" t="s">
        <v>801</v>
      </c>
      <c r="H64" s="317" t="s">
        <v>86</v>
      </c>
      <c r="I64" s="314" t="s">
        <v>93</v>
      </c>
      <c r="J64" s="314">
        <v>1</v>
      </c>
      <c r="K64" s="314" t="s">
        <v>802</v>
      </c>
      <c r="L64" s="314"/>
      <c r="M64" s="317"/>
      <c r="N64" s="317">
        <v>108</v>
      </c>
      <c r="O64" s="314">
        <v>19580</v>
      </c>
      <c r="P64" s="314">
        <v>52</v>
      </c>
      <c r="Q64" s="232" t="s">
        <v>2465</v>
      </c>
      <c r="R64" s="366">
        <v>45708</v>
      </c>
      <c r="S64" s="330">
        <v>45709</v>
      </c>
      <c r="T64" s="317" t="s">
        <v>2418</v>
      </c>
      <c r="U64" s="491">
        <v>45733</v>
      </c>
      <c r="V64" s="317"/>
      <c r="W64" s="330">
        <v>45740</v>
      </c>
      <c r="X64" s="330" t="s">
        <v>386</v>
      </c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 t="s">
        <v>2592</v>
      </c>
      <c r="AJ64" s="373">
        <v>45706</v>
      </c>
      <c r="AK64" s="317" t="s">
        <v>2685</v>
      </c>
      <c r="AL64" s="317"/>
      <c r="AM64" s="317"/>
      <c r="AN64" s="317"/>
      <c r="AO64" s="317"/>
      <c r="AP64" s="317"/>
      <c r="AQ64" s="317"/>
      <c r="AR64" s="317"/>
      <c r="AS64" s="317"/>
      <c r="AT64" s="317"/>
    </row>
    <row r="65" spans="1:46" ht="31.5" hidden="1">
      <c r="A65" s="317" t="s">
        <v>104</v>
      </c>
      <c r="B65" s="317">
        <v>4100009321</v>
      </c>
      <c r="C65" s="317"/>
      <c r="D65" s="314"/>
      <c r="E65" s="314"/>
      <c r="F65" s="317"/>
      <c r="G65" s="369" t="s">
        <v>801</v>
      </c>
      <c r="H65" s="317" t="s">
        <v>86</v>
      </c>
      <c r="I65" s="314" t="s">
        <v>93</v>
      </c>
      <c r="J65" s="314">
        <v>1</v>
      </c>
      <c r="K65" s="314" t="s">
        <v>804</v>
      </c>
      <c r="L65" s="314"/>
      <c r="M65" s="317"/>
      <c r="N65" s="317">
        <v>108</v>
      </c>
      <c r="O65" s="314">
        <v>19580</v>
      </c>
      <c r="P65" s="314">
        <v>52</v>
      </c>
      <c r="Q65" s="232" t="s">
        <v>2465</v>
      </c>
      <c r="R65" s="366">
        <v>45708</v>
      </c>
      <c r="S65" s="330">
        <v>45709</v>
      </c>
      <c r="T65" s="317" t="s">
        <v>2418</v>
      </c>
      <c r="U65" s="491">
        <v>45733</v>
      </c>
      <c r="V65" s="317"/>
      <c r="W65" s="330">
        <v>45740</v>
      </c>
      <c r="X65" s="330" t="s">
        <v>386</v>
      </c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 t="s">
        <v>2592</v>
      </c>
      <c r="AJ65" s="373">
        <v>45709</v>
      </c>
      <c r="AK65" s="317" t="s">
        <v>2685</v>
      </c>
      <c r="AL65" s="317"/>
      <c r="AM65" s="317"/>
      <c r="AN65" s="317"/>
      <c r="AO65" s="317"/>
      <c r="AP65" s="317"/>
      <c r="AQ65" s="317"/>
      <c r="AR65" s="317"/>
      <c r="AS65" s="317"/>
      <c r="AT65" s="317"/>
    </row>
    <row r="66" spans="1:46" ht="31.5" hidden="1">
      <c r="A66" s="317" t="s">
        <v>104</v>
      </c>
      <c r="B66" s="317">
        <v>4100009321</v>
      </c>
      <c r="C66" s="317"/>
      <c r="D66" s="314"/>
      <c r="E66" s="314"/>
      <c r="F66" s="317"/>
      <c r="G66" s="369" t="s">
        <v>801</v>
      </c>
      <c r="H66" s="317" t="s">
        <v>86</v>
      </c>
      <c r="I66" s="314" t="s">
        <v>93</v>
      </c>
      <c r="J66" s="314">
        <v>1</v>
      </c>
      <c r="K66" s="314" t="s">
        <v>805</v>
      </c>
      <c r="L66" s="314"/>
      <c r="M66" s="317"/>
      <c r="N66" s="317">
        <v>108</v>
      </c>
      <c r="O66" s="314">
        <v>21500</v>
      </c>
      <c r="P66" s="314">
        <v>52</v>
      </c>
      <c r="Q66" s="232" t="s">
        <v>2465</v>
      </c>
      <c r="R66" s="366">
        <v>45708</v>
      </c>
      <c r="S66" s="330">
        <v>45709</v>
      </c>
      <c r="T66" s="317" t="s">
        <v>2418</v>
      </c>
      <c r="U66" s="491">
        <v>45733</v>
      </c>
      <c r="V66" s="317"/>
      <c r="W66" s="330">
        <v>45740</v>
      </c>
      <c r="X66" s="330" t="s">
        <v>386</v>
      </c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 t="s">
        <v>2592</v>
      </c>
      <c r="AJ66" s="373">
        <v>45709</v>
      </c>
      <c r="AK66" s="317" t="s">
        <v>2685</v>
      </c>
      <c r="AL66" s="317"/>
      <c r="AM66" s="317"/>
      <c r="AN66" s="317"/>
      <c r="AO66" s="317"/>
      <c r="AP66" s="317"/>
      <c r="AQ66" s="317"/>
      <c r="AR66" s="317"/>
      <c r="AS66" s="317"/>
      <c r="AT66" s="317"/>
    </row>
    <row r="67" spans="1:46" ht="31.5" hidden="1">
      <c r="A67" s="317" t="s">
        <v>104</v>
      </c>
      <c r="B67" s="317">
        <v>4100009321</v>
      </c>
      <c r="C67" s="317"/>
      <c r="D67" s="314"/>
      <c r="E67" s="314"/>
      <c r="F67" s="317"/>
      <c r="G67" s="369" t="s">
        <v>801</v>
      </c>
      <c r="H67" s="317" t="s">
        <v>86</v>
      </c>
      <c r="I67" s="314" t="s">
        <v>93</v>
      </c>
      <c r="J67" s="314">
        <v>1</v>
      </c>
      <c r="K67" s="314" t="s">
        <v>806</v>
      </c>
      <c r="L67" s="314"/>
      <c r="M67" s="317"/>
      <c r="N67" s="317">
        <v>108</v>
      </c>
      <c r="O67" s="314">
        <v>21500</v>
      </c>
      <c r="P67" s="314">
        <v>52</v>
      </c>
      <c r="Q67" s="232" t="s">
        <v>2465</v>
      </c>
      <c r="R67" s="366">
        <v>45708</v>
      </c>
      <c r="S67" s="330">
        <v>45709</v>
      </c>
      <c r="T67" s="317" t="s">
        <v>2418</v>
      </c>
      <c r="U67" s="491">
        <v>45733</v>
      </c>
      <c r="V67" s="317"/>
      <c r="W67" s="330">
        <v>45740</v>
      </c>
      <c r="X67" s="330" t="s">
        <v>386</v>
      </c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 t="s">
        <v>2592</v>
      </c>
      <c r="AJ67" s="373">
        <v>45714</v>
      </c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</row>
    <row r="68" spans="1:46" ht="31.5" hidden="1">
      <c r="A68" s="317" t="s">
        <v>104</v>
      </c>
      <c r="B68" s="317">
        <v>4100009321</v>
      </c>
      <c r="C68" s="317"/>
      <c r="D68" s="314"/>
      <c r="E68" s="314"/>
      <c r="F68" s="317"/>
      <c r="G68" s="317"/>
      <c r="H68" s="317" t="s">
        <v>86</v>
      </c>
      <c r="I68" s="314" t="s">
        <v>93</v>
      </c>
      <c r="J68" s="314">
        <v>1</v>
      </c>
      <c r="K68" s="314"/>
      <c r="L68" s="314"/>
      <c r="M68" s="317"/>
      <c r="N68" s="317"/>
      <c r="O68" s="314"/>
      <c r="P68" s="314"/>
      <c r="Q68" s="329"/>
      <c r="R68" s="329"/>
      <c r="S68" s="330"/>
      <c r="T68" s="329"/>
      <c r="U68" s="356"/>
      <c r="V68" s="317"/>
      <c r="W68" s="317"/>
      <c r="X68" s="330" t="s">
        <v>386</v>
      </c>
      <c r="Y68" s="317"/>
      <c r="Z68" s="317"/>
      <c r="AA68" s="317"/>
      <c r="AB68" s="317"/>
      <c r="AC68" s="317"/>
      <c r="AD68" s="317"/>
      <c r="AE68" s="317"/>
      <c r="AF68" s="317"/>
      <c r="AG68" s="317"/>
      <c r="AH68" s="317"/>
      <c r="AI68" s="317" t="s">
        <v>2592</v>
      </c>
      <c r="AJ68" s="373">
        <v>45714</v>
      </c>
      <c r="AK68" s="317"/>
      <c r="AL68" s="317"/>
      <c r="AM68" s="317"/>
      <c r="AN68" s="317"/>
      <c r="AO68" s="317"/>
      <c r="AP68" s="317"/>
      <c r="AQ68" s="317"/>
      <c r="AR68" s="317"/>
      <c r="AS68" s="317"/>
      <c r="AT68" s="317"/>
    </row>
    <row r="69" spans="1:46" ht="31.5" hidden="1">
      <c r="A69" s="317" t="s">
        <v>104</v>
      </c>
      <c r="B69" s="317">
        <v>4100009321</v>
      </c>
      <c r="C69" s="317"/>
      <c r="D69" s="317"/>
      <c r="E69" s="317"/>
      <c r="F69" s="329"/>
      <c r="G69" s="329"/>
      <c r="H69" s="317" t="s">
        <v>86</v>
      </c>
      <c r="I69" s="314" t="s">
        <v>93</v>
      </c>
      <c r="J69" s="314">
        <v>1</v>
      </c>
      <c r="K69" s="317"/>
      <c r="L69" s="314"/>
      <c r="M69" s="317"/>
      <c r="N69" s="317"/>
      <c r="O69" s="314"/>
      <c r="P69" s="314"/>
      <c r="Q69" s="329"/>
      <c r="R69" s="329"/>
      <c r="S69" s="356"/>
      <c r="T69" s="329"/>
      <c r="U69" s="356"/>
      <c r="V69" s="317"/>
      <c r="W69" s="317"/>
      <c r="X69" s="330" t="s">
        <v>386</v>
      </c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 t="s">
        <v>2592</v>
      </c>
      <c r="AJ69" s="373">
        <v>45719</v>
      </c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</row>
    <row r="70" spans="1:46" ht="31.5" hidden="1">
      <c r="A70" s="317" t="s">
        <v>104</v>
      </c>
      <c r="B70" s="317">
        <v>4100009321</v>
      </c>
      <c r="C70" s="317"/>
      <c r="D70" s="317"/>
      <c r="E70" s="317"/>
      <c r="F70" s="329"/>
      <c r="G70" s="329"/>
      <c r="H70" s="317" t="s">
        <v>86</v>
      </c>
      <c r="I70" s="314" t="s">
        <v>93</v>
      </c>
      <c r="J70" s="314">
        <v>1</v>
      </c>
      <c r="K70" s="317"/>
      <c r="L70" s="314"/>
      <c r="M70" s="317"/>
      <c r="N70" s="317"/>
      <c r="O70" s="314"/>
      <c r="P70" s="314"/>
      <c r="Q70" s="329"/>
      <c r="R70" s="329"/>
      <c r="S70" s="356"/>
      <c r="T70" s="329"/>
      <c r="U70" s="356"/>
      <c r="V70" s="317"/>
      <c r="W70" s="317"/>
      <c r="X70" s="330" t="s">
        <v>386</v>
      </c>
      <c r="Y70" s="317"/>
      <c r="Z70" s="317"/>
      <c r="AA70" s="317"/>
      <c r="AB70" s="317"/>
      <c r="AC70" s="317"/>
      <c r="AD70" s="317"/>
      <c r="AE70" s="317"/>
      <c r="AF70" s="317"/>
      <c r="AG70" s="317"/>
      <c r="AH70" s="317"/>
      <c r="AI70" s="317" t="s">
        <v>2592</v>
      </c>
      <c r="AJ70" s="373">
        <v>45719</v>
      </c>
      <c r="AK70" s="317"/>
      <c r="AL70" s="317"/>
      <c r="AM70" s="317"/>
      <c r="AN70" s="317"/>
      <c r="AO70" s="317"/>
      <c r="AP70" s="317"/>
      <c r="AQ70" s="317"/>
      <c r="AR70" s="317"/>
      <c r="AS70" s="317"/>
      <c r="AT70" s="317"/>
    </row>
    <row r="71" spans="1:46" ht="31.5" hidden="1">
      <c r="A71" s="317" t="s">
        <v>104</v>
      </c>
      <c r="B71" s="317">
        <v>4100009321</v>
      </c>
      <c r="C71" s="317"/>
      <c r="D71" s="317"/>
      <c r="E71" s="317"/>
      <c r="F71" s="329"/>
      <c r="G71" s="329"/>
      <c r="H71" s="317" t="s">
        <v>86</v>
      </c>
      <c r="I71" s="314" t="s">
        <v>93</v>
      </c>
      <c r="J71" s="314">
        <v>1</v>
      </c>
      <c r="K71" s="317"/>
      <c r="L71" s="314"/>
      <c r="M71" s="317"/>
      <c r="N71" s="317"/>
      <c r="O71" s="314"/>
      <c r="P71" s="314"/>
      <c r="Q71" s="329"/>
      <c r="R71" s="329"/>
      <c r="S71" s="356"/>
      <c r="T71" s="329"/>
      <c r="U71" s="356"/>
      <c r="V71" s="317"/>
      <c r="W71" s="317"/>
      <c r="X71" s="330"/>
      <c r="Y71" s="317"/>
      <c r="Z71" s="317"/>
      <c r="AA71" s="317"/>
      <c r="AB71" s="317"/>
      <c r="AC71" s="317"/>
      <c r="AD71" s="317"/>
      <c r="AE71" s="317"/>
      <c r="AF71" s="317"/>
      <c r="AG71" s="317"/>
      <c r="AH71" s="317"/>
      <c r="AI71" s="317"/>
      <c r="AJ71" s="373"/>
      <c r="AK71" s="317"/>
      <c r="AL71" s="317"/>
      <c r="AM71" s="317"/>
      <c r="AN71" s="317"/>
      <c r="AO71" s="317"/>
      <c r="AP71" s="317"/>
      <c r="AQ71" s="317"/>
      <c r="AR71" s="317"/>
      <c r="AS71" s="317"/>
      <c r="AT71" s="317"/>
    </row>
    <row r="72" spans="1:46" ht="31.5" hidden="1">
      <c r="A72" s="317" t="s">
        <v>104</v>
      </c>
      <c r="B72" s="317">
        <v>4100009425</v>
      </c>
      <c r="C72" s="317"/>
      <c r="D72" s="317"/>
      <c r="E72" s="317"/>
      <c r="F72" s="329"/>
      <c r="G72" s="329"/>
      <c r="H72" s="317" t="s">
        <v>86</v>
      </c>
      <c r="I72" s="314"/>
      <c r="J72" s="314"/>
      <c r="K72" s="317"/>
      <c r="L72" s="314"/>
      <c r="M72" s="314"/>
      <c r="N72" s="317"/>
      <c r="O72" s="314"/>
      <c r="P72" s="314"/>
      <c r="Q72" s="317"/>
      <c r="R72" s="317"/>
      <c r="S72" s="317"/>
      <c r="T72" s="317"/>
      <c r="U72" s="317"/>
      <c r="V72" s="317"/>
      <c r="W72" s="317"/>
      <c r="X72" s="317"/>
      <c r="Y72" s="317"/>
      <c r="Z72" s="317"/>
      <c r="AA72" s="317"/>
      <c r="AB72" s="317"/>
      <c r="AC72" s="317"/>
      <c r="AD72" s="317"/>
      <c r="AE72" s="317"/>
      <c r="AF72" s="317"/>
      <c r="AG72" s="317"/>
      <c r="AH72" s="317"/>
      <c r="AI72" s="317"/>
      <c r="AJ72" s="373"/>
      <c r="AK72" s="317"/>
      <c r="AL72" s="317"/>
      <c r="AM72" s="317"/>
      <c r="AN72" s="317"/>
      <c r="AO72" s="317"/>
      <c r="AP72" s="317"/>
      <c r="AQ72" s="317"/>
      <c r="AR72" s="317"/>
      <c r="AS72" s="317"/>
      <c r="AT72" s="317"/>
    </row>
    <row r="73" spans="1:46" ht="31.5" hidden="1">
      <c r="A73" s="317" t="s">
        <v>104</v>
      </c>
      <c r="B73" s="317" t="s">
        <v>2686</v>
      </c>
      <c r="C73" s="317"/>
      <c r="D73" s="317"/>
      <c r="E73" s="317"/>
      <c r="F73" s="329"/>
      <c r="G73" s="329"/>
      <c r="H73" s="317" t="s">
        <v>86</v>
      </c>
      <c r="I73" s="314"/>
      <c r="J73" s="314"/>
      <c r="K73" s="317"/>
      <c r="L73" s="314"/>
      <c r="M73" s="314"/>
      <c r="N73" s="317"/>
      <c r="O73" s="314"/>
      <c r="P73" s="314"/>
      <c r="Q73" s="317"/>
      <c r="R73" s="317"/>
      <c r="S73" s="317"/>
      <c r="T73" s="317"/>
      <c r="U73" s="317"/>
      <c r="V73" s="317"/>
      <c r="W73" s="317"/>
      <c r="X73" s="317"/>
      <c r="Y73" s="317"/>
      <c r="Z73" s="317"/>
      <c r="AA73" s="317"/>
      <c r="AB73" s="317"/>
      <c r="AC73" s="317"/>
      <c r="AD73" s="317"/>
      <c r="AE73" s="317"/>
      <c r="AF73" s="317"/>
      <c r="AG73" s="317"/>
      <c r="AH73" s="317"/>
      <c r="AI73" s="317"/>
      <c r="AJ73" s="373"/>
      <c r="AK73" s="317"/>
      <c r="AL73" s="317"/>
      <c r="AM73" s="317"/>
      <c r="AN73" s="317"/>
      <c r="AO73" s="317"/>
      <c r="AP73" s="317"/>
      <c r="AQ73" s="317"/>
      <c r="AR73" s="317"/>
      <c r="AS73" s="317"/>
      <c r="AT73" s="317"/>
    </row>
    <row r="74" spans="1:46" ht="31.5" hidden="1">
      <c r="A74" s="317" t="s">
        <v>104</v>
      </c>
      <c r="B74" s="317" t="s">
        <v>2687</v>
      </c>
      <c r="C74" s="317"/>
      <c r="D74" s="317"/>
      <c r="E74" s="317"/>
      <c r="F74" s="317"/>
      <c r="G74" s="317"/>
      <c r="H74" s="317" t="s">
        <v>86</v>
      </c>
      <c r="I74" s="314"/>
      <c r="J74" s="314"/>
      <c r="K74" s="317"/>
      <c r="L74" s="314"/>
      <c r="M74" s="314"/>
      <c r="N74" s="317"/>
      <c r="O74" s="314"/>
      <c r="P74" s="314"/>
      <c r="Q74" s="317"/>
      <c r="R74" s="317"/>
      <c r="S74" s="317"/>
      <c r="T74" s="317"/>
      <c r="U74" s="317"/>
      <c r="V74" s="317"/>
      <c r="W74" s="317"/>
      <c r="X74" s="317"/>
      <c r="Y74" s="317"/>
      <c r="Z74" s="317"/>
      <c r="AA74" s="317"/>
      <c r="AB74" s="317"/>
      <c r="AC74" s="317"/>
      <c r="AD74" s="317"/>
      <c r="AE74" s="317"/>
      <c r="AF74" s="317"/>
      <c r="AG74" s="317"/>
      <c r="AH74" s="317"/>
      <c r="AI74" s="317"/>
      <c r="AJ74" s="373"/>
      <c r="AK74" s="317"/>
      <c r="AL74" s="317"/>
      <c r="AM74" s="317"/>
      <c r="AN74" s="317"/>
      <c r="AO74" s="317"/>
      <c r="AP74" s="317"/>
      <c r="AQ74" s="317"/>
      <c r="AR74" s="317"/>
      <c r="AS74" s="317"/>
      <c r="AT74" s="317"/>
    </row>
    <row r="75" spans="1:46" hidden="1">
      <c r="A75" s="371" t="s">
        <v>2583</v>
      </c>
      <c r="B75" s="371">
        <v>4100009367</v>
      </c>
      <c r="C75" s="371">
        <v>80761695</v>
      </c>
      <c r="D75" s="352" t="s">
        <v>708</v>
      </c>
      <c r="E75" s="352" t="s">
        <v>169</v>
      </c>
      <c r="F75" s="371" t="s">
        <v>2688</v>
      </c>
      <c r="G75" s="371" t="s">
        <v>2689</v>
      </c>
      <c r="H75" s="371" t="s">
        <v>79</v>
      </c>
      <c r="I75" s="371" t="s">
        <v>2075</v>
      </c>
      <c r="J75" s="371">
        <v>1</v>
      </c>
      <c r="K75" s="371" t="s">
        <v>2690</v>
      </c>
      <c r="L75" s="352" t="s">
        <v>429</v>
      </c>
      <c r="M75" s="352">
        <v>1430</v>
      </c>
      <c r="N75" s="371">
        <v>11</v>
      </c>
      <c r="O75" s="371">
        <v>18876</v>
      </c>
      <c r="P75" s="371">
        <v>14</v>
      </c>
      <c r="Q75" s="371" t="s">
        <v>2641</v>
      </c>
      <c r="R75" s="371"/>
      <c r="S75" s="405">
        <v>45676</v>
      </c>
      <c r="T75" s="371" t="s">
        <v>2691</v>
      </c>
      <c r="U75" s="389">
        <v>45690</v>
      </c>
      <c r="V75" s="371"/>
      <c r="W75" s="405">
        <v>45697</v>
      </c>
      <c r="X75" s="371" t="s">
        <v>118</v>
      </c>
      <c r="Y75" s="371" t="s">
        <v>2692</v>
      </c>
      <c r="Z75" s="405">
        <v>45673</v>
      </c>
      <c r="AA75" s="405">
        <v>45677</v>
      </c>
      <c r="AB75" s="405">
        <v>45684</v>
      </c>
      <c r="AC75" s="405">
        <v>45684</v>
      </c>
      <c r="AD75" s="405">
        <v>45685</v>
      </c>
      <c r="AE75" s="405">
        <v>45685</v>
      </c>
      <c r="AF75" s="317"/>
      <c r="AG75" s="317"/>
      <c r="AH75" s="317"/>
      <c r="AI75" s="317"/>
      <c r="AJ75" s="317"/>
      <c r="AK75" s="317" t="s">
        <v>2693</v>
      </c>
      <c r="AL75" s="317" t="s">
        <v>2694</v>
      </c>
      <c r="AM75" s="360">
        <v>45689</v>
      </c>
      <c r="AN75" s="414">
        <v>15828.97</v>
      </c>
      <c r="AO75" s="317"/>
      <c r="AP75" s="317"/>
      <c r="AQ75" s="317"/>
      <c r="AR75" s="317"/>
      <c r="AS75" s="317"/>
      <c r="AT75" s="317"/>
    </row>
    <row r="76" spans="1:46" hidden="1">
      <c r="A76" s="371" t="s">
        <v>2583</v>
      </c>
      <c r="B76" s="371">
        <v>4100009367</v>
      </c>
      <c r="C76" s="371">
        <v>80761695</v>
      </c>
      <c r="D76" s="352" t="s">
        <v>708</v>
      </c>
      <c r="E76" s="352" t="s">
        <v>169</v>
      </c>
      <c r="F76" s="371" t="s">
        <v>2688</v>
      </c>
      <c r="G76" s="371" t="s">
        <v>2689</v>
      </c>
      <c r="H76" s="371" t="s">
        <v>79</v>
      </c>
      <c r="I76" s="371" t="s">
        <v>2075</v>
      </c>
      <c r="J76" s="371">
        <v>1</v>
      </c>
      <c r="K76" s="371" t="s">
        <v>2695</v>
      </c>
      <c r="L76" s="352" t="s">
        <v>429</v>
      </c>
      <c r="M76" s="352">
        <v>1430</v>
      </c>
      <c r="N76" s="371">
        <v>11</v>
      </c>
      <c r="O76" s="371">
        <v>18876</v>
      </c>
      <c r="P76" s="371">
        <v>14</v>
      </c>
      <c r="Q76" s="371" t="s">
        <v>2641</v>
      </c>
      <c r="R76" s="371"/>
      <c r="S76" s="405">
        <v>45676</v>
      </c>
      <c r="T76" s="371" t="s">
        <v>2691</v>
      </c>
      <c r="U76" s="389">
        <v>45690</v>
      </c>
      <c r="V76" s="371"/>
      <c r="W76" s="405">
        <v>45697</v>
      </c>
      <c r="X76" s="371" t="s">
        <v>118</v>
      </c>
      <c r="Y76" s="372" t="s">
        <v>2696</v>
      </c>
      <c r="Z76" s="405">
        <v>45673</v>
      </c>
      <c r="AA76" s="405">
        <v>45677</v>
      </c>
      <c r="AB76" s="405">
        <v>45684</v>
      </c>
      <c r="AC76" s="405">
        <v>45684</v>
      </c>
      <c r="AD76" s="405">
        <v>45685</v>
      </c>
      <c r="AE76" s="405">
        <v>45685</v>
      </c>
      <c r="AF76" s="317"/>
      <c r="AG76" s="317"/>
      <c r="AH76" s="317"/>
      <c r="AI76" s="317"/>
      <c r="AJ76" s="317"/>
      <c r="AK76" s="317" t="s">
        <v>2693</v>
      </c>
      <c r="AL76" s="317" t="s">
        <v>2694</v>
      </c>
      <c r="AM76" s="360">
        <v>45689</v>
      </c>
      <c r="AN76" s="317"/>
      <c r="AO76" s="317"/>
      <c r="AP76" s="317"/>
      <c r="AQ76" s="317"/>
      <c r="AR76" s="317"/>
      <c r="AS76" s="317"/>
      <c r="AT76" s="317"/>
    </row>
    <row r="77" spans="1:46" hidden="1">
      <c r="A77" s="371" t="s">
        <v>2583</v>
      </c>
      <c r="B77" s="371">
        <v>4100009367</v>
      </c>
      <c r="C77" s="371">
        <v>80761695</v>
      </c>
      <c r="D77" s="352" t="s">
        <v>708</v>
      </c>
      <c r="E77" s="352" t="s">
        <v>169</v>
      </c>
      <c r="F77" s="371" t="s">
        <v>2688</v>
      </c>
      <c r="G77" s="371" t="s">
        <v>2689</v>
      </c>
      <c r="H77" s="371" t="s">
        <v>79</v>
      </c>
      <c r="I77" s="371" t="s">
        <v>2075</v>
      </c>
      <c r="J77" s="371">
        <v>1</v>
      </c>
      <c r="K77" s="371" t="s">
        <v>2697</v>
      </c>
      <c r="L77" s="352" t="s">
        <v>429</v>
      </c>
      <c r="M77" s="352">
        <v>1430</v>
      </c>
      <c r="N77" s="371">
        <v>11</v>
      </c>
      <c r="O77" s="371">
        <v>18876</v>
      </c>
      <c r="P77" s="371">
        <v>14</v>
      </c>
      <c r="Q77" s="371" t="s">
        <v>2641</v>
      </c>
      <c r="R77" s="371"/>
      <c r="S77" s="405">
        <v>45676</v>
      </c>
      <c r="T77" s="371" t="s">
        <v>2691</v>
      </c>
      <c r="U77" s="389">
        <v>45690</v>
      </c>
      <c r="V77" s="371"/>
      <c r="W77" s="405">
        <v>45697</v>
      </c>
      <c r="X77" s="371" t="s">
        <v>118</v>
      </c>
      <c r="Y77" s="372" t="s">
        <v>2698</v>
      </c>
      <c r="Z77" s="405">
        <v>45673</v>
      </c>
      <c r="AA77" s="405">
        <v>45677</v>
      </c>
      <c r="AB77" s="405">
        <v>45684</v>
      </c>
      <c r="AC77" s="405">
        <v>45684</v>
      </c>
      <c r="AD77" s="405">
        <v>45685</v>
      </c>
      <c r="AE77" s="405">
        <v>45685</v>
      </c>
      <c r="AF77" s="317"/>
      <c r="AG77" s="317"/>
      <c r="AH77" s="317"/>
      <c r="AI77" s="317"/>
      <c r="AJ77" s="317"/>
      <c r="AK77" s="317" t="s">
        <v>2693</v>
      </c>
      <c r="AL77" s="317" t="s">
        <v>2694</v>
      </c>
      <c r="AM77" s="360">
        <v>45689</v>
      </c>
      <c r="AN77" s="317"/>
      <c r="AO77" s="317"/>
      <c r="AP77" s="317"/>
      <c r="AQ77" s="317"/>
      <c r="AR77" s="317"/>
      <c r="AS77" s="317"/>
      <c r="AT77" s="317"/>
    </row>
    <row r="78" spans="1:46" hidden="1">
      <c r="A78" s="371" t="s">
        <v>2583</v>
      </c>
      <c r="B78" s="371">
        <v>4100009367</v>
      </c>
      <c r="C78" s="371">
        <v>80761695</v>
      </c>
      <c r="D78" s="352" t="s">
        <v>708</v>
      </c>
      <c r="E78" s="352" t="s">
        <v>169</v>
      </c>
      <c r="F78" s="371" t="s">
        <v>2688</v>
      </c>
      <c r="G78" s="371" t="s">
        <v>2689</v>
      </c>
      <c r="H78" s="371" t="s">
        <v>79</v>
      </c>
      <c r="I78" s="371" t="s">
        <v>2075</v>
      </c>
      <c r="J78" s="371">
        <v>1</v>
      </c>
      <c r="K78" s="371" t="s">
        <v>2699</v>
      </c>
      <c r="L78" s="352" t="s">
        <v>429</v>
      </c>
      <c r="M78" s="352">
        <v>1430</v>
      </c>
      <c r="N78" s="371">
        <v>11</v>
      </c>
      <c r="O78" s="371">
        <v>18876</v>
      </c>
      <c r="P78" s="371">
        <v>14</v>
      </c>
      <c r="Q78" s="371" t="s">
        <v>2641</v>
      </c>
      <c r="R78" s="371"/>
      <c r="S78" s="405">
        <v>45676</v>
      </c>
      <c r="T78" s="371" t="s">
        <v>2691</v>
      </c>
      <c r="U78" s="389">
        <v>45690</v>
      </c>
      <c r="V78" s="371"/>
      <c r="W78" s="405">
        <v>45697</v>
      </c>
      <c r="X78" s="371" t="s">
        <v>118</v>
      </c>
      <c r="Y78" s="372" t="s">
        <v>2698</v>
      </c>
      <c r="Z78" s="405">
        <v>45673</v>
      </c>
      <c r="AA78" s="405">
        <v>45677</v>
      </c>
      <c r="AB78" s="405">
        <v>45684</v>
      </c>
      <c r="AC78" s="405">
        <v>45684</v>
      </c>
      <c r="AD78" s="405">
        <v>45685</v>
      </c>
      <c r="AE78" s="405">
        <v>45685</v>
      </c>
      <c r="AF78" s="317"/>
      <c r="AG78" s="317"/>
      <c r="AH78" s="317"/>
      <c r="AI78" s="317"/>
      <c r="AJ78" s="317"/>
      <c r="AK78" s="317" t="s">
        <v>2693</v>
      </c>
      <c r="AL78" s="317" t="s">
        <v>2694</v>
      </c>
      <c r="AM78" s="360">
        <v>45689</v>
      </c>
      <c r="AN78" s="317"/>
      <c r="AO78" s="317"/>
      <c r="AP78" s="317"/>
      <c r="AQ78" s="317"/>
      <c r="AR78" s="317"/>
      <c r="AS78" s="317"/>
      <c r="AT78" s="317"/>
    </row>
    <row r="79" spans="1:46" hidden="1">
      <c r="A79" s="371" t="s">
        <v>2583</v>
      </c>
      <c r="B79" s="371">
        <v>4100009367</v>
      </c>
      <c r="C79" s="371">
        <v>80761695</v>
      </c>
      <c r="D79" s="352" t="s">
        <v>708</v>
      </c>
      <c r="E79" s="352" t="s">
        <v>169</v>
      </c>
      <c r="F79" s="371" t="s">
        <v>2688</v>
      </c>
      <c r="G79" s="371" t="s">
        <v>2689</v>
      </c>
      <c r="H79" s="371" t="s">
        <v>79</v>
      </c>
      <c r="I79" s="371" t="s">
        <v>2075</v>
      </c>
      <c r="J79" s="371">
        <v>1</v>
      </c>
      <c r="K79" s="371" t="s">
        <v>2700</v>
      </c>
      <c r="L79" s="352" t="s">
        <v>429</v>
      </c>
      <c r="M79" s="352">
        <v>1430</v>
      </c>
      <c r="N79" s="371">
        <v>11</v>
      </c>
      <c r="O79" s="371">
        <v>18876</v>
      </c>
      <c r="P79" s="371">
        <v>14</v>
      </c>
      <c r="Q79" s="371" t="s">
        <v>2641</v>
      </c>
      <c r="R79" s="371"/>
      <c r="S79" s="405">
        <v>45676</v>
      </c>
      <c r="T79" s="371" t="s">
        <v>2691</v>
      </c>
      <c r="U79" s="389">
        <v>45690</v>
      </c>
      <c r="V79" s="371"/>
      <c r="W79" s="405">
        <v>45697</v>
      </c>
      <c r="X79" s="371" t="s">
        <v>118</v>
      </c>
      <c r="Y79" s="372" t="s">
        <v>2696</v>
      </c>
      <c r="Z79" s="405">
        <v>45673</v>
      </c>
      <c r="AA79" s="405">
        <v>45677</v>
      </c>
      <c r="AB79" s="405">
        <v>45684</v>
      </c>
      <c r="AC79" s="405">
        <v>45684</v>
      </c>
      <c r="AD79" s="405">
        <v>45685</v>
      </c>
      <c r="AE79" s="405">
        <v>45685</v>
      </c>
      <c r="AF79" s="317"/>
      <c r="AG79" s="317"/>
      <c r="AH79" s="317"/>
      <c r="AI79" s="317"/>
      <c r="AJ79" s="317"/>
      <c r="AK79" s="317" t="s">
        <v>2693</v>
      </c>
      <c r="AL79" s="317" t="s">
        <v>2694</v>
      </c>
      <c r="AM79" s="360">
        <v>45689</v>
      </c>
      <c r="AN79" s="317"/>
      <c r="AO79" s="317"/>
      <c r="AP79" s="317"/>
      <c r="AQ79" s="317"/>
      <c r="AR79" s="317"/>
      <c r="AS79" s="317"/>
      <c r="AT79" s="317"/>
    </row>
    <row r="80" spans="1:46" hidden="1">
      <c r="A80" s="371" t="s">
        <v>2583</v>
      </c>
      <c r="B80" s="371">
        <v>4100009367</v>
      </c>
      <c r="C80" s="371">
        <v>80761695</v>
      </c>
      <c r="D80" s="352" t="s">
        <v>708</v>
      </c>
      <c r="E80" s="352" t="s">
        <v>169</v>
      </c>
      <c r="F80" s="371" t="s">
        <v>2688</v>
      </c>
      <c r="G80" s="371" t="s">
        <v>2689</v>
      </c>
      <c r="H80" s="371" t="s">
        <v>79</v>
      </c>
      <c r="I80" s="371" t="s">
        <v>2075</v>
      </c>
      <c r="J80" s="371">
        <v>1</v>
      </c>
      <c r="K80" s="371" t="s">
        <v>2701</v>
      </c>
      <c r="L80" s="352" t="s">
        <v>429</v>
      </c>
      <c r="M80" s="352">
        <v>1430</v>
      </c>
      <c r="N80" s="371">
        <v>11</v>
      </c>
      <c r="O80" s="371">
        <v>18876</v>
      </c>
      <c r="P80" s="371">
        <v>14</v>
      </c>
      <c r="Q80" s="371" t="s">
        <v>2641</v>
      </c>
      <c r="R80" s="371"/>
      <c r="S80" s="405">
        <v>45676</v>
      </c>
      <c r="T80" s="371" t="s">
        <v>2691</v>
      </c>
      <c r="U80" s="389">
        <v>45690</v>
      </c>
      <c r="V80" s="371"/>
      <c r="W80" s="405">
        <v>45697</v>
      </c>
      <c r="X80" s="371" t="s">
        <v>118</v>
      </c>
      <c r="Y80" s="372" t="s">
        <v>2696</v>
      </c>
      <c r="Z80" s="405">
        <v>45673</v>
      </c>
      <c r="AA80" s="405">
        <v>45677</v>
      </c>
      <c r="AB80" s="405">
        <v>45684</v>
      </c>
      <c r="AC80" s="405">
        <v>45684</v>
      </c>
      <c r="AD80" s="405">
        <v>45685</v>
      </c>
      <c r="AE80" s="405">
        <v>45685</v>
      </c>
      <c r="AF80" s="317"/>
      <c r="AG80" s="317"/>
      <c r="AH80" s="317"/>
      <c r="AI80" s="317"/>
      <c r="AJ80" s="317"/>
      <c r="AK80" s="317" t="s">
        <v>2693</v>
      </c>
      <c r="AL80" s="317" t="s">
        <v>2694</v>
      </c>
      <c r="AM80" s="360">
        <v>45689</v>
      </c>
      <c r="AN80" s="317"/>
      <c r="AO80" s="317"/>
      <c r="AP80" s="317"/>
      <c r="AQ80" s="317"/>
      <c r="AR80" s="317"/>
      <c r="AS80" s="317"/>
      <c r="AT80" s="317"/>
    </row>
    <row r="81" spans="1:46" hidden="1">
      <c r="A81" s="371" t="s">
        <v>2583</v>
      </c>
      <c r="B81" s="371">
        <v>4100009367</v>
      </c>
      <c r="C81" s="371">
        <v>80761695</v>
      </c>
      <c r="D81" s="352" t="s">
        <v>708</v>
      </c>
      <c r="E81" s="352" t="s">
        <v>169</v>
      </c>
      <c r="F81" s="371" t="s">
        <v>2688</v>
      </c>
      <c r="G81" s="371" t="s">
        <v>2689</v>
      </c>
      <c r="H81" s="371" t="s">
        <v>79</v>
      </c>
      <c r="I81" s="371" t="s">
        <v>2075</v>
      </c>
      <c r="J81" s="371">
        <v>1</v>
      </c>
      <c r="K81" s="371" t="s">
        <v>2702</v>
      </c>
      <c r="L81" s="352" t="s">
        <v>429</v>
      </c>
      <c r="M81" s="352">
        <v>1430</v>
      </c>
      <c r="N81" s="371">
        <v>11</v>
      </c>
      <c r="O81" s="371">
        <v>18876</v>
      </c>
      <c r="P81" s="371">
        <v>14</v>
      </c>
      <c r="Q81" s="371" t="s">
        <v>2641</v>
      </c>
      <c r="R81" s="371"/>
      <c r="S81" s="405">
        <v>45676</v>
      </c>
      <c r="T81" s="371" t="s">
        <v>2691</v>
      </c>
      <c r="U81" s="389">
        <v>45690</v>
      </c>
      <c r="V81" s="371"/>
      <c r="W81" s="405">
        <v>45697</v>
      </c>
      <c r="X81" s="371" t="s">
        <v>118</v>
      </c>
      <c r="Y81" s="372" t="s">
        <v>2703</v>
      </c>
      <c r="Z81" s="405">
        <v>45673</v>
      </c>
      <c r="AA81" s="405">
        <v>45677</v>
      </c>
      <c r="AB81" s="405">
        <v>45684</v>
      </c>
      <c r="AC81" s="405">
        <v>45684</v>
      </c>
      <c r="AD81" s="405">
        <v>45685</v>
      </c>
      <c r="AE81" s="405">
        <v>45685</v>
      </c>
      <c r="AF81" s="317"/>
      <c r="AG81" s="317"/>
      <c r="AH81" s="317"/>
      <c r="AI81" s="317"/>
      <c r="AJ81" s="317"/>
      <c r="AK81" s="317" t="s">
        <v>2693</v>
      </c>
      <c r="AL81" s="317" t="s">
        <v>2694</v>
      </c>
      <c r="AM81" s="360">
        <v>45689</v>
      </c>
      <c r="AN81" s="317"/>
      <c r="AO81" s="317"/>
      <c r="AP81" s="317"/>
      <c r="AQ81" s="317"/>
      <c r="AR81" s="317"/>
      <c r="AS81" s="317"/>
      <c r="AT81" s="317"/>
    </row>
    <row r="82" spans="1:46" hidden="1">
      <c r="A82" s="371" t="s">
        <v>2583</v>
      </c>
      <c r="B82" s="371">
        <v>4100009367</v>
      </c>
      <c r="C82" s="371">
        <v>80761695</v>
      </c>
      <c r="D82" s="352" t="s">
        <v>708</v>
      </c>
      <c r="E82" s="352" t="s">
        <v>169</v>
      </c>
      <c r="F82" s="371" t="s">
        <v>2688</v>
      </c>
      <c r="G82" s="371" t="s">
        <v>2689</v>
      </c>
      <c r="H82" s="371" t="s">
        <v>79</v>
      </c>
      <c r="I82" s="371" t="s">
        <v>2075</v>
      </c>
      <c r="J82" s="371">
        <v>1</v>
      </c>
      <c r="K82" s="371" t="s">
        <v>2704</v>
      </c>
      <c r="L82" s="352" t="s">
        <v>429</v>
      </c>
      <c r="M82" s="352">
        <v>1430</v>
      </c>
      <c r="N82" s="371">
        <v>11</v>
      </c>
      <c r="O82" s="371">
        <v>18876</v>
      </c>
      <c r="P82" s="371">
        <v>14</v>
      </c>
      <c r="Q82" s="371" t="s">
        <v>2641</v>
      </c>
      <c r="R82" s="371"/>
      <c r="S82" s="405">
        <v>45676</v>
      </c>
      <c r="T82" s="371" t="s">
        <v>2691</v>
      </c>
      <c r="U82" s="389">
        <v>45690</v>
      </c>
      <c r="V82" s="371"/>
      <c r="W82" s="405">
        <v>45697</v>
      </c>
      <c r="X82" s="371" t="s">
        <v>118</v>
      </c>
      <c r="Y82" s="372" t="s">
        <v>2696</v>
      </c>
      <c r="Z82" s="405">
        <v>45673</v>
      </c>
      <c r="AA82" s="405">
        <v>45677</v>
      </c>
      <c r="AB82" s="405">
        <v>45684</v>
      </c>
      <c r="AC82" s="405">
        <v>45684</v>
      </c>
      <c r="AD82" s="405">
        <v>45685</v>
      </c>
      <c r="AE82" s="405">
        <v>45685</v>
      </c>
      <c r="AF82" s="317"/>
      <c r="AG82" s="317"/>
      <c r="AH82" s="317"/>
      <c r="AI82" s="317"/>
      <c r="AJ82" s="317"/>
      <c r="AK82" s="317" t="s">
        <v>2693</v>
      </c>
      <c r="AL82" s="317" t="s">
        <v>2694</v>
      </c>
      <c r="AM82" s="360">
        <v>45689</v>
      </c>
      <c r="AN82" s="317"/>
      <c r="AO82" s="317"/>
      <c r="AP82" s="317"/>
      <c r="AQ82" s="317"/>
      <c r="AR82" s="317"/>
      <c r="AS82" s="317"/>
      <c r="AT82" s="317"/>
    </row>
    <row r="83" spans="1:46" hidden="1">
      <c r="A83" s="371" t="s">
        <v>2583</v>
      </c>
      <c r="B83" s="371">
        <v>4100009367</v>
      </c>
      <c r="C83" s="371">
        <v>80761695</v>
      </c>
      <c r="D83" s="352" t="s">
        <v>708</v>
      </c>
      <c r="E83" s="352" t="s">
        <v>169</v>
      </c>
      <c r="F83" s="371" t="s">
        <v>2688</v>
      </c>
      <c r="G83" s="371" t="s">
        <v>2689</v>
      </c>
      <c r="H83" s="371" t="s">
        <v>79</v>
      </c>
      <c r="I83" s="371" t="s">
        <v>2075</v>
      </c>
      <c r="J83" s="371">
        <v>1</v>
      </c>
      <c r="K83" s="371" t="s">
        <v>2705</v>
      </c>
      <c r="L83" s="352" t="s">
        <v>429</v>
      </c>
      <c r="M83" s="352">
        <v>1430</v>
      </c>
      <c r="N83" s="371">
        <v>11</v>
      </c>
      <c r="O83" s="371">
        <v>18876</v>
      </c>
      <c r="P83" s="371">
        <v>14</v>
      </c>
      <c r="Q83" s="371" t="s">
        <v>2641</v>
      </c>
      <c r="R83" s="371"/>
      <c r="S83" s="405">
        <v>45676</v>
      </c>
      <c r="T83" s="371" t="s">
        <v>2691</v>
      </c>
      <c r="U83" s="389">
        <v>45690</v>
      </c>
      <c r="V83" s="371"/>
      <c r="W83" s="405">
        <v>45697</v>
      </c>
      <c r="X83" s="371" t="s">
        <v>118</v>
      </c>
      <c r="Y83" s="372" t="s">
        <v>2696</v>
      </c>
      <c r="Z83" s="405">
        <v>45673</v>
      </c>
      <c r="AA83" s="405">
        <v>45677</v>
      </c>
      <c r="AB83" s="405">
        <v>45684</v>
      </c>
      <c r="AC83" s="405">
        <v>45684</v>
      </c>
      <c r="AD83" s="405">
        <v>45685</v>
      </c>
      <c r="AE83" s="405">
        <v>45685</v>
      </c>
      <c r="AF83" s="317"/>
      <c r="AG83" s="317"/>
      <c r="AH83" s="317"/>
      <c r="AI83" s="317"/>
      <c r="AJ83" s="317"/>
      <c r="AK83" s="317" t="s">
        <v>2693</v>
      </c>
      <c r="AL83" s="317" t="s">
        <v>2694</v>
      </c>
      <c r="AM83" s="360">
        <v>45689</v>
      </c>
      <c r="AN83" s="317"/>
      <c r="AO83" s="317"/>
      <c r="AP83" s="317"/>
      <c r="AQ83" s="317"/>
      <c r="AR83" s="317"/>
      <c r="AS83" s="317"/>
      <c r="AT83" s="317"/>
    </row>
    <row r="84" spans="1:46" hidden="1">
      <c r="A84" s="371" t="s">
        <v>2583</v>
      </c>
      <c r="B84" s="371">
        <v>4100009367</v>
      </c>
      <c r="C84" s="371">
        <v>80761695</v>
      </c>
      <c r="D84" s="352" t="s">
        <v>708</v>
      </c>
      <c r="E84" s="352" t="s">
        <v>169</v>
      </c>
      <c r="F84" s="371" t="s">
        <v>2688</v>
      </c>
      <c r="G84" s="371" t="s">
        <v>2689</v>
      </c>
      <c r="H84" s="371" t="s">
        <v>79</v>
      </c>
      <c r="I84" s="371" t="s">
        <v>2075</v>
      </c>
      <c r="J84" s="371">
        <v>1</v>
      </c>
      <c r="K84" s="371" t="s">
        <v>2706</v>
      </c>
      <c r="L84" s="352" t="s">
        <v>429</v>
      </c>
      <c r="M84" s="352">
        <v>1430</v>
      </c>
      <c r="N84" s="371">
        <v>11</v>
      </c>
      <c r="O84" s="371">
        <v>18876</v>
      </c>
      <c r="P84" s="371">
        <v>14</v>
      </c>
      <c r="Q84" s="371" t="s">
        <v>2641</v>
      </c>
      <c r="R84" s="371"/>
      <c r="S84" s="405">
        <v>45676</v>
      </c>
      <c r="T84" s="371" t="s">
        <v>2691</v>
      </c>
      <c r="U84" s="389">
        <v>45690</v>
      </c>
      <c r="V84" s="371"/>
      <c r="W84" s="405">
        <v>45697</v>
      </c>
      <c r="X84" s="371" t="s">
        <v>118</v>
      </c>
      <c r="Y84" s="372" t="s">
        <v>2696</v>
      </c>
      <c r="Z84" s="405">
        <v>45673</v>
      </c>
      <c r="AA84" s="405">
        <v>45677</v>
      </c>
      <c r="AB84" s="405">
        <v>45684</v>
      </c>
      <c r="AC84" s="405">
        <v>45684</v>
      </c>
      <c r="AD84" s="405">
        <v>45685</v>
      </c>
      <c r="AE84" s="405">
        <v>45685</v>
      </c>
      <c r="AF84" s="317"/>
      <c r="AG84" s="317"/>
      <c r="AH84" s="317"/>
      <c r="AI84" s="317"/>
      <c r="AJ84" s="317"/>
      <c r="AK84" s="317" t="s">
        <v>2693</v>
      </c>
      <c r="AL84" s="317" t="s">
        <v>2694</v>
      </c>
      <c r="AM84" s="360">
        <v>45689</v>
      </c>
      <c r="AN84" s="317"/>
      <c r="AO84" s="317"/>
      <c r="AP84" s="317"/>
      <c r="AQ84" s="317"/>
      <c r="AR84" s="317"/>
      <c r="AS84" s="317"/>
      <c r="AT84" s="317"/>
    </row>
    <row r="85" spans="1:46" hidden="1">
      <c r="A85" s="371" t="s">
        <v>2583</v>
      </c>
      <c r="B85" s="371">
        <v>4100009367</v>
      </c>
      <c r="C85" s="371">
        <v>80761684</v>
      </c>
      <c r="D85" s="352" t="s">
        <v>708</v>
      </c>
      <c r="E85" s="352" t="s">
        <v>199</v>
      </c>
      <c r="F85" s="371" t="s">
        <v>2707</v>
      </c>
      <c r="G85" s="371" t="s">
        <v>2708</v>
      </c>
      <c r="H85" s="371" t="s">
        <v>79</v>
      </c>
      <c r="I85" s="371" t="s">
        <v>2075</v>
      </c>
      <c r="J85" s="371">
        <v>1</v>
      </c>
      <c r="K85" s="371" t="s">
        <v>2709</v>
      </c>
      <c r="L85" s="352" t="s">
        <v>429</v>
      </c>
      <c r="M85" s="352">
        <v>1430</v>
      </c>
      <c r="N85" s="371">
        <v>11</v>
      </c>
      <c r="O85" s="371">
        <v>18876</v>
      </c>
      <c r="P85" s="371">
        <v>14</v>
      </c>
      <c r="Q85" s="371" t="s">
        <v>2641</v>
      </c>
      <c r="R85" s="371"/>
      <c r="S85" s="405">
        <v>45676</v>
      </c>
      <c r="T85" s="371" t="s">
        <v>2691</v>
      </c>
      <c r="U85" s="389">
        <v>45690</v>
      </c>
      <c r="V85" s="371"/>
      <c r="W85" s="405">
        <v>45700</v>
      </c>
      <c r="X85" s="371" t="s">
        <v>118</v>
      </c>
      <c r="Y85" s="372" t="s">
        <v>2698</v>
      </c>
      <c r="Z85" s="405">
        <v>45673</v>
      </c>
      <c r="AA85" s="405">
        <v>45677</v>
      </c>
      <c r="AB85" s="405">
        <v>45685</v>
      </c>
      <c r="AC85" s="371" t="s">
        <v>2710</v>
      </c>
      <c r="AD85" s="405">
        <v>45684</v>
      </c>
      <c r="AE85" s="405">
        <v>45691</v>
      </c>
      <c r="AF85" s="317"/>
      <c r="AG85" s="317"/>
      <c r="AH85" s="317"/>
      <c r="AI85" s="317"/>
      <c r="AJ85" s="317"/>
      <c r="AK85" s="317" t="s">
        <v>2693</v>
      </c>
      <c r="AL85" s="317" t="s">
        <v>2711</v>
      </c>
      <c r="AM85" s="330">
        <v>45691</v>
      </c>
      <c r="AN85" s="414">
        <v>17048.45</v>
      </c>
      <c r="AO85" s="317"/>
      <c r="AP85" s="317"/>
      <c r="AQ85" s="317"/>
      <c r="AR85" s="317"/>
      <c r="AS85" s="317"/>
      <c r="AT85" s="317"/>
    </row>
    <row r="86" spans="1:46" hidden="1">
      <c r="A86" s="371" t="s">
        <v>2583</v>
      </c>
      <c r="B86" s="371">
        <v>4100009367</v>
      </c>
      <c r="C86" s="371">
        <v>80761684</v>
      </c>
      <c r="D86" s="352" t="s">
        <v>708</v>
      </c>
      <c r="E86" s="352" t="s">
        <v>199</v>
      </c>
      <c r="F86" s="371" t="s">
        <v>2707</v>
      </c>
      <c r="G86" s="371" t="s">
        <v>2708</v>
      </c>
      <c r="H86" s="371" t="s">
        <v>79</v>
      </c>
      <c r="I86" s="371" t="s">
        <v>2075</v>
      </c>
      <c r="J86" s="371">
        <v>1</v>
      </c>
      <c r="K86" s="371" t="s">
        <v>2712</v>
      </c>
      <c r="L86" s="352" t="s">
        <v>429</v>
      </c>
      <c r="M86" s="352">
        <v>1430</v>
      </c>
      <c r="N86" s="371">
        <v>11</v>
      </c>
      <c r="O86" s="371">
        <v>18876</v>
      </c>
      <c r="P86" s="371">
        <v>14</v>
      </c>
      <c r="Q86" s="371" t="s">
        <v>2641</v>
      </c>
      <c r="R86" s="371"/>
      <c r="S86" s="405">
        <v>45676</v>
      </c>
      <c r="T86" s="371" t="s">
        <v>2691</v>
      </c>
      <c r="U86" s="389">
        <v>45690</v>
      </c>
      <c r="V86" s="371"/>
      <c r="W86" s="405">
        <v>45700</v>
      </c>
      <c r="X86" s="371" t="s">
        <v>118</v>
      </c>
      <c r="Y86" s="372" t="s">
        <v>2696</v>
      </c>
      <c r="Z86" s="405">
        <v>45673</v>
      </c>
      <c r="AA86" s="405">
        <v>45677</v>
      </c>
      <c r="AB86" s="405">
        <v>45685</v>
      </c>
      <c r="AC86" s="371" t="s">
        <v>2710</v>
      </c>
      <c r="AD86" s="405">
        <v>45684</v>
      </c>
      <c r="AE86" s="405">
        <v>45691</v>
      </c>
      <c r="AF86" s="317"/>
      <c r="AG86" s="317"/>
      <c r="AH86" s="317"/>
      <c r="AI86" s="317"/>
      <c r="AJ86" s="317"/>
      <c r="AK86" s="317" t="s">
        <v>2693</v>
      </c>
      <c r="AL86" s="317" t="s">
        <v>2711</v>
      </c>
      <c r="AM86" s="330">
        <v>45691</v>
      </c>
      <c r="AN86" s="317"/>
      <c r="AO86" s="317"/>
      <c r="AP86" s="317"/>
      <c r="AQ86" s="317"/>
      <c r="AR86" s="317"/>
      <c r="AS86" s="317"/>
      <c r="AT86" s="317"/>
    </row>
    <row r="87" spans="1:46" hidden="1">
      <c r="A87" s="371" t="s">
        <v>2583</v>
      </c>
      <c r="B87" s="371">
        <v>4100009367</v>
      </c>
      <c r="C87" s="371">
        <v>80761684</v>
      </c>
      <c r="D87" s="352" t="s">
        <v>708</v>
      </c>
      <c r="E87" s="352" t="s">
        <v>199</v>
      </c>
      <c r="F87" s="371" t="s">
        <v>2707</v>
      </c>
      <c r="G87" s="371" t="s">
        <v>2708</v>
      </c>
      <c r="H87" s="371" t="s">
        <v>79</v>
      </c>
      <c r="I87" s="371" t="s">
        <v>2075</v>
      </c>
      <c r="J87" s="371">
        <v>1</v>
      </c>
      <c r="K87" s="371" t="s">
        <v>2713</v>
      </c>
      <c r="L87" s="352" t="s">
        <v>429</v>
      </c>
      <c r="M87" s="352">
        <v>1430</v>
      </c>
      <c r="N87" s="371">
        <v>11</v>
      </c>
      <c r="O87" s="371">
        <v>18876</v>
      </c>
      <c r="P87" s="371">
        <v>14</v>
      </c>
      <c r="Q87" s="371" t="s">
        <v>2641</v>
      </c>
      <c r="R87" s="371"/>
      <c r="S87" s="405">
        <v>45676</v>
      </c>
      <c r="T87" s="371" t="s">
        <v>2691</v>
      </c>
      <c r="U87" s="389">
        <v>45690</v>
      </c>
      <c r="V87" s="371"/>
      <c r="W87" s="405">
        <v>45700</v>
      </c>
      <c r="X87" s="371" t="s">
        <v>118</v>
      </c>
      <c r="Y87" s="372" t="s">
        <v>2696</v>
      </c>
      <c r="Z87" s="405">
        <v>45673</v>
      </c>
      <c r="AA87" s="405">
        <v>45677</v>
      </c>
      <c r="AB87" s="405">
        <v>45685</v>
      </c>
      <c r="AC87" s="371" t="s">
        <v>2710</v>
      </c>
      <c r="AD87" s="405">
        <v>45684</v>
      </c>
      <c r="AE87" s="405">
        <v>45691</v>
      </c>
      <c r="AF87" s="317"/>
      <c r="AG87" s="317"/>
      <c r="AH87" s="317"/>
      <c r="AI87" s="317"/>
      <c r="AJ87" s="317"/>
      <c r="AK87" s="317" t="s">
        <v>2693</v>
      </c>
      <c r="AL87" s="317" t="s">
        <v>2711</v>
      </c>
      <c r="AM87" s="330">
        <v>45691</v>
      </c>
      <c r="AN87" s="317"/>
      <c r="AO87" s="317"/>
      <c r="AP87" s="317"/>
      <c r="AQ87" s="317"/>
      <c r="AR87" s="317"/>
      <c r="AS87" s="317"/>
      <c r="AT87" s="317"/>
    </row>
    <row r="88" spans="1:46" hidden="1">
      <c r="A88" s="371" t="s">
        <v>2583</v>
      </c>
      <c r="B88" s="371">
        <v>4100009367</v>
      </c>
      <c r="C88" s="371">
        <v>80761684</v>
      </c>
      <c r="D88" s="352" t="s">
        <v>708</v>
      </c>
      <c r="E88" s="352" t="s">
        <v>199</v>
      </c>
      <c r="F88" s="371" t="s">
        <v>2707</v>
      </c>
      <c r="G88" s="371" t="s">
        <v>2708</v>
      </c>
      <c r="H88" s="371" t="s">
        <v>79</v>
      </c>
      <c r="I88" s="371" t="s">
        <v>2075</v>
      </c>
      <c r="J88" s="371">
        <v>1</v>
      </c>
      <c r="K88" s="371" t="s">
        <v>2714</v>
      </c>
      <c r="L88" s="352" t="s">
        <v>429</v>
      </c>
      <c r="M88" s="352">
        <v>1430</v>
      </c>
      <c r="N88" s="371">
        <v>11</v>
      </c>
      <c r="O88" s="371">
        <v>18876</v>
      </c>
      <c r="P88" s="371">
        <v>14</v>
      </c>
      <c r="Q88" s="371" t="s">
        <v>2641</v>
      </c>
      <c r="R88" s="371"/>
      <c r="S88" s="405">
        <v>45676</v>
      </c>
      <c r="T88" s="371" t="s">
        <v>2691</v>
      </c>
      <c r="U88" s="389">
        <v>45690</v>
      </c>
      <c r="V88" s="371"/>
      <c r="W88" s="405">
        <v>45700</v>
      </c>
      <c r="X88" s="371" t="s">
        <v>118</v>
      </c>
      <c r="Y88" s="372" t="s">
        <v>2715</v>
      </c>
      <c r="Z88" s="405">
        <v>45673</v>
      </c>
      <c r="AA88" s="405">
        <v>45677</v>
      </c>
      <c r="AB88" s="405">
        <v>45685</v>
      </c>
      <c r="AC88" s="371" t="s">
        <v>2710</v>
      </c>
      <c r="AD88" s="405">
        <v>45684</v>
      </c>
      <c r="AE88" s="405">
        <v>45691</v>
      </c>
      <c r="AF88" s="317"/>
      <c r="AG88" s="317"/>
      <c r="AH88" s="317"/>
      <c r="AI88" s="317"/>
      <c r="AJ88" s="317"/>
      <c r="AK88" s="317" t="s">
        <v>2693</v>
      </c>
      <c r="AL88" s="317" t="s">
        <v>2711</v>
      </c>
      <c r="AM88" s="330">
        <v>45691</v>
      </c>
      <c r="AN88" s="317"/>
      <c r="AO88" s="317"/>
      <c r="AP88" s="317"/>
      <c r="AQ88" s="317"/>
      <c r="AR88" s="317"/>
      <c r="AS88" s="317"/>
      <c r="AT88" s="317"/>
    </row>
    <row r="89" spans="1:46" hidden="1">
      <c r="A89" s="371" t="s">
        <v>2583</v>
      </c>
      <c r="B89" s="371">
        <v>4100009367</v>
      </c>
      <c r="C89" s="371">
        <v>80761684</v>
      </c>
      <c r="D89" s="352" t="s">
        <v>708</v>
      </c>
      <c r="E89" s="352" t="s">
        <v>199</v>
      </c>
      <c r="F89" s="371" t="s">
        <v>2707</v>
      </c>
      <c r="G89" s="371" t="s">
        <v>2708</v>
      </c>
      <c r="H89" s="371" t="s">
        <v>79</v>
      </c>
      <c r="I89" s="371" t="s">
        <v>2075</v>
      </c>
      <c r="J89" s="371">
        <v>1</v>
      </c>
      <c r="K89" s="371" t="s">
        <v>2716</v>
      </c>
      <c r="L89" s="352" t="s">
        <v>429</v>
      </c>
      <c r="M89" s="352">
        <v>1430</v>
      </c>
      <c r="N89" s="371">
        <v>11</v>
      </c>
      <c r="O89" s="371">
        <v>18876</v>
      </c>
      <c r="P89" s="371">
        <v>14</v>
      </c>
      <c r="Q89" s="371" t="s">
        <v>2641</v>
      </c>
      <c r="R89" s="371"/>
      <c r="S89" s="405">
        <v>45676</v>
      </c>
      <c r="T89" s="371" t="s">
        <v>2691</v>
      </c>
      <c r="U89" s="389">
        <v>45690</v>
      </c>
      <c r="V89" s="371"/>
      <c r="W89" s="405">
        <v>45700</v>
      </c>
      <c r="X89" s="371" t="s">
        <v>118</v>
      </c>
      <c r="Y89" s="371" t="s">
        <v>2717</v>
      </c>
      <c r="Z89" s="405">
        <v>45673</v>
      </c>
      <c r="AA89" s="405">
        <v>45677</v>
      </c>
      <c r="AB89" s="405">
        <v>45685</v>
      </c>
      <c r="AC89" s="371" t="s">
        <v>2710</v>
      </c>
      <c r="AD89" s="405">
        <v>45684</v>
      </c>
      <c r="AE89" s="405">
        <v>45691</v>
      </c>
      <c r="AF89" s="317"/>
      <c r="AG89" s="317"/>
      <c r="AH89" s="317"/>
      <c r="AI89" s="317"/>
      <c r="AJ89" s="317"/>
      <c r="AK89" s="317" t="s">
        <v>2693</v>
      </c>
      <c r="AL89" s="317" t="s">
        <v>2711</v>
      </c>
      <c r="AM89" s="330">
        <v>45691</v>
      </c>
      <c r="AN89" s="317"/>
      <c r="AO89" s="317"/>
      <c r="AP89" s="317"/>
      <c r="AQ89" s="317"/>
      <c r="AR89" s="317"/>
      <c r="AS89" s="317"/>
      <c r="AT89" s="317"/>
    </row>
    <row r="90" spans="1:46" hidden="1">
      <c r="A90" s="371" t="s">
        <v>2583</v>
      </c>
      <c r="B90" s="371">
        <v>4100009367</v>
      </c>
      <c r="C90" s="371">
        <v>80761684</v>
      </c>
      <c r="D90" s="352" t="s">
        <v>708</v>
      </c>
      <c r="E90" s="352" t="s">
        <v>199</v>
      </c>
      <c r="F90" s="371" t="s">
        <v>2707</v>
      </c>
      <c r="G90" s="371" t="s">
        <v>2708</v>
      </c>
      <c r="H90" s="371" t="s">
        <v>79</v>
      </c>
      <c r="I90" s="371" t="s">
        <v>2075</v>
      </c>
      <c r="J90" s="371">
        <v>1</v>
      </c>
      <c r="K90" s="371" t="s">
        <v>2718</v>
      </c>
      <c r="L90" s="352" t="s">
        <v>429</v>
      </c>
      <c r="M90" s="352">
        <v>1430</v>
      </c>
      <c r="N90" s="371">
        <v>11</v>
      </c>
      <c r="O90" s="371">
        <v>18876</v>
      </c>
      <c r="P90" s="371">
        <v>14</v>
      </c>
      <c r="Q90" s="371" t="s">
        <v>2641</v>
      </c>
      <c r="R90" s="371"/>
      <c r="S90" s="405">
        <v>45676</v>
      </c>
      <c r="T90" s="371" t="s">
        <v>2691</v>
      </c>
      <c r="U90" s="389">
        <v>45690</v>
      </c>
      <c r="V90" s="371"/>
      <c r="W90" s="405">
        <v>45700</v>
      </c>
      <c r="X90" s="371" t="s">
        <v>118</v>
      </c>
      <c r="Y90" s="372" t="s">
        <v>2715</v>
      </c>
      <c r="Z90" s="405">
        <v>45673</v>
      </c>
      <c r="AA90" s="405">
        <v>45677</v>
      </c>
      <c r="AB90" s="405">
        <v>45685</v>
      </c>
      <c r="AC90" s="371" t="s">
        <v>2710</v>
      </c>
      <c r="AD90" s="405">
        <v>45684</v>
      </c>
      <c r="AE90" s="405">
        <v>45691</v>
      </c>
      <c r="AF90" s="317"/>
      <c r="AG90" s="317"/>
      <c r="AH90" s="317"/>
      <c r="AI90" s="317"/>
      <c r="AJ90" s="317"/>
      <c r="AK90" s="317" t="s">
        <v>2693</v>
      </c>
      <c r="AL90" s="317" t="s">
        <v>2711</v>
      </c>
      <c r="AM90" s="330">
        <v>45691</v>
      </c>
      <c r="AN90" s="317"/>
      <c r="AO90" s="317"/>
      <c r="AP90" s="317"/>
      <c r="AQ90" s="317"/>
      <c r="AR90" s="317"/>
      <c r="AS90" s="317"/>
      <c r="AT90" s="317"/>
    </row>
    <row r="91" spans="1:46" hidden="1">
      <c r="A91" s="371" t="s">
        <v>2583</v>
      </c>
      <c r="B91" s="371">
        <v>4100009367</v>
      </c>
      <c r="C91" s="371">
        <v>80761684</v>
      </c>
      <c r="D91" s="352" t="s">
        <v>708</v>
      </c>
      <c r="E91" s="352" t="s">
        <v>199</v>
      </c>
      <c r="F91" s="371" t="s">
        <v>2707</v>
      </c>
      <c r="G91" s="371" t="s">
        <v>2708</v>
      </c>
      <c r="H91" s="371" t="s">
        <v>79</v>
      </c>
      <c r="I91" s="371" t="s">
        <v>2075</v>
      </c>
      <c r="J91" s="371">
        <v>1</v>
      </c>
      <c r="K91" s="371" t="s">
        <v>2719</v>
      </c>
      <c r="L91" s="352" t="s">
        <v>429</v>
      </c>
      <c r="M91" s="352">
        <v>1430</v>
      </c>
      <c r="N91" s="371">
        <v>11</v>
      </c>
      <c r="O91" s="371">
        <v>18876</v>
      </c>
      <c r="P91" s="371">
        <v>14</v>
      </c>
      <c r="Q91" s="371" t="s">
        <v>2641</v>
      </c>
      <c r="R91" s="371"/>
      <c r="S91" s="405">
        <v>45676</v>
      </c>
      <c r="T91" s="371" t="s">
        <v>2691</v>
      </c>
      <c r="U91" s="389">
        <v>45690</v>
      </c>
      <c r="V91" s="371"/>
      <c r="W91" s="405">
        <v>45700</v>
      </c>
      <c r="X91" s="371" t="s">
        <v>118</v>
      </c>
      <c r="Y91" s="372" t="s">
        <v>2715</v>
      </c>
      <c r="Z91" s="405">
        <v>45673</v>
      </c>
      <c r="AA91" s="405">
        <v>45677</v>
      </c>
      <c r="AB91" s="405">
        <v>45685</v>
      </c>
      <c r="AC91" s="371" t="s">
        <v>2710</v>
      </c>
      <c r="AD91" s="405">
        <v>45684</v>
      </c>
      <c r="AE91" s="405">
        <v>45691</v>
      </c>
      <c r="AF91" s="317"/>
      <c r="AG91" s="317"/>
      <c r="AH91" s="317"/>
      <c r="AI91" s="317"/>
      <c r="AJ91" s="317"/>
      <c r="AK91" s="317" t="s">
        <v>2693</v>
      </c>
      <c r="AL91" s="317" t="s">
        <v>2711</v>
      </c>
      <c r="AM91" s="330">
        <v>45691</v>
      </c>
      <c r="AN91" s="317"/>
      <c r="AO91" s="317"/>
      <c r="AP91" s="317"/>
      <c r="AQ91" s="317"/>
      <c r="AR91" s="317"/>
      <c r="AS91" s="317"/>
      <c r="AT91" s="317"/>
    </row>
    <row r="92" spans="1:46" hidden="1">
      <c r="A92" s="371" t="s">
        <v>2583</v>
      </c>
      <c r="B92" s="371">
        <v>4100009367</v>
      </c>
      <c r="C92" s="371">
        <v>80761684</v>
      </c>
      <c r="D92" s="352" t="s">
        <v>708</v>
      </c>
      <c r="E92" s="352" t="s">
        <v>199</v>
      </c>
      <c r="F92" s="371" t="s">
        <v>2707</v>
      </c>
      <c r="G92" s="371" t="s">
        <v>2708</v>
      </c>
      <c r="H92" s="371" t="s">
        <v>79</v>
      </c>
      <c r="I92" s="371" t="s">
        <v>2075</v>
      </c>
      <c r="J92" s="371">
        <v>1</v>
      </c>
      <c r="K92" s="371" t="s">
        <v>2720</v>
      </c>
      <c r="L92" s="352" t="s">
        <v>429</v>
      </c>
      <c r="M92" s="352">
        <v>1430</v>
      </c>
      <c r="N92" s="371">
        <v>11</v>
      </c>
      <c r="O92" s="371">
        <v>18876</v>
      </c>
      <c r="P92" s="371">
        <v>14</v>
      </c>
      <c r="Q92" s="371" t="s">
        <v>2641</v>
      </c>
      <c r="R92" s="371"/>
      <c r="S92" s="405">
        <v>45676</v>
      </c>
      <c r="T92" s="371" t="s">
        <v>2691</v>
      </c>
      <c r="U92" s="389">
        <v>45690</v>
      </c>
      <c r="V92" s="371"/>
      <c r="W92" s="405">
        <v>45700</v>
      </c>
      <c r="X92" s="371" t="s">
        <v>118</v>
      </c>
      <c r="Y92" s="372" t="s">
        <v>2715</v>
      </c>
      <c r="Z92" s="405">
        <v>45673</v>
      </c>
      <c r="AA92" s="405">
        <v>45677</v>
      </c>
      <c r="AB92" s="405">
        <v>45685</v>
      </c>
      <c r="AC92" s="371" t="s">
        <v>2710</v>
      </c>
      <c r="AD92" s="405">
        <v>45684</v>
      </c>
      <c r="AE92" s="405">
        <v>45691</v>
      </c>
      <c r="AF92" s="317"/>
      <c r="AG92" s="317"/>
      <c r="AH92" s="317"/>
      <c r="AI92" s="317"/>
      <c r="AJ92" s="317"/>
      <c r="AK92" s="317" t="s">
        <v>2693</v>
      </c>
      <c r="AL92" s="317" t="s">
        <v>2711</v>
      </c>
      <c r="AM92" s="330">
        <v>45691</v>
      </c>
      <c r="AN92" s="317"/>
      <c r="AO92" s="317"/>
      <c r="AP92" s="317"/>
      <c r="AQ92" s="317"/>
      <c r="AR92" s="317"/>
      <c r="AS92" s="317"/>
      <c r="AT92" s="317"/>
    </row>
    <row r="93" spans="1:46" hidden="1">
      <c r="A93" s="371" t="s">
        <v>2583</v>
      </c>
      <c r="B93" s="371">
        <v>4100009367</v>
      </c>
      <c r="C93" s="371">
        <v>80761684</v>
      </c>
      <c r="D93" s="352" t="s">
        <v>708</v>
      </c>
      <c r="E93" s="352" t="s">
        <v>199</v>
      </c>
      <c r="F93" s="371" t="s">
        <v>2707</v>
      </c>
      <c r="G93" s="371" t="s">
        <v>2708</v>
      </c>
      <c r="H93" s="371" t="s">
        <v>79</v>
      </c>
      <c r="I93" s="371" t="s">
        <v>2075</v>
      </c>
      <c r="J93" s="371">
        <v>1</v>
      </c>
      <c r="K93" s="371" t="s">
        <v>2721</v>
      </c>
      <c r="L93" s="352" t="s">
        <v>429</v>
      </c>
      <c r="M93" s="352">
        <v>1430</v>
      </c>
      <c r="N93" s="371">
        <v>11</v>
      </c>
      <c r="O93" s="371">
        <v>18876</v>
      </c>
      <c r="P93" s="371">
        <v>14</v>
      </c>
      <c r="Q93" s="371" t="s">
        <v>2641</v>
      </c>
      <c r="R93" s="371"/>
      <c r="S93" s="405">
        <v>45676</v>
      </c>
      <c r="T93" s="371" t="s">
        <v>2691</v>
      </c>
      <c r="U93" s="389">
        <v>45690</v>
      </c>
      <c r="V93" s="371"/>
      <c r="W93" s="405">
        <v>45700</v>
      </c>
      <c r="X93" s="371" t="s">
        <v>118</v>
      </c>
      <c r="Y93" s="372" t="s">
        <v>2698</v>
      </c>
      <c r="Z93" s="405">
        <v>45673</v>
      </c>
      <c r="AA93" s="405">
        <v>45677</v>
      </c>
      <c r="AB93" s="405">
        <v>45685</v>
      </c>
      <c r="AC93" s="371" t="s">
        <v>2710</v>
      </c>
      <c r="AD93" s="405">
        <v>45684</v>
      </c>
      <c r="AE93" s="405">
        <v>45691</v>
      </c>
      <c r="AF93" s="317"/>
      <c r="AG93" s="317"/>
      <c r="AH93" s="317"/>
      <c r="AI93" s="317"/>
      <c r="AJ93" s="317"/>
      <c r="AK93" s="317" t="s">
        <v>2693</v>
      </c>
      <c r="AL93" s="317" t="s">
        <v>2711</v>
      </c>
      <c r="AM93" s="330">
        <v>45691</v>
      </c>
      <c r="AN93" s="317"/>
      <c r="AO93" s="317"/>
      <c r="AP93" s="317"/>
      <c r="AQ93" s="317"/>
      <c r="AR93" s="317"/>
      <c r="AS93" s="317"/>
      <c r="AT93" s="317"/>
    </row>
    <row r="94" spans="1:46" hidden="1">
      <c r="A94" s="371" t="s">
        <v>2583</v>
      </c>
      <c r="B94" s="371">
        <v>4100009367</v>
      </c>
      <c r="C94" s="371">
        <v>80761684</v>
      </c>
      <c r="D94" s="352" t="s">
        <v>708</v>
      </c>
      <c r="E94" s="352" t="s">
        <v>199</v>
      </c>
      <c r="F94" s="371" t="s">
        <v>2707</v>
      </c>
      <c r="G94" s="371" t="s">
        <v>2708</v>
      </c>
      <c r="H94" s="371" t="s">
        <v>79</v>
      </c>
      <c r="I94" s="371" t="s">
        <v>2075</v>
      </c>
      <c r="J94" s="371">
        <v>1</v>
      </c>
      <c r="K94" s="371" t="s">
        <v>2722</v>
      </c>
      <c r="L94" s="352" t="s">
        <v>429</v>
      </c>
      <c r="M94" s="352">
        <v>1430</v>
      </c>
      <c r="N94" s="371">
        <v>11</v>
      </c>
      <c r="O94" s="371">
        <v>18876</v>
      </c>
      <c r="P94" s="371">
        <v>14</v>
      </c>
      <c r="Q94" s="371" t="s">
        <v>2641</v>
      </c>
      <c r="R94" s="371"/>
      <c r="S94" s="405">
        <v>45676</v>
      </c>
      <c r="T94" s="371" t="s">
        <v>2691</v>
      </c>
      <c r="U94" s="389">
        <v>45690</v>
      </c>
      <c r="V94" s="371"/>
      <c r="W94" s="405">
        <v>45700</v>
      </c>
      <c r="X94" s="371" t="s">
        <v>118</v>
      </c>
      <c r="Y94" s="372" t="s">
        <v>2696</v>
      </c>
      <c r="Z94" s="405">
        <v>45673</v>
      </c>
      <c r="AA94" s="405">
        <v>45677</v>
      </c>
      <c r="AB94" s="405">
        <v>45685</v>
      </c>
      <c r="AC94" s="371" t="s">
        <v>2710</v>
      </c>
      <c r="AD94" s="405">
        <v>45684</v>
      </c>
      <c r="AE94" s="405">
        <v>45691</v>
      </c>
      <c r="AF94" s="317"/>
      <c r="AG94" s="317"/>
      <c r="AH94" s="317"/>
      <c r="AI94" s="317"/>
      <c r="AJ94" s="317"/>
      <c r="AK94" s="317" t="s">
        <v>2693</v>
      </c>
      <c r="AL94" s="317" t="s">
        <v>2711</v>
      </c>
      <c r="AM94" s="330">
        <v>45691</v>
      </c>
      <c r="AN94" s="317"/>
      <c r="AO94" s="317"/>
      <c r="AP94" s="317"/>
      <c r="AQ94" s="317"/>
      <c r="AR94" s="317"/>
      <c r="AS94" s="317"/>
      <c r="AT94" s="317"/>
    </row>
    <row r="95" spans="1:46" ht="31.5" hidden="1">
      <c r="A95" s="317" t="s">
        <v>89</v>
      </c>
      <c r="B95" s="317" t="s">
        <v>595</v>
      </c>
      <c r="C95" s="314" t="s">
        <v>2723</v>
      </c>
      <c r="D95" s="314" t="s">
        <v>597</v>
      </c>
      <c r="E95" s="253" t="s">
        <v>335</v>
      </c>
      <c r="F95" s="317" t="s">
        <v>599</v>
      </c>
      <c r="G95" s="317" t="s">
        <v>600</v>
      </c>
      <c r="H95" s="317" t="s">
        <v>79</v>
      </c>
      <c r="I95" s="317" t="s">
        <v>2724</v>
      </c>
      <c r="J95" s="317">
        <v>1</v>
      </c>
      <c r="K95" s="317" t="s">
        <v>601</v>
      </c>
      <c r="L95" s="314" t="s">
        <v>598</v>
      </c>
      <c r="M95" s="440">
        <v>17280</v>
      </c>
      <c r="N95" s="317">
        <v>32</v>
      </c>
      <c r="O95" s="314">
        <v>19936</v>
      </c>
      <c r="P95" s="317">
        <v>28.16</v>
      </c>
      <c r="Q95" s="317" t="s">
        <v>2369</v>
      </c>
      <c r="R95" s="330">
        <v>45695</v>
      </c>
      <c r="S95" s="373">
        <v>45698</v>
      </c>
      <c r="T95" s="317" t="s">
        <v>2370</v>
      </c>
      <c r="U95" s="330" t="s">
        <v>2725</v>
      </c>
      <c r="V95" s="317"/>
      <c r="W95" s="330">
        <v>45742</v>
      </c>
      <c r="X95" s="317" t="s">
        <v>2726</v>
      </c>
      <c r="Y95" s="317"/>
      <c r="Z95" s="330">
        <v>45695</v>
      </c>
      <c r="AA95" s="330">
        <v>45700</v>
      </c>
      <c r="AB95" s="317"/>
      <c r="AC95" s="317"/>
      <c r="AD95" s="317"/>
      <c r="AE95" s="317"/>
      <c r="AF95" s="317"/>
      <c r="AG95" s="317"/>
      <c r="AH95" s="317"/>
      <c r="AI95" s="317" t="s">
        <v>2592</v>
      </c>
      <c r="AJ95" s="441">
        <v>45677</v>
      </c>
      <c r="AK95" s="317"/>
      <c r="AL95" s="317"/>
      <c r="AM95" s="317"/>
      <c r="AN95" s="317"/>
      <c r="AO95" s="317"/>
      <c r="AP95" s="317"/>
      <c r="AQ95" s="317"/>
      <c r="AR95" s="317"/>
      <c r="AS95" s="317"/>
      <c r="AT95" s="317"/>
    </row>
    <row r="96" spans="1:46" ht="47.25" hidden="1">
      <c r="A96" s="317" t="s">
        <v>89</v>
      </c>
      <c r="B96" s="317" t="s">
        <v>595</v>
      </c>
      <c r="C96" s="314" t="s">
        <v>2723</v>
      </c>
      <c r="D96" s="314" t="s">
        <v>603</v>
      </c>
      <c r="E96" s="253" t="s">
        <v>331</v>
      </c>
      <c r="F96" s="317" t="s">
        <v>599</v>
      </c>
      <c r="G96" s="317" t="s">
        <v>600</v>
      </c>
      <c r="H96" s="317" t="s">
        <v>79</v>
      </c>
      <c r="I96" s="317" t="s">
        <v>2724</v>
      </c>
      <c r="J96" s="317">
        <v>1</v>
      </c>
      <c r="K96" s="317" t="s">
        <v>601</v>
      </c>
      <c r="L96" s="314" t="s">
        <v>604</v>
      </c>
      <c r="M96" s="440">
        <v>2000</v>
      </c>
      <c r="N96" s="317">
        <v>2</v>
      </c>
      <c r="O96" s="314">
        <v>1400</v>
      </c>
      <c r="P96" s="317">
        <v>3</v>
      </c>
      <c r="Q96" s="317" t="s">
        <v>2369</v>
      </c>
      <c r="R96" s="330">
        <v>45695</v>
      </c>
      <c r="S96" s="373">
        <v>45698</v>
      </c>
      <c r="T96" s="317" t="s">
        <v>2370</v>
      </c>
      <c r="U96" s="330" t="s">
        <v>2725</v>
      </c>
      <c r="V96" s="317"/>
      <c r="W96" s="330">
        <v>45742</v>
      </c>
      <c r="X96" s="317" t="s">
        <v>2239</v>
      </c>
      <c r="Y96" s="317"/>
      <c r="Z96" s="330">
        <v>45695</v>
      </c>
      <c r="AA96" s="330">
        <v>45700</v>
      </c>
      <c r="AB96" s="317"/>
      <c r="AC96" s="317"/>
      <c r="AD96" s="317"/>
      <c r="AE96" s="317"/>
      <c r="AF96" s="317"/>
      <c r="AG96" s="317"/>
      <c r="AH96" s="317"/>
      <c r="AI96" s="317"/>
      <c r="AJ96" s="442"/>
      <c r="AK96" s="317"/>
      <c r="AL96" s="317"/>
      <c r="AM96" s="317"/>
      <c r="AN96" s="317"/>
      <c r="AO96" s="317"/>
      <c r="AP96" s="317"/>
      <c r="AQ96" s="317"/>
      <c r="AR96" s="317"/>
      <c r="AS96" s="317"/>
      <c r="AT96" s="317"/>
    </row>
    <row r="97" spans="1:46" ht="47.25" hidden="1">
      <c r="A97" s="317" t="s">
        <v>89</v>
      </c>
      <c r="B97" s="317" t="s">
        <v>595</v>
      </c>
      <c r="C97" s="314" t="s">
        <v>2723</v>
      </c>
      <c r="D97" s="314" t="s">
        <v>605</v>
      </c>
      <c r="E97" s="253" t="s">
        <v>333</v>
      </c>
      <c r="F97" s="317" t="s">
        <v>599</v>
      </c>
      <c r="G97" s="317" t="s">
        <v>600</v>
      </c>
      <c r="H97" s="317" t="s">
        <v>79</v>
      </c>
      <c r="I97" s="317" t="s">
        <v>2724</v>
      </c>
      <c r="J97" s="317">
        <v>1</v>
      </c>
      <c r="K97" s="317" t="s">
        <v>601</v>
      </c>
      <c r="L97" s="314" t="s">
        <v>606</v>
      </c>
      <c r="M97" s="314">
        <v>400</v>
      </c>
      <c r="N97" s="317">
        <v>1</v>
      </c>
      <c r="O97" s="314">
        <v>700</v>
      </c>
      <c r="P97" s="317">
        <v>2</v>
      </c>
      <c r="Q97" s="317" t="s">
        <v>2369</v>
      </c>
      <c r="R97" s="330">
        <v>45695</v>
      </c>
      <c r="S97" s="373">
        <v>45698</v>
      </c>
      <c r="T97" s="317" t="s">
        <v>2370</v>
      </c>
      <c r="U97" s="330" t="s">
        <v>2725</v>
      </c>
      <c r="V97" s="317"/>
      <c r="W97" s="330">
        <v>45742</v>
      </c>
      <c r="X97" s="317" t="s">
        <v>2239</v>
      </c>
      <c r="Y97" s="317"/>
      <c r="Z97" s="330">
        <v>45695</v>
      </c>
      <c r="AA97" s="330">
        <v>45700</v>
      </c>
      <c r="AB97" s="317"/>
      <c r="AC97" s="317"/>
      <c r="AD97" s="317"/>
      <c r="AE97" s="317"/>
      <c r="AF97" s="317"/>
      <c r="AG97" s="317"/>
      <c r="AH97" s="317"/>
      <c r="AI97" s="317"/>
      <c r="AJ97" s="442"/>
      <c r="AK97" s="317"/>
      <c r="AL97" s="317"/>
      <c r="AM97" s="317"/>
      <c r="AN97" s="317"/>
      <c r="AO97" s="317"/>
      <c r="AP97" s="317"/>
      <c r="AQ97" s="317"/>
      <c r="AR97" s="317"/>
      <c r="AS97" s="317"/>
      <c r="AT97" s="317"/>
    </row>
    <row r="98" spans="1:46" hidden="1">
      <c r="A98" s="317" t="s">
        <v>89</v>
      </c>
      <c r="B98" s="317" t="s">
        <v>595</v>
      </c>
      <c r="C98" s="314" t="s">
        <v>2723</v>
      </c>
      <c r="D98" s="314" t="s">
        <v>607</v>
      </c>
      <c r="E98" s="253" t="s">
        <v>321</v>
      </c>
      <c r="F98" s="317" t="s">
        <v>599</v>
      </c>
      <c r="G98" s="317" t="s">
        <v>600</v>
      </c>
      <c r="H98" s="317" t="s">
        <v>79</v>
      </c>
      <c r="I98" s="317" t="s">
        <v>2724</v>
      </c>
      <c r="J98" s="317">
        <v>1</v>
      </c>
      <c r="K98" s="317" t="s">
        <v>601</v>
      </c>
      <c r="L98" s="314" t="s">
        <v>608</v>
      </c>
      <c r="M98" s="314">
        <v>10</v>
      </c>
      <c r="N98" s="317">
        <v>1</v>
      </c>
      <c r="O98" s="314">
        <v>682</v>
      </c>
      <c r="P98" s="317">
        <v>2</v>
      </c>
      <c r="Q98" s="317" t="s">
        <v>2369</v>
      </c>
      <c r="R98" s="330">
        <v>45695</v>
      </c>
      <c r="S98" s="373">
        <v>45698</v>
      </c>
      <c r="T98" s="317" t="s">
        <v>2370</v>
      </c>
      <c r="U98" s="330" t="s">
        <v>2727</v>
      </c>
      <c r="V98" s="317"/>
      <c r="W98" s="330">
        <v>45742</v>
      </c>
      <c r="X98" s="317" t="s">
        <v>2239</v>
      </c>
      <c r="Y98" s="317"/>
      <c r="Z98" s="330">
        <v>45695</v>
      </c>
      <c r="AA98" s="330">
        <v>45700</v>
      </c>
      <c r="AB98" s="317"/>
      <c r="AC98" s="317"/>
      <c r="AD98" s="317"/>
      <c r="AE98" s="317"/>
      <c r="AF98" s="317"/>
      <c r="AG98" s="317"/>
      <c r="AH98" s="317"/>
      <c r="AI98" s="317"/>
      <c r="AJ98" s="442"/>
      <c r="AK98" s="317"/>
      <c r="AL98" s="317"/>
      <c r="AM98" s="317"/>
      <c r="AN98" s="317"/>
      <c r="AO98" s="317"/>
      <c r="AP98" s="317"/>
      <c r="AQ98" s="317"/>
      <c r="AR98" s="317"/>
      <c r="AS98" s="317"/>
      <c r="AT98" s="317"/>
    </row>
    <row r="99" spans="1:46" ht="31.5" hidden="1">
      <c r="A99" s="317" t="s">
        <v>89</v>
      </c>
      <c r="B99" s="317" t="s">
        <v>632</v>
      </c>
      <c r="C99" s="255" t="s">
        <v>2728</v>
      </c>
      <c r="D99" s="314" t="s">
        <v>812</v>
      </c>
      <c r="E99" s="253" t="s">
        <v>321</v>
      </c>
      <c r="F99" s="317" t="s">
        <v>636</v>
      </c>
      <c r="G99" s="317" t="s">
        <v>637</v>
      </c>
      <c r="H99" s="317" t="s">
        <v>79</v>
      </c>
      <c r="I99" s="317" t="s">
        <v>2724</v>
      </c>
      <c r="J99" s="317"/>
      <c r="K99" s="317" t="s">
        <v>638</v>
      </c>
      <c r="L99" s="314" t="s">
        <v>598</v>
      </c>
      <c r="M99" s="440">
        <v>17280</v>
      </c>
      <c r="N99" s="317">
        <v>32</v>
      </c>
      <c r="O99" s="249">
        <v>19936</v>
      </c>
      <c r="P99" s="317">
        <v>28.16</v>
      </c>
      <c r="Q99" s="317" t="s">
        <v>2369</v>
      </c>
      <c r="R99" s="330">
        <v>45699</v>
      </c>
      <c r="S99" s="373">
        <v>45705</v>
      </c>
      <c r="T99" s="317" t="s">
        <v>2370</v>
      </c>
      <c r="U99" s="330">
        <v>45737</v>
      </c>
      <c r="V99" s="317"/>
      <c r="W99" s="330">
        <v>45741</v>
      </c>
      <c r="X99" s="317" t="s">
        <v>2239</v>
      </c>
      <c r="Y99" s="317"/>
      <c r="Z99" s="330">
        <v>45699</v>
      </c>
      <c r="AA99" s="330">
        <v>45708</v>
      </c>
      <c r="AB99" s="317"/>
      <c r="AC99" s="317"/>
      <c r="AD99" s="317"/>
      <c r="AE99" s="317"/>
      <c r="AF99" s="317"/>
      <c r="AG99" s="317"/>
      <c r="AH99" s="317"/>
      <c r="AI99" s="317" t="s">
        <v>2592</v>
      </c>
      <c r="AJ99" s="441">
        <v>45694</v>
      </c>
      <c r="AK99" s="317"/>
      <c r="AL99" s="317"/>
      <c r="AM99" s="317"/>
      <c r="AN99" s="317"/>
      <c r="AO99" s="317"/>
      <c r="AP99" s="317"/>
      <c r="AQ99" s="317"/>
      <c r="AR99" s="317"/>
      <c r="AS99" s="317"/>
      <c r="AT99" s="317"/>
    </row>
    <row r="100" spans="1:46" ht="47.25" hidden="1">
      <c r="A100" s="317" t="s">
        <v>89</v>
      </c>
      <c r="B100" s="317" t="s">
        <v>632</v>
      </c>
      <c r="C100" s="255" t="s">
        <v>2728</v>
      </c>
      <c r="D100" s="314" t="s">
        <v>603</v>
      </c>
      <c r="E100" s="253" t="s">
        <v>331</v>
      </c>
      <c r="F100" s="317" t="s">
        <v>636</v>
      </c>
      <c r="G100" s="317" t="s">
        <v>637</v>
      </c>
      <c r="H100" s="317" t="s">
        <v>79</v>
      </c>
      <c r="I100" s="317" t="s">
        <v>2724</v>
      </c>
      <c r="J100" s="317"/>
      <c r="K100" s="317" t="s">
        <v>638</v>
      </c>
      <c r="L100" s="314" t="s">
        <v>604</v>
      </c>
      <c r="M100" s="440">
        <v>2000</v>
      </c>
      <c r="N100" s="317"/>
      <c r="O100" s="314"/>
      <c r="P100" s="317"/>
      <c r="Q100" s="317" t="s">
        <v>2369</v>
      </c>
      <c r="R100" s="330">
        <v>45699</v>
      </c>
      <c r="S100" s="373">
        <v>45705</v>
      </c>
      <c r="T100" s="317" t="s">
        <v>2370</v>
      </c>
      <c r="U100" s="330">
        <v>45737</v>
      </c>
      <c r="V100" s="317"/>
      <c r="W100" s="330">
        <v>45741</v>
      </c>
      <c r="X100" s="317" t="s">
        <v>2239</v>
      </c>
      <c r="Y100" s="317"/>
      <c r="Z100" s="330">
        <v>45699</v>
      </c>
      <c r="AA100" s="330">
        <v>45708</v>
      </c>
      <c r="AB100" s="317"/>
      <c r="AC100" s="317"/>
      <c r="AD100" s="317"/>
      <c r="AE100" s="317"/>
      <c r="AF100" s="317"/>
      <c r="AG100" s="317"/>
      <c r="AH100" s="317"/>
      <c r="AI100" s="317"/>
      <c r="AJ100" s="442"/>
      <c r="AK100" s="317"/>
      <c r="AL100" s="317"/>
      <c r="AM100" s="317"/>
      <c r="AN100" s="317"/>
      <c r="AO100" s="317"/>
      <c r="AP100" s="317"/>
      <c r="AQ100" s="317"/>
      <c r="AR100" s="317"/>
      <c r="AS100" s="317"/>
      <c r="AT100" s="317"/>
    </row>
    <row r="101" spans="1:46" ht="47.25" hidden="1">
      <c r="A101" s="317" t="s">
        <v>89</v>
      </c>
      <c r="B101" s="317" t="s">
        <v>632</v>
      </c>
      <c r="C101" s="255" t="s">
        <v>2728</v>
      </c>
      <c r="D101" s="314" t="s">
        <v>605</v>
      </c>
      <c r="E101" s="253" t="s">
        <v>333</v>
      </c>
      <c r="F101" s="317" t="s">
        <v>636</v>
      </c>
      <c r="G101" s="317" t="s">
        <v>637</v>
      </c>
      <c r="H101" s="317" t="s">
        <v>79</v>
      </c>
      <c r="I101" s="317" t="s">
        <v>2724</v>
      </c>
      <c r="J101" s="317"/>
      <c r="K101" s="317" t="s">
        <v>638</v>
      </c>
      <c r="L101" s="314" t="s">
        <v>606</v>
      </c>
      <c r="M101" s="314">
        <v>400</v>
      </c>
      <c r="N101" s="317"/>
      <c r="O101" s="314"/>
      <c r="P101" s="317"/>
      <c r="Q101" s="317" t="s">
        <v>2369</v>
      </c>
      <c r="R101" s="330">
        <v>45699</v>
      </c>
      <c r="S101" s="373">
        <v>45705</v>
      </c>
      <c r="T101" s="317" t="s">
        <v>2370</v>
      </c>
      <c r="U101" s="330">
        <v>45737</v>
      </c>
      <c r="V101" s="317"/>
      <c r="W101" s="330">
        <v>45741</v>
      </c>
      <c r="X101" s="317" t="s">
        <v>2239</v>
      </c>
      <c r="Y101" s="317"/>
      <c r="Z101" s="330">
        <v>45699</v>
      </c>
      <c r="AA101" s="330">
        <v>45708</v>
      </c>
      <c r="AB101" s="317"/>
      <c r="AC101" s="317"/>
      <c r="AD101" s="317"/>
      <c r="AE101" s="317"/>
      <c r="AF101" s="317"/>
      <c r="AG101" s="317"/>
      <c r="AH101" s="317"/>
      <c r="AI101" s="317" t="s">
        <v>2592</v>
      </c>
      <c r="AJ101" s="441">
        <v>45694</v>
      </c>
      <c r="AK101" s="317"/>
      <c r="AL101" s="317"/>
      <c r="AM101" s="317"/>
      <c r="AN101" s="317"/>
      <c r="AO101" s="317"/>
      <c r="AP101" s="317"/>
      <c r="AQ101" s="317"/>
      <c r="AR101" s="317"/>
      <c r="AS101" s="317"/>
      <c r="AT101" s="317"/>
    </row>
    <row r="102" spans="1:46" ht="31.5" hidden="1">
      <c r="A102" s="317" t="s">
        <v>89</v>
      </c>
      <c r="B102" s="317" t="s">
        <v>632</v>
      </c>
      <c r="C102" s="255" t="s">
        <v>2728</v>
      </c>
      <c r="D102" s="314" t="s">
        <v>812</v>
      </c>
      <c r="E102" s="253" t="s">
        <v>321</v>
      </c>
      <c r="F102" s="317" t="s">
        <v>636</v>
      </c>
      <c r="G102" s="317" t="s">
        <v>637</v>
      </c>
      <c r="H102" s="317" t="s">
        <v>79</v>
      </c>
      <c r="I102" s="317" t="s">
        <v>2724</v>
      </c>
      <c r="J102" s="317"/>
      <c r="K102" s="317" t="s">
        <v>638</v>
      </c>
      <c r="L102" s="314" t="s">
        <v>608</v>
      </c>
      <c r="M102" s="314">
        <v>160</v>
      </c>
      <c r="N102" s="317"/>
      <c r="O102" s="314"/>
      <c r="P102" s="317"/>
      <c r="Q102" s="317" t="s">
        <v>2369</v>
      </c>
      <c r="R102" s="330">
        <v>45699</v>
      </c>
      <c r="S102" s="373">
        <v>45705</v>
      </c>
      <c r="T102" s="317" t="s">
        <v>2370</v>
      </c>
      <c r="U102" s="330">
        <v>45737</v>
      </c>
      <c r="V102" s="317"/>
      <c r="W102" s="330">
        <v>45741</v>
      </c>
      <c r="X102" s="317"/>
      <c r="Y102" s="317"/>
      <c r="Z102" s="330">
        <v>45699</v>
      </c>
      <c r="AA102" s="330">
        <v>45708</v>
      </c>
      <c r="AB102" s="317"/>
      <c r="AC102" s="317"/>
      <c r="AD102" s="317"/>
      <c r="AE102" s="317"/>
      <c r="AF102" s="317"/>
      <c r="AG102" s="317"/>
      <c r="AH102" s="317"/>
      <c r="AI102" s="317"/>
      <c r="AJ102" s="441"/>
      <c r="AK102" s="317"/>
      <c r="AL102" s="317"/>
      <c r="AM102" s="317"/>
      <c r="AN102" s="317"/>
      <c r="AO102" s="317"/>
      <c r="AP102" s="317"/>
      <c r="AQ102" s="317"/>
      <c r="AR102" s="317"/>
      <c r="AS102" s="317"/>
      <c r="AT102" s="317"/>
    </row>
    <row r="103" spans="1:46" hidden="1">
      <c r="A103" s="317" t="s">
        <v>89</v>
      </c>
      <c r="B103" s="317" t="s">
        <v>811</v>
      </c>
      <c r="C103" s="317"/>
      <c r="D103" s="317"/>
      <c r="E103" s="317"/>
      <c r="F103" s="317" t="s">
        <v>816</v>
      </c>
      <c r="G103" s="317" t="s">
        <v>817</v>
      </c>
      <c r="H103" s="317" t="s">
        <v>79</v>
      </c>
      <c r="I103" s="317" t="s">
        <v>1528</v>
      </c>
      <c r="J103" s="317">
        <v>1</v>
      </c>
      <c r="K103" s="317" t="s">
        <v>818</v>
      </c>
      <c r="L103" s="317"/>
      <c r="M103" s="317"/>
      <c r="N103" s="317">
        <v>12</v>
      </c>
      <c r="O103" s="317">
        <v>22136</v>
      </c>
      <c r="P103" s="317">
        <v>34</v>
      </c>
      <c r="Q103" s="317" t="s">
        <v>2369</v>
      </c>
      <c r="R103" s="330">
        <v>45704</v>
      </c>
      <c r="S103" s="331" t="s">
        <v>2729</v>
      </c>
      <c r="T103" s="317" t="s">
        <v>2370</v>
      </c>
      <c r="U103" s="373">
        <v>45740</v>
      </c>
      <c r="V103" s="317"/>
      <c r="W103" s="330">
        <v>45745</v>
      </c>
      <c r="X103" s="317" t="s">
        <v>2239</v>
      </c>
      <c r="Y103" s="317"/>
      <c r="Z103" s="330">
        <v>45705</v>
      </c>
      <c r="AA103" s="360">
        <v>45712</v>
      </c>
      <c r="AB103" s="317"/>
      <c r="AC103" s="317"/>
      <c r="AD103" s="317"/>
      <c r="AE103" s="317"/>
      <c r="AF103" s="317"/>
      <c r="AG103" s="317"/>
      <c r="AH103" s="317"/>
      <c r="AI103" s="317" t="s">
        <v>2592</v>
      </c>
      <c r="AJ103" s="442">
        <v>45702</v>
      </c>
      <c r="AK103" s="317"/>
      <c r="AL103" s="317"/>
      <c r="AM103" s="317"/>
      <c r="AN103" s="317"/>
      <c r="AO103" s="317"/>
      <c r="AP103" s="317"/>
      <c r="AQ103" s="317"/>
      <c r="AR103" s="317"/>
      <c r="AS103" s="317"/>
      <c r="AT103" s="317"/>
    </row>
    <row r="104" spans="1:46" hidden="1">
      <c r="A104" s="317" t="s">
        <v>89</v>
      </c>
      <c r="B104" s="317" t="s">
        <v>811</v>
      </c>
      <c r="C104" s="317"/>
      <c r="D104" s="317"/>
      <c r="E104" s="317"/>
      <c r="F104" s="317" t="s">
        <v>816</v>
      </c>
      <c r="G104" s="317" t="s">
        <v>817</v>
      </c>
      <c r="H104" s="317" t="s">
        <v>79</v>
      </c>
      <c r="I104" s="317" t="s">
        <v>1528</v>
      </c>
      <c r="J104" s="317">
        <v>1</v>
      </c>
      <c r="K104" s="317" t="s">
        <v>818</v>
      </c>
      <c r="L104" s="317"/>
      <c r="M104" s="317"/>
      <c r="N104" s="317">
        <v>12</v>
      </c>
      <c r="O104" s="317"/>
      <c r="P104" s="317"/>
      <c r="Q104" s="317" t="s">
        <v>2369</v>
      </c>
      <c r="R104" s="330">
        <v>45704</v>
      </c>
      <c r="S104" s="331" t="s">
        <v>2729</v>
      </c>
      <c r="T104" s="317" t="s">
        <v>2370</v>
      </c>
      <c r="U104" s="373">
        <v>45740</v>
      </c>
      <c r="V104" s="317"/>
      <c r="W104" s="330">
        <v>45745</v>
      </c>
      <c r="X104" s="317"/>
      <c r="Y104" s="317"/>
      <c r="Z104" s="330">
        <v>45705</v>
      </c>
      <c r="AA104" s="360">
        <v>45712</v>
      </c>
      <c r="AB104" s="317"/>
      <c r="AC104" s="317"/>
      <c r="AD104" s="317"/>
      <c r="AE104" s="317"/>
      <c r="AF104" s="317"/>
      <c r="AG104" s="317"/>
      <c r="AH104" s="317"/>
      <c r="AI104" s="317" t="s">
        <v>2592</v>
      </c>
      <c r="AJ104" s="442">
        <v>45702</v>
      </c>
      <c r="AK104" s="317"/>
      <c r="AL104" s="317"/>
      <c r="AM104" s="317"/>
      <c r="AN104" s="317"/>
      <c r="AO104" s="317"/>
      <c r="AP104" s="317"/>
      <c r="AQ104" s="317"/>
      <c r="AR104" s="317"/>
      <c r="AS104" s="317"/>
      <c r="AT104" s="317"/>
    </row>
    <row r="105" spans="1:46" hidden="1">
      <c r="A105" s="317" t="s">
        <v>89</v>
      </c>
      <c r="B105" s="317" t="s">
        <v>811</v>
      </c>
      <c r="C105" s="317"/>
      <c r="D105" s="317"/>
      <c r="E105" s="317"/>
      <c r="F105" s="317" t="s">
        <v>816</v>
      </c>
      <c r="G105" s="317" t="s">
        <v>817</v>
      </c>
      <c r="H105" s="317" t="s">
        <v>79</v>
      </c>
      <c r="I105" s="317" t="s">
        <v>1528</v>
      </c>
      <c r="J105" s="317">
        <v>1</v>
      </c>
      <c r="K105" s="317" t="s">
        <v>818</v>
      </c>
      <c r="L105" s="317"/>
      <c r="M105" s="317"/>
      <c r="N105" s="317">
        <v>12</v>
      </c>
      <c r="O105" s="317"/>
      <c r="P105" s="317"/>
      <c r="Q105" s="317" t="s">
        <v>2369</v>
      </c>
      <c r="R105" s="330">
        <v>45704</v>
      </c>
      <c r="S105" s="331" t="s">
        <v>2729</v>
      </c>
      <c r="T105" s="317" t="s">
        <v>2370</v>
      </c>
      <c r="U105" s="373">
        <v>45740</v>
      </c>
      <c r="V105" s="317"/>
      <c r="W105" s="330">
        <v>45745</v>
      </c>
      <c r="X105" s="317"/>
      <c r="Y105" s="317"/>
      <c r="Z105" s="330">
        <v>45705</v>
      </c>
      <c r="AA105" s="360">
        <v>45712</v>
      </c>
      <c r="AB105" s="317"/>
      <c r="AC105" s="317"/>
      <c r="AD105" s="317"/>
      <c r="AE105" s="317"/>
      <c r="AF105" s="317"/>
      <c r="AG105" s="317"/>
      <c r="AH105" s="317"/>
      <c r="AI105" s="317" t="s">
        <v>2592</v>
      </c>
      <c r="AJ105" s="442">
        <v>45702</v>
      </c>
      <c r="AK105" s="317"/>
      <c r="AL105" s="317"/>
      <c r="AM105" s="317"/>
      <c r="AN105" s="317"/>
      <c r="AO105" s="317"/>
      <c r="AP105" s="317"/>
      <c r="AQ105" s="317"/>
      <c r="AR105" s="317"/>
      <c r="AS105" s="317"/>
      <c r="AT105" s="317"/>
    </row>
    <row r="106" spans="1:46" hidden="1">
      <c r="A106" s="317" t="s">
        <v>89</v>
      </c>
      <c r="B106" s="317" t="s">
        <v>916</v>
      </c>
      <c r="C106" s="317"/>
      <c r="D106" s="317"/>
      <c r="E106" s="317"/>
      <c r="F106" s="317"/>
      <c r="G106" s="317"/>
      <c r="H106" s="317" t="s">
        <v>79</v>
      </c>
      <c r="I106" s="317"/>
      <c r="J106" s="317"/>
      <c r="K106" s="317"/>
      <c r="L106" s="317"/>
      <c r="M106" s="317"/>
      <c r="N106" s="317"/>
      <c r="O106" s="317"/>
      <c r="P106" s="317"/>
      <c r="Q106" s="317"/>
      <c r="R106" s="317"/>
      <c r="S106" s="330">
        <v>45715</v>
      </c>
      <c r="T106" s="317"/>
      <c r="U106" s="330">
        <v>45751</v>
      </c>
      <c r="V106" s="317"/>
      <c r="W106" s="330">
        <v>45755</v>
      </c>
      <c r="X106" s="317" t="s">
        <v>2239</v>
      </c>
      <c r="Y106" s="317"/>
      <c r="Z106" s="317"/>
      <c r="AA106" s="317"/>
      <c r="AB106" s="317"/>
      <c r="AC106" s="317"/>
      <c r="AD106" s="317"/>
      <c r="AE106" s="317"/>
      <c r="AF106" s="317"/>
      <c r="AG106" s="317"/>
      <c r="AH106" s="317"/>
      <c r="AI106" s="317" t="s">
        <v>2592</v>
      </c>
      <c r="AJ106" s="442">
        <v>45709</v>
      </c>
      <c r="AK106" s="317"/>
      <c r="AL106" s="317"/>
      <c r="AM106" s="317"/>
      <c r="AN106" s="317"/>
      <c r="AO106" s="317"/>
      <c r="AP106" s="317"/>
      <c r="AQ106" s="317"/>
      <c r="AR106" s="317"/>
      <c r="AS106" s="317"/>
      <c r="AT106" s="317"/>
    </row>
    <row r="107" spans="1:46" hidden="1">
      <c r="A107" s="317" t="s">
        <v>89</v>
      </c>
      <c r="B107" s="317">
        <v>4100009426</v>
      </c>
      <c r="C107" s="317"/>
      <c r="D107" s="317"/>
      <c r="E107" s="317"/>
      <c r="F107" s="317"/>
      <c r="G107" s="317"/>
      <c r="H107" s="317" t="s">
        <v>79</v>
      </c>
      <c r="I107" s="317"/>
      <c r="J107" s="317"/>
      <c r="K107" s="317"/>
      <c r="L107" s="317"/>
      <c r="M107" s="317"/>
      <c r="N107" s="317"/>
      <c r="O107" s="317"/>
      <c r="P107" s="317"/>
      <c r="Q107" s="317"/>
      <c r="R107" s="317"/>
      <c r="S107" s="330">
        <v>45724</v>
      </c>
      <c r="T107" s="317"/>
      <c r="U107" s="330">
        <v>45761</v>
      </c>
      <c r="V107" s="317"/>
      <c r="W107" s="330">
        <v>45765</v>
      </c>
      <c r="X107" s="317" t="s">
        <v>2239</v>
      </c>
      <c r="Y107" s="317"/>
      <c r="Z107" s="317"/>
      <c r="AA107" s="317"/>
      <c r="AB107" s="317"/>
      <c r="AC107" s="317"/>
      <c r="AD107" s="317"/>
      <c r="AE107" s="317"/>
      <c r="AF107" s="317"/>
      <c r="AG107" s="317"/>
      <c r="AH107" s="317"/>
      <c r="AI107" s="317" t="s">
        <v>2592</v>
      </c>
      <c r="AJ107" s="442">
        <v>45718</v>
      </c>
      <c r="AK107" s="317"/>
      <c r="AL107" s="317"/>
      <c r="AM107" s="317"/>
      <c r="AN107" s="317"/>
      <c r="AO107" s="317"/>
      <c r="AP107" s="317"/>
      <c r="AQ107" s="317"/>
      <c r="AR107" s="317"/>
      <c r="AS107" s="317"/>
      <c r="AT107" s="317"/>
    </row>
    <row r="108" spans="1:46" hidden="1">
      <c r="A108" s="317" t="s">
        <v>89</v>
      </c>
      <c r="B108" s="317" t="s">
        <v>1250</v>
      </c>
      <c r="C108" s="317"/>
      <c r="D108" s="317"/>
      <c r="E108" s="317"/>
      <c r="F108" s="317"/>
      <c r="G108" s="317"/>
      <c r="H108" s="317" t="s">
        <v>79</v>
      </c>
      <c r="I108" s="317"/>
      <c r="J108" s="317"/>
      <c r="K108" s="317"/>
      <c r="L108" s="317"/>
      <c r="M108" s="317"/>
      <c r="N108" s="317"/>
      <c r="O108" s="317"/>
      <c r="P108" s="317"/>
      <c r="Q108" s="317"/>
      <c r="R108" s="317"/>
      <c r="S108" s="330">
        <v>45732</v>
      </c>
      <c r="T108" s="317"/>
      <c r="U108" s="330">
        <v>45767</v>
      </c>
      <c r="V108" s="317"/>
      <c r="W108" s="330">
        <v>45771</v>
      </c>
      <c r="X108" s="317" t="s">
        <v>2239</v>
      </c>
      <c r="Y108" s="317"/>
      <c r="Z108" s="317"/>
      <c r="AA108" s="317"/>
      <c r="AB108" s="317"/>
      <c r="AC108" s="317"/>
      <c r="AD108" s="317"/>
      <c r="AE108" s="317"/>
      <c r="AF108" s="317"/>
      <c r="AG108" s="317"/>
      <c r="AH108" s="317"/>
      <c r="AI108" s="317" t="s">
        <v>2592</v>
      </c>
      <c r="AJ108" s="442">
        <v>45727</v>
      </c>
      <c r="AK108" s="317"/>
      <c r="AL108" s="317"/>
      <c r="AM108" s="317"/>
      <c r="AN108" s="317"/>
      <c r="AO108" s="317"/>
      <c r="AP108" s="317"/>
      <c r="AQ108" s="317"/>
      <c r="AR108" s="317"/>
      <c r="AS108" s="317"/>
      <c r="AT108" s="317"/>
    </row>
    <row r="109" spans="1:46" ht="31.5" hidden="1">
      <c r="A109" s="317" t="s">
        <v>161</v>
      </c>
      <c r="B109" s="317">
        <v>4100009371</v>
      </c>
      <c r="C109" s="367" t="s">
        <v>2730</v>
      </c>
      <c r="D109" s="367" t="s">
        <v>2731</v>
      </c>
      <c r="E109" s="317"/>
      <c r="F109" s="317"/>
      <c r="G109" s="317"/>
      <c r="H109" s="317" t="s">
        <v>86</v>
      </c>
      <c r="I109" s="317" t="s">
        <v>2732</v>
      </c>
      <c r="J109" s="314">
        <v>1</v>
      </c>
      <c r="K109" s="317"/>
      <c r="L109" s="367" t="s">
        <v>791</v>
      </c>
      <c r="M109" s="367" t="s">
        <v>2733</v>
      </c>
      <c r="N109" s="317"/>
      <c r="O109" s="367">
        <v>14656</v>
      </c>
      <c r="P109" s="317"/>
      <c r="Q109" s="317" t="s">
        <v>2734</v>
      </c>
      <c r="R109" s="317"/>
      <c r="S109" s="331">
        <v>45716</v>
      </c>
      <c r="T109" s="317"/>
      <c r="U109" s="330">
        <v>45741</v>
      </c>
      <c r="V109" s="317"/>
      <c r="W109" s="317"/>
      <c r="X109" s="317" t="s">
        <v>386</v>
      </c>
      <c r="Y109" s="317"/>
      <c r="Z109" s="317"/>
      <c r="AA109" s="317"/>
      <c r="AB109" s="317"/>
      <c r="AC109" s="317"/>
      <c r="AD109" s="317"/>
      <c r="AE109" s="317"/>
      <c r="AF109" s="317"/>
      <c r="AG109" s="317"/>
      <c r="AH109" s="317"/>
      <c r="AI109" s="317" t="s">
        <v>2592</v>
      </c>
      <c r="AJ109" s="330">
        <v>45708</v>
      </c>
      <c r="AK109" s="317" t="s">
        <v>2735</v>
      </c>
      <c r="AL109" s="317"/>
      <c r="AM109" s="317"/>
      <c r="AN109" s="317"/>
      <c r="AO109" s="317"/>
      <c r="AP109" s="317"/>
      <c r="AQ109" s="317"/>
      <c r="AR109" s="317"/>
      <c r="AS109" s="317"/>
      <c r="AT109" s="317"/>
    </row>
    <row r="110" spans="1:46" hidden="1">
      <c r="A110" s="317" t="s">
        <v>161</v>
      </c>
      <c r="B110" s="317">
        <v>4100009371</v>
      </c>
      <c r="C110" s="367" t="s">
        <v>2730</v>
      </c>
      <c r="D110" s="367" t="s">
        <v>2736</v>
      </c>
      <c r="E110" s="317"/>
      <c r="F110" s="317"/>
      <c r="G110" s="317"/>
      <c r="H110" s="317" t="s">
        <v>86</v>
      </c>
      <c r="I110" s="317" t="s">
        <v>2732</v>
      </c>
      <c r="J110" s="314">
        <v>1</v>
      </c>
      <c r="K110" s="317"/>
      <c r="L110" s="367" t="s">
        <v>793</v>
      </c>
      <c r="M110" s="367" t="s">
        <v>2737</v>
      </c>
      <c r="N110" s="317"/>
      <c r="O110" s="367">
        <v>3036</v>
      </c>
      <c r="P110" s="317"/>
      <c r="Q110" s="317" t="s">
        <v>2734</v>
      </c>
      <c r="R110" s="317"/>
      <c r="S110" s="331">
        <v>45716</v>
      </c>
      <c r="T110" s="317"/>
      <c r="U110" s="330">
        <v>45741</v>
      </c>
      <c r="V110" s="317"/>
      <c r="W110" s="317"/>
      <c r="X110" s="317" t="s">
        <v>386</v>
      </c>
      <c r="Y110" s="317"/>
      <c r="Z110" s="317"/>
      <c r="AA110" s="317"/>
      <c r="AB110" s="317"/>
      <c r="AC110" s="317"/>
      <c r="AD110" s="317"/>
      <c r="AE110" s="317"/>
      <c r="AF110" s="317"/>
      <c r="AG110" s="317"/>
      <c r="AH110" s="317"/>
      <c r="AI110" s="317" t="s">
        <v>2592</v>
      </c>
      <c r="AJ110" s="330">
        <v>45708</v>
      </c>
      <c r="AK110" s="317" t="s">
        <v>2735</v>
      </c>
      <c r="AL110" s="317"/>
      <c r="AM110" s="317"/>
      <c r="AN110" s="317"/>
      <c r="AO110" s="317"/>
      <c r="AP110" s="317"/>
      <c r="AQ110" s="317"/>
      <c r="AR110" s="317"/>
      <c r="AS110" s="317"/>
      <c r="AT110" s="317"/>
    </row>
    <row r="111" spans="1:46" ht="47.25" hidden="1">
      <c r="A111" s="317" t="s">
        <v>161</v>
      </c>
      <c r="B111" s="317">
        <v>4100009371</v>
      </c>
      <c r="C111" s="367" t="s">
        <v>2730</v>
      </c>
      <c r="D111" s="367" t="s">
        <v>2736</v>
      </c>
      <c r="E111" s="317"/>
      <c r="F111" s="317"/>
      <c r="G111" s="317"/>
      <c r="H111" s="317" t="s">
        <v>86</v>
      </c>
      <c r="I111" s="317" t="s">
        <v>2732</v>
      </c>
      <c r="J111" s="314">
        <v>1</v>
      </c>
      <c r="K111" s="317"/>
      <c r="L111" s="367" t="s">
        <v>787</v>
      </c>
      <c r="M111" s="367" t="s">
        <v>2738</v>
      </c>
      <c r="N111" s="317"/>
      <c r="O111" s="367">
        <v>2028</v>
      </c>
      <c r="P111" s="317"/>
      <c r="Q111" s="317" t="s">
        <v>2734</v>
      </c>
      <c r="R111" s="317"/>
      <c r="S111" s="331">
        <v>45716</v>
      </c>
      <c r="T111" s="317"/>
      <c r="U111" s="330">
        <v>45741</v>
      </c>
      <c r="V111" s="317"/>
      <c r="W111" s="317"/>
      <c r="X111" s="317" t="s">
        <v>386</v>
      </c>
      <c r="Y111" s="317"/>
      <c r="Z111" s="317"/>
      <c r="AA111" s="317"/>
      <c r="AB111" s="317"/>
      <c r="AC111" s="317"/>
      <c r="AD111" s="317"/>
      <c r="AE111" s="317"/>
      <c r="AF111" s="317"/>
      <c r="AG111" s="317"/>
      <c r="AH111" s="317"/>
      <c r="AI111" s="317" t="s">
        <v>2592</v>
      </c>
      <c r="AJ111" s="330">
        <v>45708</v>
      </c>
      <c r="AK111" s="317" t="s">
        <v>2735</v>
      </c>
      <c r="AL111" s="317"/>
      <c r="AM111" s="317"/>
      <c r="AN111" s="317"/>
      <c r="AO111" s="317"/>
      <c r="AP111" s="317"/>
      <c r="AQ111" s="317"/>
      <c r="AR111" s="317"/>
      <c r="AS111" s="317"/>
      <c r="AT111" s="317"/>
    </row>
    <row r="112" spans="1:46" ht="31.5" hidden="1">
      <c r="A112" s="317" t="s">
        <v>161</v>
      </c>
      <c r="B112" s="317">
        <v>4100009371</v>
      </c>
      <c r="C112" s="367" t="s">
        <v>2730</v>
      </c>
      <c r="D112" s="367" t="s">
        <v>2739</v>
      </c>
      <c r="E112" s="317"/>
      <c r="F112" s="317"/>
      <c r="G112" s="317"/>
      <c r="H112" s="317" t="s">
        <v>86</v>
      </c>
      <c r="I112" s="317" t="s">
        <v>2732</v>
      </c>
      <c r="J112" s="314">
        <v>1</v>
      </c>
      <c r="K112" s="317"/>
      <c r="L112" s="367" t="s">
        <v>163</v>
      </c>
      <c r="M112" s="367" t="s">
        <v>2740</v>
      </c>
      <c r="N112" s="317"/>
      <c r="O112" s="367">
        <v>92</v>
      </c>
      <c r="P112" s="317"/>
      <c r="Q112" s="317" t="s">
        <v>2734</v>
      </c>
      <c r="R112" s="317"/>
      <c r="S112" s="331">
        <v>45716</v>
      </c>
      <c r="T112" s="317"/>
      <c r="U112" s="330">
        <v>45741</v>
      </c>
      <c r="V112" s="317"/>
      <c r="W112" s="317"/>
      <c r="X112" s="317" t="s">
        <v>386</v>
      </c>
      <c r="Y112" s="317"/>
      <c r="Z112" s="317"/>
      <c r="AA112" s="317"/>
      <c r="AB112" s="317"/>
      <c r="AC112" s="317"/>
      <c r="AD112" s="317"/>
      <c r="AE112" s="317"/>
      <c r="AF112" s="317"/>
      <c r="AG112" s="317"/>
      <c r="AH112" s="317"/>
      <c r="AI112" s="317" t="s">
        <v>2592</v>
      </c>
      <c r="AJ112" s="330">
        <v>45708</v>
      </c>
      <c r="AK112" s="317" t="s">
        <v>2735</v>
      </c>
      <c r="AL112" s="317"/>
      <c r="AM112" s="317"/>
      <c r="AN112" s="317"/>
      <c r="AO112" s="317"/>
      <c r="AP112" s="317"/>
      <c r="AQ112" s="317"/>
      <c r="AR112" s="317"/>
      <c r="AS112" s="317"/>
      <c r="AT112" s="317"/>
    </row>
    <row r="113" spans="1:46" ht="31.5" hidden="1">
      <c r="A113" s="317" t="s">
        <v>161</v>
      </c>
      <c r="B113" s="317">
        <v>4100009437</v>
      </c>
      <c r="C113" s="367" t="s">
        <v>2741</v>
      </c>
      <c r="D113" s="367" t="s">
        <v>2742</v>
      </c>
      <c r="E113" s="367" t="s">
        <v>2743</v>
      </c>
      <c r="F113" s="329"/>
      <c r="G113" s="329"/>
      <c r="H113" s="317" t="s">
        <v>86</v>
      </c>
      <c r="I113" s="317" t="s">
        <v>2744</v>
      </c>
      <c r="J113" s="329"/>
      <c r="K113" s="317" t="s">
        <v>84</v>
      </c>
      <c r="L113" s="367" t="s">
        <v>163</v>
      </c>
      <c r="M113" s="367" t="s">
        <v>2745</v>
      </c>
      <c r="N113" s="317"/>
      <c r="O113" s="367">
        <v>20</v>
      </c>
      <c r="P113" s="317"/>
      <c r="Q113" s="317" t="s">
        <v>2734</v>
      </c>
      <c r="R113" s="330">
        <v>45708</v>
      </c>
      <c r="S113" s="443"/>
      <c r="T113" s="329"/>
      <c r="U113" s="329"/>
      <c r="V113" s="329"/>
      <c r="W113" s="329"/>
      <c r="X113" s="317" t="s">
        <v>386</v>
      </c>
      <c r="Y113" s="329"/>
      <c r="Z113" s="329"/>
      <c r="AA113" s="329"/>
      <c r="AB113" s="329"/>
      <c r="AC113" s="329"/>
      <c r="AD113" s="329"/>
      <c r="AE113" s="329"/>
      <c r="AF113" s="317"/>
      <c r="AG113" s="317"/>
      <c r="AH113" s="317"/>
      <c r="AI113" s="317" t="s">
        <v>2592</v>
      </c>
      <c r="AJ113" s="330">
        <v>45708</v>
      </c>
      <c r="AK113" s="317" t="s">
        <v>2735</v>
      </c>
      <c r="AL113" s="317"/>
      <c r="AM113" s="317"/>
      <c r="AN113" s="317"/>
      <c r="AO113" s="317"/>
      <c r="AP113" s="317"/>
      <c r="AQ113" s="317"/>
      <c r="AR113" s="317"/>
      <c r="AS113" s="317"/>
      <c r="AT113" s="317"/>
    </row>
    <row r="114" spans="1:46" hidden="1">
      <c r="A114" s="317" t="s">
        <v>2583</v>
      </c>
      <c r="B114" s="448">
        <v>4100009378</v>
      </c>
      <c r="C114" s="448">
        <v>80764952</v>
      </c>
      <c r="D114" s="314" t="s">
        <v>708</v>
      </c>
      <c r="E114" s="314" t="s">
        <v>199</v>
      </c>
      <c r="F114" s="448" t="s">
        <v>297</v>
      </c>
      <c r="G114" s="317" t="s">
        <v>298</v>
      </c>
      <c r="H114" s="317" t="s">
        <v>79</v>
      </c>
      <c r="I114" s="314" t="s">
        <v>2075</v>
      </c>
      <c r="J114" s="317">
        <v>1</v>
      </c>
      <c r="K114" s="317" t="s">
        <v>299</v>
      </c>
      <c r="L114" s="314" t="s">
        <v>429</v>
      </c>
      <c r="M114" s="314">
        <v>1430</v>
      </c>
      <c r="N114" s="317">
        <v>11</v>
      </c>
      <c r="O114" s="317">
        <v>18876</v>
      </c>
      <c r="P114" s="317">
        <v>14</v>
      </c>
      <c r="Q114" s="317" t="s">
        <v>2641</v>
      </c>
      <c r="R114" s="317"/>
      <c r="S114" s="330">
        <v>45680</v>
      </c>
      <c r="T114" s="317" t="s">
        <v>2370</v>
      </c>
      <c r="U114" s="373">
        <v>45722</v>
      </c>
      <c r="V114" s="317"/>
      <c r="W114" s="330">
        <v>45727</v>
      </c>
      <c r="X114" s="317" t="s">
        <v>118</v>
      </c>
      <c r="Y114" s="317"/>
      <c r="Z114" s="330">
        <v>45678</v>
      </c>
      <c r="AA114" s="330">
        <v>45678</v>
      </c>
      <c r="AB114" s="317"/>
      <c r="AC114" s="317"/>
      <c r="AD114" s="317"/>
      <c r="AE114" s="317"/>
      <c r="AF114" s="317"/>
      <c r="AG114" s="317"/>
      <c r="AH114" s="317"/>
      <c r="AI114" s="317"/>
      <c r="AJ114" s="317"/>
      <c r="AK114" s="317"/>
      <c r="AL114" s="317"/>
      <c r="AM114" s="317"/>
      <c r="AN114" s="317"/>
      <c r="AO114" s="317"/>
      <c r="AP114" s="317"/>
      <c r="AQ114" s="317"/>
      <c r="AR114" s="317"/>
      <c r="AS114" s="317"/>
      <c r="AT114" s="317"/>
    </row>
    <row r="115" spans="1:46" hidden="1">
      <c r="A115" s="317" t="s">
        <v>2583</v>
      </c>
      <c r="B115" s="448">
        <v>4100009378</v>
      </c>
      <c r="C115" s="448">
        <v>80764952</v>
      </c>
      <c r="D115" s="314" t="s">
        <v>708</v>
      </c>
      <c r="E115" s="314" t="s">
        <v>199</v>
      </c>
      <c r="F115" s="448" t="s">
        <v>297</v>
      </c>
      <c r="G115" s="317" t="s">
        <v>298</v>
      </c>
      <c r="H115" s="317" t="s">
        <v>79</v>
      </c>
      <c r="I115" s="314" t="s">
        <v>2075</v>
      </c>
      <c r="J115" s="317">
        <v>1</v>
      </c>
      <c r="K115" s="317" t="s">
        <v>301</v>
      </c>
      <c r="L115" s="314" t="s">
        <v>429</v>
      </c>
      <c r="M115" s="314">
        <v>1430</v>
      </c>
      <c r="N115" s="317">
        <v>11</v>
      </c>
      <c r="O115" s="317">
        <v>18876</v>
      </c>
      <c r="P115" s="317">
        <v>14</v>
      </c>
      <c r="Q115" s="317" t="s">
        <v>2641</v>
      </c>
      <c r="R115" s="317"/>
      <c r="S115" s="330">
        <v>45680</v>
      </c>
      <c r="T115" s="317" t="s">
        <v>2370</v>
      </c>
      <c r="U115" s="373">
        <v>45722</v>
      </c>
      <c r="V115" s="317"/>
      <c r="W115" s="330">
        <v>45727</v>
      </c>
      <c r="X115" s="317" t="s">
        <v>118</v>
      </c>
      <c r="Y115" s="317"/>
      <c r="Z115" s="330">
        <v>45678</v>
      </c>
      <c r="AA115" s="330">
        <v>45678</v>
      </c>
      <c r="AB115" s="317"/>
      <c r="AC115" s="317"/>
      <c r="AD115" s="317"/>
      <c r="AE115" s="317"/>
      <c r="AF115" s="317"/>
      <c r="AG115" s="317"/>
      <c r="AH115" s="317"/>
      <c r="AI115" s="317"/>
      <c r="AJ115" s="317"/>
      <c r="AK115" s="317"/>
      <c r="AL115" s="317"/>
      <c r="AM115" s="317"/>
      <c r="AN115" s="317"/>
      <c r="AO115" s="317"/>
      <c r="AP115" s="317"/>
      <c r="AQ115" s="317"/>
      <c r="AR115" s="317"/>
      <c r="AS115" s="317"/>
      <c r="AT115" s="317"/>
    </row>
    <row r="116" spans="1:46" hidden="1">
      <c r="A116" s="317" t="s">
        <v>2583</v>
      </c>
      <c r="B116" s="448">
        <v>4100009378</v>
      </c>
      <c r="C116" s="448">
        <v>80764952</v>
      </c>
      <c r="D116" s="314" t="s">
        <v>708</v>
      </c>
      <c r="E116" s="314" t="s">
        <v>199</v>
      </c>
      <c r="F116" s="448" t="s">
        <v>297</v>
      </c>
      <c r="G116" s="317" t="s">
        <v>298</v>
      </c>
      <c r="H116" s="317" t="s">
        <v>79</v>
      </c>
      <c r="I116" s="314" t="s">
        <v>2075</v>
      </c>
      <c r="J116" s="317">
        <v>1</v>
      </c>
      <c r="K116" s="317" t="s">
        <v>302</v>
      </c>
      <c r="L116" s="314" t="s">
        <v>429</v>
      </c>
      <c r="M116" s="314">
        <v>1430</v>
      </c>
      <c r="N116" s="317">
        <v>11</v>
      </c>
      <c r="O116" s="317">
        <v>18876</v>
      </c>
      <c r="P116" s="317">
        <v>14</v>
      </c>
      <c r="Q116" s="317" t="s">
        <v>2641</v>
      </c>
      <c r="R116" s="317"/>
      <c r="S116" s="330">
        <v>45680</v>
      </c>
      <c r="T116" s="317" t="s">
        <v>2370</v>
      </c>
      <c r="U116" s="373">
        <v>45722</v>
      </c>
      <c r="V116" s="317"/>
      <c r="W116" s="330">
        <v>45727</v>
      </c>
      <c r="X116" s="317" t="s">
        <v>118</v>
      </c>
      <c r="Y116" s="317"/>
      <c r="Z116" s="330">
        <v>45678</v>
      </c>
      <c r="AA116" s="330">
        <v>45678</v>
      </c>
      <c r="AB116" s="317"/>
      <c r="AC116" s="317"/>
      <c r="AD116" s="317"/>
      <c r="AE116" s="317"/>
      <c r="AF116" s="317"/>
      <c r="AG116" s="317"/>
      <c r="AH116" s="317"/>
      <c r="AI116" s="317"/>
      <c r="AJ116" s="317"/>
      <c r="AK116" s="317"/>
      <c r="AL116" s="317"/>
      <c r="AM116" s="317"/>
      <c r="AN116" s="317"/>
      <c r="AO116" s="317"/>
      <c r="AP116" s="317"/>
      <c r="AQ116" s="317"/>
      <c r="AR116" s="317"/>
      <c r="AS116" s="317"/>
      <c r="AT116" s="317"/>
    </row>
    <row r="117" spans="1:46" hidden="1">
      <c r="A117" s="317" t="s">
        <v>2583</v>
      </c>
      <c r="B117" s="448">
        <v>4100009378</v>
      </c>
      <c r="C117" s="448">
        <v>80764952</v>
      </c>
      <c r="D117" s="314" t="s">
        <v>708</v>
      </c>
      <c r="E117" s="314" t="s">
        <v>199</v>
      </c>
      <c r="F117" s="448" t="s">
        <v>297</v>
      </c>
      <c r="G117" s="317" t="s">
        <v>298</v>
      </c>
      <c r="H117" s="317" t="s">
        <v>79</v>
      </c>
      <c r="I117" s="314" t="s">
        <v>2075</v>
      </c>
      <c r="J117" s="317">
        <v>1</v>
      </c>
      <c r="K117" s="317" t="s">
        <v>303</v>
      </c>
      <c r="L117" s="314" t="s">
        <v>429</v>
      </c>
      <c r="M117" s="314">
        <v>1430</v>
      </c>
      <c r="N117" s="317">
        <v>11</v>
      </c>
      <c r="O117" s="317">
        <v>18876</v>
      </c>
      <c r="P117" s="317">
        <v>14</v>
      </c>
      <c r="Q117" s="317" t="s">
        <v>2641</v>
      </c>
      <c r="R117" s="317"/>
      <c r="S117" s="330">
        <v>45680</v>
      </c>
      <c r="T117" s="317" t="s">
        <v>2370</v>
      </c>
      <c r="U117" s="373">
        <v>45722</v>
      </c>
      <c r="V117" s="317"/>
      <c r="W117" s="330">
        <v>45727</v>
      </c>
      <c r="X117" s="317" t="s">
        <v>118</v>
      </c>
      <c r="Y117" s="317"/>
      <c r="Z117" s="330">
        <v>45678</v>
      </c>
      <c r="AA117" s="330">
        <v>45678</v>
      </c>
      <c r="AB117" s="317"/>
      <c r="AC117" s="317"/>
      <c r="AD117" s="317"/>
      <c r="AE117" s="317"/>
      <c r="AF117" s="317"/>
      <c r="AG117" s="317"/>
      <c r="AH117" s="317"/>
      <c r="AI117" s="317"/>
      <c r="AJ117" s="317"/>
      <c r="AK117" s="317"/>
      <c r="AL117" s="317"/>
      <c r="AM117" s="317"/>
      <c r="AN117" s="317"/>
      <c r="AO117" s="317"/>
      <c r="AP117" s="317"/>
      <c r="AQ117" s="317"/>
      <c r="AR117" s="317"/>
      <c r="AS117" s="317"/>
      <c r="AT117" s="317"/>
    </row>
    <row r="118" spans="1:46" hidden="1">
      <c r="A118" s="317" t="s">
        <v>2583</v>
      </c>
      <c r="B118" s="448">
        <v>4100009378</v>
      </c>
      <c r="C118" s="448">
        <v>80764952</v>
      </c>
      <c r="D118" s="314" t="s">
        <v>708</v>
      </c>
      <c r="E118" s="314" t="s">
        <v>199</v>
      </c>
      <c r="F118" s="448" t="s">
        <v>297</v>
      </c>
      <c r="G118" s="317" t="s">
        <v>298</v>
      </c>
      <c r="H118" s="317" t="s">
        <v>79</v>
      </c>
      <c r="I118" s="314" t="s">
        <v>2075</v>
      </c>
      <c r="J118" s="317">
        <v>1</v>
      </c>
      <c r="K118" s="317" t="s">
        <v>304</v>
      </c>
      <c r="L118" s="314" t="s">
        <v>429</v>
      </c>
      <c r="M118" s="314">
        <v>1430</v>
      </c>
      <c r="N118" s="317">
        <v>11</v>
      </c>
      <c r="O118" s="317">
        <v>18876</v>
      </c>
      <c r="P118" s="317">
        <v>14</v>
      </c>
      <c r="Q118" s="317" t="s">
        <v>2641</v>
      </c>
      <c r="R118" s="317"/>
      <c r="S118" s="330">
        <v>45680</v>
      </c>
      <c r="T118" s="317" t="s">
        <v>2370</v>
      </c>
      <c r="U118" s="373">
        <v>45722</v>
      </c>
      <c r="V118" s="317"/>
      <c r="W118" s="330">
        <v>45727</v>
      </c>
      <c r="X118" s="317" t="s">
        <v>118</v>
      </c>
      <c r="Y118" s="317"/>
      <c r="Z118" s="330">
        <v>45678</v>
      </c>
      <c r="AA118" s="330">
        <v>45678</v>
      </c>
      <c r="AB118" s="317"/>
      <c r="AC118" s="317"/>
      <c r="AD118" s="317"/>
      <c r="AE118" s="317"/>
      <c r="AF118" s="317"/>
      <c r="AG118" s="317"/>
      <c r="AH118" s="317"/>
      <c r="AI118" s="317"/>
      <c r="AJ118" s="317"/>
      <c r="AK118" s="317"/>
      <c r="AL118" s="317"/>
      <c r="AM118" s="317"/>
      <c r="AN118" s="317"/>
      <c r="AO118" s="317"/>
      <c r="AP118" s="317"/>
      <c r="AQ118" s="317"/>
      <c r="AR118" s="317"/>
      <c r="AS118" s="317"/>
      <c r="AT118" s="317"/>
    </row>
    <row r="119" spans="1:46" hidden="1">
      <c r="A119" s="317" t="s">
        <v>2583</v>
      </c>
      <c r="B119" s="448">
        <v>4100009378</v>
      </c>
      <c r="C119" s="448">
        <v>80764952</v>
      </c>
      <c r="D119" s="314" t="s">
        <v>708</v>
      </c>
      <c r="E119" s="314" t="s">
        <v>199</v>
      </c>
      <c r="F119" s="448" t="s">
        <v>297</v>
      </c>
      <c r="G119" s="317" t="s">
        <v>298</v>
      </c>
      <c r="H119" s="317" t="s">
        <v>79</v>
      </c>
      <c r="I119" s="314" t="s">
        <v>2075</v>
      </c>
      <c r="J119" s="317">
        <v>1</v>
      </c>
      <c r="K119" s="317" t="s">
        <v>305</v>
      </c>
      <c r="L119" s="314" t="s">
        <v>429</v>
      </c>
      <c r="M119" s="314">
        <v>1430</v>
      </c>
      <c r="N119" s="317">
        <v>11</v>
      </c>
      <c r="O119" s="317">
        <v>18876</v>
      </c>
      <c r="P119" s="317">
        <v>14</v>
      </c>
      <c r="Q119" s="317" t="s">
        <v>2641</v>
      </c>
      <c r="R119" s="317"/>
      <c r="S119" s="330">
        <v>45680</v>
      </c>
      <c r="T119" s="317" t="s">
        <v>2370</v>
      </c>
      <c r="U119" s="373">
        <v>45722</v>
      </c>
      <c r="V119" s="317"/>
      <c r="W119" s="330">
        <v>45727</v>
      </c>
      <c r="X119" s="317" t="s">
        <v>118</v>
      </c>
      <c r="Y119" s="317"/>
      <c r="Z119" s="330">
        <v>45678</v>
      </c>
      <c r="AA119" s="330">
        <v>45678</v>
      </c>
      <c r="AB119" s="317"/>
      <c r="AC119" s="317"/>
      <c r="AD119" s="317"/>
      <c r="AE119" s="317"/>
      <c r="AF119" s="317"/>
      <c r="AG119" s="317"/>
      <c r="AH119" s="317"/>
      <c r="AI119" s="317"/>
      <c r="AJ119" s="317"/>
      <c r="AK119" s="317"/>
      <c r="AL119" s="317"/>
      <c r="AM119" s="317"/>
      <c r="AN119" s="317"/>
      <c r="AO119" s="317"/>
      <c r="AP119" s="317"/>
      <c r="AQ119" s="317"/>
      <c r="AR119" s="317"/>
      <c r="AS119" s="317"/>
      <c r="AT119" s="317"/>
    </row>
    <row r="120" spans="1:46" hidden="1">
      <c r="A120" s="317" t="s">
        <v>2583</v>
      </c>
      <c r="B120" s="448">
        <v>4100009378</v>
      </c>
      <c r="C120" s="448">
        <v>80764952</v>
      </c>
      <c r="D120" s="314" t="s">
        <v>708</v>
      </c>
      <c r="E120" s="314" t="s">
        <v>199</v>
      </c>
      <c r="F120" s="448" t="s">
        <v>297</v>
      </c>
      <c r="G120" s="317" t="s">
        <v>298</v>
      </c>
      <c r="H120" s="317" t="s">
        <v>79</v>
      </c>
      <c r="I120" s="314" t="s">
        <v>2075</v>
      </c>
      <c r="J120" s="317">
        <v>1</v>
      </c>
      <c r="K120" s="317" t="s">
        <v>306</v>
      </c>
      <c r="L120" s="314" t="s">
        <v>429</v>
      </c>
      <c r="M120" s="314">
        <v>1430</v>
      </c>
      <c r="N120" s="317">
        <v>11</v>
      </c>
      <c r="O120" s="317">
        <v>18876</v>
      </c>
      <c r="P120" s="317">
        <v>14</v>
      </c>
      <c r="Q120" s="317" t="s">
        <v>2641</v>
      </c>
      <c r="R120" s="317"/>
      <c r="S120" s="330">
        <v>45680</v>
      </c>
      <c r="T120" s="317" t="s">
        <v>2370</v>
      </c>
      <c r="U120" s="373">
        <v>45722</v>
      </c>
      <c r="V120" s="317"/>
      <c r="W120" s="330">
        <v>45727</v>
      </c>
      <c r="X120" s="317" t="s">
        <v>118</v>
      </c>
      <c r="Y120" s="317"/>
      <c r="Z120" s="330">
        <v>45678</v>
      </c>
      <c r="AA120" s="330">
        <v>45678</v>
      </c>
      <c r="AB120" s="317"/>
      <c r="AC120" s="317"/>
      <c r="AD120" s="317"/>
      <c r="AE120" s="317"/>
      <c r="AF120" s="317"/>
      <c r="AG120" s="317"/>
      <c r="AH120" s="317"/>
      <c r="AI120" s="317"/>
      <c r="AJ120" s="317"/>
      <c r="AK120" s="317"/>
      <c r="AL120" s="317"/>
      <c r="AM120" s="317"/>
      <c r="AN120" s="317"/>
      <c r="AO120" s="317"/>
      <c r="AP120" s="317"/>
      <c r="AQ120" s="317"/>
      <c r="AR120" s="317"/>
      <c r="AS120" s="317"/>
      <c r="AT120" s="317"/>
    </row>
    <row r="121" spans="1:46" hidden="1">
      <c r="A121" s="317" t="s">
        <v>2583</v>
      </c>
      <c r="B121" s="448">
        <v>4100009378</v>
      </c>
      <c r="C121" s="448">
        <v>80764952</v>
      </c>
      <c r="D121" s="314" t="s">
        <v>708</v>
      </c>
      <c r="E121" s="314" t="s">
        <v>199</v>
      </c>
      <c r="F121" s="448" t="s">
        <v>297</v>
      </c>
      <c r="G121" s="317" t="s">
        <v>298</v>
      </c>
      <c r="H121" s="317" t="s">
        <v>79</v>
      </c>
      <c r="I121" s="314" t="s">
        <v>2075</v>
      </c>
      <c r="J121" s="317">
        <v>1</v>
      </c>
      <c r="K121" s="317" t="s">
        <v>307</v>
      </c>
      <c r="L121" s="314" t="s">
        <v>429</v>
      </c>
      <c r="M121" s="314">
        <v>1430</v>
      </c>
      <c r="N121" s="317">
        <v>11</v>
      </c>
      <c r="O121" s="317">
        <v>18876</v>
      </c>
      <c r="P121" s="317">
        <v>14</v>
      </c>
      <c r="Q121" s="317" t="s">
        <v>2641</v>
      </c>
      <c r="R121" s="317"/>
      <c r="S121" s="330">
        <v>45680</v>
      </c>
      <c r="T121" s="317" t="s">
        <v>2370</v>
      </c>
      <c r="U121" s="373">
        <v>45722</v>
      </c>
      <c r="V121" s="317"/>
      <c r="W121" s="330">
        <v>45727</v>
      </c>
      <c r="X121" s="317" t="s">
        <v>118</v>
      </c>
      <c r="Y121" s="317"/>
      <c r="Z121" s="330">
        <v>45678</v>
      </c>
      <c r="AA121" s="330">
        <v>45678</v>
      </c>
      <c r="AB121" s="317"/>
      <c r="AC121" s="317"/>
      <c r="AD121" s="317"/>
      <c r="AE121" s="317"/>
      <c r="AF121" s="317"/>
      <c r="AG121" s="317"/>
      <c r="AH121" s="317"/>
      <c r="AI121" s="317"/>
      <c r="AJ121" s="317"/>
      <c r="AK121" s="317"/>
      <c r="AL121" s="317"/>
      <c r="AM121" s="317"/>
      <c r="AN121" s="317"/>
      <c r="AO121" s="317"/>
      <c r="AP121" s="317"/>
      <c r="AQ121" s="317"/>
      <c r="AR121" s="317"/>
      <c r="AS121" s="317"/>
      <c r="AT121" s="317"/>
    </row>
    <row r="122" spans="1:46" hidden="1">
      <c r="A122" s="317" t="s">
        <v>2583</v>
      </c>
      <c r="B122" s="448">
        <v>4100009378</v>
      </c>
      <c r="C122" s="448">
        <v>80764952</v>
      </c>
      <c r="D122" s="314" t="s">
        <v>708</v>
      </c>
      <c r="E122" s="314" t="s">
        <v>199</v>
      </c>
      <c r="F122" s="448" t="s">
        <v>297</v>
      </c>
      <c r="G122" s="317" t="s">
        <v>298</v>
      </c>
      <c r="H122" s="317" t="s">
        <v>79</v>
      </c>
      <c r="I122" s="314" t="s">
        <v>2075</v>
      </c>
      <c r="J122" s="317">
        <v>1</v>
      </c>
      <c r="K122" s="317" t="s">
        <v>308</v>
      </c>
      <c r="L122" s="314" t="s">
        <v>429</v>
      </c>
      <c r="M122" s="314">
        <v>1430</v>
      </c>
      <c r="N122" s="317">
        <v>11</v>
      </c>
      <c r="O122" s="317">
        <v>18876</v>
      </c>
      <c r="P122" s="317">
        <v>14</v>
      </c>
      <c r="Q122" s="317" t="s">
        <v>2641</v>
      </c>
      <c r="R122" s="317"/>
      <c r="S122" s="330">
        <v>45680</v>
      </c>
      <c r="T122" s="317" t="s">
        <v>2370</v>
      </c>
      <c r="U122" s="373">
        <v>45722</v>
      </c>
      <c r="V122" s="317"/>
      <c r="W122" s="330">
        <v>45727</v>
      </c>
      <c r="X122" s="317" t="s">
        <v>118</v>
      </c>
      <c r="Y122" s="317"/>
      <c r="Z122" s="330">
        <v>45678</v>
      </c>
      <c r="AA122" s="330">
        <v>45678</v>
      </c>
      <c r="AB122" s="317"/>
      <c r="AC122" s="317"/>
      <c r="AD122" s="317"/>
      <c r="AE122" s="317"/>
      <c r="AF122" s="317"/>
      <c r="AG122" s="317"/>
      <c r="AH122" s="317"/>
      <c r="AI122" s="317"/>
      <c r="AJ122" s="317"/>
      <c r="AK122" s="317"/>
      <c r="AL122" s="317"/>
      <c r="AM122" s="317"/>
      <c r="AN122" s="317"/>
      <c r="AO122" s="317"/>
      <c r="AP122" s="317"/>
      <c r="AQ122" s="317"/>
      <c r="AR122" s="317"/>
      <c r="AS122" s="317"/>
      <c r="AT122" s="317"/>
    </row>
    <row r="123" spans="1:46" hidden="1">
      <c r="A123" s="317" t="s">
        <v>2583</v>
      </c>
      <c r="B123" s="448">
        <v>4100009378</v>
      </c>
      <c r="C123" s="448">
        <v>80764952</v>
      </c>
      <c r="D123" s="314" t="s">
        <v>708</v>
      </c>
      <c r="E123" s="314" t="s">
        <v>199</v>
      </c>
      <c r="F123" s="448" t="s">
        <v>297</v>
      </c>
      <c r="G123" s="317" t="s">
        <v>298</v>
      </c>
      <c r="H123" s="317" t="s">
        <v>79</v>
      </c>
      <c r="I123" s="314" t="s">
        <v>2075</v>
      </c>
      <c r="J123" s="317">
        <v>1</v>
      </c>
      <c r="K123" s="317" t="s">
        <v>309</v>
      </c>
      <c r="L123" s="314" t="s">
        <v>429</v>
      </c>
      <c r="M123" s="314">
        <v>1430</v>
      </c>
      <c r="N123" s="317">
        <v>11</v>
      </c>
      <c r="O123" s="317">
        <v>18876</v>
      </c>
      <c r="P123" s="317">
        <v>14</v>
      </c>
      <c r="Q123" s="317" t="s">
        <v>2641</v>
      </c>
      <c r="R123" s="317"/>
      <c r="S123" s="330">
        <v>45680</v>
      </c>
      <c r="T123" s="317" t="s">
        <v>2370</v>
      </c>
      <c r="U123" s="373">
        <v>45722</v>
      </c>
      <c r="V123" s="317"/>
      <c r="W123" s="330">
        <v>45727</v>
      </c>
      <c r="X123" s="317" t="s">
        <v>118</v>
      </c>
      <c r="Y123" s="317"/>
      <c r="Z123" s="330">
        <v>45678</v>
      </c>
      <c r="AA123" s="330">
        <v>45678</v>
      </c>
      <c r="AB123" s="317"/>
      <c r="AC123" s="317"/>
      <c r="AD123" s="317"/>
      <c r="AE123" s="317"/>
      <c r="AF123" s="317"/>
      <c r="AG123" s="317"/>
      <c r="AH123" s="317"/>
      <c r="AI123" s="317"/>
      <c r="AJ123" s="317"/>
      <c r="AK123" s="317"/>
      <c r="AL123" s="317"/>
      <c r="AM123" s="317"/>
      <c r="AN123" s="317"/>
      <c r="AO123" s="317"/>
      <c r="AP123" s="317"/>
      <c r="AQ123" s="317"/>
      <c r="AR123" s="317"/>
      <c r="AS123" s="317"/>
      <c r="AT123" s="317"/>
    </row>
    <row r="124" spans="1:46" hidden="1">
      <c r="A124" s="317" t="s">
        <v>2583</v>
      </c>
      <c r="B124" s="448">
        <v>4100009378</v>
      </c>
      <c r="C124" s="448">
        <v>80764952</v>
      </c>
      <c r="D124" s="314" t="s">
        <v>708</v>
      </c>
      <c r="E124" s="314" t="s">
        <v>169</v>
      </c>
      <c r="F124" s="448" t="s">
        <v>297</v>
      </c>
      <c r="G124" s="317" t="s">
        <v>298</v>
      </c>
      <c r="H124" s="317" t="s">
        <v>79</v>
      </c>
      <c r="I124" s="314" t="s">
        <v>2075</v>
      </c>
      <c r="J124" s="317">
        <v>1</v>
      </c>
      <c r="K124" s="317" t="s">
        <v>310</v>
      </c>
      <c r="L124" s="314" t="s">
        <v>429</v>
      </c>
      <c r="M124" s="314">
        <v>1430</v>
      </c>
      <c r="N124" s="317">
        <v>11</v>
      </c>
      <c r="O124" s="317">
        <v>18876</v>
      </c>
      <c r="P124" s="317">
        <v>14</v>
      </c>
      <c r="Q124" s="317" t="s">
        <v>2641</v>
      </c>
      <c r="R124" s="317"/>
      <c r="S124" s="330">
        <v>45680</v>
      </c>
      <c r="T124" s="317" t="s">
        <v>2370</v>
      </c>
      <c r="U124" s="373">
        <v>45722</v>
      </c>
      <c r="V124" s="317"/>
      <c r="W124" s="330">
        <v>45727</v>
      </c>
      <c r="X124" s="317" t="s">
        <v>118</v>
      </c>
      <c r="Y124" s="317"/>
      <c r="Z124" s="330">
        <v>45678</v>
      </c>
      <c r="AA124" s="330">
        <v>45678</v>
      </c>
      <c r="AB124" s="317"/>
      <c r="AC124" s="317"/>
      <c r="AD124" s="317"/>
      <c r="AE124" s="317"/>
      <c r="AF124" s="317"/>
      <c r="AG124" s="317"/>
      <c r="AH124" s="317"/>
      <c r="AI124" s="317"/>
      <c r="AJ124" s="317"/>
      <c r="AK124" s="317"/>
      <c r="AL124" s="317"/>
      <c r="AM124" s="317"/>
      <c r="AN124" s="317"/>
      <c r="AO124" s="317"/>
      <c r="AP124" s="317"/>
      <c r="AQ124" s="317"/>
      <c r="AR124" s="317"/>
      <c r="AS124" s="317"/>
      <c r="AT124" s="317"/>
    </row>
    <row r="125" spans="1:46" hidden="1">
      <c r="A125" s="317" t="s">
        <v>2583</v>
      </c>
      <c r="B125" s="448">
        <v>4100009378</v>
      </c>
      <c r="C125" s="448">
        <v>80764952</v>
      </c>
      <c r="D125" s="314" t="s">
        <v>708</v>
      </c>
      <c r="E125" s="314" t="s">
        <v>169</v>
      </c>
      <c r="F125" s="448" t="s">
        <v>297</v>
      </c>
      <c r="G125" s="317" t="s">
        <v>298</v>
      </c>
      <c r="H125" s="317" t="s">
        <v>79</v>
      </c>
      <c r="I125" s="314" t="s">
        <v>2075</v>
      </c>
      <c r="J125" s="317">
        <v>1</v>
      </c>
      <c r="K125" s="317" t="s">
        <v>311</v>
      </c>
      <c r="L125" s="314" t="s">
        <v>429</v>
      </c>
      <c r="M125" s="314">
        <v>1430</v>
      </c>
      <c r="N125" s="317">
        <v>11</v>
      </c>
      <c r="O125" s="317">
        <v>18876</v>
      </c>
      <c r="P125" s="317">
        <v>14</v>
      </c>
      <c r="Q125" s="317" t="s">
        <v>2641</v>
      </c>
      <c r="R125" s="317"/>
      <c r="S125" s="330">
        <v>45680</v>
      </c>
      <c r="T125" s="317" t="s">
        <v>2370</v>
      </c>
      <c r="U125" s="373">
        <v>45722</v>
      </c>
      <c r="V125" s="317"/>
      <c r="W125" s="330">
        <v>45727</v>
      </c>
      <c r="X125" s="317" t="s">
        <v>118</v>
      </c>
      <c r="Y125" s="317"/>
      <c r="Z125" s="330">
        <v>45678</v>
      </c>
      <c r="AA125" s="330">
        <v>45678</v>
      </c>
      <c r="AB125" s="317"/>
      <c r="AC125" s="317"/>
      <c r="AD125" s="317"/>
      <c r="AE125" s="317"/>
      <c r="AF125" s="317"/>
      <c r="AG125" s="317"/>
      <c r="AH125" s="317"/>
      <c r="AI125" s="317"/>
      <c r="AJ125" s="317"/>
      <c r="AK125" s="317"/>
      <c r="AL125" s="317"/>
      <c r="AM125" s="317"/>
      <c r="AN125" s="317"/>
      <c r="AO125" s="317"/>
      <c r="AP125" s="317"/>
      <c r="AQ125" s="317"/>
      <c r="AR125" s="317"/>
      <c r="AS125" s="317"/>
      <c r="AT125" s="317"/>
    </row>
    <row r="126" spans="1:46" hidden="1">
      <c r="A126" s="317" t="s">
        <v>2583</v>
      </c>
      <c r="B126" s="448">
        <v>4100009378</v>
      </c>
      <c r="C126" s="448">
        <v>80764952</v>
      </c>
      <c r="D126" s="314" t="s">
        <v>708</v>
      </c>
      <c r="E126" s="314" t="s">
        <v>169</v>
      </c>
      <c r="F126" s="448" t="s">
        <v>297</v>
      </c>
      <c r="G126" s="317" t="s">
        <v>298</v>
      </c>
      <c r="H126" s="317" t="s">
        <v>79</v>
      </c>
      <c r="I126" s="314" t="s">
        <v>2075</v>
      </c>
      <c r="J126" s="317">
        <v>1</v>
      </c>
      <c r="K126" s="317" t="s">
        <v>312</v>
      </c>
      <c r="L126" s="314" t="s">
        <v>429</v>
      </c>
      <c r="M126" s="314">
        <v>1430</v>
      </c>
      <c r="N126" s="317">
        <v>11</v>
      </c>
      <c r="O126" s="317">
        <v>18876</v>
      </c>
      <c r="P126" s="317">
        <v>14</v>
      </c>
      <c r="Q126" s="317" t="s">
        <v>2641</v>
      </c>
      <c r="R126" s="317"/>
      <c r="S126" s="330">
        <v>45680</v>
      </c>
      <c r="T126" s="317" t="s">
        <v>2370</v>
      </c>
      <c r="U126" s="373">
        <v>45722</v>
      </c>
      <c r="V126" s="317"/>
      <c r="W126" s="330">
        <v>45727</v>
      </c>
      <c r="X126" s="317" t="s">
        <v>118</v>
      </c>
      <c r="Y126" s="317"/>
      <c r="Z126" s="330">
        <v>45678</v>
      </c>
      <c r="AA126" s="330">
        <v>45678</v>
      </c>
      <c r="AB126" s="317"/>
      <c r="AC126" s="317"/>
      <c r="AD126" s="317"/>
      <c r="AE126" s="317"/>
      <c r="AF126" s="317"/>
      <c r="AG126" s="317"/>
      <c r="AH126" s="317"/>
      <c r="AI126" s="317"/>
      <c r="AJ126" s="317"/>
      <c r="AK126" s="317"/>
      <c r="AL126" s="317"/>
      <c r="AM126" s="317"/>
      <c r="AN126" s="317"/>
      <c r="AO126" s="317"/>
      <c r="AP126" s="317"/>
      <c r="AQ126" s="317"/>
      <c r="AR126" s="317"/>
      <c r="AS126" s="317"/>
      <c r="AT126" s="317"/>
    </row>
    <row r="127" spans="1:46" hidden="1">
      <c r="A127" s="317" t="s">
        <v>2583</v>
      </c>
      <c r="B127" s="448">
        <v>4100009378</v>
      </c>
      <c r="C127" s="448">
        <v>80764952</v>
      </c>
      <c r="D127" s="314" t="s">
        <v>708</v>
      </c>
      <c r="E127" s="314" t="s">
        <v>169</v>
      </c>
      <c r="F127" s="448" t="s">
        <v>297</v>
      </c>
      <c r="G127" s="317" t="s">
        <v>298</v>
      </c>
      <c r="H127" s="317" t="s">
        <v>79</v>
      </c>
      <c r="I127" s="314" t="s">
        <v>2075</v>
      </c>
      <c r="J127" s="317">
        <v>1</v>
      </c>
      <c r="K127" s="317" t="s">
        <v>313</v>
      </c>
      <c r="L127" s="314" t="s">
        <v>429</v>
      </c>
      <c r="M127" s="314">
        <v>1430</v>
      </c>
      <c r="N127" s="317">
        <v>11</v>
      </c>
      <c r="O127" s="317">
        <v>18876</v>
      </c>
      <c r="P127" s="317">
        <v>14</v>
      </c>
      <c r="Q127" s="317" t="s">
        <v>2641</v>
      </c>
      <c r="R127" s="317"/>
      <c r="S127" s="330">
        <v>45680</v>
      </c>
      <c r="T127" s="317" t="s">
        <v>2370</v>
      </c>
      <c r="U127" s="373">
        <v>45722</v>
      </c>
      <c r="V127" s="317"/>
      <c r="W127" s="330">
        <v>45727</v>
      </c>
      <c r="X127" s="317" t="s">
        <v>118</v>
      </c>
      <c r="Y127" s="317"/>
      <c r="Z127" s="330">
        <v>45678</v>
      </c>
      <c r="AA127" s="330">
        <v>45678</v>
      </c>
      <c r="AB127" s="317"/>
      <c r="AC127" s="317"/>
      <c r="AD127" s="317"/>
      <c r="AE127" s="317"/>
      <c r="AF127" s="317"/>
      <c r="AG127" s="317"/>
      <c r="AH127" s="317"/>
      <c r="AI127" s="317"/>
      <c r="AJ127" s="317"/>
      <c r="AK127" s="317"/>
      <c r="AL127" s="317"/>
      <c r="AM127" s="317"/>
      <c r="AN127" s="317"/>
      <c r="AO127" s="317"/>
      <c r="AP127" s="317"/>
      <c r="AQ127" s="317"/>
      <c r="AR127" s="317"/>
      <c r="AS127" s="317"/>
      <c r="AT127" s="317"/>
    </row>
    <row r="128" spans="1:46" hidden="1">
      <c r="A128" s="317" t="s">
        <v>2583</v>
      </c>
      <c r="B128" s="448">
        <v>4100009378</v>
      </c>
      <c r="C128" s="448">
        <v>80764952</v>
      </c>
      <c r="D128" s="314" t="s">
        <v>708</v>
      </c>
      <c r="E128" s="314" t="s">
        <v>169</v>
      </c>
      <c r="F128" s="448" t="s">
        <v>297</v>
      </c>
      <c r="G128" s="317" t="s">
        <v>298</v>
      </c>
      <c r="H128" s="317" t="s">
        <v>79</v>
      </c>
      <c r="I128" s="314" t="s">
        <v>2075</v>
      </c>
      <c r="J128" s="317">
        <v>1</v>
      </c>
      <c r="K128" s="317" t="s">
        <v>314</v>
      </c>
      <c r="L128" s="314" t="s">
        <v>429</v>
      </c>
      <c r="M128" s="314">
        <v>1430</v>
      </c>
      <c r="N128" s="317">
        <v>11</v>
      </c>
      <c r="O128" s="317">
        <v>18876</v>
      </c>
      <c r="P128" s="317">
        <v>14</v>
      </c>
      <c r="Q128" s="317" t="s">
        <v>2641</v>
      </c>
      <c r="R128" s="317"/>
      <c r="S128" s="330">
        <v>45680</v>
      </c>
      <c r="T128" s="317" t="s">
        <v>2370</v>
      </c>
      <c r="U128" s="373">
        <v>45722</v>
      </c>
      <c r="V128" s="317"/>
      <c r="W128" s="330">
        <v>45727</v>
      </c>
      <c r="X128" s="317" t="s">
        <v>118</v>
      </c>
      <c r="Y128" s="317"/>
      <c r="Z128" s="330">
        <v>45678</v>
      </c>
      <c r="AA128" s="330">
        <v>45678</v>
      </c>
      <c r="AB128" s="317"/>
      <c r="AC128" s="317"/>
      <c r="AD128" s="317"/>
      <c r="AE128" s="317"/>
      <c r="AF128" s="317"/>
      <c r="AG128" s="317"/>
      <c r="AH128" s="317"/>
      <c r="AI128" s="317"/>
      <c r="AJ128" s="317"/>
      <c r="AK128" s="317"/>
      <c r="AL128" s="317"/>
      <c r="AM128" s="317"/>
      <c r="AN128" s="317"/>
      <c r="AO128" s="317"/>
      <c r="AP128" s="317"/>
      <c r="AQ128" s="317"/>
      <c r="AR128" s="317"/>
      <c r="AS128" s="317"/>
      <c r="AT128" s="317"/>
    </row>
    <row r="129" spans="1:46" hidden="1">
      <c r="A129" s="317" t="s">
        <v>2583</v>
      </c>
      <c r="B129" s="448">
        <v>4100009378</v>
      </c>
      <c r="C129" s="448">
        <v>80764952</v>
      </c>
      <c r="D129" s="314" t="s">
        <v>708</v>
      </c>
      <c r="E129" s="314" t="s">
        <v>169</v>
      </c>
      <c r="F129" s="448" t="s">
        <v>297</v>
      </c>
      <c r="G129" s="317" t="s">
        <v>298</v>
      </c>
      <c r="H129" s="317" t="s">
        <v>79</v>
      </c>
      <c r="I129" s="314" t="s">
        <v>2075</v>
      </c>
      <c r="J129" s="317">
        <v>1</v>
      </c>
      <c r="K129" s="317" t="s">
        <v>315</v>
      </c>
      <c r="L129" s="314" t="s">
        <v>429</v>
      </c>
      <c r="M129" s="314">
        <v>1430</v>
      </c>
      <c r="N129" s="317">
        <v>11</v>
      </c>
      <c r="O129" s="317">
        <v>18876</v>
      </c>
      <c r="P129" s="317">
        <v>14</v>
      </c>
      <c r="Q129" s="317" t="s">
        <v>2641</v>
      </c>
      <c r="R129" s="317"/>
      <c r="S129" s="330">
        <v>45680</v>
      </c>
      <c r="T129" s="317" t="s">
        <v>2370</v>
      </c>
      <c r="U129" s="373">
        <v>45722</v>
      </c>
      <c r="V129" s="317"/>
      <c r="W129" s="330">
        <v>45727</v>
      </c>
      <c r="X129" s="317" t="s">
        <v>118</v>
      </c>
      <c r="Y129" s="317"/>
      <c r="Z129" s="330">
        <v>45678</v>
      </c>
      <c r="AA129" s="330">
        <v>45678</v>
      </c>
      <c r="AB129" s="317"/>
      <c r="AC129" s="317"/>
      <c r="AD129" s="317"/>
      <c r="AE129" s="317"/>
      <c r="AF129" s="317"/>
      <c r="AG129" s="317"/>
      <c r="AH129" s="317"/>
      <c r="AI129" s="317"/>
      <c r="AJ129" s="317"/>
      <c r="AK129" s="317"/>
      <c r="AL129" s="317"/>
      <c r="AM129" s="317"/>
      <c r="AN129" s="317"/>
      <c r="AO129" s="317"/>
      <c r="AP129" s="317"/>
      <c r="AQ129" s="317"/>
      <c r="AR129" s="317"/>
      <c r="AS129" s="317"/>
      <c r="AT129" s="317"/>
    </row>
    <row r="130" spans="1:46" hidden="1">
      <c r="A130" s="317" t="s">
        <v>2583</v>
      </c>
      <c r="B130" s="448">
        <v>4100009378</v>
      </c>
      <c r="C130" s="448">
        <v>80764952</v>
      </c>
      <c r="D130" s="314" t="s">
        <v>708</v>
      </c>
      <c r="E130" s="314" t="s">
        <v>169</v>
      </c>
      <c r="F130" s="448" t="s">
        <v>297</v>
      </c>
      <c r="G130" s="317" t="s">
        <v>298</v>
      </c>
      <c r="H130" s="317" t="s">
        <v>79</v>
      </c>
      <c r="I130" s="314" t="s">
        <v>2075</v>
      </c>
      <c r="J130" s="317">
        <v>1</v>
      </c>
      <c r="K130" s="317" t="s">
        <v>316</v>
      </c>
      <c r="L130" s="314" t="s">
        <v>429</v>
      </c>
      <c r="M130" s="314">
        <v>1430</v>
      </c>
      <c r="N130" s="317">
        <v>11</v>
      </c>
      <c r="O130" s="317">
        <v>18876</v>
      </c>
      <c r="P130" s="317">
        <v>14</v>
      </c>
      <c r="Q130" s="317" t="s">
        <v>2641</v>
      </c>
      <c r="R130" s="317"/>
      <c r="S130" s="330">
        <v>45680</v>
      </c>
      <c r="T130" s="317" t="s">
        <v>2370</v>
      </c>
      <c r="U130" s="373">
        <v>45722</v>
      </c>
      <c r="V130" s="317"/>
      <c r="W130" s="330">
        <v>45727</v>
      </c>
      <c r="X130" s="317" t="s">
        <v>118</v>
      </c>
      <c r="Y130" s="317"/>
      <c r="Z130" s="330">
        <v>45678</v>
      </c>
      <c r="AA130" s="330">
        <v>45678</v>
      </c>
      <c r="AB130" s="317"/>
      <c r="AC130" s="317"/>
      <c r="AD130" s="317"/>
      <c r="AE130" s="317"/>
      <c r="AF130" s="317"/>
      <c r="AG130" s="317"/>
      <c r="AH130" s="317"/>
      <c r="AI130" s="317"/>
      <c r="AJ130" s="317"/>
      <c r="AK130" s="317"/>
      <c r="AL130" s="317"/>
      <c r="AM130" s="317"/>
      <c r="AN130" s="317"/>
      <c r="AO130" s="317"/>
      <c r="AP130" s="317"/>
      <c r="AQ130" s="317"/>
      <c r="AR130" s="317"/>
      <c r="AS130" s="317"/>
      <c r="AT130" s="317"/>
    </row>
    <row r="131" spans="1:46" hidden="1">
      <c r="A131" s="317" t="s">
        <v>2583</v>
      </c>
      <c r="B131" s="448">
        <v>4100009378</v>
      </c>
      <c r="C131" s="448">
        <v>80764952</v>
      </c>
      <c r="D131" s="314" t="s">
        <v>708</v>
      </c>
      <c r="E131" s="314" t="s">
        <v>169</v>
      </c>
      <c r="F131" s="448" t="s">
        <v>297</v>
      </c>
      <c r="G131" s="317" t="s">
        <v>298</v>
      </c>
      <c r="H131" s="317" t="s">
        <v>79</v>
      </c>
      <c r="I131" s="314" t="s">
        <v>2075</v>
      </c>
      <c r="J131" s="317">
        <v>1</v>
      </c>
      <c r="K131" s="317" t="s">
        <v>317</v>
      </c>
      <c r="L131" s="314" t="s">
        <v>429</v>
      </c>
      <c r="M131" s="314">
        <v>1430</v>
      </c>
      <c r="N131" s="317">
        <v>11</v>
      </c>
      <c r="O131" s="317">
        <v>18876</v>
      </c>
      <c r="P131" s="317">
        <v>14</v>
      </c>
      <c r="Q131" s="317" t="s">
        <v>2641</v>
      </c>
      <c r="R131" s="317"/>
      <c r="S131" s="330">
        <v>45680</v>
      </c>
      <c r="T131" s="317" t="s">
        <v>2370</v>
      </c>
      <c r="U131" s="373">
        <v>45722</v>
      </c>
      <c r="V131" s="317"/>
      <c r="W131" s="330">
        <v>45727</v>
      </c>
      <c r="X131" s="317" t="s">
        <v>118</v>
      </c>
      <c r="Y131" s="317"/>
      <c r="Z131" s="330">
        <v>45678</v>
      </c>
      <c r="AA131" s="330">
        <v>45678</v>
      </c>
      <c r="AB131" s="317"/>
      <c r="AC131" s="317"/>
      <c r="AD131" s="317"/>
      <c r="AE131" s="317"/>
      <c r="AF131" s="317"/>
      <c r="AG131" s="317"/>
      <c r="AH131" s="317"/>
      <c r="AI131" s="317"/>
      <c r="AJ131" s="317"/>
      <c r="AK131" s="317"/>
      <c r="AL131" s="317"/>
      <c r="AM131" s="317"/>
      <c r="AN131" s="317"/>
      <c r="AO131" s="317"/>
      <c r="AP131" s="317"/>
      <c r="AQ131" s="317"/>
      <c r="AR131" s="317"/>
      <c r="AS131" s="317"/>
      <c r="AT131" s="317"/>
    </row>
    <row r="132" spans="1:46" hidden="1">
      <c r="A132" s="317" t="s">
        <v>2583</v>
      </c>
      <c r="B132" s="448">
        <v>4100009378</v>
      </c>
      <c r="C132" s="448">
        <v>80764952</v>
      </c>
      <c r="D132" s="314" t="s">
        <v>708</v>
      </c>
      <c r="E132" s="314" t="s">
        <v>169</v>
      </c>
      <c r="F132" s="448" t="s">
        <v>297</v>
      </c>
      <c r="G132" s="317" t="s">
        <v>298</v>
      </c>
      <c r="H132" s="317" t="s">
        <v>79</v>
      </c>
      <c r="I132" s="314" t="s">
        <v>2075</v>
      </c>
      <c r="J132" s="317">
        <v>1</v>
      </c>
      <c r="K132" s="317" t="s">
        <v>318</v>
      </c>
      <c r="L132" s="314" t="s">
        <v>429</v>
      </c>
      <c r="M132" s="314">
        <v>1430</v>
      </c>
      <c r="N132" s="317">
        <v>11</v>
      </c>
      <c r="O132" s="317">
        <v>18876</v>
      </c>
      <c r="P132" s="317">
        <v>14</v>
      </c>
      <c r="Q132" s="317" t="s">
        <v>2641</v>
      </c>
      <c r="R132" s="317"/>
      <c r="S132" s="330">
        <v>45680</v>
      </c>
      <c r="T132" s="317" t="s">
        <v>2370</v>
      </c>
      <c r="U132" s="373">
        <v>45722</v>
      </c>
      <c r="V132" s="317"/>
      <c r="W132" s="330">
        <v>45727</v>
      </c>
      <c r="X132" s="317" t="s">
        <v>118</v>
      </c>
      <c r="Y132" s="317"/>
      <c r="Z132" s="330">
        <v>45678</v>
      </c>
      <c r="AA132" s="330">
        <v>45678</v>
      </c>
      <c r="AB132" s="317"/>
      <c r="AC132" s="317"/>
      <c r="AD132" s="317"/>
      <c r="AE132" s="317"/>
      <c r="AF132" s="317"/>
      <c r="AG132" s="317"/>
      <c r="AH132" s="317"/>
      <c r="AI132" s="317"/>
      <c r="AJ132" s="317"/>
      <c r="AK132" s="317"/>
      <c r="AL132" s="317"/>
      <c r="AM132" s="317"/>
      <c r="AN132" s="317"/>
      <c r="AO132" s="317"/>
      <c r="AP132" s="317"/>
      <c r="AQ132" s="317"/>
      <c r="AR132" s="317"/>
      <c r="AS132" s="317"/>
      <c r="AT132" s="317"/>
    </row>
    <row r="133" spans="1:46" hidden="1">
      <c r="A133" s="317" t="s">
        <v>2583</v>
      </c>
      <c r="B133" s="448">
        <v>4100009378</v>
      </c>
      <c r="C133" s="448">
        <v>80764952</v>
      </c>
      <c r="D133" s="314" t="s">
        <v>708</v>
      </c>
      <c r="E133" s="314" t="s">
        <v>169</v>
      </c>
      <c r="F133" s="448" t="s">
        <v>297</v>
      </c>
      <c r="G133" s="317" t="s">
        <v>298</v>
      </c>
      <c r="H133" s="317" t="s">
        <v>79</v>
      </c>
      <c r="I133" s="314" t="s">
        <v>2075</v>
      </c>
      <c r="J133" s="317">
        <v>1</v>
      </c>
      <c r="K133" s="317" t="s">
        <v>319</v>
      </c>
      <c r="L133" s="314" t="s">
        <v>429</v>
      </c>
      <c r="M133" s="314">
        <v>1430</v>
      </c>
      <c r="N133" s="317">
        <v>11</v>
      </c>
      <c r="O133" s="317">
        <v>18876</v>
      </c>
      <c r="P133" s="317">
        <v>14</v>
      </c>
      <c r="Q133" s="317" t="s">
        <v>2641</v>
      </c>
      <c r="R133" s="317"/>
      <c r="S133" s="330">
        <v>45680</v>
      </c>
      <c r="T133" s="317" t="s">
        <v>2370</v>
      </c>
      <c r="U133" s="373">
        <v>45722</v>
      </c>
      <c r="V133" s="317"/>
      <c r="W133" s="330">
        <v>45727</v>
      </c>
      <c r="X133" s="317" t="s">
        <v>118</v>
      </c>
      <c r="Y133" s="317"/>
      <c r="Z133" s="330">
        <v>45678</v>
      </c>
      <c r="AA133" s="330">
        <v>45678</v>
      </c>
      <c r="AB133" s="317"/>
      <c r="AC133" s="317"/>
      <c r="AD133" s="317"/>
      <c r="AE133" s="317"/>
      <c r="AF133" s="317"/>
      <c r="AG133" s="317"/>
      <c r="AH133" s="317"/>
      <c r="AI133" s="317"/>
      <c r="AJ133" s="317"/>
      <c r="AK133" s="317"/>
      <c r="AL133" s="317"/>
      <c r="AM133" s="317"/>
      <c r="AN133" s="317"/>
      <c r="AO133" s="317"/>
      <c r="AP133" s="317"/>
      <c r="AQ133" s="317"/>
      <c r="AR133" s="317"/>
      <c r="AS133" s="317"/>
      <c r="AT133" s="317"/>
    </row>
    <row r="134" spans="1:46" ht="31.5">
      <c r="A134" s="372" t="s">
        <v>2746</v>
      </c>
      <c r="B134" s="372" t="s">
        <v>2747</v>
      </c>
      <c r="C134" s="372"/>
      <c r="D134" s="372" t="s">
        <v>2748</v>
      </c>
      <c r="E134" s="372"/>
      <c r="F134" s="372">
        <v>2038036851</v>
      </c>
      <c r="G134" s="372"/>
      <c r="H134" s="372" t="s">
        <v>99</v>
      </c>
      <c r="I134" s="372" t="s">
        <v>2749</v>
      </c>
      <c r="J134" s="372"/>
      <c r="K134" s="372"/>
      <c r="L134" s="372" t="s">
        <v>2750</v>
      </c>
      <c r="M134" s="372"/>
      <c r="N134" s="372"/>
      <c r="O134" s="372"/>
      <c r="P134" s="372"/>
      <c r="Q134" s="372" t="s">
        <v>358</v>
      </c>
      <c r="R134" s="372"/>
      <c r="S134" s="372" t="s">
        <v>2751</v>
      </c>
      <c r="T134" s="372"/>
      <c r="U134" s="433">
        <v>45691</v>
      </c>
      <c r="V134" s="432">
        <v>45691</v>
      </c>
      <c r="W134" s="372"/>
      <c r="X134" s="372" t="s">
        <v>386</v>
      </c>
      <c r="Y134" s="372" t="s">
        <v>2752</v>
      </c>
      <c r="Z134" s="317"/>
      <c r="AA134" s="317"/>
      <c r="AB134" s="317"/>
      <c r="AC134" s="317"/>
      <c r="AD134" s="317"/>
      <c r="AE134" s="317"/>
      <c r="AF134" s="317"/>
      <c r="AG134" s="317"/>
      <c r="AH134" s="317"/>
      <c r="AI134" s="317"/>
      <c r="AJ134" s="317"/>
      <c r="AK134" s="317" t="s">
        <v>2753</v>
      </c>
      <c r="AL134" s="317"/>
      <c r="AM134" s="317"/>
      <c r="AN134" s="317"/>
      <c r="AO134" s="317"/>
      <c r="AP134" s="317"/>
      <c r="AQ134" s="317"/>
      <c r="AR134" s="317"/>
      <c r="AS134" s="317"/>
      <c r="AT134" s="317"/>
    </row>
    <row r="135" spans="1:46" ht="31.5">
      <c r="A135" s="317" t="s">
        <v>246</v>
      </c>
      <c r="B135" s="317">
        <v>4100009369</v>
      </c>
      <c r="C135" s="255" t="s">
        <v>2754</v>
      </c>
      <c r="D135" s="314" t="s">
        <v>2619</v>
      </c>
      <c r="E135" s="314" t="s">
        <v>247</v>
      </c>
      <c r="F135" s="317" t="s">
        <v>237</v>
      </c>
      <c r="G135" s="317" t="s">
        <v>250</v>
      </c>
      <c r="H135" s="317" t="s">
        <v>79</v>
      </c>
      <c r="I135" s="317" t="s">
        <v>109</v>
      </c>
      <c r="J135" s="317">
        <v>1</v>
      </c>
      <c r="K135" s="317" t="s">
        <v>239</v>
      </c>
      <c r="L135" s="314" t="s">
        <v>248</v>
      </c>
      <c r="M135" s="440" t="s">
        <v>2755</v>
      </c>
      <c r="N135" s="317">
        <v>1</v>
      </c>
      <c r="O135" s="317">
        <v>179</v>
      </c>
      <c r="P135" s="317">
        <v>0.83</v>
      </c>
      <c r="Q135" s="317" t="s">
        <v>2369</v>
      </c>
      <c r="R135" s="317"/>
      <c r="S135" s="330">
        <v>45688</v>
      </c>
      <c r="T135" s="317" t="s">
        <v>399</v>
      </c>
      <c r="U135" s="373">
        <v>45717</v>
      </c>
      <c r="V135" s="311" t="s">
        <v>2678</v>
      </c>
      <c r="W135" s="373">
        <v>45726</v>
      </c>
      <c r="X135" s="317" t="s">
        <v>129</v>
      </c>
      <c r="Y135" s="317"/>
      <c r="Z135" s="330">
        <v>45687</v>
      </c>
      <c r="AA135" s="330">
        <v>45681</v>
      </c>
      <c r="AB135" s="317"/>
      <c r="AC135" s="317"/>
      <c r="AD135" s="317"/>
      <c r="AE135" s="317"/>
      <c r="AF135" s="317"/>
      <c r="AG135" s="317"/>
      <c r="AH135" s="317"/>
      <c r="AI135" s="317"/>
      <c r="AJ135" s="317"/>
      <c r="AK135" s="444" t="s">
        <v>2756</v>
      </c>
      <c r="AL135" s="317"/>
      <c r="AM135" s="317"/>
      <c r="AN135" s="317"/>
      <c r="AO135" s="317"/>
      <c r="AP135" s="317"/>
      <c r="AQ135" s="317"/>
      <c r="AR135" s="317"/>
      <c r="AS135" s="317"/>
      <c r="AT135" s="317"/>
    </row>
    <row r="136" spans="1:46" ht="31.5">
      <c r="A136" s="317" t="s">
        <v>232</v>
      </c>
      <c r="B136" s="317">
        <v>4100009314</v>
      </c>
      <c r="C136" s="317" t="s">
        <v>2757</v>
      </c>
      <c r="D136" s="314" t="s">
        <v>2758</v>
      </c>
      <c r="E136" s="314" t="s">
        <v>233</v>
      </c>
      <c r="F136" s="317" t="s">
        <v>237</v>
      </c>
      <c r="G136" s="317" t="s">
        <v>238</v>
      </c>
      <c r="H136" s="317" t="s">
        <v>79</v>
      </c>
      <c r="I136" s="317" t="s">
        <v>109</v>
      </c>
      <c r="J136" s="317">
        <v>1</v>
      </c>
      <c r="K136" s="317" t="s">
        <v>239</v>
      </c>
      <c r="L136" s="314" t="s">
        <v>234</v>
      </c>
      <c r="M136" s="314" t="s">
        <v>2759</v>
      </c>
      <c r="N136" s="317">
        <v>1</v>
      </c>
      <c r="O136" s="317">
        <v>272</v>
      </c>
      <c r="P136" s="317">
        <v>1</v>
      </c>
      <c r="Q136" s="317" t="s">
        <v>2369</v>
      </c>
      <c r="R136" s="317"/>
      <c r="S136" s="330">
        <v>45688</v>
      </c>
      <c r="T136" s="317" t="s">
        <v>399</v>
      </c>
      <c r="U136" s="373">
        <v>45717</v>
      </c>
      <c r="V136" s="311" t="s">
        <v>2678</v>
      </c>
      <c r="W136" s="373">
        <v>45726</v>
      </c>
      <c r="X136" s="317" t="s">
        <v>129</v>
      </c>
      <c r="Y136" s="317"/>
      <c r="Z136" s="360">
        <v>45684</v>
      </c>
      <c r="AA136" s="330">
        <v>45683</v>
      </c>
      <c r="AB136" s="317"/>
      <c r="AC136" s="317"/>
      <c r="AD136" s="317"/>
      <c r="AE136" s="317"/>
      <c r="AF136" s="317"/>
      <c r="AG136" s="317"/>
      <c r="AH136" s="317"/>
      <c r="AI136" s="317"/>
      <c r="AJ136" s="317"/>
      <c r="AK136" s="369" t="s">
        <v>2756</v>
      </c>
      <c r="AL136" s="317"/>
      <c r="AM136" s="317"/>
      <c r="AN136" s="317"/>
      <c r="AO136" s="317"/>
      <c r="AP136" s="317"/>
      <c r="AQ136" s="317"/>
      <c r="AR136" s="317"/>
      <c r="AS136" s="317"/>
      <c r="AT136" s="317"/>
    </row>
    <row r="137" spans="1:46" ht="31.5">
      <c r="A137" s="317" t="s">
        <v>232</v>
      </c>
      <c r="B137" s="317">
        <v>4100009314</v>
      </c>
      <c r="C137" s="317" t="s">
        <v>2757</v>
      </c>
      <c r="D137" s="314" t="s">
        <v>242</v>
      </c>
      <c r="E137" s="314" t="s">
        <v>241</v>
      </c>
      <c r="F137" s="317" t="s">
        <v>237</v>
      </c>
      <c r="G137" s="317" t="s">
        <v>238</v>
      </c>
      <c r="H137" s="317" t="s">
        <v>79</v>
      </c>
      <c r="I137" s="317" t="s">
        <v>109</v>
      </c>
      <c r="J137" s="317">
        <v>1</v>
      </c>
      <c r="K137" s="317" t="s">
        <v>239</v>
      </c>
      <c r="L137" s="314" t="s">
        <v>242</v>
      </c>
      <c r="M137" s="314" t="s">
        <v>2760</v>
      </c>
      <c r="N137" s="317"/>
      <c r="O137" s="317">
        <v>40</v>
      </c>
      <c r="P137" s="317"/>
      <c r="Q137" s="317" t="s">
        <v>2369</v>
      </c>
      <c r="R137" s="317"/>
      <c r="S137" s="330">
        <v>45688</v>
      </c>
      <c r="T137" s="317" t="s">
        <v>399</v>
      </c>
      <c r="U137" s="373">
        <v>45717</v>
      </c>
      <c r="V137" s="311" t="s">
        <v>2678</v>
      </c>
      <c r="W137" s="373">
        <v>45726</v>
      </c>
      <c r="X137" s="317" t="s">
        <v>129</v>
      </c>
      <c r="Y137" s="317"/>
      <c r="Z137" s="360">
        <v>45684</v>
      </c>
      <c r="AA137" s="330">
        <v>45683</v>
      </c>
      <c r="AB137" s="317"/>
      <c r="AC137" s="317"/>
      <c r="AD137" s="317"/>
      <c r="AE137" s="317"/>
      <c r="AF137" s="317"/>
      <c r="AG137" s="317"/>
      <c r="AH137" s="317"/>
      <c r="AI137" s="317"/>
      <c r="AJ137" s="317"/>
      <c r="AK137" s="369" t="s">
        <v>2756</v>
      </c>
      <c r="AL137" s="317"/>
      <c r="AM137" s="317"/>
      <c r="AN137" s="317"/>
      <c r="AO137" s="317"/>
      <c r="AP137" s="317"/>
      <c r="AQ137" s="317"/>
      <c r="AR137" s="317"/>
      <c r="AS137" s="317"/>
      <c r="AT137" s="317"/>
    </row>
    <row r="138" spans="1:46" ht="31.5">
      <c r="A138" s="317" t="s">
        <v>232</v>
      </c>
      <c r="B138" s="317">
        <v>4100009314</v>
      </c>
      <c r="C138" s="317" t="s">
        <v>2757</v>
      </c>
      <c r="D138" s="314" t="s">
        <v>245</v>
      </c>
      <c r="E138" s="314" t="s">
        <v>244</v>
      </c>
      <c r="F138" s="317" t="s">
        <v>237</v>
      </c>
      <c r="G138" s="317" t="s">
        <v>238</v>
      </c>
      <c r="H138" s="317" t="s">
        <v>79</v>
      </c>
      <c r="I138" s="317" t="s">
        <v>109</v>
      </c>
      <c r="J138" s="317">
        <v>1</v>
      </c>
      <c r="K138" s="317" t="s">
        <v>239</v>
      </c>
      <c r="L138" s="314" t="s">
        <v>245</v>
      </c>
      <c r="M138" s="314" t="s">
        <v>2761</v>
      </c>
      <c r="N138" s="317"/>
      <c r="O138" s="317">
        <v>97</v>
      </c>
      <c r="P138" s="317"/>
      <c r="Q138" s="317" t="s">
        <v>2369</v>
      </c>
      <c r="R138" s="317"/>
      <c r="S138" s="330">
        <v>45688</v>
      </c>
      <c r="T138" s="317" t="s">
        <v>399</v>
      </c>
      <c r="U138" s="373">
        <v>45717</v>
      </c>
      <c r="V138" s="311" t="s">
        <v>2678</v>
      </c>
      <c r="W138" s="373">
        <v>45726</v>
      </c>
      <c r="X138" s="317" t="s">
        <v>129</v>
      </c>
      <c r="Y138" s="317"/>
      <c r="Z138" s="360">
        <v>45684</v>
      </c>
      <c r="AA138" s="330">
        <v>45683</v>
      </c>
      <c r="AB138" s="317"/>
      <c r="AC138" s="317"/>
      <c r="AD138" s="317"/>
      <c r="AE138" s="317"/>
      <c r="AF138" s="317"/>
      <c r="AG138" s="317"/>
      <c r="AH138" s="317"/>
      <c r="AI138" s="317"/>
      <c r="AJ138" s="317"/>
      <c r="AK138" s="369" t="s">
        <v>2756</v>
      </c>
      <c r="AL138" s="317"/>
      <c r="AM138" s="317"/>
      <c r="AN138" s="317"/>
      <c r="AO138" s="317"/>
      <c r="AP138" s="317"/>
      <c r="AQ138" s="317"/>
      <c r="AR138" s="317"/>
      <c r="AS138" s="317"/>
      <c r="AT138" s="317"/>
    </row>
    <row r="139" spans="1:46" ht="31.5" hidden="1">
      <c r="A139" s="317" t="s">
        <v>1404</v>
      </c>
      <c r="B139" s="317" t="s">
        <v>2762</v>
      </c>
      <c r="C139" s="317"/>
      <c r="D139" s="314"/>
      <c r="E139" s="314"/>
      <c r="F139" s="317"/>
      <c r="G139" s="317"/>
      <c r="H139" s="317" t="s">
        <v>86</v>
      </c>
      <c r="I139" s="314" t="s">
        <v>2075</v>
      </c>
      <c r="J139" s="314">
        <v>1</v>
      </c>
      <c r="K139" s="317"/>
      <c r="L139" s="314" t="s">
        <v>1406</v>
      </c>
      <c r="M139" s="314"/>
      <c r="N139" s="317"/>
      <c r="O139" s="317"/>
      <c r="P139" s="317"/>
      <c r="Q139" s="317" t="s">
        <v>2589</v>
      </c>
      <c r="R139" s="317"/>
      <c r="S139" s="317"/>
      <c r="T139" s="317" t="s">
        <v>2370</v>
      </c>
      <c r="U139" s="317"/>
      <c r="V139" s="317"/>
      <c r="W139" s="317"/>
      <c r="X139" s="317"/>
      <c r="Y139" s="317"/>
      <c r="Z139" s="317"/>
      <c r="AA139" s="317"/>
      <c r="AB139" s="317"/>
      <c r="AC139" s="317"/>
      <c r="AD139" s="317"/>
      <c r="AE139" s="317"/>
      <c r="AF139" s="317"/>
      <c r="AG139" s="317"/>
      <c r="AH139" s="317"/>
      <c r="AI139" s="317"/>
      <c r="AJ139" s="317"/>
      <c r="AK139" s="317"/>
      <c r="AL139" s="453"/>
      <c r="AM139" s="453"/>
      <c r="AN139" s="453"/>
      <c r="AO139" s="317"/>
      <c r="AP139" s="317"/>
      <c r="AQ139" s="317"/>
      <c r="AR139" s="317"/>
      <c r="AS139" s="317"/>
      <c r="AT139" s="317"/>
    </row>
    <row r="140" spans="1:46" hidden="1">
      <c r="A140" s="317" t="s">
        <v>2583</v>
      </c>
      <c r="B140" s="317">
        <v>4100009367</v>
      </c>
      <c r="C140" s="317">
        <v>80761698</v>
      </c>
      <c r="D140" s="314" t="s">
        <v>708</v>
      </c>
      <c r="E140" s="314" t="s">
        <v>169</v>
      </c>
      <c r="F140" s="317" t="s">
        <v>2763</v>
      </c>
      <c r="G140" s="317" t="s">
        <v>176</v>
      </c>
      <c r="H140" s="317" t="s">
        <v>79</v>
      </c>
      <c r="I140" s="317" t="s">
        <v>2075</v>
      </c>
      <c r="J140" s="317">
        <v>1</v>
      </c>
      <c r="K140" s="317" t="s">
        <v>177</v>
      </c>
      <c r="L140" s="328" t="s">
        <v>429</v>
      </c>
      <c r="M140" s="314">
        <v>1430</v>
      </c>
      <c r="N140" s="328">
        <v>11</v>
      </c>
      <c r="O140" s="317">
        <v>18876</v>
      </c>
      <c r="P140" s="317">
        <v>14</v>
      </c>
      <c r="Q140" s="317" t="s">
        <v>2641</v>
      </c>
      <c r="R140" s="317"/>
      <c r="S140" s="330">
        <v>45687</v>
      </c>
      <c r="T140" s="317" t="s">
        <v>2642</v>
      </c>
      <c r="U140" s="373" t="s">
        <v>2764</v>
      </c>
      <c r="V140" s="314" t="s">
        <v>2363</v>
      </c>
      <c r="W140" s="331">
        <v>45722</v>
      </c>
      <c r="X140" s="317" t="s">
        <v>118</v>
      </c>
      <c r="Y140" s="317"/>
      <c r="Z140" s="330">
        <v>45680</v>
      </c>
      <c r="AA140" s="330">
        <v>45683</v>
      </c>
      <c r="AB140" s="330">
        <v>45705</v>
      </c>
      <c r="AC140" s="330">
        <v>45705</v>
      </c>
      <c r="AD140" s="330">
        <v>45708</v>
      </c>
      <c r="AE140" s="330">
        <v>45708</v>
      </c>
      <c r="AF140" s="317"/>
      <c r="AG140" s="317"/>
      <c r="AH140" s="317"/>
      <c r="AI140" s="317"/>
      <c r="AJ140" s="317"/>
      <c r="AK140" s="455"/>
      <c r="AL140" s="250" t="s">
        <v>178</v>
      </c>
      <c r="AM140" s="499">
        <v>45706</v>
      </c>
      <c r="AN140" s="251">
        <v>25228.25</v>
      </c>
      <c r="AO140" s="460"/>
      <c r="AP140" s="317"/>
      <c r="AQ140" s="317"/>
      <c r="AR140" s="317"/>
      <c r="AS140" s="317"/>
      <c r="AT140" s="317"/>
    </row>
    <row r="141" spans="1:46" hidden="1">
      <c r="A141" s="317" t="s">
        <v>2583</v>
      </c>
      <c r="B141" s="317">
        <v>4100009367</v>
      </c>
      <c r="C141" s="317">
        <v>80761698</v>
      </c>
      <c r="D141" s="314" t="s">
        <v>708</v>
      </c>
      <c r="E141" s="314" t="s">
        <v>169</v>
      </c>
      <c r="F141" s="317" t="s">
        <v>2763</v>
      </c>
      <c r="G141" s="317" t="s">
        <v>176</v>
      </c>
      <c r="H141" s="317" t="s">
        <v>79</v>
      </c>
      <c r="I141" s="317" t="s">
        <v>2075</v>
      </c>
      <c r="J141" s="317">
        <v>1</v>
      </c>
      <c r="K141" s="317" t="s">
        <v>179</v>
      </c>
      <c r="L141" s="328" t="s">
        <v>429</v>
      </c>
      <c r="M141" s="314">
        <v>1430</v>
      </c>
      <c r="N141" s="328">
        <v>11</v>
      </c>
      <c r="O141" s="317">
        <v>18876</v>
      </c>
      <c r="P141" s="317">
        <v>14</v>
      </c>
      <c r="Q141" s="317" t="s">
        <v>2641</v>
      </c>
      <c r="R141" s="317"/>
      <c r="S141" s="330">
        <v>45687</v>
      </c>
      <c r="T141" s="317" t="s">
        <v>2642</v>
      </c>
      <c r="U141" s="373" t="s">
        <v>2764</v>
      </c>
      <c r="V141" s="314" t="s">
        <v>2363</v>
      </c>
      <c r="W141" s="331">
        <v>45722</v>
      </c>
      <c r="X141" s="317" t="s">
        <v>118</v>
      </c>
      <c r="Y141" s="317"/>
      <c r="Z141" s="330">
        <v>45680</v>
      </c>
      <c r="AA141" s="330">
        <v>45683</v>
      </c>
      <c r="AB141" s="330">
        <v>45705</v>
      </c>
      <c r="AC141" s="330">
        <v>45705</v>
      </c>
      <c r="AD141" s="330">
        <v>45708</v>
      </c>
      <c r="AE141" s="330">
        <v>45708</v>
      </c>
      <c r="AF141" s="317"/>
      <c r="AG141" s="317"/>
      <c r="AH141" s="317"/>
      <c r="AI141" s="317"/>
      <c r="AJ141" s="317"/>
      <c r="AK141" s="455"/>
      <c r="AL141" s="250" t="s">
        <v>178</v>
      </c>
      <c r="AM141" s="499">
        <v>45706</v>
      </c>
      <c r="AN141" s="310"/>
      <c r="AO141" s="460"/>
      <c r="AP141" s="317"/>
      <c r="AQ141" s="317"/>
      <c r="AR141" s="317"/>
      <c r="AS141" s="317"/>
      <c r="AT141" s="317"/>
    </row>
    <row r="142" spans="1:46" hidden="1">
      <c r="A142" s="317" t="s">
        <v>2583</v>
      </c>
      <c r="B142" s="317">
        <v>4100009367</v>
      </c>
      <c r="C142" s="317">
        <v>80761698</v>
      </c>
      <c r="D142" s="314" t="s">
        <v>708</v>
      </c>
      <c r="E142" s="314" t="s">
        <v>169</v>
      </c>
      <c r="F142" s="317" t="s">
        <v>2763</v>
      </c>
      <c r="G142" s="317" t="s">
        <v>176</v>
      </c>
      <c r="H142" s="317" t="s">
        <v>79</v>
      </c>
      <c r="I142" s="317" t="s">
        <v>2075</v>
      </c>
      <c r="J142" s="317">
        <v>1</v>
      </c>
      <c r="K142" s="317" t="s">
        <v>180</v>
      </c>
      <c r="L142" s="328" t="s">
        <v>429</v>
      </c>
      <c r="M142" s="314">
        <v>1430</v>
      </c>
      <c r="N142" s="328">
        <v>11</v>
      </c>
      <c r="O142" s="317">
        <v>18876</v>
      </c>
      <c r="P142" s="317">
        <v>14</v>
      </c>
      <c r="Q142" s="317" t="s">
        <v>2641</v>
      </c>
      <c r="R142" s="317"/>
      <c r="S142" s="330">
        <v>45687</v>
      </c>
      <c r="T142" s="317" t="s">
        <v>2642</v>
      </c>
      <c r="U142" s="373" t="s">
        <v>2765</v>
      </c>
      <c r="V142" s="314" t="s">
        <v>2363</v>
      </c>
      <c r="W142" s="331">
        <v>45722</v>
      </c>
      <c r="X142" s="317" t="s">
        <v>118</v>
      </c>
      <c r="Y142" s="317"/>
      <c r="Z142" s="330">
        <v>45680</v>
      </c>
      <c r="AA142" s="330">
        <v>45683</v>
      </c>
      <c r="AB142" s="330">
        <v>45705</v>
      </c>
      <c r="AC142" s="330">
        <v>45705</v>
      </c>
      <c r="AD142" s="330">
        <v>45708</v>
      </c>
      <c r="AE142" s="330">
        <v>45708</v>
      </c>
      <c r="AF142" s="317"/>
      <c r="AG142" s="317"/>
      <c r="AH142" s="317"/>
      <c r="AI142" s="317"/>
      <c r="AJ142" s="317"/>
      <c r="AK142" s="455"/>
      <c r="AL142" s="250" t="s">
        <v>178</v>
      </c>
      <c r="AM142" s="499">
        <v>45706</v>
      </c>
      <c r="AN142" s="310"/>
      <c r="AO142" s="460"/>
      <c r="AP142" s="317"/>
      <c r="AQ142" s="317"/>
      <c r="AR142" s="317"/>
      <c r="AS142" s="317"/>
      <c r="AT142" s="317"/>
    </row>
    <row r="143" spans="1:46" hidden="1">
      <c r="A143" s="317" t="s">
        <v>2583</v>
      </c>
      <c r="B143" s="317">
        <v>4100009367</v>
      </c>
      <c r="C143" s="317">
        <v>80761698</v>
      </c>
      <c r="D143" s="314" t="s">
        <v>708</v>
      </c>
      <c r="E143" s="314" t="s">
        <v>169</v>
      </c>
      <c r="F143" s="317" t="s">
        <v>2763</v>
      </c>
      <c r="G143" s="317" t="s">
        <v>176</v>
      </c>
      <c r="H143" s="317" t="s">
        <v>79</v>
      </c>
      <c r="I143" s="317" t="s">
        <v>2075</v>
      </c>
      <c r="J143" s="317">
        <v>1</v>
      </c>
      <c r="K143" s="317" t="s">
        <v>181</v>
      </c>
      <c r="L143" s="328" t="s">
        <v>429</v>
      </c>
      <c r="M143" s="314">
        <v>1430</v>
      </c>
      <c r="N143" s="328">
        <v>11</v>
      </c>
      <c r="O143" s="317">
        <v>18876</v>
      </c>
      <c r="P143" s="317">
        <v>14</v>
      </c>
      <c r="Q143" s="317" t="s">
        <v>2641</v>
      </c>
      <c r="R143" s="317"/>
      <c r="S143" s="330">
        <v>45687</v>
      </c>
      <c r="T143" s="317" t="s">
        <v>2642</v>
      </c>
      <c r="U143" s="373" t="s">
        <v>2765</v>
      </c>
      <c r="V143" s="314" t="s">
        <v>2363</v>
      </c>
      <c r="W143" s="331">
        <v>45722</v>
      </c>
      <c r="X143" s="317" t="s">
        <v>118</v>
      </c>
      <c r="Y143" s="317"/>
      <c r="Z143" s="330">
        <v>45680</v>
      </c>
      <c r="AA143" s="330">
        <v>45683</v>
      </c>
      <c r="AB143" s="330">
        <v>45705</v>
      </c>
      <c r="AC143" s="330">
        <v>45705</v>
      </c>
      <c r="AD143" s="330">
        <v>45708</v>
      </c>
      <c r="AE143" s="330">
        <v>45708</v>
      </c>
      <c r="AF143" s="317"/>
      <c r="AG143" s="317"/>
      <c r="AH143" s="317"/>
      <c r="AI143" s="317"/>
      <c r="AJ143" s="317"/>
      <c r="AK143" s="455"/>
      <c r="AL143" s="250" t="s">
        <v>178</v>
      </c>
      <c r="AM143" s="499">
        <v>45706</v>
      </c>
      <c r="AN143" s="310"/>
      <c r="AO143" s="460"/>
      <c r="AP143" s="317"/>
      <c r="AQ143" s="317"/>
      <c r="AR143" s="317"/>
      <c r="AS143" s="317"/>
      <c r="AT143" s="317"/>
    </row>
    <row r="144" spans="1:46" hidden="1">
      <c r="A144" s="317" t="s">
        <v>2583</v>
      </c>
      <c r="B144" s="317">
        <v>4100009367</v>
      </c>
      <c r="C144" s="317">
        <v>80761698</v>
      </c>
      <c r="D144" s="314" t="s">
        <v>708</v>
      </c>
      <c r="E144" s="314" t="s">
        <v>169</v>
      </c>
      <c r="F144" s="317" t="s">
        <v>2763</v>
      </c>
      <c r="G144" s="317" t="s">
        <v>176</v>
      </c>
      <c r="H144" s="317" t="s">
        <v>79</v>
      </c>
      <c r="I144" s="317" t="s">
        <v>2075</v>
      </c>
      <c r="J144" s="317">
        <v>1</v>
      </c>
      <c r="K144" s="317" t="s">
        <v>182</v>
      </c>
      <c r="L144" s="328" t="s">
        <v>429</v>
      </c>
      <c r="M144" s="314">
        <v>1430</v>
      </c>
      <c r="N144" s="328">
        <v>11</v>
      </c>
      <c r="O144" s="317">
        <v>18876</v>
      </c>
      <c r="P144" s="317">
        <v>14</v>
      </c>
      <c r="Q144" s="317" t="s">
        <v>2641</v>
      </c>
      <c r="R144" s="317"/>
      <c r="S144" s="330">
        <v>45687</v>
      </c>
      <c r="T144" s="317" t="s">
        <v>2642</v>
      </c>
      <c r="U144" s="373" t="s">
        <v>2765</v>
      </c>
      <c r="V144" s="314" t="s">
        <v>2363</v>
      </c>
      <c r="W144" s="331">
        <v>45722</v>
      </c>
      <c r="X144" s="317" t="s">
        <v>118</v>
      </c>
      <c r="Y144" s="317"/>
      <c r="Z144" s="330">
        <v>45680</v>
      </c>
      <c r="AA144" s="330">
        <v>45683</v>
      </c>
      <c r="AB144" s="330">
        <v>45705</v>
      </c>
      <c r="AC144" s="330">
        <v>45705</v>
      </c>
      <c r="AD144" s="330">
        <v>45708</v>
      </c>
      <c r="AE144" s="330">
        <v>45708</v>
      </c>
      <c r="AF144" s="317"/>
      <c r="AG144" s="317"/>
      <c r="AH144" s="317"/>
      <c r="AI144" s="317"/>
      <c r="AJ144" s="317"/>
      <c r="AK144" s="455"/>
      <c r="AL144" s="250" t="s">
        <v>178</v>
      </c>
      <c r="AM144" s="499">
        <v>45706</v>
      </c>
      <c r="AN144" s="310"/>
      <c r="AO144" s="460"/>
      <c r="AP144" s="317"/>
      <c r="AQ144" s="317"/>
      <c r="AR144" s="317"/>
      <c r="AS144" s="317"/>
      <c r="AT144" s="317"/>
    </row>
    <row r="145" spans="1:46" hidden="1">
      <c r="A145" s="317" t="s">
        <v>2583</v>
      </c>
      <c r="B145" s="317">
        <v>4100009367</v>
      </c>
      <c r="C145" s="317">
        <v>80761698</v>
      </c>
      <c r="D145" s="314" t="s">
        <v>708</v>
      </c>
      <c r="E145" s="314" t="s">
        <v>169</v>
      </c>
      <c r="F145" s="317" t="s">
        <v>2763</v>
      </c>
      <c r="G145" s="317" t="s">
        <v>176</v>
      </c>
      <c r="H145" s="317" t="s">
        <v>79</v>
      </c>
      <c r="I145" s="317" t="s">
        <v>2075</v>
      </c>
      <c r="J145" s="317">
        <v>1</v>
      </c>
      <c r="K145" s="317" t="s">
        <v>183</v>
      </c>
      <c r="L145" s="328" t="s">
        <v>429</v>
      </c>
      <c r="M145" s="314">
        <v>1430</v>
      </c>
      <c r="N145" s="328">
        <v>11</v>
      </c>
      <c r="O145" s="317">
        <v>18876</v>
      </c>
      <c r="P145" s="317">
        <v>14</v>
      </c>
      <c r="Q145" s="317" t="s">
        <v>2641</v>
      </c>
      <c r="R145" s="317"/>
      <c r="S145" s="330">
        <v>45687</v>
      </c>
      <c r="T145" s="317" t="s">
        <v>2642</v>
      </c>
      <c r="U145" s="373" t="s">
        <v>2765</v>
      </c>
      <c r="V145" s="314" t="s">
        <v>2363</v>
      </c>
      <c r="W145" s="331">
        <v>45722</v>
      </c>
      <c r="X145" s="317" t="s">
        <v>118</v>
      </c>
      <c r="Y145" s="317"/>
      <c r="Z145" s="330">
        <v>45680</v>
      </c>
      <c r="AA145" s="330">
        <v>45683</v>
      </c>
      <c r="AB145" s="330">
        <v>45705</v>
      </c>
      <c r="AC145" s="330">
        <v>45705</v>
      </c>
      <c r="AD145" s="330">
        <v>45708</v>
      </c>
      <c r="AE145" s="330">
        <v>45708</v>
      </c>
      <c r="AF145" s="317"/>
      <c r="AG145" s="317"/>
      <c r="AH145" s="317"/>
      <c r="AI145" s="317"/>
      <c r="AJ145" s="317"/>
      <c r="AK145" s="455"/>
      <c r="AL145" s="250" t="s">
        <v>178</v>
      </c>
      <c r="AM145" s="499">
        <v>45706</v>
      </c>
      <c r="AN145" s="310"/>
      <c r="AO145" s="460"/>
      <c r="AP145" s="317"/>
      <c r="AQ145" s="317"/>
      <c r="AR145" s="317"/>
      <c r="AS145" s="317"/>
      <c r="AT145" s="317"/>
    </row>
    <row r="146" spans="1:46" hidden="1">
      <c r="A146" s="317" t="s">
        <v>2583</v>
      </c>
      <c r="B146" s="317">
        <v>4100009367</v>
      </c>
      <c r="C146" s="317">
        <v>80761698</v>
      </c>
      <c r="D146" s="314" t="s">
        <v>708</v>
      </c>
      <c r="E146" s="314" t="s">
        <v>169</v>
      </c>
      <c r="F146" s="317" t="s">
        <v>2763</v>
      </c>
      <c r="G146" s="317" t="s">
        <v>176</v>
      </c>
      <c r="H146" s="317" t="s">
        <v>79</v>
      </c>
      <c r="I146" s="317" t="s">
        <v>2075</v>
      </c>
      <c r="J146" s="317">
        <v>1</v>
      </c>
      <c r="K146" s="317" t="s">
        <v>184</v>
      </c>
      <c r="L146" s="328" t="s">
        <v>429</v>
      </c>
      <c r="M146" s="314">
        <v>1430</v>
      </c>
      <c r="N146" s="328">
        <v>11</v>
      </c>
      <c r="O146" s="317">
        <v>18876</v>
      </c>
      <c r="P146" s="317">
        <v>14</v>
      </c>
      <c r="Q146" s="317" t="s">
        <v>2641</v>
      </c>
      <c r="R146" s="317"/>
      <c r="S146" s="330">
        <v>45687</v>
      </c>
      <c r="T146" s="317" t="s">
        <v>2642</v>
      </c>
      <c r="U146" s="373" t="s">
        <v>2765</v>
      </c>
      <c r="V146" s="314" t="s">
        <v>2363</v>
      </c>
      <c r="W146" s="331">
        <v>45722</v>
      </c>
      <c r="X146" s="317" t="s">
        <v>118</v>
      </c>
      <c r="Y146" s="317"/>
      <c r="Z146" s="330">
        <v>45680</v>
      </c>
      <c r="AA146" s="330">
        <v>45683</v>
      </c>
      <c r="AB146" s="330">
        <v>45705</v>
      </c>
      <c r="AC146" s="330">
        <v>45705</v>
      </c>
      <c r="AD146" s="330">
        <v>45708</v>
      </c>
      <c r="AE146" s="330">
        <v>45708</v>
      </c>
      <c r="AF146" s="317"/>
      <c r="AG146" s="317"/>
      <c r="AH146" s="317"/>
      <c r="AI146" s="317"/>
      <c r="AJ146" s="317"/>
      <c r="AK146" s="455"/>
      <c r="AL146" s="250" t="s">
        <v>178</v>
      </c>
      <c r="AM146" s="499">
        <v>45706</v>
      </c>
      <c r="AN146" s="310"/>
      <c r="AO146" s="460"/>
      <c r="AP146" s="317"/>
      <c r="AQ146" s="317"/>
      <c r="AR146" s="317"/>
      <c r="AS146" s="317"/>
      <c r="AT146" s="317"/>
    </row>
    <row r="147" spans="1:46" hidden="1">
      <c r="A147" s="317" t="s">
        <v>2583</v>
      </c>
      <c r="B147" s="317">
        <v>4100009367</v>
      </c>
      <c r="C147" s="317">
        <v>80761698</v>
      </c>
      <c r="D147" s="314" t="s">
        <v>708</v>
      </c>
      <c r="E147" s="314" t="s">
        <v>169</v>
      </c>
      <c r="F147" s="317" t="s">
        <v>2763</v>
      </c>
      <c r="G147" s="317" t="s">
        <v>176</v>
      </c>
      <c r="H147" s="317" t="s">
        <v>79</v>
      </c>
      <c r="I147" s="317" t="s">
        <v>2075</v>
      </c>
      <c r="J147" s="317">
        <v>1</v>
      </c>
      <c r="K147" s="317" t="s">
        <v>185</v>
      </c>
      <c r="L147" s="328" t="s">
        <v>429</v>
      </c>
      <c r="M147" s="314">
        <v>1430</v>
      </c>
      <c r="N147" s="328">
        <v>11</v>
      </c>
      <c r="O147" s="317">
        <v>18876</v>
      </c>
      <c r="P147" s="317">
        <v>14</v>
      </c>
      <c r="Q147" s="317" t="s">
        <v>2641</v>
      </c>
      <c r="R147" s="317"/>
      <c r="S147" s="330">
        <v>45687</v>
      </c>
      <c r="T147" s="317" t="s">
        <v>2642</v>
      </c>
      <c r="U147" s="373" t="s">
        <v>2765</v>
      </c>
      <c r="V147" s="314" t="s">
        <v>2363</v>
      </c>
      <c r="W147" s="331">
        <v>45722</v>
      </c>
      <c r="X147" s="317" t="s">
        <v>118</v>
      </c>
      <c r="Y147" s="317"/>
      <c r="Z147" s="330">
        <v>45680</v>
      </c>
      <c r="AA147" s="330">
        <v>45683</v>
      </c>
      <c r="AB147" s="330">
        <v>45705</v>
      </c>
      <c r="AC147" s="330">
        <v>45705</v>
      </c>
      <c r="AD147" s="330">
        <v>45708</v>
      </c>
      <c r="AE147" s="330">
        <v>45708</v>
      </c>
      <c r="AF147" s="317"/>
      <c r="AG147" s="317"/>
      <c r="AH147" s="317"/>
      <c r="AI147" s="317"/>
      <c r="AJ147" s="317"/>
      <c r="AK147" s="455"/>
      <c r="AL147" s="250" t="s">
        <v>178</v>
      </c>
      <c r="AM147" s="499">
        <v>45706</v>
      </c>
      <c r="AN147" s="310"/>
      <c r="AO147" s="460"/>
      <c r="AP147" s="317"/>
      <c r="AQ147" s="317"/>
      <c r="AR147" s="317"/>
      <c r="AS147" s="317"/>
      <c r="AT147" s="317"/>
    </row>
    <row r="148" spans="1:46" hidden="1">
      <c r="A148" s="317" t="s">
        <v>2583</v>
      </c>
      <c r="B148" s="317">
        <v>4100009367</v>
      </c>
      <c r="C148" s="317">
        <v>80761698</v>
      </c>
      <c r="D148" s="314" t="s">
        <v>708</v>
      </c>
      <c r="E148" s="314" t="s">
        <v>169</v>
      </c>
      <c r="F148" s="317" t="s">
        <v>2763</v>
      </c>
      <c r="G148" s="317" t="s">
        <v>176</v>
      </c>
      <c r="H148" s="317" t="s">
        <v>79</v>
      </c>
      <c r="I148" s="317" t="s">
        <v>2075</v>
      </c>
      <c r="J148" s="317">
        <v>1</v>
      </c>
      <c r="K148" s="317" t="s">
        <v>186</v>
      </c>
      <c r="L148" s="328" t="s">
        <v>429</v>
      </c>
      <c r="M148" s="314">
        <v>1430</v>
      </c>
      <c r="N148" s="328">
        <v>11</v>
      </c>
      <c r="O148" s="317">
        <v>18876</v>
      </c>
      <c r="P148" s="317">
        <v>14</v>
      </c>
      <c r="Q148" s="317" t="s">
        <v>2641</v>
      </c>
      <c r="R148" s="317"/>
      <c r="S148" s="330">
        <v>45687</v>
      </c>
      <c r="T148" s="317" t="s">
        <v>2642</v>
      </c>
      <c r="U148" s="373" t="s">
        <v>2765</v>
      </c>
      <c r="V148" s="314" t="s">
        <v>2363</v>
      </c>
      <c r="W148" s="331">
        <v>45722</v>
      </c>
      <c r="X148" s="317" t="s">
        <v>118</v>
      </c>
      <c r="Y148" s="317"/>
      <c r="Z148" s="330">
        <v>45680</v>
      </c>
      <c r="AA148" s="330">
        <v>45683</v>
      </c>
      <c r="AB148" s="330">
        <v>45705</v>
      </c>
      <c r="AC148" s="330">
        <v>45705</v>
      </c>
      <c r="AD148" s="330">
        <v>45708</v>
      </c>
      <c r="AE148" s="330">
        <v>45708</v>
      </c>
      <c r="AF148" s="317"/>
      <c r="AG148" s="317"/>
      <c r="AH148" s="317"/>
      <c r="AI148" s="317"/>
      <c r="AJ148" s="317"/>
      <c r="AK148" s="455"/>
      <c r="AL148" s="250" t="s">
        <v>178</v>
      </c>
      <c r="AM148" s="499">
        <v>45706</v>
      </c>
      <c r="AN148" s="310"/>
      <c r="AO148" s="460"/>
      <c r="AP148" s="317"/>
      <c r="AQ148" s="317"/>
      <c r="AR148" s="317"/>
      <c r="AS148" s="317"/>
      <c r="AT148" s="317"/>
    </row>
    <row r="149" spans="1:46" hidden="1">
      <c r="A149" s="317" t="s">
        <v>2583</v>
      </c>
      <c r="B149" s="317">
        <v>4100009367</v>
      </c>
      <c r="C149" s="317">
        <v>80761698</v>
      </c>
      <c r="D149" s="314" t="s">
        <v>708</v>
      </c>
      <c r="E149" s="314" t="s">
        <v>169</v>
      </c>
      <c r="F149" s="317" t="s">
        <v>2763</v>
      </c>
      <c r="G149" s="317" t="s">
        <v>176</v>
      </c>
      <c r="H149" s="317" t="s">
        <v>79</v>
      </c>
      <c r="I149" s="317" t="s">
        <v>2075</v>
      </c>
      <c r="J149" s="317">
        <v>1</v>
      </c>
      <c r="K149" s="317" t="s">
        <v>187</v>
      </c>
      <c r="L149" s="328" t="s">
        <v>429</v>
      </c>
      <c r="M149" s="314">
        <v>1430</v>
      </c>
      <c r="N149" s="328">
        <v>11</v>
      </c>
      <c r="O149" s="317">
        <v>18876</v>
      </c>
      <c r="P149" s="317">
        <v>14</v>
      </c>
      <c r="Q149" s="317" t="s">
        <v>2641</v>
      </c>
      <c r="R149" s="317"/>
      <c r="S149" s="330">
        <v>45687</v>
      </c>
      <c r="T149" s="317" t="s">
        <v>2642</v>
      </c>
      <c r="U149" s="373" t="s">
        <v>2765</v>
      </c>
      <c r="V149" s="314" t="s">
        <v>2363</v>
      </c>
      <c r="W149" s="331">
        <v>45722</v>
      </c>
      <c r="X149" s="317" t="s">
        <v>118</v>
      </c>
      <c r="Y149" s="317"/>
      <c r="Z149" s="330">
        <v>45680</v>
      </c>
      <c r="AA149" s="330">
        <v>45683</v>
      </c>
      <c r="AB149" s="330">
        <v>45705</v>
      </c>
      <c r="AC149" s="330">
        <v>45705</v>
      </c>
      <c r="AD149" s="330">
        <v>45708</v>
      </c>
      <c r="AE149" s="330">
        <v>45708</v>
      </c>
      <c r="AF149" s="317"/>
      <c r="AG149" s="317"/>
      <c r="AH149" s="317"/>
      <c r="AI149" s="317"/>
      <c r="AJ149" s="317"/>
      <c r="AK149" s="455"/>
      <c r="AL149" s="250" t="s">
        <v>178</v>
      </c>
      <c r="AM149" s="499">
        <v>45706</v>
      </c>
      <c r="AN149" s="310"/>
      <c r="AO149" s="460"/>
      <c r="AP149" s="317"/>
      <c r="AQ149" s="317"/>
      <c r="AR149" s="317"/>
      <c r="AS149" s="317"/>
      <c r="AT149" s="317"/>
    </row>
    <row r="150" spans="1:46" hidden="1">
      <c r="A150" s="317" t="s">
        <v>2583</v>
      </c>
      <c r="B150" s="317">
        <v>4100009367</v>
      </c>
      <c r="C150" s="317">
        <v>80761698</v>
      </c>
      <c r="D150" s="314" t="s">
        <v>708</v>
      </c>
      <c r="E150" s="314" t="s">
        <v>169</v>
      </c>
      <c r="F150" s="317" t="s">
        <v>2763</v>
      </c>
      <c r="G150" s="317" t="s">
        <v>176</v>
      </c>
      <c r="H150" s="317" t="s">
        <v>79</v>
      </c>
      <c r="I150" s="317" t="s">
        <v>2075</v>
      </c>
      <c r="J150" s="317">
        <v>1</v>
      </c>
      <c r="K150" s="317" t="s">
        <v>188</v>
      </c>
      <c r="L150" s="328" t="s">
        <v>429</v>
      </c>
      <c r="M150" s="314">
        <v>1430</v>
      </c>
      <c r="N150" s="328">
        <v>11</v>
      </c>
      <c r="O150" s="317">
        <v>18876</v>
      </c>
      <c r="P150" s="317">
        <v>14</v>
      </c>
      <c r="Q150" s="317" t="s">
        <v>2641</v>
      </c>
      <c r="R150" s="317"/>
      <c r="S150" s="330">
        <v>45687</v>
      </c>
      <c r="T150" s="317" t="s">
        <v>2642</v>
      </c>
      <c r="U150" s="373" t="s">
        <v>2765</v>
      </c>
      <c r="V150" s="314" t="s">
        <v>2363</v>
      </c>
      <c r="W150" s="331">
        <v>45722</v>
      </c>
      <c r="X150" s="317" t="s">
        <v>118</v>
      </c>
      <c r="Y150" s="317"/>
      <c r="Z150" s="330">
        <v>45680</v>
      </c>
      <c r="AA150" s="330">
        <v>45683</v>
      </c>
      <c r="AB150" s="330">
        <v>45705</v>
      </c>
      <c r="AC150" s="330">
        <v>45705</v>
      </c>
      <c r="AD150" s="330">
        <v>45708</v>
      </c>
      <c r="AE150" s="330">
        <v>45708</v>
      </c>
      <c r="AF150" s="317"/>
      <c r="AG150" s="317"/>
      <c r="AH150" s="317"/>
      <c r="AI150" s="317"/>
      <c r="AJ150" s="317"/>
      <c r="AK150" s="455"/>
      <c r="AL150" s="250" t="s">
        <v>178</v>
      </c>
      <c r="AM150" s="499">
        <v>45706</v>
      </c>
      <c r="AN150" s="310"/>
      <c r="AO150" s="460"/>
      <c r="AP150" s="317"/>
      <c r="AQ150" s="317"/>
      <c r="AR150" s="317"/>
      <c r="AS150" s="317"/>
      <c r="AT150" s="317"/>
    </row>
    <row r="151" spans="1:46" hidden="1">
      <c r="A151" s="317" t="s">
        <v>2583</v>
      </c>
      <c r="B151" s="317">
        <v>4100009367</v>
      </c>
      <c r="C151" s="317">
        <v>80761698</v>
      </c>
      <c r="D151" s="314" t="s">
        <v>708</v>
      </c>
      <c r="E151" s="314" t="s">
        <v>169</v>
      </c>
      <c r="F151" s="317" t="s">
        <v>2763</v>
      </c>
      <c r="G151" s="317" t="s">
        <v>176</v>
      </c>
      <c r="H151" s="317" t="s">
        <v>79</v>
      </c>
      <c r="I151" s="317" t="s">
        <v>2075</v>
      </c>
      <c r="J151" s="317">
        <v>1</v>
      </c>
      <c r="K151" s="317" t="s">
        <v>189</v>
      </c>
      <c r="L151" s="328" t="s">
        <v>429</v>
      </c>
      <c r="M151" s="314">
        <v>1430</v>
      </c>
      <c r="N151" s="328">
        <v>11</v>
      </c>
      <c r="O151" s="317">
        <v>18876</v>
      </c>
      <c r="P151" s="317">
        <v>14</v>
      </c>
      <c r="Q151" s="317" t="s">
        <v>2641</v>
      </c>
      <c r="R151" s="317"/>
      <c r="S151" s="330">
        <v>45687</v>
      </c>
      <c r="T151" s="317" t="s">
        <v>2642</v>
      </c>
      <c r="U151" s="373" t="s">
        <v>2765</v>
      </c>
      <c r="V151" s="314" t="s">
        <v>2363</v>
      </c>
      <c r="W151" s="331">
        <v>45722</v>
      </c>
      <c r="X151" s="317" t="s">
        <v>118</v>
      </c>
      <c r="Y151" s="317"/>
      <c r="Z151" s="330">
        <v>45680</v>
      </c>
      <c r="AA151" s="330">
        <v>45683</v>
      </c>
      <c r="AB151" s="330">
        <v>45705</v>
      </c>
      <c r="AC151" s="330">
        <v>45705</v>
      </c>
      <c r="AD151" s="330">
        <v>45708</v>
      </c>
      <c r="AE151" s="330">
        <v>45708</v>
      </c>
      <c r="AF151" s="317"/>
      <c r="AG151" s="317"/>
      <c r="AH151" s="317"/>
      <c r="AI151" s="317"/>
      <c r="AJ151" s="317"/>
      <c r="AK151" s="455"/>
      <c r="AL151" s="250" t="s">
        <v>178</v>
      </c>
      <c r="AM151" s="499">
        <v>45706</v>
      </c>
      <c r="AN151" s="310"/>
      <c r="AO151" s="460"/>
      <c r="AP151" s="317"/>
      <c r="AQ151" s="317"/>
      <c r="AR151" s="317"/>
      <c r="AS151" s="317"/>
      <c r="AT151" s="317"/>
    </row>
    <row r="152" spans="1:46" hidden="1">
      <c r="A152" s="317" t="s">
        <v>2583</v>
      </c>
      <c r="B152" s="447">
        <v>4100009335</v>
      </c>
      <c r="C152" s="328">
        <v>80766964</v>
      </c>
      <c r="D152" s="317" t="s">
        <v>708</v>
      </c>
      <c r="E152" s="317" t="s">
        <v>199</v>
      </c>
      <c r="F152" s="447" t="s">
        <v>402</v>
      </c>
      <c r="G152" s="317" t="s">
        <v>403</v>
      </c>
      <c r="H152" s="317" t="s">
        <v>79</v>
      </c>
      <c r="I152" s="317" t="s">
        <v>2075</v>
      </c>
      <c r="J152" s="317">
        <v>1</v>
      </c>
      <c r="K152" s="317" t="s">
        <v>404</v>
      </c>
      <c r="L152" s="328" t="s">
        <v>429</v>
      </c>
      <c r="M152" s="314">
        <v>1430</v>
      </c>
      <c r="N152" s="317">
        <v>11</v>
      </c>
      <c r="O152" s="317">
        <v>18876</v>
      </c>
      <c r="P152" s="317">
        <v>14</v>
      </c>
      <c r="Q152" s="317" t="s">
        <v>2369</v>
      </c>
      <c r="R152" s="317"/>
      <c r="S152" s="330">
        <v>45688</v>
      </c>
      <c r="T152" s="317" t="s">
        <v>2370</v>
      </c>
      <c r="U152" s="330">
        <v>45730</v>
      </c>
      <c r="V152" s="317"/>
      <c r="W152" s="330">
        <v>45735</v>
      </c>
      <c r="X152" s="317" t="s">
        <v>118</v>
      </c>
      <c r="Y152" s="317"/>
      <c r="Z152" s="330">
        <v>45681</v>
      </c>
      <c r="AA152" s="330">
        <v>45695</v>
      </c>
      <c r="AB152" s="317"/>
      <c r="AC152" s="317"/>
      <c r="AD152" s="317"/>
      <c r="AE152" s="317"/>
      <c r="AF152" s="317"/>
      <c r="AG152" s="317"/>
      <c r="AH152" s="317"/>
      <c r="AI152" s="317"/>
      <c r="AJ152" s="317"/>
      <c r="AK152" s="317"/>
      <c r="AL152" s="452"/>
      <c r="AM152" s="452"/>
      <c r="AN152" s="452"/>
      <c r="AO152" s="317"/>
      <c r="AP152" s="317"/>
      <c r="AQ152" s="317"/>
      <c r="AR152" s="317"/>
      <c r="AS152" s="317"/>
      <c r="AT152" s="317"/>
    </row>
    <row r="153" spans="1:46" hidden="1">
      <c r="A153" s="317" t="s">
        <v>2583</v>
      </c>
      <c r="B153" s="447">
        <v>4100009335</v>
      </c>
      <c r="C153" s="328">
        <v>80766964</v>
      </c>
      <c r="D153" s="317" t="s">
        <v>708</v>
      </c>
      <c r="E153" s="317" t="s">
        <v>199</v>
      </c>
      <c r="F153" s="447" t="s">
        <v>402</v>
      </c>
      <c r="G153" s="317" t="s">
        <v>403</v>
      </c>
      <c r="H153" s="317" t="s">
        <v>79</v>
      </c>
      <c r="I153" s="317" t="s">
        <v>2075</v>
      </c>
      <c r="J153" s="317">
        <v>1</v>
      </c>
      <c r="K153" s="317" t="s">
        <v>406</v>
      </c>
      <c r="L153" s="328" t="s">
        <v>429</v>
      </c>
      <c r="M153" s="314">
        <v>1430</v>
      </c>
      <c r="N153" s="317">
        <v>11</v>
      </c>
      <c r="O153" s="317">
        <v>18876</v>
      </c>
      <c r="P153" s="317">
        <v>14</v>
      </c>
      <c r="Q153" s="317" t="s">
        <v>2369</v>
      </c>
      <c r="R153" s="317"/>
      <c r="S153" s="330">
        <v>45688</v>
      </c>
      <c r="T153" s="317" t="s">
        <v>2370</v>
      </c>
      <c r="U153" s="330">
        <v>45730</v>
      </c>
      <c r="V153" s="317"/>
      <c r="W153" s="330">
        <v>45735</v>
      </c>
      <c r="X153" s="317" t="s">
        <v>118</v>
      </c>
      <c r="Y153" s="317"/>
      <c r="Z153" s="330">
        <v>45681</v>
      </c>
      <c r="AA153" s="330">
        <v>45695</v>
      </c>
      <c r="AB153" s="317"/>
      <c r="AC153" s="317"/>
      <c r="AD153" s="317"/>
      <c r="AE153" s="317"/>
      <c r="AF153" s="317"/>
      <c r="AG153" s="317"/>
      <c r="AH153" s="317"/>
      <c r="AI153" s="317"/>
      <c r="AJ153" s="317"/>
      <c r="AK153" s="317"/>
      <c r="AL153" s="317"/>
      <c r="AM153" s="317"/>
      <c r="AN153" s="317"/>
      <c r="AO153" s="317"/>
      <c r="AP153" s="317"/>
      <c r="AQ153" s="317"/>
      <c r="AR153" s="317"/>
      <c r="AS153" s="317"/>
      <c r="AT153" s="317"/>
    </row>
    <row r="154" spans="1:46" hidden="1">
      <c r="A154" s="317" t="s">
        <v>2583</v>
      </c>
      <c r="B154" s="447">
        <v>4100009335</v>
      </c>
      <c r="C154" s="328">
        <v>80766964</v>
      </c>
      <c r="D154" s="317" t="s">
        <v>708</v>
      </c>
      <c r="E154" s="317" t="s">
        <v>199</v>
      </c>
      <c r="F154" s="447" t="s">
        <v>402</v>
      </c>
      <c r="G154" s="317" t="s">
        <v>403</v>
      </c>
      <c r="H154" s="317" t="s">
        <v>79</v>
      </c>
      <c r="I154" s="317" t="s">
        <v>2075</v>
      </c>
      <c r="J154" s="317">
        <v>1</v>
      </c>
      <c r="K154" s="317" t="s">
        <v>407</v>
      </c>
      <c r="L154" s="328" t="s">
        <v>429</v>
      </c>
      <c r="M154" s="314">
        <v>1430</v>
      </c>
      <c r="N154" s="317">
        <v>11</v>
      </c>
      <c r="O154" s="317">
        <v>18876</v>
      </c>
      <c r="P154" s="317">
        <v>14</v>
      </c>
      <c r="Q154" s="317" t="s">
        <v>2369</v>
      </c>
      <c r="R154" s="317"/>
      <c r="S154" s="330">
        <v>45688</v>
      </c>
      <c r="T154" s="317" t="s">
        <v>2370</v>
      </c>
      <c r="U154" s="330">
        <v>45730</v>
      </c>
      <c r="V154" s="317"/>
      <c r="W154" s="330">
        <v>45735</v>
      </c>
      <c r="X154" s="317" t="s">
        <v>118</v>
      </c>
      <c r="Y154" s="317"/>
      <c r="Z154" s="330">
        <v>45681</v>
      </c>
      <c r="AA154" s="330">
        <v>45695</v>
      </c>
      <c r="AB154" s="317"/>
      <c r="AC154" s="317"/>
      <c r="AD154" s="317"/>
      <c r="AE154" s="317"/>
      <c r="AF154" s="317"/>
      <c r="AG154" s="317"/>
      <c r="AH154" s="317"/>
      <c r="AI154" s="317"/>
      <c r="AJ154" s="317"/>
      <c r="AK154" s="317"/>
      <c r="AL154" s="317"/>
      <c r="AM154" s="317"/>
      <c r="AN154" s="317"/>
      <c r="AO154" s="317"/>
      <c r="AP154" s="317"/>
      <c r="AQ154" s="317"/>
      <c r="AR154" s="317"/>
      <c r="AS154" s="317"/>
      <c r="AT154" s="317"/>
    </row>
    <row r="155" spans="1:46" hidden="1">
      <c r="A155" s="317" t="s">
        <v>2583</v>
      </c>
      <c r="B155" s="447">
        <v>4100009335</v>
      </c>
      <c r="C155" s="328">
        <v>80766964</v>
      </c>
      <c r="D155" s="317" t="s">
        <v>708</v>
      </c>
      <c r="E155" s="317" t="s">
        <v>199</v>
      </c>
      <c r="F155" s="447" t="s">
        <v>402</v>
      </c>
      <c r="G155" s="317" t="s">
        <v>403</v>
      </c>
      <c r="H155" s="317" t="s">
        <v>79</v>
      </c>
      <c r="I155" s="317" t="s">
        <v>2075</v>
      </c>
      <c r="J155" s="317">
        <v>1</v>
      </c>
      <c r="K155" s="317" t="s">
        <v>408</v>
      </c>
      <c r="L155" s="328" t="s">
        <v>429</v>
      </c>
      <c r="M155" s="314">
        <v>1430</v>
      </c>
      <c r="N155" s="317">
        <v>11</v>
      </c>
      <c r="O155" s="317">
        <v>18876</v>
      </c>
      <c r="P155" s="317">
        <v>14</v>
      </c>
      <c r="Q155" s="317" t="s">
        <v>2369</v>
      </c>
      <c r="R155" s="317"/>
      <c r="S155" s="330">
        <v>45688</v>
      </c>
      <c r="T155" s="317" t="s">
        <v>2370</v>
      </c>
      <c r="U155" s="330">
        <v>45730</v>
      </c>
      <c r="V155" s="317"/>
      <c r="W155" s="330">
        <v>45735</v>
      </c>
      <c r="X155" s="317" t="s">
        <v>118</v>
      </c>
      <c r="Y155" s="317"/>
      <c r="Z155" s="330">
        <v>45681</v>
      </c>
      <c r="AA155" s="330">
        <v>45695</v>
      </c>
      <c r="AB155" s="317"/>
      <c r="AC155" s="317"/>
      <c r="AD155" s="317"/>
      <c r="AE155" s="317"/>
      <c r="AF155" s="317"/>
      <c r="AG155" s="317"/>
      <c r="AH155" s="317"/>
      <c r="AI155" s="317"/>
      <c r="AJ155" s="317"/>
      <c r="AK155" s="317"/>
      <c r="AL155" s="317"/>
      <c r="AM155" s="317"/>
      <c r="AN155" s="317"/>
      <c r="AO155" s="317"/>
      <c r="AP155" s="317"/>
      <c r="AQ155" s="317"/>
      <c r="AR155" s="317"/>
      <c r="AS155" s="317"/>
      <c r="AT155" s="317"/>
    </row>
    <row r="156" spans="1:46" hidden="1">
      <c r="A156" s="317" t="s">
        <v>2583</v>
      </c>
      <c r="B156" s="447">
        <v>4100009335</v>
      </c>
      <c r="C156" s="328">
        <v>80766964</v>
      </c>
      <c r="D156" s="317" t="s">
        <v>708</v>
      </c>
      <c r="E156" s="317" t="s">
        <v>199</v>
      </c>
      <c r="F156" s="447" t="s">
        <v>402</v>
      </c>
      <c r="G156" s="317" t="s">
        <v>403</v>
      </c>
      <c r="H156" s="317" t="s">
        <v>79</v>
      </c>
      <c r="I156" s="317" t="s">
        <v>2075</v>
      </c>
      <c r="J156" s="317">
        <v>1</v>
      </c>
      <c r="K156" s="317" t="s">
        <v>409</v>
      </c>
      <c r="L156" s="328" t="s">
        <v>429</v>
      </c>
      <c r="M156" s="314">
        <v>1430</v>
      </c>
      <c r="N156" s="317">
        <v>11</v>
      </c>
      <c r="O156" s="317">
        <v>18876</v>
      </c>
      <c r="P156" s="317">
        <v>14</v>
      </c>
      <c r="Q156" s="317" t="s">
        <v>2369</v>
      </c>
      <c r="R156" s="317"/>
      <c r="S156" s="330">
        <v>45688</v>
      </c>
      <c r="T156" s="317" t="s">
        <v>2370</v>
      </c>
      <c r="U156" s="330">
        <v>45730</v>
      </c>
      <c r="V156" s="317"/>
      <c r="W156" s="330">
        <v>45735</v>
      </c>
      <c r="X156" s="317" t="s">
        <v>118</v>
      </c>
      <c r="Y156" s="317"/>
      <c r="Z156" s="330">
        <v>45681</v>
      </c>
      <c r="AA156" s="330">
        <v>45695</v>
      </c>
      <c r="AB156" s="317"/>
      <c r="AC156" s="317"/>
      <c r="AD156" s="317"/>
      <c r="AE156" s="317"/>
      <c r="AF156" s="317"/>
      <c r="AG156" s="317"/>
      <c r="AH156" s="317"/>
      <c r="AI156" s="317"/>
      <c r="AJ156" s="317"/>
      <c r="AK156" s="317"/>
      <c r="AL156" s="317"/>
      <c r="AM156" s="317"/>
      <c r="AN156" s="317"/>
      <c r="AO156" s="317"/>
      <c r="AP156" s="317"/>
      <c r="AQ156" s="317"/>
      <c r="AR156" s="317"/>
      <c r="AS156" s="317"/>
      <c r="AT156" s="317"/>
    </row>
    <row r="157" spans="1:46" hidden="1">
      <c r="A157" s="317" t="s">
        <v>2583</v>
      </c>
      <c r="B157" s="447">
        <v>4100009335</v>
      </c>
      <c r="C157" s="328">
        <v>80766964</v>
      </c>
      <c r="D157" s="317" t="s">
        <v>708</v>
      </c>
      <c r="E157" s="317" t="s">
        <v>199</v>
      </c>
      <c r="F157" s="447" t="s">
        <v>402</v>
      </c>
      <c r="G157" s="317" t="s">
        <v>403</v>
      </c>
      <c r="H157" s="317" t="s">
        <v>79</v>
      </c>
      <c r="I157" s="317" t="s">
        <v>2075</v>
      </c>
      <c r="J157" s="317">
        <v>1</v>
      </c>
      <c r="K157" s="317" t="s">
        <v>410</v>
      </c>
      <c r="L157" s="328" t="s">
        <v>429</v>
      </c>
      <c r="M157" s="314">
        <v>1430</v>
      </c>
      <c r="N157" s="317">
        <v>11</v>
      </c>
      <c r="O157" s="317">
        <v>18876</v>
      </c>
      <c r="P157" s="317">
        <v>14</v>
      </c>
      <c r="Q157" s="317" t="s">
        <v>2369</v>
      </c>
      <c r="R157" s="317"/>
      <c r="S157" s="330">
        <v>45688</v>
      </c>
      <c r="T157" s="317" t="s">
        <v>2370</v>
      </c>
      <c r="U157" s="330">
        <v>45730</v>
      </c>
      <c r="V157" s="317"/>
      <c r="W157" s="330">
        <v>45735</v>
      </c>
      <c r="X157" s="317" t="s">
        <v>118</v>
      </c>
      <c r="Y157" s="317"/>
      <c r="Z157" s="330">
        <v>45681</v>
      </c>
      <c r="AA157" s="330">
        <v>45695</v>
      </c>
      <c r="AB157" s="317"/>
      <c r="AC157" s="317"/>
      <c r="AD157" s="317"/>
      <c r="AE157" s="317"/>
      <c r="AF157" s="317"/>
      <c r="AG157" s="317"/>
      <c r="AH157" s="317"/>
      <c r="AI157" s="317"/>
      <c r="AJ157" s="317"/>
      <c r="AK157" s="317"/>
      <c r="AL157" s="317"/>
      <c r="AM157" s="317"/>
      <c r="AN157" s="317"/>
      <c r="AO157" s="317"/>
      <c r="AP157" s="317"/>
      <c r="AQ157" s="317"/>
      <c r="AR157" s="317"/>
      <c r="AS157" s="317"/>
      <c r="AT157" s="317"/>
    </row>
    <row r="158" spans="1:46" hidden="1">
      <c r="A158" s="317" t="s">
        <v>2583</v>
      </c>
      <c r="B158" s="447">
        <v>4100009335</v>
      </c>
      <c r="C158" s="328">
        <v>80766964</v>
      </c>
      <c r="D158" s="317" t="s">
        <v>708</v>
      </c>
      <c r="E158" s="317" t="s">
        <v>199</v>
      </c>
      <c r="F158" s="447" t="s">
        <v>402</v>
      </c>
      <c r="G158" s="317" t="s">
        <v>403</v>
      </c>
      <c r="H158" s="317" t="s">
        <v>79</v>
      </c>
      <c r="I158" s="317" t="s">
        <v>2075</v>
      </c>
      <c r="J158" s="317">
        <v>1</v>
      </c>
      <c r="K158" s="317" t="s">
        <v>411</v>
      </c>
      <c r="L158" s="328" t="s">
        <v>429</v>
      </c>
      <c r="M158" s="314">
        <v>1430</v>
      </c>
      <c r="N158" s="317">
        <v>11</v>
      </c>
      <c r="O158" s="317">
        <v>18876</v>
      </c>
      <c r="P158" s="317">
        <v>14</v>
      </c>
      <c r="Q158" s="317" t="s">
        <v>2369</v>
      </c>
      <c r="R158" s="317"/>
      <c r="S158" s="330">
        <v>45688</v>
      </c>
      <c r="T158" s="317" t="s">
        <v>2370</v>
      </c>
      <c r="U158" s="330">
        <v>45730</v>
      </c>
      <c r="V158" s="317"/>
      <c r="W158" s="330">
        <v>45735</v>
      </c>
      <c r="X158" s="317" t="s">
        <v>118</v>
      </c>
      <c r="Y158" s="317"/>
      <c r="Z158" s="330">
        <v>45681</v>
      </c>
      <c r="AA158" s="330">
        <v>45695</v>
      </c>
      <c r="AB158" s="317"/>
      <c r="AC158" s="317"/>
      <c r="AD158" s="317"/>
      <c r="AE158" s="317"/>
      <c r="AF158" s="317"/>
      <c r="AG158" s="317"/>
      <c r="AH158" s="317"/>
      <c r="AI158" s="317"/>
      <c r="AJ158" s="317"/>
      <c r="AK158" s="317"/>
      <c r="AL158" s="317"/>
      <c r="AM158" s="317"/>
      <c r="AN158" s="317"/>
      <c r="AO158" s="317"/>
      <c r="AP158" s="317"/>
      <c r="AQ158" s="317"/>
      <c r="AR158" s="317"/>
      <c r="AS158" s="317"/>
      <c r="AT158" s="317"/>
    </row>
    <row r="159" spans="1:46" hidden="1">
      <c r="A159" s="317" t="s">
        <v>2583</v>
      </c>
      <c r="B159" s="447">
        <v>4100009335</v>
      </c>
      <c r="C159" s="328">
        <v>80766964</v>
      </c>
      <c r="D159" s="317" t="s">
        <v>708</v>
      </c>
      <c r="E159" s="317" t="s">
        <v>199</v>
      </c>
      <c r="F159" s="447" t="s">
        <v>402</v>
      </c>
      <c r="G159" s="317" t="s">
        <v>403</v>
      </c>
      <c r="H159" s="317" t="s">
        <v>79</v>
      </c>
      <c r="I159" s="317" t="s">
        <v>2075</v>
      </c>
      <c r="J159" s="317">
        <v>1</v>
      </c>
      <c r="K159" s="317" t="s">
        <v>412</v>
      </c>
      <c r="L159" s="328" t="s">
        <v>429</v>
      </c>
      <c r="M159" s="314">
        <v>1430</v>
      </c>
      <c r="N159" s="317">
        <v>11</v>
      </c>
      <c r="O159" s="317">
        <v>18876</v>
      </c>
      <c r="P159" s="317">
        <v>14</v>
      </c>
      <c r="Q159" s="317" t="s">
        <v>2369</v>
      </c>
      <c r="R159" s="317"/>
      <c r="S159" s="330">
        <v>45688</v>
      </c>
      <c r="T159" s="317" t="s">
        <v>2370</v>
      </c>
      <c r="U159" s="330">
        <v>45730</v>
      </c>
      <c r="V159" s="317"/>
      <c r="W159" s="330">
        <v>45735</v>
      </c>
      <c r="X159" s="317" t="s">
        <v>118</v>
      </c>
      <c r="Y159" s="317"/>
      <c r="Z159" s="330">
        <v>45681</v>
      </c>
      <c r="AA159" s="330">
        <v>45695</v>
      </c>
      <c r="AB159" s="317"/>
      <c r="AC159" s="317"/>
      <c r="AD159" s="317"/>
      <c r="AE159" s="317"/>
      <c r="AF159" s="317"/>
      <c r="AG159" s="317"/>
      <c r="AH159" s="317"/>
      <c r="AI159" s="317"/>
      <c r="AJ159" s="317"/>
      <c r="AK159" s="317"/>
      <c r="AL159" s="317"/>
      <c r="AM159" s="317"/>
      <c r="AN159" s="317"/>
      <c r="AO159" s="317"/>
      <c r="AP159" s="317"/>
      <c r="AQ159" s="317"/>
      <c r="AR159" s="317"/>
      <c r="AS159" s="317"/>
      <c r="AT159" s="317"/>
    </row>
    <row r="160" spans="1:46" hidden="1">
      <c r="A160" s="317" t="s">
        <v>2583</v>
      </c>
      <c r="B160" s="447">
        <v>4100009335</v>
      </c>
      <c r="C160" s="328">
        <v>80766964</v>
      </c>
      <c r="D160" s="317" t="s">
        <v>708</v>
      </c>
      <c r="E160" s="317" t="s">
        <v>199</v>
      </c>
      <c r="F160" s="447" t="s">
        <v>402</v>
      </c>
      <c r="G160" s="317" t="s">
        <v>403</v>
      </c>
      <c r="H160" s="317" t="s">
        <v>79</v>
      </c>
      <c r="I160" s="317" t="s">
        <v>2075</v>
      </c>
      <c r="J160" s="317">
        <v>1</v>
      </c>
      <c r="K160" s="317" t="s">
        <v>413</v>
      </c>
      <c r="L160" s="328" t="s">
        <v>429</v>
      </c>
      <c r="M160" s="314">
        <v>1430</v>
      </c>
      <c r="N160" s="317">
        <v>11</v>
      </c>
      <c r="O160" s="317">
        <v>18876</v>
      </c>
      <c r="P160" s="317">
        <v>14</v>
      </c>
      <c r="Q160" s="317" t="s">
        <v>2369</v>
      </c>
      <c r="R160" s="317"/>
      <c r="S160" s="330">
        <v>45688</v>
      </c>
      <c r="T160" s="317" t="s">
        <v>2370</v>
      </c>
      <c r="U160" s="330">
        <v>45730</v>
      </c>
      <c r="V160" s="317"/>
      <c r="W160" s="330">
        <v>45735</v>
      </c>
      <c r="X160" s="317" t="s">
        <v>118</v>
      </c>
      <c r="Y160" s="317"/>
      <c r="Z160" s="330">
        <v>45681</v>
      </c>
      <c r="AA160" s="330">
        <v>45695</v>
      </c>
      <c r="AB160" s="317"/>
      <c r="AC160" s="317"/>
      <c r="AD160" s="317"/>
      <c r="AE160" s="317"/>
      <c r="AF160" s="317"/>
      <c r="AG160" s="317"/>
      <c r="AH160" s="317"/>
      <c r="AI160" s="317"/>
      <c r="AJ160" s="317"/>
      <c r="AK160" s="317"/>
      <c r="AL160" s="317"/>
      <c r="AM160" s="317"/>
      <c r="AN160" s="317"/>
      <c r="AO160" s="317"/>
      <c r="AP160" s="317"/>
      <c r="AQ160" s="317"/>
      <c r="AR160" s="317"/>
      <c r="AS160" s="317"/>
      <c r="AT160" s="317"/>
    </row>
    <row r="161" spans="1:46" hidden="1">
      <c r="A161" s="317" t="s">
        <v>2583</v>
      </c>
      <c r="B161" s="447">
        <v>4100009335</v>
      </c>
      <c r="C161" s="328">
        <v>80766964</v>
      </c>
      <c r="D161" s="317" t="s">
        <v>708</v>
      </c>
      <c r="E161" s="317" t="s">
        <v>199</v>
      </c>
      <c r="F161" s="447" t="s">
        <v>402</v>
      </c>
      <c r="G161" s="317" t="s">
        <v>403</v>
      </c>
      <c r="H161" s="317" t="s">
        <v>79</v>
      </c>
      <c r="I161" s="317" t="s">
        <v>2075</v>
      </c>
      <c r="J161" s="317">
        <v>1</v>
      </c>
      <c r="K161" s="317" t="s">
        <v>414</v>
      </c>
      <c r="L161" s="328" t="s">
        <v>429</v>
      </c>
      <c r="M161" s="314">
        <v>1430</v>
      </c>
      <c r="N161" s="317">
        <v>11</v>
      </c>
      <c r="O161" s="317">
        <v>18876</v>
      </c>
      <c r="P161" s="317">
        <v>14</v>
      </c>
      <c r="Q161" s="317" t="s">
        <v>2369</v>
      </c>
      <c r="R161" s="317"/>
      <c r="S161" s="330">
        <v>45688</v>
      </c>
      <c r="T161" s="317" t="s">
        <v>2370</v>
      </c>
      <c r="U161" s="330">
        <v>45730</v>
      </c>
      <c r="V161" s="317"/>
      <c r="W161" s="330">
        <v>45735</v>
      </c>
      <c r="X161" s="317" t="s">
        <v>118</v>
      </c>
      <c r="Y161" s="317"/>
      <c r="Z161" s="330">
        <v>45681</v>
      </c>
      <c r="AA161" s="330">
        <v>45695</v>
      </c>
      <c r="AB161" s="317"/>
      <c r="AC161" s="317"/>
      <c r="AD161" s="317"/>
      <c r="AE161" s="317"/>
      <c r="AF161" s="317"/>
      <c r="AG161" s="317"/>
      <c r="AH161" s="317"/>
      <c r="AI161" s="317"/>
      <c r="AJ161" s="317"/>
      <c r="AK161" s="317"/>
      <c r="AL161" s="317"/>
      <c r="AM161" s="317"/>
      <c r="AN161" s="317"/>
      <c r="AO161" s="317"/>
      <c r="AP161" s="317"/>
      <c r="AQ161" s="317"/>
      <c r="AR161" s="317"/>
      <c r="AS161" s="317"/>
      <c r="AT161" s="317"/>
    </row>
    <row r="162" spans="1:46" ht="37.5">
      <c r="A162" s="449" t="s">
        <v>2766</v>
      </c>
      <c r="B162" s="552">
        <v>4100009306</v>
      </c>
      <c r="C162" s="355">
        <v>4100009306</v>
      </c>
      <c r="D162" s="314" t="s">
        <v>2767</v>
      </c>
      <c r="E162" s="314" t="s">
        <v>121</v>
      </c>
      <c r="F162" s="317" t="s">
        <v>226</v>
      </c>
      <c r="G162" s="317" t="s">
        <v>227</v>
      </c>
      <c r="H162" s="317" t="s">
        <v>79</v>
      </c>
      <c r="I162" s="317" t="s">
        <v>109</v>
      </c>
      <c r="J162" s="317">
        <v>1</v>
      </c>
      <c r="K162" s="317" t="s">
        <v>228</v>
      </c>
      <c r="L162" s="314" t="s">
        <v>2768</v>
      </c>
      <c r="M162" s="314" t="s">
        <v>2769</v>
      </c>
      <c r="N162" s="317">
        <v>432</v>
      </c>
      <c r="O162" s="317" t="s">
        <v>2770</v>
      </c>
      <c r="P162" s="317">
        <v>9.24</v>
      </c>
      <c r="Q162" s="317" t="s">
        <v>2369</v>
      </c>
      <c r="R162" s="317"/>
      <c r="S162" s="330">
        <v>45687</v>
      </c>
      <c r="T162" s="317" t="s">
        <v>2677</v>
      </c>
      <c r="U162" s="330" t="s">
        <v>2771</v>
      </c>
      <c r="V162" s="317" t="s">
        <v>2678</v>
      </c>
      <c r="W162" s="330">
        <v>45731</v>
      </c>
      <c r="X162" s="317" t="s">
        <v>129</v>
      </c>
      <c r="Y162" s="317"/>
      <c r="Z162" s="330">
        <v>45694</v>
      </c>
      <c r="AA162" s="330">
        <v>45698</v>
      </c>
      <c r="AB162" s="317"/>
      <c r="AC162" s="317"/>
      <c r="AD162" s="317"/>
      <c r="AE162" s="317"/>
      <c r="AF162" s="317"/>
      <c r="AG162" s="317"/>
      <c r="AH162" s="317"/>
      <c r="AI162" s="317"/>
      <c r="AJ162" s="317"/>
      <c r="AK162" s="317"/>
      <c r="AL162" s="329"/>
      <c r="AM162" s="317"/>
      <c r="AN162" s="317"/>
      <c r="AO162" s="317"/>
      <c r="AP162" s="317"/>
      <c r="AQ162" s="317"/>
      <c r="AR162" s="317"/>
      <c r="AS162" s="317"/>
      <c r="AT162" s="317"/>
    </row>
    <row r="163" spans="1:46" ht="37.5">
      <c r="A163" s="449" t="s">
        <v>2766</v>
      </c>
      <c r="B163" s="552">
        <v>4100009315</v>
      </c>
      <c r="C163" s="355">
        <v>4100009315</v>
      </c>
      <c r="D163" s="314" t="s">
        <v>2767</v>
      </c>
      <c r="E163" s="314" t="s">
        <v>133</v>
      </c>
      <c r="F163" s="317" t="s">
        <v>226</v>
      </c>
      <c r="G163" s="317" t="s">
        <v>227</v>
      </c>
      <c r="H163" s="317" t="s">
        <v>79</v>
      </c>
      <c r="I163" s="317" t="s">
        <v>109</v>
      </c>
      <c r="J163" s="317">
        <v>1</v>
      </c>
      <c r="K163" s="317" t="s">
        <v>228</v>
      </c>
      <c r="L163" s="314" t="s">
        <v>2772</v>
      </c>
      <c r="M163" s="314" t="s">
        <v>2773</v>
      </c>
      <c r="N163" s="317"/>
      <c r="O163" s="317"/>
      <c r="P163" s="317"/>
      <c r="Q163" s="317" t="s">
        <v>2369</v>
      </c>
      <c r="R163" s="317"/>
      <c r="S163" s="330">
        <v>45687</v>
      </c>
      <c r="T163" s="317" t="s">
        <v>2677</v>
      </c>
      <c r="U163" s="330" t="s">
        <v>2771</v>
      </c>
      <c r="V163" s="317" t="s">
        <v>2678</v>
      </c>
      <c r="W163" s="330">
        <v>45731</v>
      </c>
      <c r="X163" s="317" t="s">
        <v>129</v>
      </c>
      <c r="Y163" s="317"/>
      <c r="Z163" s="330">
        <v>45694</v>
      </c>
      <c r="AA163" s="330">
        <v>45698</v>
      </c>
      <c r="AB163" s="317"/>
      <c r="AC163" s="317"/>
      <c r="AD163" s="317"/>
      <c r="AE163" s="317"/>
      <c r="AF163" s="317"/>
      <c r="AG163" s="317"/>
      <c r="AH163" s="317"/>
      <c r="AI163" s="317"/>
      <c r="AJ163" s="317"/>
      <c r="AK163" s="317"/>
      <c r="AL163" s="329"/>
      <c r="AM163" s="317"/>
      <c r="AN163" s="317"/>
      <c r="AO163" s="317"/>
      <c r="AP163" s="317"/>
      <c r="AQ163" s="317"/>
      <c r="AR163" s="317"/>
      <c r="AS163" s="317"/>
      <c r="AT163" s="317"/>
    </row>
    <row r="164" spans="1:46" hidden="1">
      <c r="A164" s="317" t="s">
        <v>2583</v>
      </c>
      <c r="B164" s="447">
        <v>4100009378</v>
      </c>
      <c r="C164" s="447">
        <v>80764961</v>
      </c>
      <c r="D164" s="317" t="s">
        <v>708</v>
      </c>
      <c r="E164" s="317" t="s">
        <v>199</v>
      </c>
      <c r="F164" s="447" t="s">
        <v>464</v>
      </c>
      <c r="G164" s="317" t="s">
        <v>465</v>
      </c>
      <c r="H164" s="317" t="s">
        <v>79</v>
      </c>
      <c r="I164" s="317" t="s">
        <v>2075</v>
      </c>
      <c r="J164" s="317">
        <v>1</v>
      </c>
      <c r="K164" s="317" t="s">
        <v>485</v>
      </c>
      <c r="L164" s="317" t="s">
        <v>2774</v>
      </c>
      <c r="M164" s="314">
        <v>1430</v>
      </c>
      <c r="N164" s="317">
        <v>11</v>
      </c>
      <c r="O164" s="253">
        <v>18876</v>
      </c>
      <c r="P164" s="317">
        <v>14</v>
      </c>
      <c r="Q164" s="317" t="s">
        <v>2641</v>
      </c>
      <c r="R164" s="317"/>
      <c r="S164" s="330">
        <v>45688</v>
      </c>
      <c r="T164" s="317" t="s">
        <v>2678</v>
      </c>
      <c r="U164" s="373">
        <v>45728</v>
      </c>
      <c r="V164" s="317"/>
      <c r="W164" s="330">
        <v>45732</v>
      </c>
      <c r="X164" s="317" t="s">
        <v>118</v>
      </c>
      <c r="Y164" s="317"/>
      <c r="Z164" s="330">
        <v>45683</v>
      </c>
      <c r="AA164" s="330">
        <v>45694</v>
      </c>
      <c r="AB164" s="317"/>
      <c r="AC164" s="317"/>
      <c r="AD164" s="317"/>
      <c r="AE164" s="317"/>
      <c r="AF164" s="317"/>
      <c r="AG164" s="317"/>
      <c r="AH164" s="317"/>
      <c r="AI164" s="317"/>
      <c r="AJ164" s="317"/>
      <c r="AK164" s="317"/>
      <c r="AL164" s="317"/>
      <c r="AM164" s="317"/>
      <c r="AN164" s="317"/>
      <c r="AO164" s="317"/>
      <c r="AP164" s="317"/>
      <c r="AQ164" s="317"/>
      <c r="AR164" s="317"/>
      <c r="AS164" s="317"/>
      <c r="AT164" s="317"/>
    </row>
    <row r="165" spans="1:46" hidden="1">
      <c r="A165" s="317" t="s">
        <v>2583</v>
      </c>
      <c r="B165" s="447">
        <v>4100009378</v>
      </c>
      <c r="C165" s="447">
        <v>80764961</v>
      </c>
      <c r="D165" s="317" t="s">
        <v>708</v>
      </c>
      <c r="E165" s="317" t="s">
        <v>199</v>
      </c>
      <c r="F165" s="447" t="s">
        <v>464</v>
      </c>
      <c r="G165" s="317" t="s">
        <v>465</v>
      </c>
      <c r="H165" s="317" t="s">
        <v>79</v>
      </c>
      <c r="I165" s="317" t="s">
        <v>2075</v>
      </c>
      <c r="J165" s="317">
        <v>1</v>
      </c>
      <c r="K165" s="317" t="s">
        <v>477</v>
      </c>
      <c r="L165" s="317" t="s">
        <v>2774</v>
      </c>
      <c r="M165" s="314">
        <v>1430</v>
      </c>
      <c r="N165" s="317">
        <v>11</v>
      </c>
      <c r="O165" s="253">
        <v>18876</v>
      </c>
      <c r="P165" s="317">
        <v>14</v>
      </c>
      <c r="Q165" s="317" t="s">
        <v>2641</v>
      </c>
      <c r="R165" s="317"/>
      <c r="S165" s="330">
        <v>45688</v>
      </c>
      <c r="T165" s="317" t="s">
        <v>2678</v>
      </c>
      <c r="U165" s="373">
        <v>45728</v>
      </c>
      <c r="V165" s="317"/>
      <c r="W165" s="330">
        <v>45732</v>
      </c>
      <c r="X165" s="317" t="s">
        <v>118</v>
      </c>
      <c r="Y165" s="317"/>
      <c r="Z165" s="330">
        <v>45683</v>
      </c>
      <c r="AA165" s="330">
        <v>45694</v>
      </c>
      <c r="AB165" s="317"/>
      <c r="AC165" s="317"/>
      <c r="AD165" s="317"/>
      <c r="AE165" s="317"/>
      <c r="AF165" s="317"/>
      <c r="AG165" s="317"/>
      <c r="AH165" s="317"/>
      <c r="AI165" s="317"/>
      <c r="AJ165" s="317"/>
      <c r="AK165" s="317"/>
      <c r="AL165" s="317"/>
      <c r="AM165" s="317"/>
      <c r="AN165" s="317"/>
      <c r="AO165" s="317"/>
      <c r="AP165" s="317"/>
      <c r="AQ165" s="317"/>
      <c r="AR165" s="317"/>
      <c r="AS165" s="317"/>
      <c r="AT165" s="317"/>
    </row>
    <row r="166" spans="1:46" hidden="1">
      <c r="A166" s="317" t="s">
        <v>2583</v>
      </c>
      <c r="B166" s="447">
        <v>4100009378</v>
      </c>
      <c r="C166" s="447">
        <v>80764961</v>
      </c>
      <c r="D166" s="317" t="s">
        <v>708</v>
      </c>
      <c r="E166" s="317" t="s">
        <v>199</v>
      </c>
      <c r="F166" s="447" t="s">
        <v>464</v>
      </c>
      <c r="G166" s="317" t="s">
        <v>465</v>
      </c>
      <c r="H166" s="317" t="s">
        <v>79</v>
      </c>
      <c r="I166" s="317" t="s">
        <v>2075</v>
      </c>
      <c r="J166" s="317">
        <v>1</v>
      </c>
      <c r="K166" s="317" t="s">
        <v>466</v>
      </c>
      <c r="L166" s="317" t="s">
        <v>2774</v>
      </c>
      <c r="M166" s="314">
        <v>1430</v>
      </c>
      <c r="N166" s="317">
        <v>11</v>
      </c>
      <c r="O166" s="253">
        <v>18876</v>
      </c>
      <c r="P166" s="317">
        <v>14</v>
      </c>
      <c r="Q166" s="317" t="s">
        <v>2641</v>
      </c>
      <c r="R166" s="317"/>
      <c r="S166" s="330">
        <v>45688</v>
      </c>
      <c r="T166" s="317" t="s">
        <v>2678</v>
      </c>
      <c r="U166" s="373">
        <v>45728</v>
      </c>
      <c r="V166" s="317"/>
      <c r="W166" s="330">
        <v>45732</v>
      </c>
      <c r="X166" s="317" t="s">
        <v>118</v>
      </c>
      <c r="Y166" s="317"/>
      <c r="Z166" s="330">
        <v>45683</v>
      </c>
      <c r="AA166" s="330">
        <v>45694</v>
      </c>
      <c r="AB166" s="317"/>
      <c r="AC166" s="317"/>
      <c r="AD166" s="317"/>
      <c r="AE166" s="317"/>
      <c r="AF166" s="317"/>
      <c r="AG166" s="317"/>
      <c r="AH166" s="317"/>
      <c r="AI166" s="317"/>
      <c r="AJ166" s="317"/>
      <c r="AK166" s="317"/>
      <c r="AL166" s="317"/>
      <c r="AM166" s="317"/>
      <c r="AN166" s="317"/>
      <c r="AO166" s="317"/>
      <c r="AP166" s="317"/>
      <c r="AQ166" s="317"/>
      <c r="AR166" s="317"/>
      <c r="AS166" s="317"/>
      <c r="AT166" s="317"/>
    </row>
    <row r="167" spans="1:46" hidden="1">
      <c r="A167" s="317" t="s">
        <v>2583</v>
      </c>
      <c r="B167" s="447">
        <v>4100009378</v>
      </c>
      <c r="C167" s="447">
        <v>80764961</v>
      </c>
      <c r="D167" s="317" t="s">
        <v>708</v>
      </c>
      <c r="E167" s="317" t="s">
        <v>199</v>
      </c>
      <c r="F167" s="447" t="s">
        <v>464</v>
      </c>
      <c r="G167" s="317" t="s">
        <v>465</v>
      </c>
      <c r="H167" s="317" t="s">
        <v>79</v>
      </c>
      <c r="I167" s="317" t="s">
        <v>2075</v>
      </c>
      <c r="J167" s="317">
        <v>1</v>
      </c>
      <c r="K167" s="317" t="s">
        <v>468</v>
      </c>
      <c r="L167" s="317" t="s">
        <v>2774</v>
      </c>
      <c r="M167" s="314">
        <v>1430</v>
      </c>
      <c r="N167" s="317">
        <v>11</v>
      </c>
      <c r="O167" s="253">
        <v>18876</v>
      </c>
      <c r="P167" s="317">
        <v>14</v>
      </c>
      <c r="Q167" s="317" t="s">
        <v>2641</v>
      </c>
      <c r="R167" s="317"/>
      <c r="S167" s="330">
        <v>45688</v>
      </c>
      <c r="T167" s="317" t="s">
        <v>2678</v>
      </c>
      <c r="U167" s="373">
        <v>45728</v>
      </c>
      <c r="V167" s="317"/>
      <c r="W167" s="330">
        <v>45732</v>
      </c>
      <c r="X167" s="317" t="s">
        <v>118</v>
      </c>
      <c r="Y167" s="317"/>
      <c r="Z167" s="330">
        <v>45683</v>
      </c>
      <c r="AA167" s="330">
        <v>45694</v>
      </c>
      <c r="AB167" s="317"/>
      <c r="AC167" s="317"/>
      <c r="AD167" s="317"/>
      <c r="AE167" s="317"/>
      <c r="AF167" s="317"/>
      <c r="AG167" s="317"/>
      <c r="AH167" s="317"/>
      <c r="AI167" s="317"/>
      <c r="AJ167" s="317"/>
      <c r="AK167" s="317"/>
      <c r="AL167" s="317"/>
      <c r="AM167" s="317"/>
      <c r="AN167" s="317"/>
      <c r="AO167" s="317"/>
      <c r="AP167" s="317"/>
      <c r="AQ167" s="317"/>
      <c r="AR167" s="317"/>
      <c r="AS167" s="317"/>
      <c r="AT167" s="317"/>
    </row>
    <row r="168" spans="1:46" hidden="1">
      <c r="A168" s="317" t="s">
        <v>2583</v>
      </c>
      <c r="B168" s="447">
        <v>4100009378</v>
      </c>
      <c r="C168" s="447">
        <v>80764961</v>
      </c>
      <c r="D168" s="317" t="s">
        <v>708</v>
      </c>
      <c r="E168" s="317" t="s">
        <v>199</v>
      </c>
      <c r="F168" s="447" t="s">
        <v>464</v>
      </c>
      <c r="G168" s="317" t="s">
        <v>465</v>
      </c>
      <c r="H168" s="317" t="s">
        <v>79</v>
      </c>
      <c r="I168" s="317" t="s">
        <v>2075</v>
      </c>
      <c r="J168" s="317">
        <v>1</v>
      </c>
      <c r="K168" s="317" t="s">
        <v>484</v>
      </c>
      <c r="L168" s="317" t="s">
        <v>2774</v>
      </c>
      <c r="M168" s="314">
        <v>1430</v>
      </c>
      <c r="N168" s="317">
        <v>11</v>
      </c>
      <c r="O168" s="253">
        <v>18876</v>
      </c>
      <c r="P168" s="317">
        <v>14</v>
      </c>
      <c r="Q168" s="317" t="s">
        <v>2641</v>
      </c>
      <c r="R168" s="317"/>
      <c r="S168" s="330">
        <v>45688</v>
      </c>
      <c r="T168" s="317" t="s">
        <v>2678</v>
      </c>
      <c r="U168" s="373">
        <v>45728</v>
      </c>
      <c r="V168" s="317"/>
      <c r="W168" s="330">
        <v>45732</v>
      </c>
      <c r="X168" s="317" t="s">
        <v>118</v>
      </c>
      <c r="Y168" s="317"/>
      <c r="Z168" s="330">
        <v>45683</v>
      </c>
      <c r="AA168" s="330">
        <v>45694</v>
      </c>
      <c r="AB168" s="317"/>
      <c r="AC168" s="317"/>
      <c r="AD168" s="317"/>
      <c r="AE168" s="317"/>
      <c r="AF168" s="317"/>
      <c r="AG168" s="317"/>
      <c r="AH168" s="317"/>
      <c r="AI168" s="317"/>
      <c r="AJ168" s="317"/>
      <c r="AK168" s="317"/>
      <c r="AL168" s="317"/>
      <c r="AM168" s="317"/>
      <c r="AN168" s="317"/>
      <c r="AO168" s="317"/>
      <c r="AP168" s="317"/>
      <c r="AQ168" s="317"/>
      <c r="AR168" s="317"/>
      <c r="AS168" s="317"/>
      <c r="AT168" s="317"/>
    </row>
    <row r="169" spans="1:46" hidden="1">
      <c r="A169" s="317" t="s">
        <v>2583</v>
      </c>
      <c r="B169" s="447">
        <v>4100009378</v>
      </c>
      <c r="C169" s="447">
        <v>80764961</v>
      </c>
      <c r="D169" s="317" t="s">
        <v>708</v>
      </c>
      <c r="E169" s="317" t="s">
        <v>199</v>
      </c>
      <c r="F169" s="447" t="s">
        <v>464</v>
      </c>
      <c r="G169" s="317" t="s">
        <v>465</v>
      </c>
      <c r="H169" s="317" t="s">
        <v>79</v>
      </c>
      <c r="I169" s="317" t="s">
        <v>2075</v>
      </c>
      <c r="J169" s="317">
        <v>1</v>
      </c>
      <c r="K169" s="317" t="s">
        <v>487</v>
      </c>
      <c r="L169" s="317" t="s">
        <v>2774</v>
      </c>
      <c r="M169" s="314">
        <v>1430</v>
      </c>
      <c r="N169" s="317">
        <v>11</v>
      </c>
      <c r="O169" s="253">
        <v>18876</v>
      </c>
      <c r="P169" s="317">
        <v>14</v>
      </c>
      <c r="Q169" s="317" t="s">
        <v>2641</v>
      </c>
      <c r="R169" s="317"/>
      <c r="S169" s="330">
        <v>45688</v>
      </c>
      <c r="T169" s="317" t="s">
        <v>2678</v>
      </c>
      <c r="U169" s="373">
        <v>45728</v>
      </c>
      <c r="V169" s="317"/>
      <c r="W169" s="330">
        <v>45732</v>
      </c>
      <c r="X169" s="317" t="s">
        <v>118</v>
      </c>
      <c r="Y169" s="317"/>
      <c r="Z169" s="330">
        <v>45683</v>
      </c>
      <c r="AA169" s="330">
        <v>45694</v>
      </c>
      <c r="AB169" s="317"/>
      <c r="AC169" s="317"/>
      <c r="AD169" s="317"/>
      <c r="AE169" s="317"/>
      <c r="AF169" s="317"/>
      <c r="AG169" s="317"/>
      <c r="AH169" s="317"/>
      <c r="AI169" s="317"/>
      <c r="AJ169" s="317"/>
      <c r="AK169" s="317"/>
      <c r="AL169" s="317"/>
      <c r="AM169" s="317"/>
      <c r="AN169" s="317"/>
      <c r="AO169" s="317"/>
      <c r="AP169" s="317"/>
      <c r="AQ169" s="317"/>
      <c r="AR169" s="317"/>
      <c r="AS169" s="317"/>
      <c r="AT169" s="317"/>
    </row>
    <row r="170" spans="1:46" hidden="1">
      <c r="A170" s="317" t="s">
        <v>2583</v>
      </c>
      <c r="B170" s="447">
        <v>4100009378</v>
      </c>
      <c r="C170" s="447">
        <v>80764961</v>
      </c>
      <c r="D170" s="317" t="s">
        <v>708</v>
      </c>
      <c r="E170" s="317" t="s">
        <v>199</v>
      </c>
      <c r="F170" s="447" t="s">
        <v>464</v>
      </c>
      <c r="G170" s="317" t="s">
        <v>465</v>
      </c>
      <c r="H170" s="317" t="s">
        <v>79</v>
      </c>
      <c r="I170" s="317" t="s">
        <v>2075</v>
      </c>
      <c r="J170" s="317">
        <v>1</v>
      </c>
      <c r="K170" s="317" t="s">
        <v>474</v>
      </c>
      <c r="L170" s="317" t="s">
        <v>2774</v>
      </c>
      <c r="M170" s="314">
        <v>1430</v>
      </c>
      <c r="N170" s="317">
        <v>11</v>
      </c>
      <c r="O170" s="253">
        <v>18876</v>
      </c>
      <c r="P170" s="317">
        <v>14</v>
      </c>
      <c r="Q170" s="317" t="s">
        <v>2641</v>
      </c>
      <c r="R170" s="317"/>
      <c r="S170" s="330">
        <v>45688</v>
      </c>
      <c r="T170" s="317" t="s">
        <v>2678</v>
      </c>
      <c r="U170" s="373">
        <v>45728</v>
      </c>
      <c r="V170" s="317"/>
      <c r="W170" s="330">
        <v>45732</v>
      </c>
      <c r="X170" s="317" t="s">
        <v>118</v>
      </c>
      <c r="Y170" s="317"/>
      <c r="Z170" s="330">
        <v>45683</v>
      </c>
      <c r="AA170" s="330">
        <v>45694</v>
      </c>
      <c r="AB170" s="317"/>
      <c r="AC170" s="317"/>
      <c r="AD170" s="317"/>
      <c r="AE170" s="317"/>
      <c r="AF170" s="317"/>
      <c r="AG170" s="317"/>
      <c r="AH170" s="317"/>
      <c r="AI170" s="317"/>
      <c r="AJ170" s="317"/>
      <c r="AK170" s="317"/>
      <c r="AL170" s="317"/>
      <c r="AM170" s="317"/>
      <c r="AN170" s="317"/>
      <c r="AO170" s="317"/>
      <c r="AP170" s="317"/>
      <c r="AQ170" s="317"/>
      <c r="AR170" s="317"/>
      <c r="AS170" s="317"/>
      <c r="AT170" s="317"/>
    </row>
    <row r="171" spans="1:46" hidden="1">
      <c r="A171" s="317" t="s">
        <v>2583</v>
      </c>
      <c r="B171" s="447">
        <v>4100009378</v>
      </c>
      <c r="C171" s="447">
        <v>80764961</v>
      </c>
      <c r="D171" s="317" t="s">
        <v>708</v>
      </c>
      <c r="E171" s="317" t="s">
        <v>199</v>
      </c>
      <c r="F171" s="447" t="s">
        <v>464</v>
      </c>
      <c r="G171" s="317" t="s">
        <v>465</v>
      </c>
      <c r="H171" s="317" t="s">
        <v>79</v>
      </c>
      <c r="I171" s="317" t="s">
        <v>2075</v>
      </c>
      <c r="J171" s="317">
        <v>1</v>
      </c>
      <c r="K171" s="317" t="s">
        <v>486</v>
      </c>
      <c r="L171" s="317" t="s">
        <v>2774</v>
      </c>
      <c r="M171" s="314">
        <v>1430</v>
      </c>
      <c r="N171" s="317">
        <v>11</v>
      </c>
      <c r="O171" s="253">
        <v>18876</v>
      </c>
      <c r="P171" s="317">
        <v>14</v>
      </c>
      <c r="Q171" s="317" t="s">
        <v>2641</v>
      </c>
      <c r="R171" s="317"/>
      <c r="S171" s="330">
        <v>45688</v>
      </c>
      <c r="T171" s="317" t="s">
        <v>2678</v>
      </c>
      <c r="U171" s="373">
        <v>45728</v>
      </c>
      <c r="V171" s="317"/>
      <c r="W171" s="330">
        <v>45732</v>
      </c>
      <c r="X171" s="317" t="s">
        <v>118</v>
      </c>
      <c r="Y171" s="317"/>
      <c r="Z171" s="330">
        <v>45683</v>
      </c>
      <c r="AA171" s="330">
        <v>45694</v>
      </c>
      <c r="AB171" s="317"/>
      <c r="AC171" s="317"/>
      <c r="AD171" s="317"/>
      <c r="AE171" s="317"/>
      <c r="AF171" s="317"/>
      <c r="AG171" s="317"/>
      <c r="AH171" s="317"/>
      <c r="AI171" s="317"/>
      <c r="AJ171" s="317"/>
      <c r="AK171" s="317"/>
      <c r="AL171" s="317"/>
      <c r="AM171" s="317"/>
      <c r="AN171" s="317"/>
      <c r="AO171" s="317"/>
      <c r="AP171" s="317"/>
      <c r="AQ171" s="317"/>
      <c r="AR171" s="317"/>
      <c r="AS171" s="317"/>
      <c r="AT171" s="317"/>
    </row>
    <row r="172" spans="1:46" hidden="1">
      <c r="A172" s="317" t="s">
        <v>2583</v>
      </c>
      <c r="B172" s="447">
        <v>4100009378</v>
      </c>
      <c r="C172" s="447">
        <v>80764961</v>
      </c>
      <c r="D172" s="317" t="s">
        <v>708</v>
      </c>
      <c r="E172" s="317" t="s">
        <v>199</v>
      </c>
      <c r="F172" s="447" t="s">
        <v>464</v>
      </c>
      <c r="G172" s="317" t="s">
        <v>465</v>
      </c>
      <c r="H172" s="317" t="s">
        <v>79</v>
      </c>
      <c r="I172" s="317" t="s">
        <v>2075</v>
      </c>
      <c r="J172" s="317">
        <v>1</v>
      </c>
      <c r="K172" s="317" t="s">
        <v>482</v>
      </c>
      <c r="L172" s="317" t="s">
        <v>2774</v>
      </c>
      <c r="M172" s="314">
        <v>1430</v>
      </c>
      <c r="N172" s="317">
        <v>11</v>
      </c>
      <c r="O172" s="253">
        <v>18876</v>
      </c>
      <c r="P172" s="317">
        <v>14</v>
      </c>
      <c r="Q172" s="317" t="s">
        <v>2641</v>
      </c>
      <c r="R172" s="317"/>
      <c r="S172" s="330">
        <v>45688</v>
      </c>
      <c r="T172" s="317" t="s">
        <v>2678</v>
      </c>
      <c r="U172" s="373">
        <v>45728</v>
      </c>
      <c r="V172" s="317"/>
      <c r="W172" s="330">
        <v>45732</v>
      </c>
      <c r="X172" s="317" t="s">
        <v>118</v>
      </c>
      <c r="Y172" s="317"/>
      <c r="Z172" s="330">
        <v>45683</v>
      </c>
      <c r="AA172" s="330">
        <v>45694</v>
      </c>
      <c r="AB172" s="317"/>
      <c r="AC172" s="317"/>
      <c r="AD172" s="317"/>
      <c r="AE172" s="317"/>
      <c r="AF172" s="317"/>
      <c r="AG172" s="317"/>
      <c r="AH172" s="317"/>
      <c r="AI172" s="317"/>
      <c r="AJ172" s="317"/>
      <c r="AK172" s="317"/>
      <c r="AL172" s="317"/>
      <c r="AM172" s="317"/>
      <c r="AN172" s="317"/>
      <c r="AO172" s="317"/>
      <c r="AP172" s="317"/>
      <c r="AQ172" s="317"/>
      <c r="AR172" s="317"/>
      <c r="AS172" s="317"/>
      <c r="AT172" s="317"/>
    </row>
    <row r="173" spans="1:46" hidden="1">
      <c r="A173" s="317" t="s">
        <v>2583</v>
      </c>
      <c r="B173" s="447">
        <v>4100009378</v>
      </c>
      <c r="C173" s="447">
        <v>80764961</v>
      </c>
      <c r="D173" s="317" t="s">
        <v>708</v>
      </c>
      <c r="E173" s="317" t="s">
        <v>199</v>
      </c>
      <c r="F173" s="447" t="s">
        <v>464</v>
      </c>
      <c r="G173" s="317" t="s">
        <v>465</v>
      </c>
      <c r="H173" s="317" t="s">
        <v>79</v>
      </c>
      <c r="I173" s="317" t="s">
        <v>2075</v>
      </c>
      <c r="J173" s="317">
        <v>1</v>
      </c>
      <c r="K173" s="253" t="s">
        <v>471</v>
      </c>
      <c r="L173" s="317" t="s">
        <v>2774</v>
      </c>
      <c r="M173" s="314">
        <v>1430</v>
      </c>
      <c r="N173" s="317">
        <v>11</v>
      </c>
      <c r="O173" s="253">
        <v>18876</v>
      </c>
      <c r="P173" s="317">
        <v>14</v>
      </c>
      <c r="Q173" s="317" t="s">
        <v>2641</v>
      </c>
      <c r="R173" s="317"/>
      <c r="S173" s="330">
        <v>45688</v>
      </c>
      <c r="T173" s="317" t="s">
        <v>2678</v>
      </c>
      <c r="U173" s="373">
        <v>45728</v>
      </c>
      <c r="V173" s="317"/>
      <c r="W173" s="330">
        <v>45732</v>
      </c>
      <c r="X173" s="317" t="s">
        <v>118</v>
      </c>
      <c r="Y173" s="317"/>
      <c r="Z173" s="330">
        <v>45683</v>
      </c>
      <c r="AA173" s="330">
        <v>45694</v>
      </c>
      <c r="AB173" s="317"/>
      <c r="AC173" s="317"/>
      <c r="AD173" s="317"/>
      <c r="AE173" s="317"/>
      <c r="AF173" s="317"/>
      <c r="AG173" s="317"/>
      <c r="AH173" s="317"/>
      <c r="AI173" s="317"/>
      <c r="AJ173" s="317"/>
      <c r="AK173" s="317"/>
      <c r="AL173" s="317"/>
      <c r="AM173" s="317"/>
      <c r="AN173" s="317"/>
      <c r="AO173" s="317"/>
      <c r="AP173" s="317"/>
      <c r="AQ173" s="317"/>
      <c r="AR173" s="317"/>
      <c r="AS173" s="317"/>
      <c r="AT173" s="317"/>
    </row>
    <row r="174" spans="1:46" hidden="1">
      <c r="A174" s="317" t="s">
        <v>2583</v>
      </c>
      <c r="B174" s="447">
        <v>4100009378</v>
      </c>
      <c r="C174" s="447">
        <v>80764961</v>
      </c>
      <c r="D174" s="317" t="s">
        <v>708</v>
      </c>
      <c r="E174" s="317" t="s">
        <v>199</v>
      </c>
      <c r="F174" s="447" t="s">
        <v>464</v>
      </c>
      <c r="G174" s="317" t="s">
        <v>465</v>
      </c>
      <c r="H174" s="317" t="s">
        <v>79</v>
      </c>
      <c r="I174" s="317" t="s">
        <v>2075</v>
      </c>
      <c r="J174" s="317">
        <v>1</v>
      </c>
      <c r="K174" s="253" t="s">
        <v>479</v>
      </c>
      <c r="L174" s="317" t="s">
        <v>2774</v>
      </c>
      <c r="M174" s="314">
        <v>1430</v>
      </c>
      <c r="N174" s="317">
        <v>11</v>
      </c>
      <c r="O174" s="253">
        <v>18876</v>
      </c>
      <c r="P174" s="317">
        <v>14</v>
      </c>
      <c r="Q174" s="317" t="s">
        <v>2641</v>
      </c>
      <c r="R174" s="317"/>
      <c r="S174" s="330">
        <v>45688</v>
      </c>
      <c r="T174" s="317" t="s">
        <v>2678</v>
      </c>
      <c r="U174" s="373">
        <v>45728</v>
      </c>
      <c r="V174" s="317"/>
      <c r="W174" s="330">
        <v>45732</v>
      </c>
      <c r="X174" s="317" t="s">
        <v>118</v>
      </c>
      <c r="Y174" s="317"/>
      <c r="Z174" s="330">
        <v>45683</v>
      </c>
      <c r="AA174" s="330">
        <v>45694</v>
      </c>
      <c r="AB174" s="317"/>
      <c r="AC174" s="317"/>
      <c r="AD174" s="317"/>
      <c r="AE174" s="317"/>
      <c r="AF174" s="317"/>
      <c r="AG174" s="317"/>
      <c r="AH174" s="317"/>
      <c r="AI174" s="317"/>
      <c r="AJ174" s="317"/>
      <c r="AK174" s="317"/>
      <c r="AL174" s="317"/>
      <c r="AM174" s="317"/>
      <c r="AN174" s="317"/>
      <c r="AO174" s="317"/>
      <c r="AP174" s="317"/>
      <c r="AQ174" s="317"/>
      <c r="AR174" s="317"/>
      <c r="AS174" s="317"/>
      <c r="AT174" s="317"/>
    </row>
    <row r="175" spans="1:46" hidden="1">
      <c r="A175" s="317" t="s">
        <v>2583</v>
      </c>
      <c r="B175" s="447">
        <v>4100009378</v>
      </c>
      <c r="C175" s="447">
        <v>80764961</v>
      </c>
      <c r="D175" s="317" t="s">
        <v>708</v>
      </c>
      <c r="E175" s="317" t="s">
        <v>169</v>
      </c>
      <c r="F175" s="447" t="s">
        <v>464</v>
      </c>
      <c r="G175" s="317" t="s">
        <v>465</v>
      </c>
      <c r="H175" s="317" t="s">
        <v>79</v>
      </c>
      <c r="I175" s="317" t="s">
        <v>2075</v>
      </c>
      <c r="J175" s="317">
        <v>1</v>
      </c>
      <c r="K175" s="253" t="s">
        <v>478</v>
      </c>
      <c r="L175" s="317" t="s">
        <v>429</v>
      </c>
      <c r="M175" s="314">
        <v>1430</v>
      </c>
      <c r="N175" s="317">
        <v>11</v>
      </c>
      <c r="O175" s="253">
        <v>18876</v>
      </c>
      <c r="P175" s="317">
        <v>14</v>
      </c>
      <c r="Q175" s="317" t="s">
        <v>2641</v>
      </c>
      <c r="R175" s="317"/>
      <c r="S175" s="330">
        <v>45688</v>
      </c>
      <c r="T175" s="317" t="s">
        <v>2678</v>
      </c>
      <c r="U175" s="373">
        <v>45728</v>
      </c>
      <c r="V175" s="317"/>
      <c r="W175" s="330">
        <v>45732</v>
      </c>
      <c r="X175" s="317" t="s">
        <v>118</v>
      </c>
      <c r="Y175" s="317"/>
      <c r="Z175" s="330">
        <v>45683</v>
      </c>
      <c r="AA175" s="330">
        <v>45694</v>
      </c>
      <c r="AB175" s="317"/>
      <c r="AC175" s="317"/>
      <c r="AD175" s="317"/>
      <c r="AE175" s="317"/>
      <c r="AF175" s="317"/>
      <c r="AG175" s="317"/>
      <c r="AH175" s="317"/>
      <c r="AI175" s="317"/>
      <c r="AJ175" s="317"/>
      <c r="AK175" s="317"/>
      <c r="AL175" s="317"/>
      <c r="AM175" s="317"/>
      <c r="AN175" s="317"/>
      <c r="AO175" s="317"/>
      <c r="AP175" s="317"/>
      <c r="AQ175" s="317"/>
      <c r="AR175" s="317"/>
      <c r="AS175" s="317"/>
      <c r="AT175" s="317"/>
    </row>
    <row r="176" spans="1:46" hidden="1">
      <c r="A176" s="317" t="s">
        <v>2583</v>
      </c>
      <c r="B176" s="447">
        <v>4100009378</v>
      </c>
      <c r="C176" s="447">
        <v>80764961</v>
      </c>
      <c r="D176" s="317" t="s">
        <v>708</v>
      </c>
      <c r="E176" s="317" t="s">
        <v>169</v>
      </c>
      <c r="F176" s="447" t="s">
        <v>464</v>
      </c>
      <c r="G176" s="317" t="s">
        <v>465</v>
      </c>
      <c r="H176" s="317" t="s">
        <v>79</v>
      </c>
      <c r="I176" s="317" t="s">
        <v>2075</v>
      </c>
      <c r="J176" s="317">
        <v>1</v>
      </c>
      <c r="K176" s="253" t="s">
        <v>483</v>
      </c>
      <c r="L176" s="317" t="s">
        <v>429</v>
      </c>
      <c r="M176" s="314">
        <v>1430</v>
      </c>
      <c r="N176" s="317">
        <v>11</v>
      </c>
      <c r="O176" s="253">
        <v>18876</v>
      </c>
      <c r="P176" s="317">
        <v>14</v>
      </c>
      <c r="Q176" s="317" t="s">
        <v>2641</v>
      </c>
      <c r="R176" s="317"/>
      <c r="S176" s="330">
        <v>45688</v>
      </c>
      <c r="T176" s="317" t="s">
        <v>2678</v>
      </c>
      <c r="U176" s="373">
        <v>45728</v>
      </c>
      <c r="V176" s="317"/>
      <c r="W176" s="330">
        <v>45732</v>
      </c>
      <c r="X176" s="317" t="s">
        <v>118</v>
      </c>
      <c r="Y176" s="317"/>
      <c r="Z176" s="330">
        <v>45683</v>
      </c>
      <c r="AA176" s="330">
        <v>45694</v>
      </c>
      <c r="AB176" s="317"/>
      <c r="AC176" s="317"/>
      <c r="AD176" s="317"/>
      <c r="AE176" s="317"/>
      <c r="AF176" s="317"/>
      <c r="AG176" s="317"/>
      <c r="AH176" s="317"/>
      <c r="AI176" s="317"/>
      <c r="AJ176" s="317"/>
      <c r="AK176" s="317"/>
      <c r="AL176" s="317"/>
      <c r="AM176" s="317"/>
      <c r="AN176" s="317"/>
      <c r="AO176" s="317"/>
      <c r="AP176" s="317"/>
      <c r="AQ176" s="317"/>
      <c r="AR176" s="317"/>
      <c r="AS176" s="317"/>
      <c r="AT176" s="317"/>
    </row>
    <row r="177" spans="1:46" hidden="1">
      <c r="A177" s="317" t="s">
        <v>2583</v>
      </c>
      <c r="B177" s="447">
        <v>4100009378</v>
      </c>
      <c r="C177" s="447">
        <v>80764961</v>
      </c>
      <c r="D177" s="317" t="s">
        <v>708</v>
      </c>
      <c r="E177" s="317" t="s">
        <v>169</v>
      </c>
      <c r="F177" s="447" t="s">
        <v>464</v>
      </c>
      <c r="G177" s="317" t="s">
        <v>465</v>
      </c>
      <c r="H177" s="317" t="s">
        <v>79</v>
      </c>
      <c r="I177" s="317" t="s">
        <v>2075</v>
      </c>
      <c r="J177" s="317">
        <v>1</v>
      </c>
      <c r="K177" s="253" t="s">
        <v>481</v>
      </c>
      <c r="L177" s="317" t="s">
        <v>429</v>
      </c>
      <c r="M177" s="314">
        <v>1430</v>
      </c>
      <c r="N177" s="317">
        <v>11</v>
      </c>
      <c r="O177" s="253">
        <v>18876</v>
      </c>
      <c r="P177" s="317">
        <v>14</v>
      </c>
      <c r="Q177" s="317" t="s">
        <v>2641</v>
      </c>
      <c r="R177" s="317"/>
      <c r="S177" s="330">
        <v>45688</v>
      </c>
      <c r="T177" s="317" t="s">
        <v>2678</v>
      </c>
      <c r="U177" s="373">
        <v>45728</v>
      </c>
      <c r="V177" s="317"/>
      <c r="W177" s="330">
        <v>45732</v>
      </c>
      <c r="X177" s="317" t="s">
        <v>118</v>
      </c>
      <c r="Y177" s="317"/>
      <c r="Z177" s="330">
        <v>45683</v>
      </c>
      <c r="AA177" s="330">
        <v>45694</v>
      </c>
      <c r="AB177" s="317"/>
      <c r="AC177" s="317"/>
      <c r="AD177" s="317"/>
      <c r="AE177" s="317"/>
      <c r="AF177" s="317"/>
      <c r="AG177" s="317"/>
      <c r="AH177" s="317"/>
      <c r="AI177" s="317"/>
      <c r="AJ177" s="317"/>
      <c r="AK177" s="317"/>
      <c r="AL177" s="317"/>
      <c r="AM177" s="317"/>
      <c r="AN177" s="317"/>
      <c r="AO177" s="317"/>
      <c r="AP177" s="317"/>
      <c r="AQ177" s="317"/>
      <c r="AR177" s="317"/>
      <c r="AS177" s="317"/>
      <c r="AT177" s="317"/>
    </row>
    <row r="178" spans="1:46" hidden="1">
      <c r="A178" s="317" t="s">
        <v>2583</v>
      </c>
      <c r="B178" s="447">
        <v>4100009378</v>
      </c>
      <c r="C178" s="447">
        <v>80764961</v>
      </c>
      <c r="D178" s="317" t="s">
        <v>708</v>
      </c>
      <c r="E178" s="317" t="s">
        <v>169</v>
      </c>
      <c r="F178" s="447" t="s">
        <v>464</v>
      </c>
      <c r="G178" s="317" t="s">
        <v>465</v>
      </c>
      <c r="H178" s="317" t="s">
        <v>79</v>
      </c>
      <c r="I178" s="317" t="s">
        <v>2075</v>
      </c>
      <c r="J178" s="317">
        <v>1</v>
      </c>
      <c r="K178" s="253" t="s">
        <v>476</v>
      </c>
      <c r="L178" s="317" t="s">
        <v>429</v>
      </c>
      <c r="M178" s="314">
        <v>1430</v>
      </c>
      <c r="N178" s="317">
        <v>11</v>
      </c>
      <c r="O178" s="253">
        <v>18876</v>
      </c>
      <c r="P178" s="317">
        <v>14</v>
      </c>
      <c r="Q178" s="317" t="s">
        <v>2641</v>
      </c>
      <c r="R178" s="317"/>
      <c r="S178" s="330">
        <v>45688</v>
      </c>
      <c r="T178" s="317" t="s">
        <v>2678</v>
      </c>
      <c r="U178" s="373">
        <v>45728</v>
      </c>
      <c r="V178" s="317"/>
      <c r="W178" s="330">
        <v>45732</v>
      </c>
      <c r="X178" s="317" t="s">
        <v>118</v>
      </c>
      <c r="Y178" s="317"/>
      <c r="Z178" s="330">
        <v>45683</v>
      </c>
      <c r="AA178" s="330">
        <v>45694</v>
      </c>
      <c r="AB178" s="317"/>
      <c r="AC178" s="317"/>
      <c r="AD178" s="317"/>
      <c r="AE178" s="317"/>
      <c r="AF178" s="317"/>
      <c r="AG178" s="317"/>
      <c r="AH178" s="317"/>
      <c r="AI178" s="317"/>
      <c r="AJ178" s="317"/>
      <c r="AK178" s="317"/>
      <c r="AL178" s="317"/>
      <c r="AM178" s="317"/>
      <c r="AN178" s="317"/>
      <c r="AO178" s="317"/>
      <c r="AP178" s="317"/>
      <c r="AQ178" s="317"/>
      <c r="AR178" s="317"/>
      <c r="AS178" s="317"/>
      <c r="AT178" s="317"/>
    </row>
    <row r="179" spans="1:46" hidden="1">
      <c r="A179" s="317" t="s">
        <v>2583</v>
      </c>
      <c r="B179" s="447">
        <v>4100009378</v>
      </c>
      <c r="C179" s="447">
        <v>80764961</v>
      </c>
      <c r="D179" s="317" t="s">
        <v>708</v>
      </c>
      <c r="E179" s="317" t="s">
        <v>169</v>
      </c>
      <c r="F179" s="447" t="s">
        <v>464</v>
      </c>
      <c r="G179" s="317" t="s">
        <v>465</v>
      </c>
      <c r="H179" s="317" t="s">
        <v>79</v>
      </c>
      <c r="I179" s="317" t="s">
        <v>2075</v>
      </c>
      <c r="J179" s="317">
        <v>1</v>
      </c>
      <c r="K179" s="253" t="s">
        <v>488</v>
      </c>
      <c r="L179" s="317" t="s">
        <v>429</v>
      </c>
      <c r="M179" s="314">
        <v>1430</v>
      </c>
      <c r="N179" s="317">
        <v>11</v>
      </c>
      <c r="O179" s="253">
        <v>18876</v>
      </c>
      <c r="P179" s="317">
        <v>14</v>
      </c>
      <c r="Q179" s="317" t="s">
        <v>2641</v>
      </c>
      <c r="R179" s="317"/>
      <c r="S179" s="330">
        <v>45688</v>
      </c>
      <c r="T179" s="317" t="s">
        <v>2678</v>
      </c>
      <c r="U179" s="373">
        <v>45728</v>
      </c>
      <c r="V179" s="317"/>
      <c r="W179" s="330">
        <v>45732</v>
      </c>
      <c r="X179" s="317" t="s">
        <v>118</v>
      </c>
      <c r="Y179" s="317"/>
      <c r="Z179" s="330">
        <v>45683</v>
      </c>
      <c r="AA179" s="330">
        <v>45694</v>
      </c>
      <c r="AB179" s="317"/>
      <c r="AC179" s="317"/>
      <c r="AD179" s="317"/>
      <c r="AE179" s="317"/>
      <c r="AF179" s="317"/>
      <c r="AG179" s="317"/>
      <c r="AH179" s="317"/>
      <c r="AI179" s="317"/>
      <c r="AJ179" s="317"/>
      <c r="AK179" s="317"/>
      <c r="AL179" s="317"/>
      <c r="AM179" s="317"/>
      <c r="AN179" s="317"/>
      <c r="AO179" s="317"/>
      <c r="AP179" s="317"/>
      <c r="AQ179" s="317"/>
      <c r="AR179" s="317"/>
      <c r="AS179" s="317"/>
      <c r="AT179" s="317"/>
    </row>
    <row r="180" spans="1:46" hidden="1">
      <c r="A180" s="317" t="s">
        <v>2583</v>
      </c>
      <c r="B180" s="447">
        <v>4100009378</v>
      </c>
      <c r="C180" s="447">
        <v>80764961</v>
      </c>
      <c r="D180" s="317" t="s">
        <v>708</v>
      </c>
      <c r="E180" s="317" t="s">
        <v>169</v>
      </c>
      <c r="F180" s="447" t="s">
        <v>464</v>
      </c>
      <c r="G180" s="317" t="s">
        <v>465</v>
      </c>
      <c r="H180" s="317" t="s">
        <v>79</v>
      </c>
      <c r="I180" s="317" t="s">
        <v>2075</v>
      </c>
      <c r="J180" s="317">
        <v>1</v>
      </c>
      <c r="K180" s="253" t="s">
        <v>473</v>
      </c>
      <c r="L180" s="317" t="s">
        <v>429</v>
      </c>
      <c r="M180" s="314">
        <v>1430</v>
      </c>
      <c r="N180" s="317">
        <v>11</v>
      </c>
      <c r="O180" s="253">
        <v>18876</v>
      </c>
      <c r="P180" s="317">
        <v>14</v>
      </c>
      <c r="Q180" s="317" t="s">
        <v>2641</v>
      </c>
      <c r="R180" s="317"/>
      <c r="S180" s="330">
        <v>45688</v>
      </c>
      <c r="T180" s="317" t="s">
        <v>2678</v>
      </c>
      <c r="U180" s="373">
        <v>45728</v>
      </c>
      <c r="V180" s="317"/>
      <c r="W180" s="330">
        <v>45732</v>
      </c>
      <c r="X180" s="317" t="s">
        <v>118</v>
      </c>
      <c r="Y180" s="317"/>
      <c r="Z180" s="330">
        <v>45683</v>
      </c>
      <c r="AA180" s="330">
        <v>45694</v>
      </c>
      <c r="AB180" s="317"/>
      <c r="AC180" s="317"/>
      <c r="AD180" s="317"/>
      <c r="AE180" s="317"/>
      <c r="AF180" s="317"/>
      <c r="AG180" s="317"/>
      <c r="AH180" s="317"/>
      <c r="AI180" s="317"/>
      <c r="AJ180" s="317"/>
      <c r="AK180" s="317"/>
      <c r="AL180" s="317"/>
      <c r="AM180" s="317"/>
      <c r="AN180" s="317"/>
      <c r="AO180" s="317"/>
      <c r="AP180" s="317"/>
      <c r="AQ180" s="317"/>
      <c r="AR180" s="317"/>
      <c r="AS180" s="317"/>
      <c r="AT180" s="317"/>
    </row>
    <row r="181" spans="1:46" hidden="1">
      <c r="A181" s="317" t="s">
        <v>2583</v>
      </c>
      <c r="B181" s="447">
        <v>4100009378</v>
      </c>
      <c r="C181" s="447">
        <v>80764961</v>
      </c>
      <c r="D181" s="317" t="s">
        <v>708</v>
      </c>
      <c r="E181" s="317" t="s">
        <v>169</v>
      </c>
      <c r="F181" s="447" t="s">
        <v>464</v>
      </c>
      <c r="G181" s="317" t="s">
        <v>465</v>
      </c>
      <c r="H181" s="317" t="s">
        <v>79</v>
      </c>
      <c r="I181" s="317" t="s">
        <v>2075</v>
      </c>
      <c r="J181" s="317">
        <v>1</v>
      </c>
      <c r="K181" s="253" t="s">
        <v>472</v>
      </c>
      <c r="L181" s="317" t="s">
        <v>429</v>
      </c>
      <c r="M181" s="314">
        <v>1430</v>
      </c>
      <c r="N181" s="317">
        <v>11</v>
      </c>
      <c r="O181" s="253">
        <v>18876</v>
      </c>
      <c r="P181" s="317">
        <v>14</v>
      </c>
      <c r="Q181" s="317" t="s">
        <v>2641</v>
      </c>
      <c r="R181" s="317"/>
      <c r="S181" s="330">
        <v>45688</v>
      </c>
      <c r="T181" s="317" t="s">
        <v>2678</v>
      </c>
      <c r="U181" s="373">
        <v>45728</v>
      </c>
      <c r="V181" s="317"/>
      <c r="W181" s="330">
        <v>45732</v>
      </c>
      <c r="X181" s="317" t="s">
        <v>118</v>
      </c>
      <c r="Y181" s="317"/>
      <c r="Z181" s="330">
        <v>45683</v>
      </c>
      <c r="AA181" s="330">
        <v>45694</v>
      </c>
      <c r="AB181" s="317"/>
      <c r="AC181" s="317"/>
      <c r="AD181" s="317"/>
      <c r="AE181" s="317"/>
      <c r="AF181" s="317"/>
      <c r="AG181" s="317"/>
      <c r="AH181" s="317"/>
      <c r="AI181" s="317"/>
      <c r="AJ181" s="317"/>
      <c r="AK181" s="317"/>
      <c r="AL181" s="317"/>
      <c r="AM181" s="317"/>
      <c r="AN181" s="317"/>
      <c r="AO181" s="317"/>
      <c r="AP181" s="317"/>
      <c r="AQ181" s="317"/>
      <c r="AR181" s="317"/>
      <c r="AS181" s="317"/>
      <c r="AT181" s="317"/>
    </row>
    <row r="182" spans="1:46" hidden="1">
      <c r="A182" s="317" t="s">
        <v>2583</v>
      </c>
      <c r="B182" s="447">
        <v>4100009378</v>
      </c>
      <c r="C182" s="447">
        <v>80764961</v>
      </c>
      <c r="D182" s="317" t="s">
        <v>708</v>
      </c>
      <c r="E182" s="317" t="s">
        <v>169</v>
      </c>
      <c r="F182" s="447" t="s">
        <v>464</v>
      </c>
      <c r="G182" s="317" t="s">
        <v>465</v>
      </c>
      <c r="H182" s="317" t="s">
        <v>79</v>
      </c>
      <c r="I182" s="317" t="s">
        <v>2075</v>
      </c>
      <c r="J182" s="317">
        <v>1</v>
      </c>
      <c r="K182" s="253" t="s">
        <v>469</v>
      </c>
      <c r="L182" s="317" t="s">
        <v>429</v>
      </c>
      <c r="M182" s="314">
        <v>1430</v>
      </c>
      <c r="N182" s="317">
        <v>11</v>
      </c>
      <c r="O182" s="253">
        <v>18876</v>
      </c>
      <c r="P182" s="317">
        <v>14</v>
      </c>
      <c r="Q182" s="317" t="s">
        <v>2641</v>
      </c>
      <c r="R182" s="317"/>
      <c r="S182" s="330">
        <v>45688</v>
      </c>
      <c r="T182" s="317" t="s">
        <v>2678</v>
      </c>
      <c r="U182" s="373">
        <v>45728</v>
      </c>
      <c r="V182" s="317"/>
      <c r="W182" s="330">
        <v>45732</v>
      </c>
      <c r="X182" s="317" t="s">
        <v>118</v>
      </c>
      <c r="Y182" s="317"/>
      <c r="Z182" s="330">
        <v>45683</v>
      </c>
      <c r="AA182" s="330">
        <v>45694</v>
      </c>
      <c r="AB182" s="317"/>
      <c r="AC182" s="317"/>
      <c r="AD182" s="317"/>
      <c r="AE182" s="317"/>
      <c r="AF182" s="317"/>
      <c r="AG182" s="317"/>
      <c r="AH182" s="317"/>
      <c r="AI182" s="317"/>
      <c r="AJ182" s="317"/>
      <c r="AK182" s="317"/>
      <c r="AL182" s="317"/>
      <c r="AM182" s="317"/>
      <c r="AN182" s="317"/>
      <c r="AO182" s="317"/>
      <c r="AP182" s="317"/>
      <c r="AQ182" s="317"/>
      <c r="AR182" s="317"/>
      <c r="AS182" s="317"/>
      <c r="AT182" s="317"/>
    </row>
    <row r="183" spans="1:46" hidden="1">
      <c r="A183" s="317" t="s">
        <v>2583</v>
      </c>
      <c r="B183" s="447">
        <v>4100009378</v>
      </c>
      <c r="C183" s="447">
        <v>80764961</v>
      </c>
      <c r="D183" s="317" t="s">
        <v>708</v>
      </c>
      <c r="E183" s="317" t="s">
        <v>169</v>
      </c>
      <c r="F183" s="447" t="s">
        <v>464</v>
      </c>
      <c r="G183" s="317" t="s">
        <v>465</v>
      </c>
      <c r="H183" s="317" t="s">
        <v>79</v>
      </c>
      <c r="I183" s="317" t="s">
        <v>2075</v>
      </c>
      <c r="J183" s="317">
        <v>1</v>
      </c>
      <c r="K183" s="253" t="s">
        <v>470</v>
      </c>
      <c r="L183" s="317" t="s">
        <v>429</v>
      </c>
      <c r="M183" s="314">
        <v>1430</v>
      </c>
      <c r="N183" s="317">
        <v>11</v>
      </c>
      <c r="O183" s="253">
        <v>18876</v>
      </c>
      <c r="P183" s="317">
        <v>14</v>
      </c>
      <c r="Q183" s="317" t="s">
        <v>2641</v>
      </c>
      <c r="R183" s="317"/>
      <c r="S183" s="330">
        <v>45688</v>
      </c>
      <c r="T183" s="317" t="s">
        <v>2678</v>
      </c>
      <c r="U183" s="373">
        <v>45728</v>
      </c>
      <c r="V183" s="317"/>
      <c r="W183" s="330">
        <v>45732</v>
      </c>
      <c r="X183" s="317" t="s">
        <v>118</v>
      </c>
      <c r="Y183" s="317"/>
      <c r="Z183" s="330">
        <v>45683</v>
      </c>
      <c r="AA183" s="330">
        <v>45694</v>
      </c>
      <c r="AB183" s="317"/>
      <c r="AC183" s="317"/>
      <c r="AD183" s="317"/>
      <c r="AE183" s="317"/>
      <c r="AF183" s="317"/>
      <c r="AG183" s="317"/>
      <c r="AH183" s="317"/>
      <c r="AI183" s="317"/>
      <c r="AJ183" s="317"/>
      <c r="AK183" s="317"/>
      <c r="AL183" s="317"/>
      <c r="AM183" s="317"/>
      <c r="AN183" s="317"/>
      <c r="AO183" s="317"/>
      <c r="AP183" s="317"/>
      <c r="AQ183" s="317"/>
      <c r="AR183" s="317"/>
      <c r="AS183" s="317"/>
      <c r="AT183" s="317"/>
    </row>
    <row r="184" spans="1:46" hidden="1">
      <c r="A184" s="317" t="s">
        <v>2583</v>
      </c>
      <c r="B184" s="447">
        <v>4100009378</v>
      </c>
      <c r="C184" s="447">
        <v>80764961</v>
      </c>
      <c r="D184" s="317" t="s">
        <v>708</v>
      </c>
      <c r="E184" s="317" t="s">
        <v>169</v>
      </c>
      <c r="F184" s="447" t="s">
        <v>464</v>
      </c>
      <c r="G184" s="317" t="s">
        <v>465</v>
      </c>
      <c r="H184" s="317" t="s">
        <v>79</v>
      </c>
      <c r="I184" s="317" t="s">
        <v>2075</v>
      </c>
      <c r="J184" s="317">
        <v>1</v>
      </c>
      <c r="K184" s="253" t="s">
        <v>480</v>
      </c>
      <c r="L184" s="317" t="s">
        <v>429</v>
      </c>
      <c r="M184" s="314">
        <v>1430</v>
      </c>
      <c r="N184" s="317">
        <v>11</v>
      </c>
      <c r="O184" s="253">
        <v>18876</v>
      </c>
      <c r="P184" s="317">
        <v>14</v>
      </c>
      <c r="Q184" s="317" t="s">
        <v>2641</v>
      </c>
      <c r="R184" s="317"/>
      <c r="S184" s="330">
        <v>45688</v>
      </c>
      <c r="T184" s="317" t="s">
        <v>2678</v>
      </c>
      <c r="U184" s="373">
        <v>45728</v>
      </c>
      <c r="V184" s="317"/>
      <c r="W184" s="330">
        <v>45732</v>
      </c>
      <c r="X184" s="317" t="s">
        <v>118</v>
      </c>
      <c r="Y184" s="317"/>
      <c r="Z184" s="330">
        <v>45683</v>
      </c>
      <c r="AA184" s="330">
        <v>45694</v>
      </c>
      <c r="AB184" s="317"/>
      <c r="AC184" s="317"/>
      <c r="AD184" s="317"/>
      <c r="AE184" s="317"/>
      <c r="AF184" s="317"/>
      <c r="AG184" s="317"/>
      <c r="AH184" s="317"/>
      <c r="AI184" s="317"/>
      <c r="AJ184" s="317"/>
      <c r="AK184" s="317"/>
      <c r="AL184" s="317"/>
      <c r="AM184" s="317"/>
      <c r="AN184" s="317"/>
      <c r="AO184" s="317"/>
      <c r="AP184" s="317"/>
      <c r="AQ184" s="317"/>
      <c r="AR184" s="317"/>
      <c r="AS184" s="317"/>
      <c r="AT184" s="317"/>
    </row>
    <row r="185" spans="1:46" hidden="1">
      <c r="A185" s="317" t="s">
        <v>2583</v>
      </c>
      <c r="B185" s="447">
        <v>4100009378</v>
      </c>
      <c r="C185" s="447">
        <v>80764961</v>
      </c>
      <c r="D185" s="317" t="s">
        <v>708</v>
      </c>
      <c r="E185" s="317" t="s">
        <v>169</v>
      </c>
      <c r="F185" s="447" t="s">
        <v>464</v>
      </c>
      <c r="G185" s="317" t="s">
        <v>465</v>
      </c>
      <c r="H185" s="317" t="s">
        <v>79</v>
      </c>
      <c r="I185" s="317" t="s">
        <v>2075</v>
      </c>
      <c r="J185" s="317">
        <v>1</v>
      </c>
      <c r="K185" s="253" t="s">
        <v>489</v>
      </c>
      <c r="L185" s="317" t="s">
        <v>429</v>
      </c>
      <c r="M185" s="314">
        <v>1430</v>
      </c>
      <c r="N185" s="317">
        <v>11</v>
      </c>
      <c r="O185" s="253">
        <v>18876</v>
      </c>
      <c r="P185" s="317">
        <v>14</v>
      </c>
      <c r="Q185" s="317" t="s">
        <v>2641</v>
      </c>
      <c r="R185" s="317"/>
      <c r="S185" s="330">
        <v>45688</v>
      </c>
      <c r="T185" s="317" t="s">
        <v>2678</v>
      </c>
      <c r="U185" s="373">
        <v>45728</v>
      </c>
      <c r="V185" s="317"/>
      <c r="W185" s="330">
        <v>45732</v>
      </c>
      <c r="X185" s="317" t="s">
        <v>118</v>
      </c>
      <c r="Y185" s="317"/>
      <c r="Z185" s="330">
        <v>45683</v>
      </c>
      <c r="AA185" s="330">
        <v>45694</v>
      </c>
      <c r="AB185" s="317"/>
      <c r="AC185" s="317"/>
      <c r="AD185" s="317"/>
      <c r="AE185" s="317"/>
      <c r="AF185" s="317"/>
      <c r="AG185" s="317"/>
      <c r="AH185" s="317"/>
      <c r="AI185" s="317"/>
      <c r="AJ185" s="317"/>
      <c r="AK185" s="317"/>
      <c r="AL185" s="317"/>
      <c r="AM185" s="317"/>
      <c r="AN185" s="317"/>
      <c r="AO185" s="317"/>
      <c r="AP185" s="317"/>
      <c r="AQ185" s="317"/>
      <c r="AR185" s="317"/>
      <c r="AS185" s="317"/>
      <c r="AT185" s="317"/>
    </row>
    <row r="186" spans="1:46" hidden="1">
      <c r="A186" s="317" t="s">
        <v>2583</v>
      </c>
      <c r="B186" s="447">
        <v>4100009378</v>
      </c>
      <c r="C186" s="447">
        <v>80764961</v>
      </c>
      <c r="D186" s="317" t="s">
        <v>708</v>
      </c>
      <c r="E186" s="317" t="s">
        <v>169</v>
      </c>
      <c r="F186" s="447" t="s">
        <v>464</v>
      </c>
      <c r="G186" s="317" t="s">
        <v>465</v>
      </c>
      <c r="H186" s="317" t="s">
        <v>79</v>
      </c>
      <c r="I186" s="317" t="s">
        <v>2075</v>
      </c>
      <c r="J186" s="317">
        <v>1</v>
      </c>
      <c r="K186" s="253" t="s">
        <v>475</v>
      </c>
      <c r="L186" s="317" t="s">
        <v>429</v>
      </c>
      <c r="M186" s="314">
        <v>1430</v>
      </c>
      <c r="N186" s="317">
        <v>11</v>
      </c>
      <c r="O186" s="253">
        <v>18876</v>
      </c>
      <c r="P186" s="317">
        <v>14</v>
      </c>
      <c r="Q186" s="317" t="s">
        <v>2641</v>
      </c>
      <c r="R186" s="317"/>
      <c r="S186" s="330">
        <v>45688</v>
      </c>
      <c r="T186" s="317" t="s">
        <v>2678</v>
      </c>
      <c r="U186" s="373">
        <v>45728</v>
      </c>
      <c r="V186" s="317"/>
      <c r="W186" s="330">
        <v>45732</v>
      </c>
      <c r="X186" s="317" t="s">
        <v>118</v>
      </c>
      <c r="Y186" s="317"/>
      <c r="Z186" s="330">
        <v>45683</v>
      </c>
      <c r="AA186" s="330">
        <v>45694</v>
      </c>
      <c r="AB186" s="317"/>
      <c r="AC186" s="317"/>
      <c r="AD186" s="317"/>
      <c r="AE186" s="317"/>
      <c r="AF186" s="317"/>
      <c r="AG186" s="317"/>
      <c r="AH186" s="317"/>
      <c r="AI186" s="317"/>
      <c r="AJ186" s="317"/>
      <c r="AK186" s="317"/>
      <c r="AL186" s="317"/>
      <c r="AM186" s="317"/>
      <c r="AN186" s="317"/>
      <c r="AO186" s="317"/>
      <c r="AP186" s="317"/>
      <c r="AQ186" s="317"/>
      <c r="AR186" s="317"/>
      <c r="AS186" s="317"/>
      <c r="AT186" s="317"/>
    </row>
    <row r="187" spans="1:46" hidden="1">
      <c r="A187" s="317" t="s">
        <v>2583</v>
      </c>
      <c r="B187" s="447">
        <v>4100009378</v>
      </c>
      <c r="C187" s="447">
        <v>80764968</v>
      </c>
      <c r="D187" s="317" t="s">
        <v>708</v>
      </c>
      <c r="E187" s="317" t="s">
        <v>169</v>
      </c>
      <c r="F187" s="317" t="s">
        <v>430</v>
      </c>
      <c r="G187" s="317" t="s">
        <v>431</v>
      </c>
      <c r="H187" s="317" t="s">
        <v>79</v>
      </c>
      <c r="I187" s="317" t="s">
        <v>2075</v>
      </c>
      <c r="J187" s="317">
        <v>1</v>
      </c>
      <c r="K187" s="253" t="s">
        <v>432</v>
      </c>
      <c r="L187" s="317" t="s">
        <v>429</v>
      </c>
      <c r="M187" s="314">
        <v>1430</v>
      </c>
      <c r="N187" s="317">
        <v>11</v>
      </c>
      <c r="O187" s="253">
        <v>18876</v>
      </c>
      <c r="P187" s="317">
        <v>14</v>
      </c>
      <c r="Q187" s="317" t="s">
        <v>2641</v>
      </c>
      <c r="R187" s="317"/>
      <c r="S187" s="330">
        <v>45688</v>
      </c>
      <c r="T187" s="317" t="s">
        <v>2678</v>
      </c>
      <c r="U187" s="373">
        <v>45728</v>
      </c>
      <c r="V187" s="317"/>
      <c r="W187" s="330">
        <v>45732</v>
      </c>
      <c r="X187" s="317" t="s">
        <v>118</v>
      </c>
      <c r="Y187" s="317"/>
      <c r="Z187" s="330">
        <v>45683</v>
      </c>
      <c r="AA187" s="330">
        <v>45698</v>
      </c>
      <c r="AB187" s="317"/>
      <c r="AC187" s="317"/>
      <c r="AD187" s="317"/>
      <c r="AE187" s="317"/>
      <c r="AF187" s="317"/>
      <c r="AG187" s="317"/>
      <c r="AH187" s="317"/>
      <c r="AI187" s="317"/>
      <c r="AJ187" s="317"/>
      <c r="AK187" s="317"/>
      <c r="AL187" s="317"/>
      <c r="AM187" s="317"/>
      <c r="AN187" s="317"/>
      <c r="AO187" s="317"/>
      <c r="AP187" s="317"/>
      <c r="AQ187" s="317"/>
      <c r="AR187" s="317"/>
      <c r="AS187" s="317"/>
      <c r="AT187" s="317"/>
    </row>
    <row r="188" spans="1:46" hidden="1">
      <c r="A188" s="317" t="s">
        <v>2583</v>
      </c>
      <c r="B188" s="447">
        <v>4100009378</v>
      </c>
      <c r="C188" s="447">
        <v>80764968</v>
      </c>
      <c r="D188" s="317" t="s">
        <v>708</v>
      </c>
      <c r="E188" s="317" t="s">
        <v>169</v>
      </c>
      <c r="F188" s="317" t="s">
        <v>430</v>
      </c>
      <c r="G188" s="317" t="s">
        <v>431</v>
      </c>
      <c r="H188" s="317" t="s">
        <v>79</v>
      </c>
      <c r="I188" s="317" t="s">
        <v>2075</v>
      </c>
      <c r="J188" s="317">
        <v>1</v>
      </c>
      <c r="K188" s="253" t="s">
        <v>434</v>
      </c>
      <c r="L188" s="317" t="s">
        <v>429</v>
      </c>
      <c r="M188" s="314">
        <v>1430</v>
      </c>
      <c r="N188" s="317">
        <v>11</v>
      </c>
      <c r="O188" s="253">
        <v>18876</v>
      </c>
      <c r="P188" s="317">
        <v>14</v>
      </c>
      <c r="Q188" s="317" t="s">
        <v>2641</v>
      </c>
      <c r="R188" s="317"/>
      <c r="S188" s="330">
        <v>45688</v>
      </c>
      <c r="T188" s="317" t="s">
        <v>2678</v>
      </c>
      <c r="U188" s="373">
        <v>45728</v>
      </c>
      <c r="V188" s="317"/>
      <c r="W188" s="330">
        <v>45732</v>
      </c>
      <c r="X188" s="317" t="s">
        <v>118</v>
      </c>
      <c r="Y188" s="317"/>
      <c r="Z188" s="330">
        <v>45683</v>
      </c>
      <c r="AA188" s="330">
        <v>45698</v>
      </c>
      <c r="AB188" s="317"/>
      <c r="AC188" s="317"/>
      <c r="AD188" s="317"/>
      <c r="AE188" s="317"/>
      <c r="AF188" s="317"/>
      <c r="AG188" s="317"/>
      <c r="AH188" s="317"/>
      <c r="AI188" s="317"/>
      <c r="AJ188" s="317"/>
      <c r="AK188" s="317"/>
      <c r="AL188" s="317"/>
      <c r="AM188" s="317"/>
      <c r="AN188" s="317"/>
      <c r="AO188" s="317"/>
      <c r="AP188" s="317"/>
      <c r="AQ188" s="317"/>
      <c r="AR188" s="317"/>
      <c r="AS188" s="317"/>
      <c r="AT188" s="317"/>
    </row>
    <row r="189" spans="1:46" hidden="1">
      <c r="A189" s="317" t="s">
        <v>2583</v>
      </c>
      <c r="B189" s="447">
        <v>4100009378</v>
      </c>
      <c r="C189" s="447">
        <v>80764968</v>
      </c>
      <c r="D189" s="317" t="s">
        <v>708</v>
      </c>
      <c r="E189" s="317" t="s">
        <v>169</v>
      </c>
      <c r="F189" s="317" t="s">
        <v>430</v>
      </c>
      <c r="G189" s="317" t="s">
        <v>431</v>
      </c>
      <c r="H189" s="317" t="s">
        <v>79</v>
      </c>
      <c r="I189" s="317" t="s">
        <v>2075</v>
      </c>
      <c r="J189" s="317">
        <v>1</v>
      </c>
      <c r="K189" s="253" t="s">
        <v>435</v>
      </c>
      <c r="L189" s="317" t="s">
        <v>429</v>
      </c>
      <c r="M189" s="314">
        <v>1430</v>
      </c>
      <c r="N189" s="317">
        <v>11</v>
      </c>
      <c r="O189" s="253">
        <v>18876</v>
      </c>
      <c r="P189" s="317">
        <v>14</v>
      </c>
      <c r="Q189" s="317" t="s">
        <v>2641</v>
      </c>
      <c r="R189" s="317"/>
      <c r="S189" s="330">
        <v>45688</v>
      </c>
      <c r="T189" s="317" t="s">
        <v>2678</v>
      </c>
      <c r="U189" s="373">
        <v>45728</v>
      </c>
      <c r="V189" s="317"/>
      <c r="W189" s="330">
        <v>45732</v>
      </c>
      <c r="X189" s="317" t="s">
        <v>118</v>
      </c>
      <c r="Y189" s="317"/>
      <c r="Z189" s="330">
        <v>45683</v>
      </c>
      <c r="AA189" s="330">
        <v>45698</v>
      </c>
      <c r="AB189" s="317"/>
      <c r="AC189" s="317"/>
      <c r="AD189" s="317"/>
      <c r="AE189" s="317"/>
      <c r="AF189" s="317"/>
      <c r="AG189" s="317"/>
      <c r="AH189" s="317"/>
      <c r="AI189" s="317"/>
      <c r="AJ189" s="317"/>
      <c r="AK189" s="317"/>
      <c r="AL189" s="317"/>
      <c r="AM189" s="317"/>
      <c r="AN189" s="317"/>
      <c r="AO189" s="317"/>
      <c r="AP189" s="317"/>
      <c r="AQ189" s="317"/>
      <c r="AR189" s="317"/>
      <c r="AS189" s="317"/>
      <c r="AT189" s="317"/>
    </row>
    <row r="190" spans="1:46" hidden="1">
      <c r="A190" s="317" t="s">
        <v>2583</v>
      </c>
      <c r="B190" s="447">
        <v>4100009378</v>
      </c>
      <c r="C190" s="447">
        <v>80764968</v>
      </c>
      <c r="D190" s="317" t="s">
        <v>708</v>
      </c>
      <c r="E190" s="317" t="s">
        <v>169</v>
      </c>
      <c r="F190" s="317" t="s">
        <v>430</v>
      </c>
      <c r="G190" s="317" t="s">
        <v>431</v>
      </c>
      <c r="H190" s="317" t="s">
        <v>79</v>
      </c>
      <c r="I190" s="317" t="s">
        <v>2075</v>
      </c>
      <c r="J190" s="317">
        <v>1</v>
      </c>
      <c r="K190" s="253" t="s">
        <v>436</v>
      </c>
      <c r="L190" s="317" t="s">
        <v>429</v>
      </c>
      <c r="M190" s="314">
        <v>1430</v>
      </c>
      <c r="N190" s="317">
        <v>11</v>
      </c>
      <c r="O190" s="253">
        <v>18876</v>
      </c>
      <c r="P190" s="317">
        <v>14</v>
      </c>
      <c r="Q190" s="317" t="s">
        <v>2641</v>
      </c>
      <c r="R190" s="317"/>
      <c r="S190" s="330">
        <v>45688</v>
      </c>
      <c r="T190" s="317" t="s">
        <v>2678</v>
      </c>
      <c r="U190" s="373">
        <v>45728</v>
      </c>
      <c r="V190" s="317"/>
      <c r="W190" s="330">
        <v>45732</v>
      </c>
      <c r="X190" s="317" t="s">
        <v>118</v>
      </c>
      <c r="Y190" s="317"/>
      <c r="Z190" s="330">
        <v>45683</v>
      </c>
      <c r="AA190" s="330">
        <v>45698</v>
      </c>
      <c r="AB190" s="317"/>
      <c r="AC190" s="317"/>
      <c r="AD190" s="317"/>
      <c r="AE190" s="317"/>
      <c r="AF190" s="317"/>
      <c r="AG190" s="317"/>
      <c r="AH190" s="317"/>
      <c r="AI190" s="317"/>
      <c r="AJ190" s="317"/>
      <c r="AK190" s="317"/>
      <c r="AL190" s="317"/>
      <c r="AM190" s="317"/>
      <c r="AN190" s="317"/>
      <c r="AO190" s="317"/>
      <c r="AP190" s="317"/>
      <c r="AQ190" s="317"/>
      <c r="AR190" s="317"/>
      <c r="AS190" s="317"/>
      <c r="AT190" s="317"/>
    </row>
    <row r="191" spans="1:46" hidden="1">
      <c r="A191" s="317" t="s">
        <v>2583</v>
      </c>
      <c r="B191" s="447">
        <v>4100009378</v>
      </c>
      <c r="C191" s="447">
        <v>80764968</v>
      </c>
      <c r="D191" s="317" t="s">
        <v>708</v>
      </c>
      <c r="E191" s="317" t="s">
        <v>169</v>
      </c>
      <c r="F191" s="317" t="s">
        <v>430</v>
      </c>
      <c r="G191" s="317" t="s">
        <v>431</v>
      </c>
      <c r="H191" s="317" t="s">
        <v>79</v>
      </c>
      <c r="I191" s="317" t="s">
        <v>2075</v>
      </c>
      <c r="J191" s="317">
        <v>1</v>
      </c>
      <c r="K191" s="253" t="s">
        <v>437</v>
      </c>
      <c r="L191" s="317" t="s">
        <v>429</v>
      </c>
      <c r="M191" s="314">
        <v>1430</v>
      </c>
      <c r="N191" s="317">
        <v>11</v>
      </c>
      <c r="O191" s="253">
        <v>18876</v>
      </c>
      <c r="P191" s="317">
        <v>14</v>
      </c>
      <c r="Q191" s="317" t="s">
        <v>2641</v>
      </c>
      <c r="R191" s="317"/>
      <c r="S191" s="330">
        <v>45688</v>
      </c>
      <c r="T191" s="317" t="s">
        <v>2678</v>
      </c>
      <c r="U191" s="373">
        <v>45728</v>
      </c>
      <c r="V191" s="317"/>
      <c r="W191" s="330">
        <v>45732</v>
      </c>
      <c r="X191" s="317" t="s">
        <v>118</v>
      </c>
      <c r="Y191" s="317"/>
      <c r="Z191" s="330">
        <v>45683</v>
      </c>
      <c r="AA191" s="330">
        <v>45698</v>
      </c>
      <c r="AB191" s="317"/>
      <c r="AC191" s="317"/>
      <c r="AD191" s="317"/>
      <c r="AE191" s="317"/>
      <c r="AF191" s="317"/>
      <c r="AG191" s="317"/>
      <c r="AH191" s="317"/>
      <c r="AI191" s="317"/>
      <c r="AJ191" s="317"/>
      <c r="AK191" s="317"/>
      <c r="AL191" s="317"/>
      <c r="AM191" s="317"/>
      <c r="AN191" s="317"/>
      <c r="AO191" s="317"/>
      <c r="AP191" s="317"/>
      <c r="AQ191" s="317"/>
      <c r="AR191" s="317"/>
      <c r="AS191" s="317"/>
      <c r="AT191" s="317"/>
    </row>
    <row r="192" spans="1:46" hidden="1">
      <c r="A192" s="317" t="s">
        <v>2583</v>
      </c>
      <c r="B192" s="447">
        <v>4100009378</v>
      </c>
      <c r="C192" s="447">
        <v>80764968</v>
      </c>
      <c r="D192" s="317" t="s">
        <v>708</v>
      </c>
      <c r="E192" s="317" t="s">
        <v>169</v>
      </c>
      <c r="F192" s="317" t="s">
        <v>430</v>
      </c>
      <c r="G192" s="317" t="s">
        <v>431</v>
      </c>
      <c r="H192" s="317" t="s">
        <v>79</v>
      </c>
      <c r="I192" s="317" t="s">
        <v>2075</v>
      </c>
      <c r="J192" s="317">
        <v>1</v>
      </c>
      <c r="K192" s="253" t="s">
        <v>438</v>
      </c>
      <c r="L192" s="317" t="s">
        <v>429</v>
      </c>
      <c r="M192" s="314">
        <v>1430</v>
      </c>
      <c r="N192" s="317">
        <v>11</v>
      </c>
      <c r="O192" s="253">
        <v>18876</v>
      </c>
      <c r="P192" s="317">
        <v>14</v>
      </c>
      <c r="Q192" s="317" t="s">
        <v>2641</v>
      </c>
      <c r="R192" s="317"/>
      <c r="S192" s="330">
        <v>45688</v>
      </c>
      <c r="T192" s="317" t="s">
        <v>2678</v>
      </c>
      <c r="U192" s="373">
        <v>45728</v>
      </c>
      <c r="V192" s="317"/>
      <c r="W192" s="330">
        <v>45732</v>
      </c>
      <c r="X192" s="317" t="s">
        <v>118</v>
      </c>
      <c r="Y192" s="317"/>
      <c r="Z192" s="330">
        <v>45683</v>
      </c>
      <c r="AA192" s="330">
        <v>45698</v>
      </c>
      <c r="AB192" s="317"/>
      <c r="AC192" s="317"/>
      <c r="AD192" s="317"/>
      <c r="AE192" s="317"/>
      <c r="AF192" s="317"/>
      <c r="AG192" s="317"/>
      <c r="AH192" s="317"/>
      <c r="AI192" s="317"/>
      <c r="AJ192" s="317"/>
      <c r="AK192" s="317"/>
      <c r="AL192" s="317"/>
      <c r="AM192" s="317"/>
      <c r="AN192" s="317"/>
      <c r="AO192" s="317"/>
      <c r="AP192" s="317"/>
      <c r="AQ192" s="317"/>
      <c r="AR192" s="317"/>
      <c r="AS192" s="317"/>
      <c r="AT192" s="317"/>
    </row>
    <row r="193" spans="1:46" hidden="1">
      <c r="A193" s="317" t="s">
        <v>2583</v>
      </c>
      <c r="B193" s="447">
        <v>4100009378</v>
      </c>
      <c r="C193" s="447">
        <v>80764968</v>
      </c>
      <c r="D193" s="317" t="s">
        <v>708</v>
      </c>
      <c r="E193" s="317" t="s">
        <v>169</v>
      </c>
      <c r="F193" s="317" t="s">
        <v>430</v>
      </c>
      <c r="G193" s="317" t="s">
        <v>431</v>
      </c>
      <c r="H193" s="317" t="s">
        <v>79</v>
      </c>
      <c r="I193" s="317" t="s">
        <v>2075</v>
      </c>
      <c r="J193" s="317">
        <v>1</v>
      </c>
      <c r="K193" s="253" t="s">
        <v>439</v>
      </c>
      <c r="L193" s="317" t="s">
        <v>429</v>
      </c>
      <c r="M193" s="314">
        <v>1430</v>
      </c>
      <c r="N193" s="317">
        <v>11</v>
      </c>
      <c r="O193" s="253">
        <v>18876</v>
      </c>
      <c r="P193" s="317">
        <v>14</v>
      </c>
      <c r="Q193" s="317" t="s">
        <v>2641</v>
      </c>
      <c r="R193" s="317"/>
      <c r="S193" s="330">
        <v>45688</v>
      </c>
      <c r="T193" s="317" t="s">
        <v>2678</v>
      </c>
      <c r="U193" s="373">
        <v>45728</v>
      </c>
      <c r="V193" s="317"/>
      <c r="W193" s="330">
        <v>45732</v>
      </c>
      <c r="X193" s="317" t="s">
        <v>118</v>
      </c>
      <c r="Y193" s="317"/>
      <c r="Z193" s="330">
        <v>45683</v>
      </c>
      <c r="AA193" s="330">
        <v>45698</v>
      </c>
      <c r="AB193" s="317"/>
      <c r="AC193" s="317"/>
      <c r="AD193" s="317"/>
      <c r="AE193" s="317"/>
      <c r="AF193" s="317"/>
      <c r="AG193" s="317"/>
      <c r="AH193" s="317"/>
      <c r="AI193" s="317"/>
      <c r="AJ193" s="317"/>
      <c r="AK193" s="317"/>
      <c r="AL193" s="317"/>
      <c r="AM193" s="317"/>
      <c r="AN193" s="317"/>
      <c r="AO193" s="317"/>
      <c r="AP193" s="317"/>
      <c r="AQ193" s="317"/>
      <c r="AR193" s="317"/>
      <c r="AS193" s="317"/>
      <c r="AT193" s="317"/>
    </row>
    <row r="194" spans="1:46" hidden="1">
      <c r="A194" s="317" t="s">
        <v>2583</v>
      </c>
      <c r="B194" s="447">
        <v>4100009378</v>
      </c>
      <c r="C194" s="447">
        <v>80764968</v>
      </c>
      <c r="D194" s="317" t="s">
        <v>708</v>
      </c>
      <c r="E194" s="317" t="s">
        <v>169</v>
      </c>
      <c r="F194" s="317" t="s">
        <v>430</v>
      </c>
      <c r="G194" s="317" t="s">
        <v>431</v>
      </c>
      <c r="H194" s="317" t="s">
        <v>79</v>
      </c>
      <c r="I194" s="317" t="s">
        <v>2075</v>
      </c>
      <c r="J194" s="317">
        <v>1</v>
      </c>
      <c r="K194" s="253" t="s">
        <v>440</v>
      </c>
      <c r="L194" s="317" t="s">
        <v>429</v>
      </c>
      <c r="M194" s="314">
        <v>1430</v>
      </c>
      <c r="N194" s="317">
        <v>11</v>
      </c>
      <c r="O194" s="253">
        <v>18876</v>
      </c>
      <c r="P194" s="317">
        <v>14</v>
      </c>
      <c r="Q194" s="317" t="s">
        <v>2641</v>
      </c>
      <c r="R194" s="317"/>
      <c r="S194" s="330">
        <v>45688</v>
      </c>
      <c r="T194" s="317" t="s">
        <v>2678</v>
      </c>
      <c r="U194" s="373">
        <v>45728</v>
      </c>
      <c r="V194" s="317"/>
      <c r="W194" s="330">
        <v>45732</v>
      </c>
      <c r="X194" s="317" t="s">
        <v>118</v>
      </c>
      <c r="Y194" s="317"/>
      <c r="Z194" s="330">
        <v>45683</v>
      </c>
      <c r="AA194" s="330">
        <v>45698</v>
      </c>
      <c r="AB194" s="317"/>
      <c r="AC194" s="317"/>
      <c r="AD194" s="317"/>
      <c r="AE194" s="317"/>
      <c r="AF194" s="317"/>
      <c r="AG194" s="317"/>
      <c r="AH194" s="317"/>
      <c r="AI194" s="317"/>
      <c r="AJ194" s="317"/>
      <c r="AK194" s="317"/>
      <c r="AL194" s="317"/>
      <c r="AM194" s="317"/>
      <c r="AN194" s="317"/>
      <c r="AO194" s="317"/>
      <c r="AP194" s="317"/>
      <c r="AQ194" s="317"/>
      <c r="AR194" s="317"/>
      <c r="AS194" s="317"/>
      <c r="AT194" s="317"/>
    </row>
    <row r="195" spans="1:46" hidden="1">
      <c r="A195" s="317" t="s">
        <v>2583</v>
      </c>
      <c r="B195" s="447">
        <v>4100009378</v>
      </c>
      <c r="C195" s="447">
        <v>80764968</v>
      </c>
      <c r="D195" s="317" t="s">
        <v>708</v>
      </c>
      <c r="E195" s="317" t="s">
        <v>169</v>
      </c>
      <c r="F195" s="317" t="s">
        <v>430</v>
      </c>
      <c r="G195" s="317" t="s">
        <v>431</v>
      </c>
      <c r="H195" s="317" t="s">
        <v>79</v>
      </c>
      <c r="I195" s="317" t="s">
        <v>2075</v>
      </c>
      <c r="J195" s="317">
        <v>1</v>
      </c>
      <c r="K195" s="253" t="s">
        <v>441</v>
      </c>
      <c r="L195" s="317" t="s">
        <v>429</v>
      </c>
      <c r="M195" s="314">
        <v>1430</v>
      </c>
      <c r="N195" s="317">
        <v>11</v>
      </c>
      <c r="O195" s="253">
        <v>18876</v>
      </c>
      <c r="P195" s="317">
        <v>14</v>
      </c>
      <c r="Q195" s="317" t="s">
        <v>2641</v>
      </c>
      <c r="R195" s="317"/>
      <c r="S195" s="330">
        <v>45688</v>
      </c>
      <c r="T195" s="317" t="s">
        <v>2678</v>
      </c>
      <c r="U195" s="373">
        <v>45728</v>
      </c>
      <c r="V195" s="317"/>
      <c r="W195" s="330">
        <v>45732</v>
      </c>
      <c r="X195" s="317" t="s">
        <v>118</v>
      </c>
      <c r="Y195" s="317"/>
      <c r="Z195" s="330">
        <v>45683</v>
      </c>
      <c r="AA195" s="330">
        <v>45698</v>
      </c>
      <c r="AB195" s="317"/>
      <c r="AC195" s="317"/>
      <c r="AD195" s="317"/>
      <c r="AE195" s="317"/>
      <c r="AF195" s="317"/>
      <c r="AG195" s="317"/>
      <c r="AH195" s="317"/>
      <c r="AI195" s="317"/>
      <c r="AJ195" s="317"/>
      <c r="AK195" s="317"/>
      <c r="AL195" s="317"/>
      <c r="AM195" s="317"/>
      <c r="AN195" s="317"/>
      <c r="AO195" s="317"/>
      <c r="AP195" s="317"/>
      <c r="AQ195" s="317"/>
      <c r="AR195" s="317"/>
      <c r="AS195" s="317"/>
      <c r="AT195" s="317"/>
    </row>
    <row r="196" spans="1:46" hidden="1">
      <c r="A196" s="317" t="s">
        <v>2583</v>
      </c>
      <c r="B196" s="447">
        <v>4100009378</v>
      </c>
      <c r="C196" s="447">
        <v>80764968</v>
      </c>
      <c r="D196" s="317" t="s">
        <v>708</v>
      </c>
      <c r="E196" s="317" t="s">
        <v>169</v>
      </c>
      <c r="F196" s="317" t="s">
        <v>430</v>
      </c>
      <c r="G196" s="317" t="s">
        <v>431</v>
      </c>
      <c r="H196" s="317" t="s">
        <v>79</v>
      </c>
      <c r="I196" s="317" t="s">
        <v>2075</v>
      </c>
      <c r="J196" s="317">
        <v>1</v>
      </c>
      <c r="K196" s="253" t="s">
        <v>442</v>
      </c>
      <c r="L196" s="317" t="s">
        <v>429</v>
      </c>
      <c r="M196" s="314">
        <v>1430</v>
      </c>
      <c r="N196" s="317">
        <v>11</v>
      </c>
      <c r="O196" s="253">
        <v>18876</v>
      </c>
      <c r="P196" s="317">
        <v>14</v>
      </c>
      <c r="Q196" s="317" t="s">
        <v>2641</v>
      </c>
      <c r="R196" s="317"/>
      <c r="S196" s="330">
        <v>45688</v>
      </c>
      <c r="T196" s="317" t="s">
        <v>2678</v>
      </c>
      <c r="U196" s="373">
        <v>45728</v>
      </c>
      <c r="V196" s="317"/>
      <c r="W196" s="330">
        <v>45732</v>
      </c>
      <c r="X196" s="317" t="s">
        <v>118</v>
      </c>
      <c r="Y196" s="317"/>
      <c r="Z196" s="330">
        <v>45683</v>
      </c>
      <c r="AA196" s="330">
        <v>45698</v>
      </c>
      <c r="AB196" s="317"/>
      <c r="AC196" s="317"/>
      <c r="AD196" s="317"/>
      <c r="AE196" s="317"/>
      <c r="AF196" s="317"/>
      <c r="AG196" s="317"/>
      <c r="AH196" s="317"/>
      <c r="AI196" s="317"/>
      <c r="AJ196" s="317"/>
      <c r="AK196" s="317"/>
      <c r="AL196" s="317"/>
      <c r="AM196" s="317"/>
      <c r="AN196" s="317"/>
      <c r="AO196" s="317"/>
      <c r="AP196" s="317"/>
      <c r="AQ196" s="317"/>
      <c r="AR196" s="317"/>
      <c r="AS196" s="317"/>
      <c r="AT196" s="317"/>
    </row>
    <row r="197" spans="1:46" hidden="1">
      <c r="A197" s="317" t="s">
        <v>2583</v>
      </c>
      <c r="B197" s="447">
        <v>4100009378</v>
      </c>
      <c r="C197" s="447">
        <v>80764968</v>
      </c>
      <c r="D197" s="317" t="s">
        <v>708</v>
      </c>
      <c r="E197" s="317" t="s">
        <v>169</v>
      </c>
      <c r="F197" s="317" t="s">
        <v>430</v>
      </c>
      <c r="G197" s="317" t="s">
        <v>431</v>
      </c>
      <c r="H197" s="317" t="s">
        <v>79</v>
      </c>
      <c r="I197" s="317" t="s">
        <v>2075</v>
      </c>
      <c r="J197" s="317">
        <v>1</v>
      </c>
      <c r="K197" s="253" t="s">
        <v>443</v>
      </c>
      <c r="L197" s="317" t="s">
        <v>429</v>
      </c>
      <c r="M197" s="314">
        <v>1430</v>
      </c>
      <c r="N197" s="317">
        <v>11</v>
      </c>
      <c r="O197" s="253">
        <v>18876</v>
      </c>
      <c r="P197" s="317">
        <v>14</v>
      </c>
      <c r="Q197" s="317" t="s">
        <v>2641</v>
      </c>
      <c r="R197" s="317"/>
      <c r="S197" s="330">
        <v>45688</v>
      </c>
      <c r="T197" s="317" t="s">
        <v>2678</v>
      </c>
      <c r="U197" s="373">
        <v>45728</v>
      </c>
      <c r="V197" s="317"/>
      <c r="W197" s="330">
        <v>45732</v>
      </c>
      <c r="X197" s="317" t="s">
        <v>118</v>
      </c>
      <c r="Y197" s="317"/>
      <c r="Z197" s="330">
        <v>45683</v>
      </c>
      <c r="AA197" s="330">
        <v>45698</v>
      </c>
      <c r="AB197" s="317"/>
      <c r="AC197" s="317"/>
      <c r="AD197" s="317"/>
      <c r="AE197" s="317"/>
      <c r="AF197" s="317"/>
      <c r="AG197" s="317"/>
      <c r="AH197" s="317"/>
      <c r="AI197" s="317"/>
      <c r="AJ197" s="317"/>
      <c r="AK197" s="317"/>
      <c r="AL197" s="317"/>
      <c r="AM197" s="317"/>
      <c r="AN197" s="317"/>
      <c r="AO197" s="317"/>
      <c r="AP197" s="317"/>
      <c r="AQ197" s="317"/>
      <c r="AR197" s="317"/>
      <c r="AS197" s="317"/>
      <c r="AT197" s="317"/>
    </row>
    <row r="198" spans="1:46" hidden="1">
      <c r="A198" s="317" t="s">
        <v>2583</v>
      </c>
      <c r="B198" s="447">
        <v>4100009378</v>
      </c>
      <c r="C198" s="447">
        <v>80764968</v>
      </c>
      <c r="D198" s="317" t="s">
        <v>708</v>
      </c>
      <c r="E198" s="317" t="s">
        <v>169</v>
      </c>
      <c r="F198" s="317" t="s">
        <v>430</v>
      </c>
      <c r="G198" s="317" t="s">
        <v>431</v>
      </c>
      <c r="H198" s="317" t="s">
        <v>79</v>
      </c>
      <c r="I198" s="317" t="s">
        <v>2075</v>
      </c>
      <c r="J198" s="317">
        <v>1</v>
      </c>
      <c r="K198" s="253" t="s">
        <v>444</v>
      </c>
      <c r="L198" s="317" t="s">
        <v>429</v>
      </c>
      <c r="M198" s="314">
        <v>1430</v>
      </c>
      <c r="N198" s="317">
        <v>11</v>
      </c>
      <c r="O198" s="253">
        <v>18876</v>
      </c>
      <c r="P198" s="317">
        <v>14</v>
      </c>
      <c r="Q198" s="317" t="s">
        <v>2641</v>
      </c>
      <c r="R198" s="317"/>
      <c r="S198" s="330">
        <v>45688</v>
      </c>
      <c r="T198" s="317" t="s">
        <v>2678</v>
      </c>
      <c r="U198" s="373">
        <v>45728</v>
      </c>
      <c r="V198" s="317"/>
      <c r="W198" s="330">
        <v>45732</v>
      </c>
      <c r="X198" s="317" t="s">
        <v>118</v>
      </c>
      <c r="Y198" s="317"/>
      <c r="Z198" s="330">
        <v>45683</v>
      </c>
      <c r="AA198" s="330">
        <v>45698</v>
      </c>
      <c r="AB198" s="317"/>
      <c r="AC198" s="317"/>
      <c r="AD198" s="317"/>
      <c r="AE198" s="317"/>
      <c r="AF198" s="317"/>
      <c r="AG198" s="317"/>
      <c r="AH198" s="317"/>
      <c r="AI198" s="317"/>
      <c r="AJ198" s="317"/>
      <c r="AK198" s="317"/>
      <c r="AL198" s="317"/>
      <c r="AM198" s="317"/>
      <c r="AN198" s="317"/>
      <c r="AO198" s="317"/>
      <c r="AP198" s="317"/>
      <c r="AQ198" s="317"/>
      <c r="AR198" s="317"/>
      <c r="AS198" s="317"/>
      <c r="AT198" s="317"/>
    </row>
    <row r="199" spans="1:46" hidden="1">
      <c r="A199" s="317" t="s">
        <v>2583</v>
      </c>
      <c r="B199" s="447">
        <v>4100009378</v>
      </c>
      <c r="C199" s="447">
        <v>80764968</v>
      </c>
      <c r="D199" s="317" t="s">
        <v>708</v>
      </c>
      <c r="E199" s="317" t="s">
        <v>169</v>
      </c>
      <c r="F199" s="317" t="s">
        <v>430</v>
      </c>
      <c r="G199" s="317" t="s">
        <v>431</v>
      </c>
      <c r="H199" s="317" t="s">
        <v>79</v>
      </c>
      <c r="I199" s="317" t="s">
        <v>2075</v>
      </c>
      <c r="J199" s="317">
        <v>1</v>
      </c>
      <c r="K199" s="253" t="s">
        <v>445</v>
      </c>
      <c r="L199" s="317" t="s">
        <v>429</v>
      </c>
      <c r="M199" s="314">
        <v>1430</v>
      </c>
      <c r="N199" s="317">
        <v>11</v>
      </c>
      <c r="O199" s="253">
        <v>18876</v>
      </c>
      <c r="P199" s="317">
        <v>14</v>
      </c>
      <c r="Q199" s="317" t="s">
        <v>2641</v>
      </c>
      <c r="R199" s="317"/>
      <c r="S199" s="330">
        <v>45688</v>
      </c>
      <c r="T199" s="317" t="s">
        <v>2678</v>
      </c>
      <c r="U199" s="373">
        <v>45728</v>
      </c>
      <c r="V199" s="317"/>
      <c r="W199" s="330">
        <v>45732</v>
      </c>
      <c r="X199" s="317" t="s">
        <v>118</v>
      </c>
      <c r="Y199" s="317"/>
      <c r="Z199" s="330">
        <v>45683</v>
      </c>
      <c r="AA199" s="330">
        <v>45698</v>
      </c>
      <c r="AB199" s="317"/>
      <c r="AC199" s="317"/>
      <c r="AD199" s="317"/>
      <c r="AE199" s="317"/>
      <c r="AF199" s="317"/>
      <c r="AG199" s="317"/>
      <c r="AH199" s="317"/>
      <c r="AI199" s="317"/>
      <c r="AJ199" s="317"/>
      <c r="AK199" s="317"/>
      <c r="AL199" s="317"/>
      <c r="AM199" s="317"/>
      <c r="AN199" s="317"/>
      <c r="AO199" s="317"/>
      <c r="AP199" s="317"/>
      <c r="AQ199" s="317"/>
      <c r="AR199" s="317"/>
      <c r="AS199" s="317"/>
      <c r="AT199" s="317"/>
    </row>
    <row r="200" spans="1:46" hidden="1">
      <c r="A200" s="317" t="s">
        <v>2583</v>
      </c>
      <c r="B200" s="447">
        <v>4100009378</v>
      </c>
      <c r="C200" s="447">
        <v>80764968</v>
      </c>
      <c r="D200" s="317" t="s">
        <v>708</v>
      </c>
      <c r="E200" s="317" t="s">
        <v>169</v>
      </c>
      <c r="F200" s="317" t="s">
        <v>430</v>
      </c>
      <c r="G200" s="317" t="s">
        <v>431</v>
      </c>
      <c r="H200" s="317" t="s">
        <v>79</v>
      </c>
      <c r="I200" s="317" t="s">
        <v>2075</v>
      </c>
      <c r="J200" s="317">
        <v>1</v>
      </c>
      <c r="K200" s="253" t="s">
        <v>446</v>
      </c>
      <c r="L200" s="317" t="s">
        <v>429</v>
      </c>
      <c r="M200" s="314">
        <v>1430</v>
      </c>
      <c r="N200" s="317">
        <v>11</v>
      </c>
      <c r="O200" s="253">
        <v>18876</v>
      </c>
      <c r="P200" s="317">
        <v>14</v>
      </c>
      <c r="Q200" s="317" t="s">
        <v>2641</v>
      </c>
      <c r="R200" s="317"/>
      <c r="S200" s="330">
        <v>45688</v>
      </c>
      <c r="T200" s="317" t="s">
        <v>2678</v>
      </c>
      <c r="U200" s="373">
        <v>45728</v>
      </c>
      <c r="V200" s="317"/>
      <c r="W200" s="330">
        <v>45732</v>
      </c>
      <c r="X200" s="317" t="s">
        <v>118</v>
      </c>
      <c r="Y200" s="317"/>
      <c r="Z200" s="330">
        <v>45683</v>
      </c>
      <c r="AA200" s="330">
        <v>45698</v>
      </c>
      <c r="AB200" s="317"/>
      <c r="AC200" s="317"/>
      <c r="AD200" s="317"/>
      <c r="AE200" s="317"/>
      <c r="AF200" s="317"/>
      <c r="AG200" s="317"/>
      <c r="AH200" s="317"/>
      <c r="AI200" s="317"/>
      <c r="AJ200" s="317"/>
      <c r="AK200" s="317"/>
      <c r="AL200" s="317"/>
      <c r="AM200" s="317"/>
      <c r="AN200" s="317"/>
      <c r="AO200" s="317"/>
      <c r="AP200" s="317"/>
      <c r="AQ200" s="317"/>
      <c r="AR200" s="317"/>
      <c r="AS200" s="317"/>
      <c r="AT200" s="317"/>
    </row>
    <row r="201" spans="1:46" hidden="1">
      <c r="A201" s="317" t="s">
        <v>2583</v>
      </c>
      <c r="B201" s="447">
        <v>4100009378</v>
      </c>
      <c r="C201" s="447">
        <v>80764968</v>
      </c>
      <c r="D201" s="317" t="s">
        <v>708</v>
      </c>
      <c r="E201" s="317" t="s">
        <v>169</v>
      </c>
      <c r="F201" s="317" t="s">
        <v>430</v>
      </c>
      <c r="G201" s="317" t="s">
        <v>431</v>
      </c>
      <c r="H201" s="317" t="s">
        <v>79</v>
      </c>
      <c r="I201" s="317" t="s">
        <v>2075</v>
      </c>
      <c r="J201" s="317">
        <v>1</v>
      </c>
      <c r="K201" s="253" t="s">
        <v>447</v>
      </c>
      <c r="L201" s="317" t="s">
        <v>429</v>
      </c>
      <c r="M201" s="314">
        <v>1430</v>
      </c>
      <c r="N201" s="317">
        <v>11</v>
      </c>
      <c r="O201" s="253">
        <v>18876</v>
      </c>
      <c r="P201" s="317">
        <v>14</v>
      </c>
      <c r="Q201" s="317" t="s">
        <v>2641</v>
      </c>
      <c r="R201" s="317"/>
      <c r="S201" s="330">
        <v>45688</v>
      </c>
      <c r="T201" s="317" t="s">
        <v>2678</v>
      </c>
      <c r="U201" s="373">
        <v>45728</v>
      </c>
      <c r="V201" s="317"/>
      <c r="W201" s="330">
        <v>45732</v>
      </c>
      <c r="X201" s="317" t="s">
        <v>118</v>
      </c>
      <c r="Y201" s="317"/>
      <c r="Z201" s="330">
        <v>45683</v>
      </c>
      <c r="AA201" s="330">
        <v>45698</v>
      </c>
      <c r="AB201" s="317"/>
      <c r="AC201" s="317"/>
      <c r="AD201" s="317"/>
      <c r="AE201" s="317"/>
      <c r="AF201" s="317"/>
      <c r="AG201" s="317"/>
      <c r="AH201" s="317"/>
      <c r="AI201" s="317"/>
      <c r="AJ201" s="317"/>
      <c r="AK201" s="317"/>
      <c r="AL201" s="317"/>
      <c r="AM201" s="317"/>
      <c r="AN201" s="317"/>
      <c r="AO201" s="317"/>
      <c r="AP201" s="317"/>
      <c r="AQ201" s="317"/>
      <c r="AR201" s="317"/>
      <c r="AS201" s="317"/>
      <c r="AT201" s="317"/>
    </row>
    <row r="202" spans="1:46" hidden="1">
      <c r="A202" s="317" t="s">
        <v>2583</v>
      </c>
      <c r="B202" s="447">
        <v>4100009378</v>
      </c>
      <c r="C202" s="447">
        <v>80764968</v>
      </c>
      <c r="D202" s="317" t="s">
        <v>708</v>
      </c>
      <c r="E202" s="317" t="s">
        <v>169</v>
      </c>
      <c r="F202" s="317" t="s">
        <v>430</v>
      </c>
      <c r="G202" s="317" t="s">
        <v>431</v>
      </c>
      <c r="H202" s="317" t="s">
        <v>79</v>
      </c>
      <c r="I202" s="317" t="s">
        <v>2075</v>
      </c>
      <c r="J202" s="317">
        <v>1</v>
      </c>
      <c r="K202" s="253" t="s">
        <v>448</v>
      </c>
      <c r="L202" s="317" t="s">
        <v>429</v>
      </c>
      <c r="M202" s="314">
        <v>1430</v>
      </c>
      <c r="N202" s="317">
        <v>11</v>
      </c>
      <c r="O202" s="253">
        <v>18876</v>
      </c>
      <c r="P202" s="317">
        <v>14</v>
      </c>
      <c r="Q202" s="317" t="s">
        <v>2641</v>
      </c>
      <c r="R202" s="317"/>
      <c r="S202" s="330">
        <v>45688</v>
      </c>
      <c r="T202" s="317" t="s">
        <v>2678</v>
      </c>
      <c r="U202" s="373">
        <v>45728</v>
      </c>
      <c r="V202" s="317"/>
      <c r="W202" s="330">
        <v>45732</v>
      </c>
      <c r="X202" s="317" t="s">
        <v>118</v>
      </c>
      <c r="Y202" s="317"/>
      <c r="Z202" s="330">
        <v>45683</v>
      </c>
      <c r="AA202" s="330">
        <v>45698</v>
      </c>
      <c r="AB202" s="317"/>
      <c r="AC202" s="317"/>
      <c r="AD202" s="317"/>
      <c r="AE202" s="317"/>
      <c r="AF202" s="317"/>
      <c r="AG202" s="317"/>
      <c r="AH202" s="317"/>
      <c r="AI202" s="317"/>
      <c r="AJ202" s="317"/>
      <c r="AK202" s="317"/>
      <c r="AL202" s="317"/>
      <c r="AM202" s="317"/>
      <c r="AN202" s="317"/>
      <c r="AO202" s="317"/>
      <c r="AP202" s="317"/>
      <c r="AQ202" s="317"/>
      <c r="AR202" s="317"/>
      <c r="AS202" s="317"/>
      <c r="AT202" s="317"/>
    </row>
    <row r="203" spans="1:46" hidden="1">
      <c r="A203" s="317" t="s">
        <v>2583</v>
      </c>
      <c r="B203" s="447">
        <v>4100009378</v>
      </c>
      <c r="C203" s="447">
        <v>80764968</v>
      </c>
      <c r="D203" s="317" t="s">
        <v>708</v>
      </c>
      <c r="E203" s="317" t="s">
        <v>169</v>
      </c>
      <c r="F203" s="317" t="s">
        <v>430</v>
      </c>
      <c r="G203" s="317" t="s">
        <v>431</v>
      </c>
      <c r="H203" s="317" t="s">
        <v>79</v>
      </c>
      <c r="I203" s="317" t="s">
        <v>2075</v>
      </c>
      <c r="J203" s="317">
        <v>1</v>
      </c>
      <c r="K203" s="253" t="s">
        <v>449</v>
      </c>
      <c r="L203" s="317" t="s">
        <v>429</v>
      </c>
      <c r="M203" s="314">
        <v>1430</v>
      </c>
      <c r="N203" s="317">
        <v>11</v>
      </c>
      <c r="O203" s="253">
        <v>18876</v>
      </c>
      <c r="P203" s="317">
        <v>14</v>
      </c>
      <c r="Q203" s="317" t="s">
        <v>2641</v>
      </c>
      <c r="R203" s="317"/>
      <c r="S203" s="330">
        <v>45688</v>
      </c>
      <c r="T203" s="317" t="s">
        <v>2678</v>
      </c>
      <c r="U203" s="373">
        <v>45728</v>
      </c>
      <c r="V203" s="317"/>
      <c r="W203" s="330">
        <v>45732</v>
      </c>
      <c r="X203" s="317" t="s">
        <v>118</v>
      </c>
      <c r="Y203" s="317"/>
      <c r="Z203" s="330">
        <v>45683</v>
      </c>
      <c r="AA203" s="330">
        <v>45698</v>
      </c>
      <c r="AB203" s="317"/>
      <c r="AC203" s="317"/>
      <c r="AD203" s="317"/>
      <c r="AE203" s="317"/>
      <c r="AF203" s="317"/>
      <c r="AG203" s="317"/>
      <c r="AH203" s="317"/>
      <c r="AI203" s="317"/>
      <c r="AJ203" s="317"/>
      <c r="AK203" s="317"/>
      <c r="AL203" s="317"/>
      <c r="AM203" s="317"/>
      <c r="AN203" s="317"/>
      <c r="AO203" s="317"/>
      <c r="AP203" s="317"/>
      <c r="AQ203" s="317"/>
      <c r="AR203" s="317"/>
      <c r="AS203" s="317"/>
      <c r="AT203" s="317"/>
    </row>
    <row r="204" spans="1:46" hidden="1">
      <c r="A204" s="317" t="s">
        <v>2583</v>
      </c>
      <c r="B204" s="447">
        <v>4100009378</v>
      </c>
      <c r="C204" s="447">
        <v>80764968</v>
      </c>
      <c r="D204" s="317" t="s">
        <v>708</v>
      </c>
      <c r="E204" s="317" t="s">
        <v>169</v>
      </c>
      <c r="F204" s="317" t="s">
        <v>430</v>
      </c>
      <c r="G204" s="317" t="s">
        <v>431</v>
      </c>
      <c r="H204" s="317" t="s">
        <v>79</v>
      </c>
      <c r="I204" s="317" t="s">
        <v>2075</v>
      </c>
      <c r="J204" s="317">
        <v>1</v>
      </c>
      <c r="K204" s="253" t="s">
        <v>450</v>
      </c>
      <c r="L204" s="317" t="s">
        <v>429</v>
      </c>
      <c r="M204" s="314">
        <v>1430</v>
      </c>
      <c r="N204" s="317">
        <v>11</v>
      </c>
      <c r="O204" s="253">
        <v>18876</v>
      </c>
      <c r="P204" s="317">
        <v>14</v>
      </c>
      <c r="Q204" s="317" t="s">
        <v>2641</v>
      </c>
      <c r="R204" s="317"/>
      <c r="S204" s="330">
        <v>45688</v>
      </c>
      <c r="T204" s="317" t="s">
        <v>2678</v>
      </c>
      <c r="U204" s="373">
        <v>45728</v>
      </c>
      <c r="V204" s="317"/>
      <c r="W204" s="330">
        <v>45732</v>
      </c>
      <c r="X204" s="317" t="s">
        <v>118</v>
      </c>
      <c r="Y204" s="317"/>
      <c r="Z204" s="330">
        <v>45683</v>
      </c>
      <c r="AA204" s="330">
        <v>45698</v>
      </c>
      <c r="AB204" s="317"/>
      <c r="AC204" s="317"/>
      <c r="AD204" s="317"/>
      <c r="AE204" s="317"/>
      <c r="AF204" s="317"/>
      <c r="AG204" s="317"/>
      <c r="AH204" s="317"/>
      <c r="AI204" s="317"/>
      <c r="AJ204" s="317"/>
      <c r="AK204" s="317"/>
      <c r="AL204" s="317"/>
      <c r="AM204" s="317"/>
      <c r="AN204" s="317"/>
      <c r="AO204" s="317"/>
      <c r="AP204" s="317"/>
      <c r="AQ204" s="317"/>
      <c r="AR204" s="317"/>
      <c r="AS204" s="317"/>
      <c r="AT204" s="317"/>
    </row>
    <row r="205" spans="1:46" hidden="1">
      <c r="A205" s="317" t="s">
        <v>2583</v>
      </c>
      <c r="B205" s="447">
        <v>4100009378</v>
      </c>
      <c r="C205" s="447">
        <v>80764968</v>
      </c>
      <c r="D205" s="317" t="s">
        <v>708</v>
      </c>
      <c r="E205" s="317" t="s">
        <v>169</v>
      </c>
      <c r="F205" s="317" t="s">
        <v>430</v>
      </c>
      <c r="G205" s="317" t="s">
        <v>431</v>
      </c>
      <c r="H205" s="317" t="s">
        <v>79</v>
      </c>
      <c r="I205" s="317" t="s">
        <v>2075</v>
      </c>
      <c r="J205" s="317">
        <v>1</v>
      </c>
      <c r="K205" s="253" t="s">
        <v>451</v>
      </c>
      <c r="L205" s="317" t="s">
        <v>429</v>
      </c>
      <c r="M205" s="314">
        <v>1430</v>
      </c>
      <c r="N205" s="317">
        <v>11</v>
      </c>
      <c r="O205" s="253">
        <v>18876</v>
      </c>
      <c r="P205" s="317">
        <v>14</v>
      </c>
      <c r="Q205" s="317" t="s">
        <v>2641</v>
      </c>
      <c r="R205" s="317"/>
      <c r="S205" s="330">
        <v>45688</v>
      </c>
      <c r="T205" s="317" t="s">
        <v>2678</v>
      </c>
      <c r="U205" s="373">
        <v>45728</v>
      </c>
      <c r="V205" s="317"/>
      <c r="W205" s="330">
        <v>45732</v>
      </c>
      <c r="X205" s="317" t="s">
        <v>118</v>
      </c>
      <c r="Y205" s="317"/>
      <c r="Z205" s="330">
        <v>45683</v>
      </c>
      <c r="AA205" s="330">
        <v>45698</v>
      </c>
      <c r="AB205" s="317"/>
      <c r="AC205" s="317"/>
      <c r="AD205" s="317"/>
      <c r="AE205" s="317"/>
      <c r="AF205" s="317"/>
      <c r="AG205" s="317"/>
      <c r="AH205" s="317"/>
      <c r="AI205" s="317"/>
      <c r="AJ205" s="317"/>
      <c r="AK205" s="317"/>
      <c r="AL205" s="317"/>
      <c r="AM205" s="317"/>
      <c r="AN205" s="317"/>
      <c r="AO205" s="317"/>
      <c r="AP205" s="317"/>
      <c r="AQ205" s="317"/>
      <c r="AR205" s="317"/>
      <c r="AS205" s="317"/>
      <c r="AT205" s="317"/>
    </row>
    <row r="206" spans="1:46" hidden="1">
      <c r="A206" s="317" t="s">
        <v>2583</v>
      </c>
      <c r="B206" s="447">
        <v>4100009378</v>
      </c>
      <c r="C206" s="447">
        <v>80764968</v>
      </c>
      <c r="D206" s="317" t="s">
        <v>708</v>
      </c>
      <c r="E206" s="317" t="s">
        <v>169</v>
      </c>
      <c r="F206" s="317" t="s">
        <v>430</v>
      </c>
      <c r="G206" s="317" t="s">
        <v>431</v>
      </c>
      <c r="H206" s="317" t="s">
        <v>79</v>
      </c>
      <c r="I206" s="317" t="s">
        <v>2075</v>
      </c>
      <c r="J206" s="317">
        <v>1</v>
      </c>
      <c r="K206" s="253" t="s">
        <v>452</v>
      </c>
      <c r="L206" s="317" t="s">
        <v>429</v>
      </c>
      <c r="M206" s="314">
        <v>1430</v>
      </c>
      <c r="N206" s="317">
        <v>11</v>
      </c>
      <c r="O206" s="253">
        <v>18876</v>
      </c>
      <c r="P206" s="317">
        <v>14</v>
      </c>
      <c r="Q206" s="317" t="s">
        <v>2641</v>
      </c>
      <c r="R206" s="317"/>
      <c r="S206" s="330">
        <v>45688</v>
      </c>
      <c r="T206" s="317" t="s">
        <v>2678</v>
      </c>
      <c r="U206" s="373">
        <v>45728</v>
      </c>
      <c r="V206" s="317"/>
      <c r="W206" s="330">
        <v>45732</v>
      </c>
      <c r="X206" s="317" t="s">
        <v>118</v>
      </c>
      <c r="Y206" s="317"/>
      <c r="Z206" s="330">
        <v>45683</v>
      </c>
      <c r="AA206" s="330">
        <v>45698</v>
      </c>
      <c r="AB206" s="317"/>
      <c r="AC206" s="317"/>
      <c r="AD206" s="317"/>
      <c r="AE206" s="317"/>
      <c r="AF206" s="317"/>
      <c r="AG206" s="317"/>
      <c r="AH206" s="317"/>
      <c r="AI206" s="317"/>
      <c r="AJ206" s="317"/>
      <c r="AK206" s="317"/>
      <c r="AL206" s="317"/>
      <c r="AM206" s="317"/>
      <c r="AN206" s="317"/>
      <c r="AO206" s="317"/>
      <c r="AP206" s="317"/>
      <c r="AQ206" s="317"/>
      <c r="AR206" s="317"/>
      <c r="AS206" s="317"/>
      <c r="AT206" s="317"/>
    </row>
    <row r="207" spans="1:46" hidden="1">
      <c r="A207" s="317" t="s">
        <v>2583</v>
      </c>
      <c r="B207" s="447">
        <v>4100009378</v>
      </c>
      <c r="C207" s="447">
        <v>80764968</v>
      </c>
      <c r="D207" s="317" t="s">
        <v>708</v>
      </c>
      <c r="E207" s="317" t="s">
        <v>169</v>
      </c>
      <c r="F207" s="317" t="s">
        <v>430</v>
      </c>
      <c r="G207" s="317" t="s">
        <v>431</v>
      </c>
      <c r="H207" s="317" t="s">
        <v>79</v>
      </c>
      <c r="I207" s="317" t="s">
        <v>2075</v>
      </c>
      <c r="J207" s="317">
        <v>1</v>
      </c>
      <c r="K207" s="253" t="s">
        <v>453</v>
      </c>
      <c r="L207" s="317" t="s">
        <v>429</v>
      </c>
      <c r="M207" s="314">
        <v>1430</v>
      </c>
      <c r="N207" s="317">
        <v>11</v>
      </c>
      <c r="O207" s="253">
        <v>18876</v>
      </c>
      <c r="P207" s="317">
        <v>14</v>
      </c>
      <c r="Q207" s="317" t="s">
        <v>2641</v>
      </c>
      <c r="R207" s="317"/>
      <c r="S207" s="330">
        <v>45688</v>
      </c>
      <c r="T207" s="317" t="s">
        <v>2678</v>
      </c>
      <c r="U207" s="373">
        <v>45728</v>
      </c>
      <c r="V207" s="317"/>
      <c r="W207" s="330">
        <v>45732</v>
      </c>
      <c r="X207" s="317" t="s">
        <v>118</v>
      </c>
      <c r="Y207" s="317"/>
      <c r="Z207" s="330">
        <v>45683</v>
      </c>
      <c r="AA207" s="330">
        <v>45698</v>
      </c>
      <c r="AB207" s="317"/>
      <c r="AC207" s="317"/>
      <c r="AD207" s="317"/>
      <c r="AE207" s="317"/>
      <c r="AF207" s="317"/>
      <c r="AG207" s="317"/>
      <c r="AH207" s="317"/>
      <c r="AI207" s="317"/>
      <c r="AJ207" s="317"/>
      <c r="AK207" s="317"/>
      <c r="AL207" s="317"/>
      <c r="AM207" s="317"/>
      <c r="AN207" s="317"/>
      <c r="AO207" s="317"/>
      <c r="AP207" s="317"/>
      <c r="AQ207" s="317"/>
      <c r="AR207" s="317"/>
      <c r="AS207" s="317"/>
      <c r="AT207" s="317"/>
    </row>
    <row r="208" spans="1:46" hidden="1">
      <c r="A208" s="317" t="s">
        <v>2583</v>
      </c>
      <c r="B208" s="447">
        <v>4100009378</v>
      </c>
      <c r="C208" s="447">
        <v>80764968</v>
      </c>
      <c r="D208" s="317" t="s">
        <v>708</v>
      </c>
      <c r="E208" s="317" t="s">
        <v>169</v>
      </c>
      <c r="F208" s="317" t="s">
        <v>430</v>
      </c>
      <c r="G208" s="317" t="s">
        <v>431</v>
      </c>
      <c r="H208" s="317" t="s">
        <v>79</v>
      </c>
      <c r="I208" s="317" t="s">
        <v>2075</v>
      </c>
      <c r="J208" s="317">
        <v>1</v>
      </c>
      <c r="K208" s="253" t="s">
        <v>454</v>
      </c>
      <c r="L208" s="317" t="s">
        <v>429</v>
      </c>
      <c r="M208" s="314">
        <v>1430</v>
      </c>
      <c r="N208" s="317">
        <v>11</v>
      </c>
      <c r="O208" s="253">
        <v>18876</v>
      </c>
      <c r="P208" s="317">
        <v>14</v>
      </c>
      <c r="Q208" s="317" t="s">
        <v>2641</v>
      </c>
      <c r="R208" s="317"/>
      <c r="S208" s="330">
        <v>45688</v>
      </c>
      <c r="T208" s="317" t="s">
        <v>2678</v>
      </c>
      <c r="U208" s="373">
        <v>45728</v>
      </c>
      <c r="V208" s="317"/>
      <c r="W208" s="330">
        <v>45732</v>
      </c>
      <c r="X208" s="317" t="s">
        <v>118</v>
      </c>
      <c r="Y208" s="317"/>
      <c r="Z208" s="330">
        <v>45683</v>
      </c>
      <c r="AA208" s="330">
        <v>45698</v>
      </c>
      <c r="AB208" s="317"/>
      <c r="AC208" s="317"/>
      <c r="AD208" s="317"/>
      <c r="AE208" s="317"/>
      <c r="AF208" s="317"/>
      <c r="AG208" s="317"/>
      <c r="AH208" s="317"/>
      <c r="AI208" s="317"/>
      <c r="AJ208" s="317"/>
      <c r="AK208" s="317"/>
      <c r="AL208" s="317"/>
      <c r="AM208" s="317"/>
      <c r="AN208" s="317"/>
      <c r="AO208" s="317"/>
      <c r="AP208" s="317"/>
      <c r="AQ208" s="317"/>
      <c r="AR208" s="317"/>
      <c r="AS208" s="317"/>
      <c r="AT208" s="317"/>
    </row>
    <row r="209" spans="1:46" hidden="1">
      <c r="A209" s="317" t="s">
        <v>2583</v>
      </c>
      <c r="B209" s="447">
        <v>4100009378</v>
      </c>
      <c r="C209" s="447">
        <v>80764968</v>
      </c>
      <c r="D209" s="317" t="s">
        <v>708</v>
      </c>
      <c r="E209" s="317" t="s">
        <v>169</v>
      </c>
      <c r="F209" s="317" t="s">
        <v>430</v>
      </c>
      <c r="G209" s="317" t="s">
        <v>431</v>
      </c>
      <c r="H209" s="317" t="s">
        <v>79</v>
      </c>
      <c r="I209" s="317" t="s">
        <v>2075</v>
      </c>
      <c r="J209" s="317">
        <v>1</v>
      </c>
      <c r="K209" s="253" t="s">
        <v>455</v>
      </c>
      <c r="L209" s="317" t="s">
        <v>429</v>
      </c>
      <c r="M209" s="314">
        <v>1430</v>
      </c>
      <c r="N209" s="317">
        <v>11</v>
      </c>
      <c r="O209" s="253">
        <v>18876</v>
      </c>
      <c r="P209" s="317">
        <v>14</v>
      </c>
      <c r="Q209" s="317" t="s">
        <v>2641</v>
      </c>
      <c r="R209" s="317"/>
      <c r="S209" s="330">
        <v>45688</v>
      </c>
      <c r="T209" s="317" t="s">
        <v>2678</v>
      </c>
      <c r="U209" s="373">
        <v>45728</v>
      </c>
      <c r="V209" s="317"/>
      <c r="W209" s="330">
        <v>45732</v>
      </c>
      <c r="X209" s="317" t="s">
        <v>118</v>
      </c>
      <c r="Y209" s="317"/>
      <c r="Z209" s="330">
        <v>45683</v>
      </c>
      <c r="AA209" s="330">
        <v>45698</v>
      </c>
      <c r="AB209" s="317"/>
      <c r="AC209" s="317"/>
      <c r="AD209" s="317"/>
      <c r="AE209" s="317"/>
      <c r="AF209" s="317"/>
      <c r="AG209" s="317"/>
      <c r="AH209" s="317"/>
      <c r="AI209" s="317"/>
      <c r="AJ209" s="317"/>
      <c r="AK209" s="317"/>
      <c r="AL209" s="317"/>
      <c r="AM209" s="317"/>
      <c r="AN209" s="317"/>
      <c r="AO209" s="317"/>
      <c r="AP209" s="317"/>
      <c r="AQ209" s="317"/>
      <c r="AR209" s="317"/>
      <c r="AS209" s="317"/>
      <c r="AT209" s="317"/>
    </row>
    <row r="210" spans="1:46" hidden="1">
      <c r="A210" s="317" t="s">
        <v>2583</v>
      </c>
      <c r="B210" s="447">
        <v>4100009378</v>
      </c>
      <c r="C210" s="447">
        <v>80764968</v>
      </c>
      <c r="D210" s="317" t="s">
        <v>708</v>
      </c>
      <c r="E210" s="317" t="s">
        <v>169</v>
      </c>
      <c r="F210" s="317" t="s">
        <v>430</v>
      </c>
      <c r="G210" s="317" t="s">
        <v>431</v>
      </c>
      <c r="H210" s="317" t="s">
        <v>79</v>
      </c>
      <c r="I210" s="317" t="s">
        <v>2075</v>
      </c>
      <c r="J210" s="317">
        <v>1</v>
      </c>
      <c r="K210" s="253" t="s">
        <v>456</v>
      </c>
      <c r="L210" s="317" t="s">
        <v>429</v>
      </c>
      <c r="M210" s="314">
        <v>1430</v>
      </c>
      <c r="N210" s="317">
        <v>11</v>
      </c>
      <c r="O210" s="253">
        <v>18876</v>
      </c>
      <c r="P210" s="317">
        <v>14</v>
      </c>
      <c r="Q210" s="317" t="s">
        <v>2641</v>
      </c>
      <c r="R210" s="317"/>
      <c r="S210" s="330">
        <v>45688</v>
      </c>
      <c r="T210" s="317" t="s">
        <v>2678</v>
      </c>
      <c r="U210" s="373">
        <v>45728</v>
      </c>
      <c r="V210" s="317"/>
      <c r="W210" s="330">
        <v>45732</v>
      </c>
      <c r="X210" s="317" t="s">
        <v>118</v>
      </c>
      <c r="Y210" s="317"/>
      <c r="Z210" s="330">
        <v>45683</v>
      </c>
      <c r="AA210" s="330">
        <v>45698</v>
      </c>
      <c r="AB210" s="317"/>
      <c r="AC210" s="317"/>
      <c r="AD210" s="317"/>
      <c r="AE210" s="317"/>
      <c r="AF210" s="317"/>
      <c r="AG210" s="317"/>
      <c r="AH210" s="317"/>
      <c r="AI210" s="317"/>
      <c r="AJ210" s="317"/>
      <c r="AK210" s="317"/>
      <c r="AL210" s="317"/>
      <c r="AM210" s="317"/>
      <c r="AN210" s="317"/>
      <c r="AO210" s="317"/>
      <c r="AP210" s="317"/>
      <c r="AQ210" s="317"/>
      <c r="AR210" s="317"/>
      <c r="AS210" s="317"/>
      <c r="AT210" s="317"/>
    </row>
    <row r="211" spans="1:46" hidden="1">
      <c r="A211" s="317" t="s">
        <v>2583</v>
      </c>
      <c r="B211" s="447">
        <v>4100009378</v>
      </c>
      <c r="C211" s="447">
        <v>80764968</v>
      </c>
      <c r="D211" s="317" t="s">
        <v>708</v>
      </c>
      <c r="E211" s="317" t="s">
        <v>169</v>
      </c>
      <c r="F211" s="317" t="s">
        <v>430</v>
      </c>
      <c r="G211" s="317" t="s">
        <v>431</v>
      </c>
      <c r="H211" s="317" t="s">
        <v>79</v>
      </c>
      <c r="I211" s="317" t="s">
        <v>2075</v>
      </c>
      <c r="J211" s="317">
        <v>1</v>
      </c>
      <c r="K211" s="253" t="s">
        <v>457</v>
      </c>
      <c r="L211" s="317" t="s">
        <v>429</v>
      </c>
      <c r="M211" s="314">
        <v>1430</v>
      </c>
      <c r="N211" s="317">
        <v>11</v>
      </c>
      <c r="O211" s="253">
        <v>18876</v>
      </c>
      <c r="P211" s="317">
        <v>14</v>
      </c>
      <c r="Q211" s="317" t="s">
        <v>2641</v>
      </c>
      <c r="R211" s="317"/>
      <c r="S211" s="330">
        <v>45688</v>
      </c>
      <c r="T211" s="317" t="s">
        <v>2678</v>
      </c>
      <c r="U211" s="373">
        <v>45728</v>
      </c>
      <c r="V211" s="317"/>
      <c r="W211" s="330">
        <v>45732</v>
      </c>
      <c r="X211" s="317" t="s">
        <v>118</v>
      </c>
      <c r="Y211" s="317"/>
      <c r="Z211" s="330">
        <v>45683</v>
      </c>
      <c r="AA211" s="330">
        <v>45698</v>
      </c>
      <c r="AB211" s="317"/>
      <c r="AC211" s="317"/>
      <c r="AD211" s="317"/>
      <c r="AE211" s="317"/>
      <c r="AF211" s="317"/>
      <c r="AG211" s="317"/>
      <c r="AH211" s="317"/>
      <c r="AI211" s="317"/>
      <c r="AJ211" s="317"/>
      <c r="AK211" s="317"/>
      <c r="AL211" s="317"/>
      <c r="AM211" s="317"/>
      <c r="AN211" s="317"/>
      <c r="AO211" s="317"/>
      <c r="AP211" s="317"/>
      <c r="AQ211" s="317"/>
      <c r="AR211" s="317"/>
      <c r="AS211" s="317"/>
      <c r="AT211" s="317"/>
    </row>
    <row r="212" spans="1:46" hidden="1">
      <c r="A212" s="317" t="s">
        <v>2583</v>
      </c>
      <c r="B212" s="447">
        <v>4100009378</v>
      </c>
      <c r="C212" s="447">
        <v>80764968</v>
      </c>
      <c r="D212" s="317" t="s">
        <v>708</v>
      </c>
      <c r="E212" s="317" t="s">
        <v>169</v>
      </c>
      <c r="F212" s="317" t="s">
        <v>430</v>
      </c>
      <c r="G212" s="317" t="s">
        <v>431</v>
      </c>
      <c r="H212" s="317" t="s">
        <v>79</v>
      </c>
      <c r="I212" s="317" t="s">
        <v>2075</v>
      </c>
      <c r="J212" s="317">
        <v>1</v>
      </c>
      <c r="K212" s="253" t="s">
        <v>458</v>
      </c>
      <c r="L212" s="317" t="s">
        <v>429</v>
      </c>
      <c r="M212" s="314">
        <v>1430</v>
      </c>
      <c r="N212" s="317">
        <v>11</v>
      </c>
      <c r="O212" s="253">
        <v>18876</v>
      </c>
      <c r="P212" s="317">
        <v>14</v>
      </c>
      <c r="Q212" s="317" t="s">
        <v>2641</v>
      </c>
      <c r="R212" s="317"/>
      <c r="S212" s="330">
        <v>45688</v>
      </c>
      <c r="T212" s="317" t="s">
        <v>2678</v>
      </c>
      <c r="U212" s="373">
        <v>45728</v>
      </c>
      <c r="V212" s="317"/>
      <c r="W212" s="330">
        <v>45732</v>
      </c>
      <c r="X212" s="317" t="s">
        <v>118</v>
      </c>
      <c r="Y212" s="317"/>
      <c r="Z212" s="330">
        <v>45683</v>
      </c>
      <c r="AA212" s="330">
        <v>45698</v>
      </c>
      <c r="AB212" s="317"/>
      <c r="AC212" s="317"/>
      <c r="AD212" s="317"/>
      <c r="AE212" s="317"/>
      <c r="AF212" s="317"/>
      <c r="AG212" s="317"/>
      <c r="AH212" s="317"/>
      <c r="AI212" s="317"/>
      <c r="AJ212" s="317"/>
      <c r="AK212" s="317"/>
      <c r="AL212" s="317"/>
      <c r="AM212" s="317"/>
      <c r="AN212" s="317"/>
      <c r="AO212" s="317"/>
      <c r="AP212" s="317"/>
      <c r="AQ212" s="317"/>
      <c r="AR212" s="317"/>
      <c r="AS212" s="317"/>
      <c r="AT212" s="317"/>
    </row>
    <row r="213" spans="1:46" hidden="1">
      <c r="A213" s="317" t="s">
        <v>2583</v>
      </c>
      <c r="B213" s="447">
        <v>4100009378</v>
      </c>
      <c r="C213" s="447">
        <v>80764968</v>
      </c>
      <c r="D213" s="317" t="s">
        <v>708</v>
      </c>
      <c r="E213" s="317" t="s">
        <v>169</v>
      </c>
      <c r="F213" s="317" t="s">
        <v>430</v>
      </c>
      <c r="G213" s="317" t="s">
        <v>431</v>
      </c>
      <c r="H213" s="317" t="s">
        <v>79</v>
      </c>
      <c r="I213" s="317" t="s">
        <v>2075</v>
      </c>
      <c r="J213" s="317">
        <v>1</v>
      </c>
      <c r="K213" s="253" t="s">
        <v>459</v>
      </c>
      <c r="L213" s="317" t="s">
        <v>429</v>
      </c>
      <c r="M213" s="314">
        <v>1430</v>
      </c>
      <c r="N213" s="317">
        <v>11</v>
      </c>
      <c r="O213" s="253">
        <v>18876</v>
      </c>
      <c r="P213" s="317">
        <v>14</v>
      </c>
      <c r="Q213" s="317" t="s">
        <v>2641</v>
      </c>
      <c r="R213" s="317"/>
      <c r="S213" s="330">
        <v>45688</v>
      </c>
      <c r="T213" s="317" t="s">
        <v>2678</v>
      </c>
      <c r="U213" s="373">
        <v>45728</v>
      </c>
      <c r="V213" s="317"/>
      <c r="W213" s="330">
        <v>45732</v>
      </c>
      <c r="X213" s="317" t="s">
        <v>118</v>
      </c>
      <c r="Y213" s="317"/>
      <c r="Z213" s="330">
        <v>45683</v>
      </c>
      <c r="AA213" s="330">
        <v>45698</v>
      </c>
      <c r="AB213" s="317"/>
      <c r="AC213" s="317"/>
      <c r="AD213" s="317"/>
      <c r="AE213" s="317"/>
      <c r="AF213" s="317"/>
      <c r="AG213" s="317"/>
      <c r="AH213" s="317"/>
      <c r="AI213" s="317"/>
      <c r="AJ213" s="317"/>
      <c r="AK213" s="317"/>
      <c r="AL213" s="317"/>
      <c r="AM213" s="317"/>
      <c r="AN213" s="317"/>
      <c r="AO213" s="317"/>
      <c r="AP213" s="317"/>
      <c r="AQ213" s="317"/>
      <c r="AR213" s="317"/>
      <c r="AS213" s="317"/>
      <c r="AT213" s="317"/>
    </row>
    <row r="214" spans="1:46" hidden="1">
      <c r="A214" s="317" t="s">
        <v>2583</v>
      </c>
      <c r="B214" s="447">
        <v>4100009378</v>
      </c>
      <c r="C214" s="447">
        <v>80764968</v>
      </c>
      <c r="D214" s="317" t="s">
        <v>708</v>
      </c>
      <c r="E214" s="317" t="s">
        <v>169</v>
      </c>
      <c r="F214" s="317" t="s">
        <v>430</v>
      </c>
      <c r="G214" s="317" t="s">
        <v>431</v>
      </c>
      <c r="H214" s="317" t="s">
        <v>79</v>
      </c>
      <c r="I214" s="317" t="s">
        <v>2075</v>
      </c>
      <c r="J214" s="317">
        <v>1</v>
      </c>
      <c r="K214" s="253" t="s">
        <v>460</v>
      </c>
      <c r="L214" s="317" t="s">
        <v>429</v>
      </c>
      <c r="M214" s="314">
        <v>1430</v>
      </c>
      <c r="N214" s="317">
        <v>11</v>
      </c>
      <c r="O214" s="253">
        <v>18876</v>
      </c>
      <c r="P214" s="317">
        <v>14</v>
      </c>
      <c r="Q214" s="317" t="s">
        <v>2641</v>
      </c>
      <c r="R214" s="317"/>
      <c r="S214" s="330">
        <v>45688</v>
      </c>
      <c r="T214" s="317" t="s">
        <v>2678</v>
      </c>
      <c r="U214" s="373">
        <v>45728</v>
      </c>
      <c r="V214" s="317"/>
      <c r="W214" s="330">
        <v>45732</v>
      </c>
      <c r="X214" s="317" t="s">
        <v>118</v>
      </c>
      <c r="Y214" s="317"/>
      <c r="Z214" s="330">
        <v>45683</v>
      </c>
      <c r="AA214" s="330">
        <v>45698</v>
      </c>
      <c r="AB214" s="317"/>
      <c r="AC214" s="317"/>
      <c r="AD214" s="317"/>
      <c r="AE214" s="317"/>
      <c r="AF214" s="317"/>
      <c r="AG214" s="317"/>
      <c r="AH214" s="317"/>
      <c r="AI214" s="317"/>
      <c r="AJ214" s="317"/>
      <c r="AK214" s="317"/>
      <c r="AL214" s="317"/>
      <c r="AM214" s="317"/>
      <c r="AN214" s="317"/>
      <c r="AO214" s="317"/>
      <c r="AP214" s="317"/>
      <c r="AQ214" s="317"/>
      <c r="AR214" s="317"/>
      <c r="AS214" s="317"/>
      <c r="AT214" s="317"/>
    </row>
    <row r="215" spans="1:46" hidden="1">
      <c r="A215" s="317" t="s">
        <v>2583</v>
      </c>
      <c r="B215" s="447">
        <v>4100009378</v>
      </c>
      <c r="C215" s="447">
        <v>80764968</v>
      </c>
      <c r="D215" s="317" t="s">
        <v>708</v>
      </c>
      <c r="E215" s="317" t="s">
        <v>169</v>
      </c>
      <c r="F215" s="317" t="s">
        <v>430</v>
      </c>
      <c r="G215" s="317" t="s">
        <v>431</v>
      </c>
      <c r="H215" s="317" t="s">
        <v>79</v>
      </c>
      <c r="I215" s="317" t="s">
        <v>2075</v>
      </c>
      <c r="J215" s="317">
        <v>1</v>
      </c>
      <c r="K215" s="253" t="s">
        <v>461</v>
      </c>
      <c r="L215" s="317" t="s">
        <v>429</v>
      </c>
      <c r="M215" s="314">
        <v>1430</v>
      </c>
      <c r="N215" s="317">
        <v>11</v>
      </c>
      <c r="O215" s="253">
        <v>18876</v>
      </c>
      <c r="P215" s="317">
        <v>14</v>
      </c>
      <c r="Q215" s="317" t="s">
        <v>2641</v>
      </c>
      <c r="R215" s="317"/>
      <c r="S215" s="330">
        <v>45688</v>
      </c>
      <c r="T215" s="317" t="s">
        <v>2678</v>
      </c>
      <c r="U215" s="373">
        <v>45728</v>
      </c>
      <c r="V215" s="317"/>
      <c r="W215" s="330">
        <v>45732</v>
      </c>
      <c r="X215" s="317" t="s">
        <v>118</v>
      </c>
      <c r="Y215" s="317"/>
      <c r="Z215" s="330">
        <v>45683</v>
      </c>
      <c r="AA215" s="330">
        <v>45698</v>
      </c>
      <c r="AB215" s="317"/>
      <c r="AC215" s="317"/>
      <c r="AD215" s="317"/>
      <c r="AE215" s="317"/>
      <c r="AF215" s="317"/>
      <c r="AG215" s="317"/>
      <c r="AH215" s="317"/>
      <c r="AI215" s="317"/>
      <c r="AJ215" s="317"/>
      <c r="AK215" s="317"/>
      <c r="AL215" s="317"/>
      <c r="AM215" s="317"/>
      <c r="AN215" s="317"/>
      <c r="AO215" s="317"/>
      <c r="AP215" s="317"/>
      <c r="AQ215" s="317"/>
      <c r="AR215" s="317"/>
      <c r="AS215" s="317"/>
      <c r="AT215" s="317"/>
    </row>
    <row r="216" spans="1:46" hidden="1">
      <c r="A216" s="317" t="s">
        <v>2583</v>
      </c>
      <c r="B216" s="447">
        <v>4100009378</v>
      </c>
      <c r="C216" s="447">
        <v>80764968</v>
      </c>
      <c r="D216" s="317" t="s">
        <v>708</v>
      </c>
      <c r="E216" s="317" t="s">
        <v>169</v>
      </c>
      <c r="F216" s="317" t="s">
        <v>430</v>
      </c>
      <c r="G216" s="317" t="s">
        <v>431</v>
      </c>
      <c r="H216" s="317" t="s">
        <v>79</v>
      </c>
      <c r="I216" s="317" t="s">
        <v>2075</v>
      </c>
      <c r="J216" s="317">
        <v>1</v>
      </c>
      <c r="K216" s="253" t="s">
        <v>462</v>
      </c>
      <c r="L216" s="317" t="s">
        <v>429</v>
      </c>
      <c r="M216" s="314">
        <v>1430</v>
      </c>
      <c r="N216" s="317">
        <v>11</v>
      </c>
      <c r="O216" s="253">
        <v>18876</v>
      </c>
      <c r="P216" s="317">
        <v>14</v>
      </c>
      <c r="Q216" s="317" t="s">
        <v>2641</v>
      </c>
      <c r="R216" s="317"/>
      <c r="S216" s="330">
        <v>45688</v>
      </c>
      <c r="T216" s="317" t="s">
        <v>2678</v>
      </c>
      <c r="U216" s="373">
        <v>45728</v>
      </c>
      <c r="V216" s="317"/>
      <c r="W216" s="330">
        <v>45732</v>
      </c>
      <c r="X216" s="317" t="s">
        <v>118</v>
      </c>
      <c r="Y216" s="317"/>
      <c r="Z216" s="330">
        <v>45683</v>
      </c>
      <c r="AA216" s="330">
        <v>45698</v>
      </c>
      <c r="AB216" s="317"/>
      <c r="AC216" s="317"/>
      <c r="AD216" s="317"/>
      <c r="AE216" s="317"/>
      <c r="AF216" s="317"/>
      <c r="AG216" s="317"/>
      <c r="AH216" s="317"/>
      <c r="AI216" s="317"/>
      <c r="AJ216" s="317"/>
      <c r="AK216" s="317"/>
      <c r="AL216" s="317"/>
      <c r="AM216" s="317"/>
      <c r="AN216" s="317"/>
      <c r="AO216" s="317"/>
      <c r="AP216" s="317"/>
      <c r="AQ216" s="317"/>
      <c r="AR216" s="317"/>
      <c r="AS216" s="317"/>
      <c r="AT216" s="317"/>
    </row>
    <row r="217" spans="1:46" hidden="1">
      <c r="A217" s="317" t="s">
        <v>2583</v>
      </c>
      <c r="B217" s="447">
        <v>4100009335</v>
      </c>
      <c r="C217" s="447">
        <v>80766965</v>
      </c>
      <c r="D217" s="317" t="s">
        <v>708</v>
      </c>
      <c r="E217" s="317" t="s">
        <v>2775</v>
      </c>
      <c r="F217" s="447" t="s">
        <v>415</v>
      </c>
      <c r="G217" s="317" t="s">
        <v>416</v>
      </c>
      <c r="H217" s="317" t="s">
        <v>79</v>
      </c>
      <c r="I217" s="317" t="s">
        <v>2075</v>
      </c>
      <c r="J217" s="317">
        <v>1</v>
      </c>
      <c r="K217" s="317" t="s">
        <v>417</v>
      </c>
      <c r="L217" s="317" t="s">
        <v>429</v>
      </c>
      <c r="M217" s="314">
        <v>1430</v>
      </c>
      <c r="N217" s="317">
        <v>11</v>
      </c>
      <c r="O217" s="317">
        <v>18876</v>
      </c>
      <c r="P217" s="317">
        <v>14</v>
      </c>
      <c r="Q217" s="317" t="s">
        <v>2641</v>
      </c>
      <c r="R217" s="317"/>
      <c r="S217" s="330">
        <v>45689</v>
      </c>
      <c r="T217" s="317" t="s">
        <v>2678</v>
      </c>
      <c r="U217" s="373">
        <v>45730</v>
      </c>
      <c r="V217" s="314"/>
      <c r="W217" s="373">
        <v>45735</v>
      </c>
      <c r="X217" s="317" t="s">
        <v>118</v>
      </c>
      <c r="Y217" s="317"/>
      <c r="Z217" s="330">
        <v>45683</v>
      </c>
      <c r="AA217" s="330">
        <v>45695</v>
      </c>
      <c r="AB217" s="317"/>
      <c r="AC217" s="317"/>
      <c r="AD217" s="317"/>
      <c r="AE217" s="317"/>
      <c r="AF217" s="317"/>
      <c r="AG217" s="317"/>
      <c r="AH217" s="317"/>
      <c r="AI217" s="317"/>
      <c r="AJ217" s="317"/>
      <c r="AK217" s="317"/>
      <c r="AL217" s="317"/>
      <c r="AM217" s="317"/>
      <c r="AN217" s="317"/>
      <c r="AO217" s="317"/>
      <c r="AP217" s="317"/>
      <c r="AQ217" s="317"/>
      <c r="AR217" s="317"/>
      <c r="AS217" s="317"/>
      <c r="AT217" s="317"/>
    </row>
    <row r="218" spans="1:46" hidden="1">
      <c r="A218" s="317" t="s">
        <v>2583</v>
      </c>
      <c r="B218" s="447">
        <v>4100009335</v>
      </c>
      <c r="C218" s="447">
        <v>80766965</v>
      </c>
      <c r="D218" s="317" t="s">
        <v>708</v>
      </c>
      <c r="E218" s="317" t="s">
        <v>2775</v>
      </c>
      <c r="F218" s="447" t="s">
        <v>415</v>
      </c>
      <c r="G218" s="317" t="s">
        <v>416</v>
      </c>
      <c r="H218" s="317" t="s">
        <v>79</v>
      </c>
      <c r="I218" s="317" t="s">
        <v>2075</v>
      </c>
      <c r="J218" s="317">
        <v>1</v>
      </c>
      <c r="K218" s="317" t="s">
        <v>419</v>
      </c>
      <c r="L218" s="317" t="s">
        <v>429</v>
      </c>
      <c r="M218" s="314">
        <v>1430</v>
      </c>
      <c r="N218" s="317">
        <v>11</v>
      </c>
      <c r="O218" s="317">
        <v>18876</v>
      </c>
      <c r="P218" s="317">
        <v>14</v>
      </c>
      <c r="Q218" s="317" t="s">
        <v>2641</v>
      </c>
      <c r="R218" s="317"/>
      <c r="S218" s="330">
        <v>45689</v>
      </c>
      <c r="T218" s="317" t="s">
        <v>2678</v>
      </c>
      <c r="U218" s="373">
        <v>45730</v>
      </c>
      <c r="V218" s="314"/>
      <c r="W218" s="373">
        <v>45735</v>
      </c>
      <c r="X218" s="317" t="s">
        <v>118</v>
      </c>
      <c r="Y218" s="317"/>
      <c r="Z218" s="330">
        <v>45683</v>
      </c>
      <c r="AA218" s="330">
        <v>45695</v>
      </c>
      <c r="AB218" s="317"/>
      <c r="AC218" s="317"/>
      <c r="AD218" s="317"/>
      <c r="AE218" s="317"/>
      <c r="AF218" s="317"/>
      <c r="AG218" s="317"/>
      <c r="AH218" s="317"/>
      <c r="AI218" s="317"/>
      <c r="AJ218" s="317"/>
      <c r="AK218" s="317"/>
      <c r="AL218" s="317"/>
      <c r="AM218" s="317"/>
      <c r="AN218" s="317"/>
      <c r="AO218" s="317"/>
      <c r="AP218" s="317"/>
      <c r="AQ218" s="317"/>
      <c r="AR218" s="317"/>
      <c r="AS218" s="317"/>
      <c r="AT218" s="317"/>
    </row>
    <row r="219" spans="1:46" hidden="1">
      <c r="A219" s="317" t="s">
        <v>2583</v>
      </c>
      <c r="B219" s="447">
        <v>4100009335</v>
      </c>
      <c r="C219" s="447">
        <v>80766965</v>
      </c>
      <c r="D219" s="317" t="s">
        <v>708</v>
      </c>
      <c r="E219" s="317" t="s">
        <v>2775</v>
      </c>
      <c r="F219" s="447" t="s">
        <v>415</v>
      </c>
      <c r="G219" s="317" t="s">
        <v>416</v>
      </c>
      <c r="H219" s="317" t="s">
        <v>79</v>
      </c>
      <c r="I219" s="317" t="s">
        <v>2075</v>
      </c>
      <c r="J219" s="317">
        <v>1</v>
      </c>
      <c r="K219" s="317" t="s">
        <v>420</v>
      </c>
      <c r="L219" s="317" t="s">
        <v>429</v>
      </c>
      <c r="M219" s="314">
        <v>1430</v>
      </c>
      <c r="N219" s="317">
        <v>11</v>
      </c>
      <c r="O219" s="317">
        <v>18876</v>
      </c>
      <c r="P219" s="317">
        <v>14</v>
      </c>
      <c r="Q219" s="317" t="s">
        <v>2641</v>
      </c>
      <c r="R219" s="317"/>
      <c r="S219" s="330">
        <v>45689</v>
      </c>
      <c r="T219" s="317" t="s">
        <v>2678</v>
      </c>
      <c r="U219" s="373">
        <v>45730</v>
      </c>
      <c r="V219" s="314"/>
      <c r="W219" s="373">
        <v>45735</v>
      </c>
      <c r="X219" s="317" t="s">
        <v>118</v>
      </c>
      <c r="Y219" s="317"/>
      <c r="Z219" s="330">
        <v>45683</v>
      </c>
      <c r="AA219" s="330">
        <v>45695</v>
      </c>
      <c r="AB219" s="317"/>
      <c r="AC219" s="317"/>
      <c r="AD219" s="317"/>
      <c r="AE219" s="317"/>
      <c r="AF219" s="317"/>
      <c r="AG219" s="317"/>
      <c r="AH219" s="317"/>
      <c r="AI219" s="317"/>
      <c r="AJ219" s="317"/>
      <c r="AK219" s="317"/>
      <c r="AL219" s="317"/>
      <c r="AM219" s="317"/>
      <c r="AN219" s="317"/>
      <c r="AO219" s="317"/>
      <c r="AP219" s="317"/>
      <c r="AQ219" s="317"/>
      <c r="AR219" s="317"/>
      <c r="AS219" s="317"/>
      <c r="AT219" s="317"/>
    </row>
    <row r="220" spans="1:46" hidden="1">
      <c r="A220" s="317" t="s">
        <v>2583</v>
      </c>
      <c r="B220" s="447">
        <v>4100009335</v>
      </c>
      <c r="C220" s="447">
        <v>80766965</v>
      </c>
      <c r="D220" s="317" t="s">
        <v>708</v>
      </c>
      <c r="E220" s="317" t="s">
        <v>2775</v>
      </c>
      <c r="F220" s="447" t="s">
        <v>415</v>
      </c>
      <c r="G220" s="317" t="s">
        <v>416</v>
      </c>
      <c r="H220" s="317" t="s">
        <v>79</v>
      </c>
      <c r="I220" s="317" t="s">
        <v>2075</v>
      </c>
      <c r="J220" s="317">
        <v>1</v>
      </c>
      <c r="K220" s="317" t="s">
        <v>421</v>
      </c>
      <c r="L220" s="317" t="s">
        <v>429</v>
      </c>
      <c r="M220" s="314">
        <v>1430</v>
      </c>
      <c r="N220" s="317">
        <v>11</v>
      </c>
      <c r="O220" s="317">
        <v>18876</v>
      </c>
      <c r="P220" s="317">
        <v>14</v>
      </c>
      <c r="Q220" s="317" t="s">
        <v>2641</v>
      </c>
      <c r="R220" s="317"/>
      <c r="S220" s="330">
        <v>45689</v>
      </c>
      <c r="T220" s="317" t="s">
        <v>2678</v>
      </c>
      <c r="U220" s="373">
        <v>45730</v>
      </c>
      <c r="V220" s="314"/>
      <c r="W220" s="373">
        <v>45735</v>
      </c>
      <c r="X220" s="317" t="s">
        <v>118</v>
      </c>
      <c r="Y220" s="317"/>
      <c r="Z220" s="330">
        <v>45683</v>
      </c>
      <c r="AA220" s="330">
        <v>45695</v>
      </c>
      <c r="AB220" s="317"/>
      <c r="AC220" s="317"/>
      <c r="AD220" s="317"/>
      <c r="AE220" s="317"/>
      <c r="AF220" s="317"/>
      <c r="AG220" s="317"/>
      <c r="AH220" s="317"/>
      <c r="AI220" s="317"/>
      <c r="AJ220" s="317"/>
      <c r="AK220" s="317"/>
      <c r="AL220" s="317"/>
      <c r="AM220" s="317"/>
      <c r="AN220" s="317"/>
      <c r="AO220" s="317"/>
      <c r="AP220" s="317"/>
      <c r="AQ220" s="317"/>
      <c r="AR220" s="317"/>
      <c r="AS220" s="317"/>
      <c r="AT220" s="317"/>
    </row>
    <row r="221" spans="1:46" hidden="1">
      <c r="A221" s="317" t="s">
        <v>2583</v>
      </c>
      <c r="B221" s="447">
        <v>4100009335</v>
      </c>
      <c r="C221" s="447">
        <v>80766965</v>
      </c>
      <c r="D221" s="317" t="s">
        <v>708</v>
      </c>
      <c r="E221" s="317" t="s">
        <v>2775</v>
      </c>
      <c r="F221" s="447" t="s">
        <v>415</v>
      </c>
      <c r="G221" s="317" t="s">
        <v>416</v>
      </c>
      <c r="H221" s="317" t="s">
        <v>79</v>
      </c>
      <c r="I221" s="317" t="s">
        <v>2075</v>
      </c>
      <c r="J221" s="317">
        <v>1</v>
      </c>
      <c r="K221" s="317" t="s">
        <v>422</v>
      </c>
      <c r="L221" s="317" t="s">
        <v>429</v>
      </c>
      <c r="M221" s="314">
        <v>1430</v>
      </c>
      <c r="N221" s="317">
        <v>11</v>
      </c>
      <c r="O221" s="317">
        <v>18876</v>
      </c>
      <c r="P221" s="317">
        <v>14</v>
      </c>
      <c r="Q221" s="317" t="s">
        <v>2641</v>
      </c>
      <c r="R221" s="317"/>
      <c r="S221" s="330">
        <v>45689</v>
      </c>
      <c r="T221" s="317" t="s">
        <v>2678</v>
      </c>
      <c r="U221" s="373">
        <v>45730</v>
      </c>
      <c r="V221" s="314"/>
      <c r="W221" s="373">
        <v>45735</v>
      </c>
      <c r="X221" s="317" t="s">
        <v>118</v>
      </c>
      <c r="Y221" s="317"/>
      <c r="Z221" s="330">
        <v>45683</v>
      </c>
      <c r="AA221" s="330">
        <v>45695</v>
      </c>
      <c r="AB221" s="317"/>
      <c r="AC221" s="317"/>
      <c r="AD221" s="317"/>
      <c r="AE221" s="317"/>
      <c r="AF221" s="317"/>
      <c r="AG221" s="317"/>
      <c r="AH221" s="317"/>
      <c r="AI221" s="317"/>
      <c r="AJ221" s="317"/>
      <c r="AK221" s="317"/>
      <c r="AL221" s="317"/>
      <c r="AM221" s="317"/>
      <c r="AN221" s="317"/>
      <c r="AO221" s="317"/>
      <c r="AP221" s="317"/>
      <c r="AQ221" s="317"/>
      <c r="AR221" s="317"/>
      <c r="AS221" s="317"/>
      <c r="AT221" s="317"/>
    </row>
    <row r="222" spans="1:46" hidden="1">
      <c r="A222" s="317" t="s">
        <v>2583</v>
      </c>
      <c r="B222" s="447">
        <v>4100009335</v>
      </c>
      <c r="C222" s="447">
        <v>80766965</v>
      </c>
      <c r="D222" s="317" t="s">
        <v>708</v>
      </c>
      <c r="E222" s="317" t="s">
        <v>2775</v>
      </c>
      <c r="F222" s="447" t="s">
        <v>415</v>
      </c>
      <c r="G222" s="317" t="s">
        <v>416</v>
      </c>
      <c r="H222" s="317" t="s">
        <v>79</v>
      </c>
      <c r="I222" s="317" t="s">
        <v>2075</v>
      </c>
      <c r="J222" s="317">
        <v>1</v>
      </c>
      <c r="K222" s="317" t="s">
        <v>423</v>
      </c>
      <c r="L222" s="317" t="s">
        <v>429</v>
      </c>
      <c r="M222" s="314">
        <v>1430</v>
      </c>
      <c r="N222" s="317">
        <v>11</v>
      </c>
      <c r="O222" s="317">
        <v>18876</v>
      </c>
      <c r="P222" s="317">
        <v>14</v>
      </c>
      <c r="Q222" s="317" t="s">
        <v>2641</v>
      </c>
      <c r="R222" s="317"/>
      <c r="S222" s="330">
        <v>45689</v>
      </c>
      <c r="T222" s="317" t="s">
        <v>2678</v>
      </c>
      <c r="U222" s="373">
        <v>45730</v>
      </c>
      <c r="V222" s="314"/>
      <c r="W222" s="373">
        <v>45735</v>
      </c>
      <c r="X222" s="317" t="s">
        <v>118</v>
      </c>
      <c r="Y222" s="317"/>
      <c r="Z222" s="330">
        <v>45683</v>
      </c>
      <c r="AA222" s="330">
        <v>45695</v>
      </c>
      <c r="AB222" s="317"/>
      <c r="AC222" s="317"/>
      <c r="AD222" s="317"/>
      <c r="AE222" s="317"/>
      <c r="AF222" s="317"/>
      <c r="AG222" s="317"/>
      <c r="AH222" s="317"/>
      <c r="AI222" s="317"/>
      <c r="AJ222" s="317"/>
      <c r="AK222" s="317"/>
      <c r="AL222" s="317"/>
      <c r="AM222" s="317"/>
      <c r="AN222" s="317"/>
      <c r="AO222" s="317"/>
      <c r="AP222" s="317"/>
      <c r="AQ222" s="317"/>
      <c r="AR222" s="317"/>
      <c r="AS222" s="317"/>
      <c r="AT222" s="317"/>
    </row>
    <row r="223" spans="1:46" hidden="1">
      <c r="A223" s="317" t="s">
        <v>2583</v>
      </c>
      <c r="B223" s="447">
        <v>4100009335</v>
      </c>
      <c r="C223" s="447">
        <v>80766965</v>
      </c>
      <c r="D223" s="317" t="s">
        <v>708</v>
      </c>
      <c r="E223" s="317" t="s">
        <v>2775</v>
      </c>
      <c r="F223" s="447" t="s">
        <v>415</v>
      </c>
      <c r="G223" s="317" t="s">
        <v>416</v>
      </c>
      <c r="H223" s="317" t="s">
        <v>79</v>
      </c>
      <c r="I223" s="317" t="s">
        <v>2075</v>
      </c>
      <c r="J223" s="317">
        <v>1</v>
      </c>
      <c r="K223" s="317" t="s">
        <v>424</v>
      </c>
      <c r="L223" s="317" t="s">
        <v>429</v>
      </c>
      <c r="M223" s="314">
        <v>1430</v>
      </c>
      <c r="N223" s="317">
        <v>11</v>
      </c>
      <c r="O223" s="317">
        <v>18876</v>
      </c>
      <c r="P223" s="317">
        <v>14</v>
      </c>
      <c r="Q223" s="317" t="s">
        <v>2641</v>
      </c>
      <c r="R223" s="317"/>
      <c r="S223" s="330">
        <v>45689</v>
      </c>
      <c r="T223" s="317" t="s">
        <v>2678</v>
      </c>
      <c r="U223" s="373">
        <v>45730</v>
      </c>
      <c r="V223" s="314"/>
      <c r="W223" s="373">
        <v>45735</v>
      </c>
      <c r="X223" s="317" t="s">
        <v>118</v>
      </c>
      <c r="Y223" s="317"/>
      <c r="Z223" s="330">
        <v>45683</v>
      </c>
      <c r="AA223" s="330">
        <v>45695</v>
      </c>
      <c r="AB223" s="317"/>
      <c r="AC223" s="317"/>
      <c r="AD223" s="317"/>
      <c r="AE223" s="317"/>
      <c r="AF223" s="317"/>
      <c r="AG223" s="317"/>
      <c r="AH223" s="317"/>
      <c r="AI223" s="317"/>
      <c r="AJ223" s="317"/>
      <c r="AK223" s="317"/>
      <c r="AL223" s="317"/>
      <c r="AM223" s="317"/>
      <c r="AN223" s="317"/>
      <c r="AO223" s="317"/>
      <c r="AP223" s="317"/>
      <c r="AQ223" s="317"/>
      <c r="AR223" s="317"/>
      <c r="AS223" s="317"/>
      <c r="AT223" s="317"/>
    </row>
    <row r="224" spans="1:46" hidden="1">
      <c r="A224" s="317" t="s">
        <v>2583</v>
      </c>
      <c r="B224" s="447">
        <v>4100009335</v>
      </c>
      <c r="C224" s="447">
        <v>80766965</v>
      </c>
      <c r="D224" s="317" t="s">
        <v>708</v>
      </c>
      <c r="E224" s="317" t="s">
        <v>2775</v>
      </c>
      <c r="F224" s="447" t="s">
        <v>415</v>
      </c>
      <c r="G224" s="317" t="s">
        <v>416</v>
      </c>
      <c r="H224" s="317" t="s">
        <v>79</v>
      </c>
      <c r="I224" s="317" t="s">
        <v>2075</v>
      </c>
      <c r="J224" s="317">
        <v>1</v>
      </c>
      <c r="K224" s="317" t="s">
        <v>425</v>
      </c>
      <c r="L224" s="317" t="s">
        <v>429</v>
      </c>
      <c r="M224" s="314">
        <v>1430</v>
      </c>
      <c r="N224" s="317">
        <v>11</v>
      </c>
      <c r="O224" s="317">
        <v>18876</v>
      </c>
      <c r="P224" s="317">
        <v>14</v>
      </c>
      <c r="Q224" s="317" t="s">
        <v>2641</v>
      </c>
      <c r="R224" s="317"/>
      <c r="S224" s="330">
        <v>45689</v>
      </c>
      <c r="T224" s="317" t="s">
        <v>2678</v>
      </c>
      <c r="U224" s="373">
        <v>45730</v>
      </c>
      <c r="V224" s="314"/>
      <c r="W224" s="373">
        <v>45735</v>
      </c>
      <c r="X224" s="317" t="s">
        <v>118</v>
      </c>
      <c r="Y224" s="317"/>
      <c r="Z224" s="330">
        <v>45683</v>
      </c>
      <c r="AA224" s="330">
        <v>45695</v>
      </c>
      <c r="AB224" s="317"/>
      <c r="AC224" s="317"/>
      <c r="AD224" s="317"/>
      <c r="AE224" s="317"/>
      <c r="AF224" s="317"/>
      <c r="AG224" s="317"/>
      <c r="AH224" s="317"/>
      <c r="AI224" s="317"/>
      <c r="AJ224" s="317"/>
      <c r="AK224" s="317"/>
      <c r="AL224" s="317"/>
      <c r="AM224" s="317"/>
      <c r="AN224" s="317"/>
      <c r="AO224" s="317"/>
      <c r="AP224" s="317"/>
      <c r="AQ224" s="317"/>
      <c r="AR224" s="317"/>
      <c r="AS224" s="317"/>
      <c r="AT224" s="317"/>
    </row>
    <row r="225" spans="1:46" hidden="1">
      <c r="A225" s="317" t="s">
        <v>2583</v>
      </c>
      <c r="B225" s="447">
        <v>4100009335</v>
      </c>
      <c r="C225" s="447">
        <v>80766965</v>
      </c>
      <c r="D225" s="317" t="s">
        <v>708</v>
      </c>
      <c r="E225" s="317" t="s">
        <v>2775</v>
      </c>
      <c r="F225" s="447" t="s">
        <v>415</v>
      </c>
      <c r="G225" s="317" t="s">
        <v>416</v>
      </c>
      <c r="H225" s="317" t="s">
        <v>79</v>
      </c>
      <c r="I225" s="317" t="s">
        <v>2075</v>
      </c>
      <c r="J225" s="317">
        <v>1</v>
      </c>
      <c r="K225" s="317" t="s">
        <v>426</v>
      </c>
      <c r="L225" s="317" t="s">
        <v>429</v>
      </c>
      <c r="M225" s="314">
        <v>1430</v>
      </c>
      <c r="N225" s="317">
        <v>11</v>
      </c>
      <c r="O225" s="317">
        <v>18876</v>
      </c>
      <c r="P225" s="317">
        <v>14</v>
      </c>
      <c r="Q225" s="317" t="s">
        <v>2641</v>
      </c>
      <c r="R225" s="317"/>
      <c r="S225" s="330">
        <v>45689</v>
      </c>
      <c r="T225" s="317" t="s">
        <v>2678</v>
      </c>
      <c r="U225" s="373">
        <v>45730</v>
      </c>
      <c r="V225" s="314"/>
      <c r="W225" s="373">
        <v>45735</v>
      </c>
      <c r="X225" s="317" t="s">
        <v>118</v>
      </c>
      <c r="Y225" s="317"/>
      <c r="Z225" s="330">
        <v>45683</v>
      </c>
      <c r="AA225" s="330">
        <v>45695</v>
      </c>
      <c r="AB225" s="317"/>
      <c r="AC225" s="317"/>
      <c r="AD225" s="317"/>
      <c r="AE225" s="317"/>
      <c r="AF225" s="317"/>
      <c r="AG225" s="317"/>
      <c r="AH225" s="317"/>
      <c r="AI225" s="317"/>
      <c r="AJ225" s="317"/>
      <c r="AK225" s="317"/>
      <c r="AL225" s="317"/>
      <c r="AM225" s="317"/>
      <c r="AN225" s="317"/>
      <c r="AO225" s="317"/>
      <c r="AP225" s="317"/>
      <c r="AQ225" s="317"/>
      <c r="AR225" s="317"/>
      <c r="AS225" s="317"/>
      <c r="AT225" s="317"/>
    </row>
    <row r="226" spans="1:46" hidden="1">
      <c r="A226" s="317" t="s">
        <v>2583</v>
      </c>
      <c r="B226" s="447">
        <v>4100009335</v>
      </c>
      <c r="C226" s="447">
        <v>80766965</v>
      </c>
      <c r="D226" s="317" t="s">
        <v>708</v>
      </c>
      <c r="E226" s="317" t="s">
        <v>2775</v>
      </c>
      <c r="F226" s="447" t="s">
        <v>415</v>
      </c>
      <c r="G226" s="317" t="s">
        <v>416</v>
      </c>
      <c r="H226" s="317" t="s">
        <v>79</v>
      </c>
      <c r="I226" s="317" t="s">
        <v>2075</v>
      </c>
      <c r="J226" s="317">
        <v>1</v>
      </c>
      <c r="K226" s="317" t="s">
        <v>427</v>
      </c>
      <c r="L226" s="317" t="s">
        <v>429</v>
      </c>
      <c r="M226" s="314">
        <v>1430</v>
      </c>
      <c r="N226" s="317">
        <v>11</v>
      </c>
      <c r="O226" s="317">
        <v>18876</v>
      </c>
      <c r="P226" s="317">
        <v>14</v>
      </c>
      <c r="Q226" s="317" t="s">
        <v>2641</v>
      </c>
      <c r="R226" s="317"/>
      <c r="S226" s="330">
        <v>45689</v>
      </c>
      <c r="T226" s="317" t="s">
        <v>2678</v>
      </c>
      <c r="U226" s="373">
        <v>45730</v>
      </c>
      <c r="V226" s="314"/>
      <c r="W226" s="373">
        <v>45735</v>
      </c>
      <c r="X226" s="317" t="s">
        <v>118</v>
      </c>
      <c r="Y226" s="317"/>
      <c r="Z226" s="330">
        <v>45683</v>
      </c>
      <c r="AA226" s="330">
        <v>45695</v>
      </c>
      <c r="AB226" s="317"/>
      <c r="AC226" s="317"/>
      <c r="AD226" s="317"/>
      <c r="AE226" s="317"/>
      <c r="AF226" s="317"/>
      <c r="AG226" s="317"/>
      <c r="AH226" s="317"/>
      <c r="AI226" s="317"/>
      <c r="AJ226" s="317"/>
      <c r="AK226" s="317"/>
      <c r="AL226" s="317"/>
      <c r="AM226" s="317"/>
      <c r="AN226" s="317"/>
      <c r="AO226" s="317"/>
      <c r="AP226" s="317"/>
      <c r="AQ226" s="317"/>
      <c r="AR226" s="317"/>
      <c r="AS226" s="317"/>
      <c r="AT226" s="317"/>
    </row>
    <row r="227" spans="1:46" ht="31.5" hidden="1">
      <c r="A227" s="317" t="s">
        <v>106</v>
      </c>
      <c r="B227" s="314" t="s">
        <v>355</v>
      </c>
      <c r="C227" s="328" t="s">
        <v>2776</v>
      </c>
      <c r="D227" s="314" t="s">
        <v>2777</v>
      </c>
      <c r="E227" s="314" t="s">
        <v>356</v>
      </c>
      <c r="F227" s="374" t="s">
        <v>359</v>
      </c>
      <c r="G227" s="317" t="s">
        <v>360</v>
      </c>
      <c r="H227" s="317" t="s">
        <v>79</v>
      </c>
      <c r="I227" s="317" t="s">
        <v>1528</v>
      </c>
      <c r="J227" s="317">
        <v>1</v>
      </c>
      <c r="K227" s="255" t="s">
        <v>361</v>
      </c>
      <c r="L227" s="314" t="s">
        <v>2778</v>
      </c>
      <c r="M227" s="357">
        <v>14000</v>
      </c>
      <c r="N227" s="253">
        <v>15</v>
      </c>
      <c r="O227" s="256">
        <v>14909.1</v>
      </c>
      <c r="P227" s="255">
        <v>10.066000000000001</v>
      </c>
      <c r="Q227" s="317" t="s">
        <v>358</v>
      </c>
      <c r="R227" s="317"/>
      <c r="S227" s="330">
        <v>45702</v>
      </c>
      <c r="T227" s="317" t="s">
        <v>2642</v>
      </c>
      <c r="U227" s="330">
        <v>45730</v>
      </c>
      <c r="V227" s="317"/>
      <c r="W227" s="330">
        <v>45737</v>
      </c>
      <c r="X227" s="317" t="s">
        <v>2726</v>
      </c>
      <c r="Y227" s="317"/>
      <c r="Z227" s="330">
        <v>45700</v>
      </c>
      <c r="AA227" s="330">
        <v>45700</v>
      </c>
      <c r="AB227" s="317"/>
      <c r="AC227" s="317"/>
      <c r="AD227" s="317"/>
      <c r="AE227" s="317"/>
      <c r="AF227" s="317"/>
      <c r="AG227" s="317"/>
      <c r="AH227" s="317"/>
      <c r="AI227" s="317"/>
      <c r="AJ227" s="317"/>
      <c r="AK227" s="317"/>
      <c r="AL227" s="317"/>
      <c r="AM227" s="317"/>
      <c r="AN227" s="317"/>
      <c r="AO227" s="317"/>
      <c r="AP227" s="317"/>
      <c r="AQ227" s="317"/>
      <c r="AR227" s="317"/>
      <c r="AS227" s="317"/>
      <c r="AT227" s="317"/>
    </row>
    <row r="228" spans="1:46" ht="31.5" hidden="1">
      <c r="A228" s="317" t="s">
        <v>106</v>
      </c>
      <c r="B228" s="314" t="s">
        <v>355</v>
      </c>
      <c r="C228" s="328" t="s">
        <v>2776</v>
      </c>
      <c r="D228" s="314" t="s">
        <v>2779</v>
      </c>
      <c r="E228" s="314" t="s">
        <v>363</v>
      </c>
      <c r="F228" s="374" t="s">
        <v>359</v>
      </c>
      <c r="G228" s="317" t="s">
        <v>360</v>
      </c>
      <c r="H228" s="317" t="s">
        <v>79</v>
      </c>
      <c r="I228" s="317" t="s">
        <v>1528</v>
      </c>
      <c r="J228" s="317">
        <v>1</v>
      </c>
      <c r="K228" s="255" t="s">
        <v>361</v>
      </c>
      <c r="L228" s="314" t="s">
        <v>2780</v>
      </c>
      <c r="M228" s="319">
        <v>1800</v>
      </c>
      <c r="N228" s="253">
        <v>2</v>
      </c>
      <c r="O228" s="256">
        <v>1912.18</v>
      </c>
      <c r="P228" s="255">
        <v>1.5580000000000001</v>
      </c>
      <c r="Q228" s="317" t="s">
        <v>358</v>
      </c>
      <c r="R228" s="317"/>
      <c r="S228" s="330">
        <v>45702</v>
      </c>
      <c r="T228" s="317" t="s">
        <v>2642</v>
      </c>
      <c r="U228" s="330">
        <v>45730</v>
      </c>
      <c r="V228" s="317"/>
      <c r="W228" s="330">
        <v>45737</v>
      </c>
      <c r="X228" s="317"/>
      <c r="Y228" s="317"/>
      <c r="Z228" s="330">
        <v>45700</v>
      </c>
      <c r="AA228" s="330">
        <v>45700</v>
      </c>
      <c r="AB228" s="317"/>
      <c r="AC228" s="317"/>
      <c r="AD228" s="317"/>
      <c r="AE228" s="317"/>
      <c r="AF228" s="317"/>
      <c r="AG228" s="317"/>
      <c r="AH228" s="317"/>
      <c r="AI228" s="317"/>
      <c r="AJ228" s="317"/>
      <c r="AK228" s="317"/>
      <c r="AL228" s="317"/>
      <c r="AM228" s="317"/>
      <c r="AN228" s="317"/>
      <c r="AO228" s="317"/>
      <c r="AP228" s="317"/>
      <c r="AQ228" s="317"/>
      <c r="AR228" s="317"/>
      <c r="AS228" s="317"/>
      <c r="AT228" s="317"/>
    </row>
    <row r="229" spans="1:46" ht="31.5" hidden="1">
      <c r="A229" s="317" t="s">
        <v>106</v>
      </c>
      <c r="B229" s="314" t="s">
        <v>355</v>
      </c>
      <c r="C229" s="328" t="s">
        <v>2776</v>
      </c>
      <c r="D229" s="314" t="s">
        <v>2779</v>
      </c>
      <c r="E229" s="314" t="s">
        <v>365</v>
      </c>
      <c r="F229" s="374" t="s">
        <v>359</v>
      </c>
      <c r="G229" s="317" t="s">
        <v>360</v>
      </c>
      <c r="H229" s="317" t="s">
        <v>79</v>
      </c>
      <c r="I229" s="317" t="s">
        <v>1528</v>
      </c>
      <c r="J229" s="317">
        <v>1</v>
      </c>
      <c r="K229" s="255" t="s">
        <v>361</v>
      </c>
      <c r="L229" s="314" t="s">
        <v>2781</v>
      </c>
      <c r="M229" s="319">
        <v>2000</v>
      </c>
      <c r="N229" s="253">
        <v>3</v>
      </c>
      <c r="O229" s="256">
        <v>2143.41</v>
      </c>
      <c r="P229" s="255">
        <v>1.835</v>
      </c>
      <c r="Q229" s="317" t="s">
        <v>358</v>
      </c>
      <c r="R229" s="317"/>
      <c r="S229" s="330">
        <v>45702</v>
      </c>
      <c r="T229" s="317" t="s">
        <v>2642</v>
      </c>
      <c r="U229" s="330">
        <v>45730</v>
      </c>
      <c r="V229" s="317"/>
      <c r="W229" s="330">
        <v>45737</v>
      </c>
      <c r="X229" s="317"/>
      <c r="Y229" s="317"/>
      <c r="Z229" s="330">
        <v>45700</v>
      </c>
      <c r="AA229" s="330">
        <v>45700</v>
      </c>
      <c r="AB229" s="317"/>
      <c r="AC229" s="317"/>
      <c r="AD229" s="317"/>
      <c r="AE229" s="317"/>
      <c r="AF229" s="317"/>
      <c r="AG229" s="317"/>
      <c r="AH229" s="317"/>
      <c r="AI229" s="317"/>
      <c r="AJ229" s="317"/>
      <c r="AK229" s="317"/>
      <c r="AL229" s="317"/>
      <c r="AM229" s="317"/>
      <c r="AN229" s="317"/>
      <c r="AO229" s="317"/>
      <c r="AP229" s="317"/>
      <c r="AQ229" s="317"/>
      <c r="AR229" s="317"/>
      <c r="AS229" s="317"/>
      <c r="AT229" s="317"/>
    </row>
    <row r="230" spans="1:46" ht="31.5" hidden="1">
      <c r="A230" s="317" t="s">
        <v>106</v>
      </c>
      <c r="B230" s="314" t="s">
        <v>794</v>
      </c>
      <c r="C230" s="314" t="s">
        <v>2782</v>
      </c>
      <c r="D230" s="314" t="s">
        <v>2783</v>
      </c>
      <c r="E230" s="314" t="s">
        <v>356</v>
      </c>
      <c r="F230" s="447" t="s">
        <v>796</v>
      </c>
      <c r="G230" s="317" t="s">
        <v>797</v>
      </c>
      <c r="H230" s="317" t="s">
        <v>79</v>
      </c>
      <c r="I230" s="317" t="s">
        <v>1528</v>
      </c>
      <c r="J230" s="317">
        <v>1</v>
      </c>
      <c r="K230" s="317" t="s">
        <v>798</v>
      </c>
      <c r="L230" s="328" t="s">
        <v>2784</v>
      </c>
      <c r="M230" s="357">
        <v>14000</v>
      </c>
      <c r="N230" s="317">
        <v>15</v>
      </c>
      <c r="O230" s="358">
        <v>14901.9</v>
      </c>
      <c r="P230" s="317">
        <v>9.9079999999999995</v>
      </c>
      <c r="Q230" s="317" t="s">
        <v>358</v>
      </c>
      <c r="R230" s="317"/>
      <c r="S230" s="330">
        <v>45695</v>
      </c>
      <c r="T230" s="317" t="s">
        <v>2370</v>
      </c>
      <c r="U230" s="373">
        <v>45740</v>
      </c>
      <c r="V230" s="314"/>
      <c r="W230" s="373">
        <v>45745</v>
      </c>
      <c r="X230" s="317"/>
      <c r="Y230" s="317"/>
      <c r="Z230" s="330">
        <v>45692</v>
      </c>
      <c r="AA230" s="330">
        <v>45692</v>
      </c>
      <c r="AB230" s="317"/>
      <c r="AC230" s="317"/>
      <c r="AD230" s="317"/>
      <c r="AE230" s="317"/>
      <c r="AF230" s="317"/>
      <c r="AG230" s="317"/>
      <c r="AH230" s="317"/>
      <c r="AI230" s="317"/>
      <c r="AJ230" s="317"/>
      <c r="AK230" s="317"/>
      <c r="AL230" s="317"/>
      <c r="AM230" s="317"/>
      <c r="AN230" s="317"/>
      <c r="AO230" s="317"/>
      <c r="AP230" s="317"/>
      <c r="AQ230" s="317"/>
      <c r="AR230" s="317"/>
      <c r="AS230" s="317"/>
      <c r="AT230" s="317"/>
    </row>
    <row r="231" spans="1:46" ht="31.5" hidden="1">
      <c r="A231" s="317" t="s">
        <v>106</v>
      </c>
      <c r="B231" s="314" t="s">
        <v>794</v>
      </c>
      <c r="C231" s="314" t="s">
        <v>2782</v>
      </c>
      <c r="D231" s="314" t="s">
        <v>2779</v>
      </c>
      <c r="E231" s="314" t="s">
        <v>363</v>
      </c>
      <c r="F231" s="447" t="s">
        <v>796</v>
      </c>
      <c r="G231" s="317" t="s">
        <v>797</v>
      </c>
      <c r="H231" s="317" t="s">
        <v>79</v>
      </c>
      <c r="I231" s="317" t="s">
        <v>1528</v>
      </c>
      <c r="J231" s="317">
        <v>1</v>
      </c>
      <c r="K231" s="317" t="s">
        <v>798</v>
      </c>
      <c r="L231" s="314" t="s">
        <v>2785</v>
      </c>
      <c r="M231" s="357">
        <v>1500</v>
      </c>
      <c r="N231" s="317">
        <v>2</v>
      </c>
      <c r="O231" s="358">
        <v>1603.98</v>
      </c>
      <c r="P231" s="317">
        <v>1.3779999999999999</v>
      </c>
      <c r="Q231" s="317" t="s">
        <v>358</v>
      </c>
      <c r="R231" s="317"/>
      <c r="S231" s="330">
        <v>45695</v>
      </c>
      <c r="T231" s="317" t="s">
        <v>2370</v>
      </c>
      <c r="U231" s="373">
        <v>45740</v>
      </c>
      <c r="V231" s="314"/>
      <c r="W231" s="373">
        <v>45745</v>
      </c>
      <c r="X231" s="317"/>
      <c r="Y231" s="317"/>
      <c r="Z231" s="330">
        <v>45692</v>
      </c>
      <c r="AA231" s="330">
        <v>45692</v>
      </c>
      <c r="AB231" s="317"/>
      <c r="AC231" s="317"/>
      <c r="AD231" s="317"/>
      <c r="AE231" s="317"/>
      <c r="AF231" s="317"/>
      <c r="AG231" s="317"/>
      <c r="AH231" s="317"/>
      <c r="AI231" s="317"/>
      <c r="AJ231" s="317"/>
      <c r="AK231" s="317"/>
      <c r="AL231" s="317"/>
      <c r="AM231" s="317"/>
      <c r="AN231" s="317"/>
      <c r="AO231" s="317"/>
      <c r="AP231" s="317"/>
      <c r="AQ231" s="317"/>
      <c r="AR231" s="317"/>
      <c r="AS231" s="317"/>
      <c r="AT231" s="317"/>
    </row>
    <row r="232" spans="1:46" ht="31.5" hidden="1">
      <c r="A232" s="317" t="s">
        <v>106</v>
      </c>
      <c r="B232" s="314" t="s">
        <v>794</v>
      </c>
      <c r="C232" s="314" t="s">
        <v>2782</v>
      </c>
      <c r="D232" s="314" t="s">
        <v>2779</v>
      </c>
      <c r="E232" s="314" t="s">
        <v>365</v>
      </c>
      <c r="F232" s="447" t="s">
        <v>796</v>
      </c>
      <c r="G232" s="317" t="s">
        <v>797</v>
      </c>
      <c r="H232" s="317" t="s">
        <v>79</v>
      </c>
      <c r="I232" s="317" t="s">
        <v>1528</v>
      </c>
      <c r="J232" s="317">
        <v>1</v>
      </c>
      <c r="K232" s="317" t="s">
        <v>798</v>
      </c>
      <c r="L232" s="314" t="s">
        <v>2786</v>
      </c>
      <c r="M232" s="357">
        <v>2500</v>
      </c>
      <c r="N232" s="317">
        <v>3</v>
      </c>
      <c r="O232" s="358">
        <v>2657.35</v>
      </c>
      <c r="P232" s="317">
        <v>2.157</v>
      </c>
      <c r="Q232" s="317" t="s">
        <v>358</v>
      </c>
      <c r="R232" s="317"/>
      <c r="S232" s="330">
        <v>45695</v>
      </c>
      <c r="T232" s="317" t="s">
        <v>2370</v>
      </c>
      <c r="U232" s="373">
        <v>45740</v>
      </c>
      <c r="V232" s="314"/>
      <c r="W232" s="373">
        <v>45745</v>
      </c>
      <c r="X232" s="317"/>
      <c r="Y232" s="317"/>
      <c r="Z232" s="330">
        <v>45692</v>
      </c>
      <c r="AA232" s="330">
        <v>45692</v>
      </c>
      <c r="AB232" s="317"/>
      <c r="AC232" s="317"/>
      <c r="AD232" s="317"/>
      <c r="AE232" s="317"/>
      <c r="AF232" s="317"/>
      <c r="AG232" s="317"/>
      <c r="AH232" s="317"/>
      <c r="AI232" s="317"/>
      <c r="AJ232" s="317"/>
      <c r="AK232" s="317"/>
      <c r="AL232" s="317"/>
      <c r="AM232" s="317"/>
      <c r="AN232" s="317"/>
      <c r="AO232" s="317"/>
      <c r="AP232" s="317"/>
      <c r="AQ232" s="317"/>
      <c r="AR232" s="317"/>
      <c r="AS232" s="317"/>
      <c r="AT232" s="317"/>
    </row>
    <row r="233" spans="1:46" ht="31.5" hidden="1">
      <c r="A233" s="317" t="s">
        <v>106</v>
      </c>
      <c r="B233" s="314" t="s">
        <v>794</v>
      </c>
      <c r="C233" s="314" t="s">
        <v>2787</v>
      </c>
      <c r="D233" s="318" t="s">
        <v>2783</v>
      </c>
      <c r="E233" s="318" t="s">
        <v>356</v>
      </c>
      <c r="F233" s="317" t="s">
        <v>913</v>
      </c>
      <c r="G233" s="317" t="s">
        <v>914</v>
      </c>
      <c r="H233" s="317" t="s">
        <v>79</v>
      </c>
      <c r="I233" s="317" t="s">
        <v>1528</v>
      </c>
      <c r="J233" s="317">
        <v>1</v>
      </c>
      <c r="K233" s="317" t="s">
        <v>915</v>
      </c>
      <c r="L233" s="314" t="s">
        <v>2788</v>
      </c>
      <c r="M233" s="320">
        <v>14000</v>
      </c>
      <c r="N233" s="255">
        <v>15</v>
      </c>
      <c r="O233" s="256">
        <v>14916.3</v>
      </c>
      <c r="P233" s="255">
        <v>10.215</v>
      </c>
      <c r="Q233" s="317" t="s">
        <v>387</v>
      </c>
      <c r="R233" s="317"/>
      <c r="S233" s="330">
        <v>45702</v>
      </c>
      <c r="T233" s="317" t="s">
        <v>2678</v>
      </c>
      <c r="U233" s="330">
        <v>45747</v>
      </c>
      <c r="V233" s="317"/>
      <c r="W233" s="330">
        <v>45751</v>
      </c>
      <c r="X233" s="317"/>
      <c r="Y233" s="317"/>
      <c r="Z233" s="330">
        <v>45700</v>
      </c>
      <c r="AA233" s="330">
        <v>45700</v>
      </c>
      <c r="AB233" s="317"/>
      <c r="AC233" s="317"/>
      <c r="AD233" s="317"/>
      <c r="AE233" s="317"/>
      <c r="AF233" s="317"/>
      <c r="AG233" s="317"/>
      <c r="AH233" s="317"/>
      <c r="AI233" s="317"/>
      <c r="AJ233" s="317"/>
      <c r="AK233" s="317"/>
      <c r="AL233" s="317"/>
      <c r="AM233" s="317"/>
      <c r="AN233" s="317"/>
      <c r="AO233" s="317"/>
      <c r="AP233" s="317"/>
      <c r="AQ233" s="317"/>
      <c r="AR233" s="317"/>
      <c r="AS233" s="317"/>
      <c r="AT233" s="317"/>
    </row>
    <row r="234" spans="1:46" ht="31.5" hidden="1">
      <c r="A234" s="317" t="s">
        <v>106</v>
      </c>
      <c r="B234" s="314" t="s">
        <v>794</v>
      </c>
      <c r="C234" s="314" t="s">
        <v>2787</v>
      </c>
      <c r="D234" s="318" t="s">
        <v>2779</v>
      </c>
      <c r="E234" s="318" t="s">
        <v>363</v>
      </c>
      <c r="F234" s="317" t="s">
        <v>913</v>
      </c>
      <c r="G234" s="317" t="s">
        <v>914</v>
      </c>
      <c r="H234" s="317" t="s">
        <v>79</v>
      </c>
      <c r="I234" s="317" t="s">
        <v>1528</v>
      </c>
      <c r="J234" s="317">
        <v>1</v>
      </c>
      <c r="K234" s="317" t="s">
        <v>915</v>
      </c>
      <c r="L234" s="314" t="s">
        <v>2785</v>
      </c>
      <c r="M234" s="320">
        <v>1400</v>
      </c>
      <c r="N234" s="255">
        <v>2</v>
      </c>
      <c r="O234" s="256">
        <v>1495.5</v>
      </c>
      <c r="P234" s="255">
        <v>1.0780000000000001</v>
      </c>
      <c r="Q234" s="317" t="s">
        <v>387</v>
      </c>
      <c r="R234" s="317"/>
      <c r="S234" s="330">
        <v>45702</v>
      </c>
      <c r="T234" s="317" t="s">
        <v>2678</v>
      </c>
      <c r="U234" s="330">
        <v>45747</v>
      </c>
      <c r="V234" s="317"/>
      <c r="W234" s="330">
        <v>45751</v>
      </c>
      <c r="X234" s="317"/>
      <c r="Y234" s="317"/>
      <c r="Z234" s="330">
        <v>45700</v>
      </c>
      <c r="AA234" s="330">
        <v>45700</v>
      </c>
      <c r="AB234" s="317"/>
      <c r="AC234" s="317"/>
      <c r="AD234" s="317"/>
      <c r="AE234" s="317"/>
      <c r="AF234" s="317"/>
      <c r="AG234" s="317"/>
      <c r="AH234" s="317"/>
      <c r="AI234" s="317"/>
      <c r="AJ234" s="317"/>
      <c r="AK234" s="317"/>
      <c r="AL234" s="317"/>
      <c r="AM234" s="317"/>
      <c r="AN234" s="317"/>
      <c r="AO234" s="317"/>
      <c r="AP234" s="317"/>
      <c r="AQ234" s="317"/>
      <c r="AR234" s="317"/>
      <c r="AS234" s="317"/>
      <c r="AT234" s="317"/>
    </row>
    <row r="235" spans="1:46" ht="31.5" hidden="1">
      <c r="A235" s="317" t="s">
        <v>106</v>
      </c>
      <c r="B235" s="314" t="s">
        <v>794</v>
      </c>
      <c r="C235" s="314" t="s">
        <v>2787</v>
      </c>
      <c r="D235" s="318" t="s">
        <v>2779</v>
      </c>
      <c r="E235" s="318" t="s">
        <v>365</v>
      </c>
      <c r="F235" s="317" t="s">
        <v>913</v>
      </c>
      <c r="G235" s="317" t="s">
        <v>914</v>
      </c>
      <c r="H235" s="317" t="s">
        <v>79</v>
      </c>
      <c r="I235" s="317" t="s">
        <v>1528</v>
      </c>
      <c r="J235" s="317">
        <v>1</v>
      </c>
      <c r="K235" s="317" t="s">
        <v>915</v>
      </c>
      <c r="L235" s="314" t="s">
        <v>2781</v>
      </c>
      <c r="M235" s="320">
        <v>2400</v>
      </c>
      <c r="N235" s="255">
        <v>3</v>
      </c>
      <c r="O235" s="256">
        <v>2555.34</v>
      </c>
      <c r="P235" s="255">
        <v>2.097</v>
      </c>
      <c r="Q235" s="317" t="s">
        <v>387</v>
      </c>
      <c r="R235" s="317"/>
      <c r="S235" s="330">
        <v>45702</v>
      </c>
      <c r="T235" s="317" t="s">
        <v>2678</v>
      </c>
      <c r="U235" s="330">
        <v>45747</v>
      </c>
      <c r="V235" s="317"/>
      <c r="W235" s="330">
        <v>45751</v>
      </c>
      <c r="X235" s="317"/>
      <c r="Y235" s="317"/>
      <c r="Z235" s="330">
        <v>45700</v>
      </c>
      <c r="AA235" s="330">
        <v>45700</v>
      </c>
      <c r="AB235" s="317"/>
      <c r="AC235" s="317"/>
      <c r="AD235" s="317"/>
      <c r="AE235" s="317"/>
      <c r="AF235" s="317"/>
      <c r="AG235" s="317"/>
      <c r="AH235" s="317"/>
      <c r="AI235" s="317"/>
      <c r="AJ235" s="317"/>
      <c r="AK235" s="317"/>
      <c r="AL235" s="317"/>
      <c r="AM235" s="317"/>
      <c r="AN235" s="317"/>
      <c r="AO235" s="317"/>
      <c r="AP235" s="317"/>
      <c r="AQ235" s="317"/>
      <c r="AR235" s="317"/>
      <c r="AS235" s="317"/>
      <c r="AT235" s="317"/>
    </row>
    <row r="236" spans="1:46" hidden="1">
      <c r="A236" s="317" t="s">
        <v>2583</v>
      </c>
      <c r="B236" s="232" t="s">
        <v>506</v>
      </c>
      <c r="C236" s="370">
        <v>80767900</v>
      </c>
      <c r="D236" s="314" t="s">
        <v>708</v>
      </c>
      <c r="E236" s="317" t="s">
        <v>2789</v>
      </c>
      <c r="F236" s="317" t="s">
        <v>508</v>
      </c>
      <c r="G236" s="317" t="s">
        <v>509</v>
      </c>
      <c r="H236" s="317" t="s">
        <v>79</v>
      </c>
      <c r="I236" s="317" t="s">
        <v>2075</v>
      </c>
      <c r="J236" s="317">
        <v>1</v>
      </c>
      <c r="K236" s="317" t="s">
        <v>510</v>
      </c>
      <c r="L236" s="317" t="s">
        <v>507</v>
      </c>
      <c r="M236" s="314">
        <v>1430</v>
      </c>
      <c r="N236" s="317">
        <v>11</v>
      </c>
      <c r="O236" s="253">
        <v>18876</v>
      </c>
      <c r="P236" s="253">
        <v>14</v>
      </c>
      <c r="Q236" s="317" t="s">
        <v>2641</v>
      </c>
      <c r="R236" s="317"/>
      <c r="S236" s="330">
        <v>45697</v>
      </c>
      <c r="T236" s="317" t="s">
        <v>2370</v>
      </c>
      <c r="U236" s="330" t="s">
        <v>2790</v>
      </c>
      <c r="V236" s="317"/>
      <c r="W236" s="331">
        <v>45738</v>
      </c>
      <c r="X236" s="317" t="s">
        <v>118</v>
      </c>
      <c r="Y236" s="317"/>
      <c r="Z236" s="330">
        <v>45692</v>
      </c>
      <c r="AA236" s="330">
        <v>45699</v>
      </c>
      <c r="AB236" s="317"/>
      <c r="AC236" s="317"/>
      <c r="AD236" s="317"/>
      <c r="AE236" s="317"/>
      <c r="AF236" s="317"/>
      <c r="AG236" s="317"/>
      <c r="AH236" s="317"/>
      <c r="AI236" s="317"/>
      <c r="AJ236" s="317"/>
      <c r="AK236" s="317"/>
      <c r="AL236" s="317"/>
      <c r="AM236" s="317"/>
      <c r="AN236" s="317"/>
      <c r="AO236" s="317"/>
      <c r="AP236" s="317"/>
      <c r="AQ236" s="317"/>
      <c r="AR236" s="317"/>
      <c r="AS236" s="317"/>
      <c r="AT236" s="317"/>
    </row>
    <row r="237" spans="1:46" hidden="1">
      <c r="A237" s="317" t="s">
        <v>2583</v>
      </c>
      <c r="B237" s="232" t="s">
        <v>506</v>
      </c>
      <c r="C237" s="370">
        <v>80767900</v>
      </c>
      <c r="D237" s="314" t="s">
        <v>708</v>
      </c>
      <c r="E237" s="317" t="s">
        <v>199</v>
      </c>
      <c r="F237" s="317" t="s">
        <v>508</v>
      </c>
      <c r="G237" s="317" t="s">
        <v>509</v>
      </c>
      <c r="H237" s="317" t="s">
        <v>79</v>
      </c>
      <c r="I237" s="317" t="s">
        <v>2075</v>
      </c>
      <c r="J237" s="317">
        <v>1</v>
      </c>
      <c r="K237" s="317" t="s">
        <v>513</v>
      </c>
      <c r="L237" s="317" t="s">
        <v>507</v>
      </c>
      <c r="M237" s="314">
        <v>1430</v>
      </c>
      <c r="N237" s="317">
        <v>11</v>
      </c>
      <c r="O237" s="253">
        <v>18876</v>
      </c>
      <c r="P237" s="253">
        <v>14</v>
      </c>
      <c r="Q237" s="317" t="s">
        <v>2641</v>
      </c>
      <c r="R237" s="317"/>
      <c r="S237" s="330">
        <v>45697</v>
      </c>
      <c r="T237" s="317" t="s">
        <v>2370</v>
      </c>
      <c r="U237" s="330" t="s">
        <v>2790</v>
      </c>
      <c r="V237" s="317"/>
      <c r="W237" s="331">
        <v>45738</v>
      </c>
      <c r="X237" s="317" t="s">
        <v>118</v>
      </c>
      <c r="Y237" s="317"/>
      <c r="Z237" s="330">
        <v>45692</v>
      </c>
      <c r="AA237" s="330">
        <v>45699</v>
      </c>
      <c r="AB237" s="317"/>
      <c r="AC237" s="317"/>
      <c r="AD237" s="317"/>
      <c r="AE237" s="317"/>
      <c r="AF237" s="317"/>
      <c r="AG237" s="317"/>
      <c r="AH237" s="317"/>
      <c r="AI237" s="317"/>
      <c r="AJ237" s="317"/>
      <c r="AK237" s="317"/>
      <c r="AL237" s="317"/>
      <c r="AM237" s="317"/>
      <c r="AN237" s="317"/>
      <c r="AO237" s="317"/>
      <c r="AP237" s="317"/>
      <c r="AQ237" s="317"/>
      <c r="AR237" s="317"/>
      <c r="AS237" s="317"/>
      <c r="AT237" s="317"/>
    </row>
    <row r="238" spans="1:46" hidden="1">
      <c r="A238" s="317" t="s">
        <v>2583</v>
      </c>
      <c r="B238" s="232" t="s">
        <v>506</v>
      </c>
      <c r="C238" s="370">
        <v>80767900</v>
      </c>
      <c r="D238" s="314" t="s">
        <v>708</v>
      </c>
      <c r="E238" s="317" t="s">
        <v>199</v>
      </c>
      <c r="F238" s="317" t="s">
        <v>508</v>
      </c>
      <c r="G238" s="317" t="s">
        <v>509</v>
      </c>
      <c r="H238" s="317" t="s">
        <v>79</v>
      </c>
      <c r="I238" s="317" t="s">
        <v>2075</v>
      </c>
      <c r="J238" s="317">
        <v>1</v>
      </c>
      <c r="K238" s="317" t="s">
        <v>514</v>
      </c>
      <c r="L238" s="317" t="s">
        <v>507</v>
      </c>
      <c r="M238" s="314">
        <v>1430</v>
      </c>
      <c r="N238" s="317">
        <v>11</v>
      </c>
      <c r="O238" s="253">
        <v>18876</v>
      </c>
      <c r="P238" s="253">
        <v>14</v>
      </c>
      <c r="Q238" s="317" t="s">
        <v>2641</v>
      </c>
      <c r="R238" s="317"/>
      <c r="S238" s="330">
        <v>45697</v>
      </c>
      <c r="T238" s="317" t="s">
        <v>2370</v>
      </c>
      <c r="U238" s="330" t="s">
        <v>2790</v>
      </c>
      <c r="V238" s="317"/>
      <c r="W238" s="331">
        <v>45738</v>
      </c>
      <c r="X238" s="317" t="s">
        <v>118</v>
      </c>
      <c r="Y238" s="317"/>
      <c r="Z238" s="330">
        <v>45692</v>
      </c>
      <c r="AA238" s="330">
        <v>45699</v>
      </c>
      <c r="AB238" s="317"/>
      <c r="AC238" s="317"/>
      <c r="AD238" s="317"/>
      <c r="AE238" s="317"/>
      <c r="AF238" s="317"/>
      <c r="AG238" s="317"/>
      <c r="AH238" s="317"/>
      <c r="AI238" s="317"/>
      <c r="AJ238" s="317"/>
      <c r="AK238" s="317"/>
      <c r="AL238" s="317"/>
      <c r="AM238" s="317"/>
      <c r="AN238" s="317"/>
      <c r="AO238" s="317"/>
      <c r="AP238" s="317"/>
      <c r="AQ238" s="317"/>
      <c r="AR238" s="317"/>
      <c r="AS238" s="317"/>
      <c r="AT238" s="317"/>
    </row>
    <row r="239" spans="1:46" hidden="1">
      <c r="A239" s="317" t="s">
        <v>2583</v>
      </c>
      <c r="B239" s="232" t="s">
        <v>506</v>
      </c>
      <c r="C239" s="370">
        <v>80767900</v>
      </c>
      <c r="D239" s="314" t="s">
        <v>708</v>
      </c>
      <c r="E239" s="317" t="s">
        <v>199</v>
      </c>
      <c r="F239" s="317" t="s">
        <v>508</v>
      </c>
      <c r="G239" s="317" t="s">
        <v>509</v>
      </c>
      <c r="H239" s="317" t="s">
        <v>79</v>
      </c>
      <c r="I239" s="317" t="s">
        <v>2075</v>
      </c>
      <c r="J239" s="317">
        <v>1</v>
      </c>
      <c r="K239" s="317" t="s">
        <v>515</v>
      </c>
      <c r="L239" s="317" t="s">
        <v>507</v>
      </c>
      <c r="M239" s="314">
        <v>1430</v>
      </c>
      <c r="N239" s="317">
        <v>11</v>
      </c>
      <c r="O239" s="253">
        <v>18876</v>
      </c>
      <c r="P239" s="253">
        <v>14</v>
      </c>
      <c r="Q239" s="317" t="s">
        <v>2641</v>
      </c>
      <c r="R239" s="317"/>
      <c r="S239" s="330">
        <v>45697</v>
      </c>
      <c r="T239" s="317" t="s">
        <v>2370</v>
      </c>
      <c r="U239" s="330" t="s">
        <v>2790</v>
      </c>
      <c r="V239" s="317"/>
      <c r="W239" s="331">
        <v>45738</v>
      </c>
      <c r="X239" s="317" t="s">
        <v>118</v>
      </c>
      <c r="Y239" s="317"/>
      <c r="Z239" s="330">
        <v>45692</v>
      </c>
      <c r="AA239" s="330">
        <v>45699</v>
      </c>
      <c r="AB239" s="317"/>
      <c r="AC239" s="317"/>
      <c r="AD239" s="317"/>
      <c r="AE239" s="317"/>
      <c r="AF239" s="317"/>
      <c r="AG239" s="317"/>
      <c r="AH239" s="317"/>
      <c r="AI239" s="317"/>
      <c r="AJ239" s="317"/>
      <c r="AK239" s="317"/>
      <c r="AL239" s="317"/>
      <c r="AM239" s="317"/>
      <c r="AN239" s="317"/>
      <c r="AO239" s="317"/>
      <c r="AP239" s="317"/>
      <c r="AQ239" s="317"/>
      <c r="AR239" s="317"/>
      <c r="AS239" s="317"/>
      <c r="AT239" s="317"/>
    </row>
    <row r="240" spans="1:46" hidden="1">
      <c r="A240" s="317" t="s">
        <v>2583</v>
      </c>
      <c r="B240" s="232" t="s">
        <v>506</v>
      </c>
      <c r="C240" s="370">
        <v>80767900</v>
      </c>
      <c r="D240" s="317" t="s">
        <v>708</v>
      </c>
      <c r="E240" s="497" t="s">
        <v>199</v>
      </c>
      <c r="F240" s="317" t="s">
        <v>508</v>
      </c>
      <c r="G240" s="317" t="s">
        <v>509</v>
      </c>
      <c r="H240" s="317" t="s">
        <v>79</v>
      </c>
      <c r="I240" s="317" t="s">
        <v>2075</v>
      </c>
      <c r="J240" s="317">
        <v>1</v>
      </c>
      <c r="K240" s="317" t="s">
        <v>516</v>
      </c>
      <c r="L240" s="317" t="s">
        <v>507</v>
      </c>
      <c r="M240" s="314">
        <v>1430</v>
      </c>
      <c r="N240" s="317">
        <v>11</v>
      </c>
      <c r="O240" s="253">
        <v>18876</v>
      </c>
      <c r="P240" s="253">
        <v>14</v>
      </c>
      <c r="Q240" s="317" t="s">
        <v>2641</v>
      </c>
      <c r="R240" s="317"/>
      <c r="S240" s="330">
        <v>45697</v>
      </c>
      <c r="T240" s="317" t="s">
        <v>2370</v>
      </c>
      <c r="U240" s="330" t="s">
        <v>2790</v>
      </c>
      <c r="V240" s="317"/>
      <c r="W240" s="331">
        <v>45738</v>
      </c>
      <c r="X240" s="317" t="s">
        <v>118</v>
      </c>
      <c r="Y240" s="317"/>
      <c r="Z240" s="330">
        <v>45692</v>
      </c>
      <c r="AA240" s="330">
        <v>45699</v>
      </c>
      <c r="AB240" s="317"/>
      <c r="AC240" s="317"/>
      <c r="AD240" s="317"/>
      <c r="AE240" s="317"/>
      <c r="AF240" s="317"/>
      <c r="AG240" s="317"/>
      <c r="AH240" s="317"/>
      <c r="AI240" s="317"/>
      <c r="AJ240" s="317"/>
      <c r="AK240" s="317"/>
      <c r="AL240" s="317"/>
      <c r="AM240" s="317"/>
      <c r="AN240" s="317"/>
      <c r="AO240" s="317"/>
      <c r="AP240" s="317"/>
      <c r="AQ240" s="317"/>
      <c r="AR240" s="317"/>
      <c r="AS240" s="317"/>
      <c r="AT240" s="317"/>
    </row>
    <row r="241" spans="1:46" hidden="1">
      <c r="A241" s="317" t="s">
        <v>2583</v>
      </c>
      <c r="B241" s="232" t="s">
        <v>506</v>
      </c>
      <c r="C241" s="370">
        <v>80767900</v>
      </c>
      <c r="D241" s="317" t="s">
        <v>708</v>
      </c>
      <c r="E241" s="497" t="s">
        <v>199</v>
      </c>
      <c r="F241" s="317" t="s">
        <v>508</v>
      </c>
      <c r="G241" s="317" t="s">
        <v>509</v>
      </c>
      <c r="H241" s="317" t="s">
        <v>79</v>
      </c>
      <c r="I241" s="317" t="s">
        <v>2075</v>
      </c>
      <c r="J241" s="317">
        <v>1</v>
      </c>
      <c r="K241" s="317" t="s">
        <v>517</v>
      </c>
      <c r="L241" s="317" t="s">
        <v>507</v>
      </c>
      <c r="M241" s="314">
        <v>1430</v>
      </c>
      <c r="N241" s="317">
        <v>11</v>
      </c>
      <c r="O241" s="253">
        <v>18876</v>
      </c>
      <c r="P241" s="253">
        <v>14</v>
      </c>
      <c r="Q241" s="317" t="s">
        <v>2641</v>
      </c>
      <c r="R241" s="317"/>
      <c r="S241" s="330">
        <v>45697</v>
      </c>
      <c r="T241" s="317" t="s">
        <v>2370</v>
      </c>
      <c r="U241" s="330" t="s">
        <v>2790</v>
      </c>
      <c r="V241" s="317"/>
      <c r="W241" s="331">
        <v>45738</v>
      </c>
      <c r="X241" s="317" t="s">
        <v>118</v>
      </c>
      <c r="Y241" s="317"/>
      <c r="Z241" s="330">
        <v>45692</v>
      </c>
      <c r="AA241" s="330">
        <v>45699</v>
      </c>
      <c r="AB241" s="317"/>
      <c r="AC241" s="317"/>
      <c r="AD241" s="317"/>
      <c r="AE241" s="317"/>
      <c r="AF241" s="317"/>
      <c r="AG241" s="317"/>
      <c r="AH241" s="317"/>
      <c r="AI241" s="317"/>
      <c r="AJ241" s="317"/>
      <c r="AK241" s="317"/>
      <c r="AL241" s="317"/>
      <c r="AM241" s="317"/>
      <c r="AN241" s="317"/>
      <c r="AO241" s="317"/>
      <c r="AP241" s="317"/>
      <c r="AQ241" s="317"/>
      <c r="AR241" s="317"/>
      <c r="AS241" s="317"/>
      <c r="AT241" s="317"/>
    </row>
    <row r="242" spans="1:46" hidden="1">
      <c r="A242" s="317" t="s">
        <v>2583</v>
      </c>
      <c r="B242" s="232" t="s">
        <v>506</v>
      </c>
      <c r="C242" s="370">
        <v>80767900</v>
      </c>
      <c r="D242" s="317" t="s">
        <v>708</v>
      </c>
      <c r="E242" s="497" t="s">
        <v>199</v>
      </c>
      <c r="F242" s="317" t="s">
        <v>508</v>
      </c>
      <c r="G242" s="317" t="s">
        <v>509</v>
      </c>
      <c r="H242" s="317" t="s">
        <v>79</v>
      </c>
      <c r="I242" s="317" t="s">
        <v>2075</v>
      </c>
      <c r="J242" s="317">
        <v>1</v>
      </c>
      <c r="K242" s="317" t="s">
        <v>518</v>
      </c>
      <c r="L242" s="317" t="s">
        <v>507</v>
      </c>
      <c r="M242" s="314">
        <v>1430</v>
      </c>
      <c r="N242" s="317">
        <v>11</v>
      </c>
      <c r="O242" s="253">
        <v>18876</v>
      </c>
      <c r="P242" s="253">
        <v>14</v>
      </c>
      <c r="Q242" s="317" t="s">
        <v>2641</v>
      </c>
      <c r="R242" s="317"/>
      <c r="S242" s="330">
        <v>45697</v>
      </c>
      <c r="T242" s="317" t="s">
        <v>2370</v>
      </c>
      <c r="U242" s="330" t="s">
        <v>2790</v>
      </c>
      <c r="V242" s="317"/>
      <c r="W242" s="331">
        <v>45738</v>
      </c>
      <c r="X242" s="317" t="s">
        <v>118</v>
      </c>
      <c r="Y242" s="317"/>
      <c r="Z242" s="330">
        <v>45692</v>
      </c>
      <c r="AA242" s="330">
        <v>45699</v>
      </c>
      <c r="AB242" s="317"/>
      <c r="AC242" s="317"/>
      <c r="AD242" s="317"/>
      <c r="AE242" s="317"/>
      <c r="AF242" s="317"/>
      <c r="AG242" s="317"/>
      <c r="AH242" s="317"/>
      <c r="AI242" s="317"/>
      <c r="AJ242" s="317"/>
      <c r="AK242" s="317"/>
      <c r="AL242" s="317"/>
      <c r="AM242" s="317"/>
      <c r="AN242" s="317"/>
      <c r="AO242" s="317"/>
      <c r="AP242" s="317"/>
      <c r="AQ242" s="317"/>
      <c r="AR242" s="317"/>
      <c r="AS242" s="317"/>
      <c r="AT242" s="317"/>
    </row>
    <row r="243" spans="1:46" hidden="1">
      <c r="A243" s="317" t="s">
        <v>2583</v>
      </c>
      <c r="B243" s="232" t="s">
        <v>506</v>
      </c>
      <c r="C243" s="370">
        <v>80767900</v>
      </c>
      <c r="D243" s="317" t="s">
        <v>708</v>
      </c>
      <c r="E243" s="497" t="s">
        <v>199</v>
      </c>
      <c r="F243" s="317" t="s">
        <v>508</v>
      </c>
      <c r="G243" s="317" t="s">
        <v>509</v>
      </c>
      <c r="H243" s="317" t="s">
        <v>79</v>
      </c>
      <c r="I243" s="317" t="s">
        <v>2075</v>
      </c>
      <c r="J243" s="317">
        <v>1</v>
      </c>
      <c r="K243" s="317" t="s">
        <v>519</v>
      </c>
      <c r="L243" s="317" t="s">
        <v>507</v>
      </c>
      <c r="M243" s="314">
        <v>1430</v>
      </c>
      <c r="N243" s="317">
        <v>11</v>
      </c>
      <c r="O243" s="253">
        <v>18876</v>
      </c>
      <c r="P243" s="253">
        <v>14</v>
      </c>
      <c r="Q243" s="317" t="s">
        <v>2641</v>
      </c>
      <c r="R243" s="317"/>
      <c r="S243" s="330">
        <v>45697</v>
      </c>
      <c r="T243" s="317" t="s">
        <v>2370</v>
      </c>
      <c r="U243" s="330" t="s">
        <v>2790</v>
      </c>
      <c r="V243" s="317"/>
      <c r="W243" s="331">
        <v>45738</v>
      </c>
      <c r="X243" s="317" t="s">
        <v>118</v>
      </c>
      <c r="Y243" s="317"/>
      <c r="Z243" s="330">
        <v>45692</v>
      </c>
      <c r="AA243" s="330">
        <v>45699</v>
      </c>
      <c r="AB243" s="317"/>
      <c r="AC243" s="317"/>
      <c r="AD243" s="317"/>
      <c r="AE243" s="317"/>
      <c r="AF243" s="317"/>
      <c r="AG243" s="317"/>
      <c r="AH243" s="317"/>
      <c r="AI243" s="317"/>
      <c r="AJ243" s="317"/>
      <c r="AK243" s="317"/>
      <c r="AL243" s="317"/>
      <c r="AM243" s="317"/>
      <c r="AN243" s="317"/>
      <c r="AO243" s="317"/>
      <c r="AP243" s="317"/>
      <c r="AQ243" s="317"/>
      <c r="AR243" s="317"/>
      <c r="AS243" s="317"/>
      <c r="AT243" s="317"/>
    </row>
    <row r="244" spans="1:46" hidden="1">
      <c r="A244" s="317" t="s">
        <v>2583</v>
      </c>
      <c r="B244" s="232" t="s">
        <v>506</v>
      </c>
      <c r="C244" s="370">
        <v>80767900</v>
      </c>
      <c r="D244" s="317" t="s">
        <v>708</v>
      </c>
      <c r="E244" s="497" t="s">
        <v>199</v>
      </c>
      <c r="F244" s="317" t="s">
        <v>508</v>
      </c>
      <c r="G244" s="317" t="s">
        <v>509</v>
      </c>
      <c r="H244" s="317" t="s">
        <v>79</v>
      </c>
      <c r="I244" s="317" t="s">
        <v>2075</v>
      </c>
      <c r="J244" s="317">
        <v>1</v>
      </c>
      <c r="K244" s="317" t="s">
        <v>520</v>
      </c>
      <c r="L244" s="317" t="s">
        <v>507</v>
      </c>
      <c r="M244" s="314">
        <v>1430</v>
      </c>
      <c r="N244" s="317">
        <v>11</v>
      </c>
      <c r="O244" s="253">
        <v>18876</v>
      </c>
      <c r="P244" s="253">
        <v>14</v>
      </c>
      <c r="Q244" s="317" t="s">
        <v>2641</v>
      </c>
      <c r="R244" s="317"/>
      <c r="S244" s="330">
        <v>45697</v>
      </c>
      <c r="T244" s="317" t="s">
        <v>2370</v>
      </c>
      <c r="U244" s="330" t="s">
        <v>2790</v>
      </c>
      <c r="V244" s="317"/>
      <c r="W244" s="331">
        <v>45738</v>
      </c>
      <c r="X244" s="317" t="s">
        <v>118</v>
      </c>
      <c r="Y244" s="317"/>
      <c r="Z244" s="330">
        <v>45692</v>
      </c>
      <c r="AA244" s="330">
        <v>45699</v>
      </c>
      <c r="AB244" s="317"/>
      <c r="AC244" s="317"/>
      <c r="AD244" s="317"/>
      <c r="AE244" s="317"/>
      <c r="AF244" s="317"/>
      <c r="AG244" s="317"/>
      <c r="AH244" s="317"/>
      <c r="AI244" s="317"/>
      <c r="AJ244" s="317"/>
      <c r="AK244" s="317"/>
      <c r="AL244" s="317"/>
      <c r="AM244" s="317"/>
      <c r="AN244" s="317"/>
      <c r="AO244" s="317"/>
      <c r="AP244" s="317"/>
      <c r="AQ244" s="317"/>
      <c r="AR244" s="317"/>
      <c r="AS244" s="317"/>
      <c r="AT244" s="317"/>
    </row>
    <row r="245" spans="1:46" hidden="1">
      <c r="A245" s="317" t="s">
        <v>2583</v>
      </c>
      <c r="B245" s="232" t="s">
        <v>506</v>
      </c>
      <c r="C245" s="370">
        <v>80767900</v>
      </c>
      <c r="D245" s="317" t="s">
        <v>708</v>
      </c>
      <c r="E245" s="497" t="s">
        <v>199</v>
      </c>
      <c r="F245" s="317" t="s">
        <v>508</v>
      </c>
      <c r="G245" s="317" t="s">
        <v>509</v>
      </c>
      <c r="H245" s="317" t="s">
        <v>79</v>
      </c>
      <c r="I245" s="317" t="s">
        <v>2075</v>
      </c>
      <c r="J245" s="317">
        <v>1</v>
      </c>
      <c r="K245" s="317" t="s">
        <v>521</v>
      </c>
      <c r="L245" s="317" t="s">
        <v>507</v>
      </c>
      <c r="M245" s="314">
        <v>1430</v>
      </c>
      <c r="N245" s="317">
        <v>11</v>
      </c>
      <c r="O245" s="253">
        <v>18876</v>
      </c>
      <c r="P245" s="253">
        <v>14</v>
      </c>
      <c r="Q245" s="317" t="s">
        <v>2641</v>
      </c>
      <c r="R245" s="317"/>
      <c r="S245" s="330">
        <v>45697</v>
      </c>
      <c r="T245" s="317" t="s">
        <v>2370</v>
      </c>
      <c r="U245" s="330" t="s">
        <v>2790</v>
      </c>
      <c r="V245" s="317"/>
      <c r="W245" s="331">
        <v>45738</v>
      </c>
      <c r="X245" s="317" t="s">
        <v>118</v>
      </c>
      <c r="Y245" s="317"/>
      <c r="Z245" s="330">
        <v>45692</v>
      </c>
      <c r="AA245" s="330">
        <v>45699</v>
      </c>
      <c r="AB245" s="317"/>
      <c r="AC245" s="317"/>
      <c r="AD245" s="317"/>
      <c r="AE245" s="317"/>
      <c r="AF245" s="317"/>
      <c r="AG245" s="317"/>
      <c r="AH245" s="317"/>
      <c r="AI245" s="317"/>
      <c r="AJ245" s="317"/>
      <c r="AK245" s="317"/>
      <c r="AL245" s="317"/>
      <c r="AM245" s="317"/>
      <c r="AN245" s="317"/>
      <c r="AO245" s="317"/>
      <c r="AP245" s="317"/>
      <c r="AQ245" s="317"/>
      <c r="AR245" s="317"/>
      <c r="AS245" s="317"/>
      <c r="AT245" s="317"/>
    </row>
    <row r="246" spans="1:46" hidden="1">
      <c r="A246" s="317" t="s">
        <v>2583</v>
      </c>
      <c r="B246" s="232" t="s">
        <v>506</v>
      </c>
      <c r="C246" s="370">
        <v>80767900</v>
      </c>
      <c r="D246" s="317" t="s">
        <v>708</v>
      </c>
      <c r="E246" s="317" t="s">
        <v>2791</v>
      </c>
      <c r="F246" s="317" t="s">
        <v>508</v>
      </c>
      <c r="G246" s="317" t="s">
        <v>509</v>
      </c>
      <c r="H246" s="317" t="s">
        <v>79</v>
      </c>
      <c r="I246" s="317" t="s">
        <v>2075</v>
      </c>
      <c r="J246" s="317">
        <v>1</v>
      </c>
      <c r="K246" s="317" t="s">
        <v>523</v>
      </c>
      <c r="L246" s="317" t="s">
        <v>522</v>
      </c>
      <c r="M246" s="314">
        <v>1430</v>
      </c>
      <c r="N246" s="317">
        <v>11</v>
      </c>
      <c r="O246" s="253">
        <v>18876</v>
      </c>
      <c r="P246" s="253">
        <v>14</v>
      </c>
      <c r="Q246" s="317" t="s">
        <v>2641</v>
      </c>
      <c r="R246" s="317"/>
      <c r="S246" s="330">
        <v>45697</v>
      </c>
      <c r="T246" s="317" t="s">
        <v>2370</v>
      </c>
      <c r="U246" s="330" t="s">
        <v>2790</v>
      </c>
      <c r="V246" s="317"/>
      <c r="W246" s="331">
        <v>45738</v>
      </c>
      <c r="X246" s="317" t="s">
        <v>118</v>
      </c>
      <c r="Y246" s="317"/>
      <c r="Z246" s="330">
        <v>45692</v>
      </c>
      <c r="AA246" s="330">
        <v>45699</v>
      </c>
      <c r="AB246" s="317"/>
      <c r="AC246" s="317"/>
      <c r="AD246" s="317"/>
      <c r="AE246" s="317"/>
      <c r="AF246" s="317"/>
      <c r="AG246" s="317"/>
      <c r="AH246" s="317"/>
      <c r="AI246" s="317"/>
      <c r="AJ246" s="317"/>
      <c r="AK246" s="317"/>
      <c r="AL246" s="317"/>
      <c r="AM246" s="317"/>
      <c r="AN246" s="317"/>
      <c r="AO246" s="317"/>
      <c r="AP246" s="317"/>
      <c r="AQ246" s="317"/>
      <c r="AR246" s="317"/>
      <c r="AS246" s="317"/>
      <c r="AT246" s="317"/>
    </row>
    <row r="247" spans="1:46" hidden="1">
      <c r="A247" s="317" t="s">
        <v>2583</v>
      </c>
      <c r="B247" s="232" t="s">
        <v>506</v>
      </c>
      <c r="C247" s="370">
        <v>80767900</v>
      </c>
      <c r="D247" s="317" t="s">
        <v>708</v>
      </c>
      <c r="E247" s="317" t="s">
        <v>2791</v>
      </c>
      <c r="F247" s="317" t="s">
        <v>508</v>
      </c>
      <c r="G247" s="317" t="s">
        <v>509</v>
      </c>
      <c r="H247" s="317" t="s">
        <v>79</v>
      </c>
      <c r="I247" s="317" t="s">
        <v>2075</v>
      </c>
      <c r="J247" s="317">
        <v>1</v>
      </c>
      <c r="K247" s="317" t="s">
        <v>524</v>
      </c>
      <c r="L247" s="317" t="s">
        <v>522</v>
      </c>
      <c r="M247" s="314">
        <v>1430</v>
      </c>
      <c r="N247" s="317">
        <v>11</v>
      </c>
      <c r="O247" s="253">
        <v>18876</v>
      </c>
      <c r="P247" s="253">
        <v>14</v>
      </c>
      <c r="Q247" s="317" t="s">
        <v>2641</v>
      </c>
      <c r="R247" s="317"/>
      <c r="S247" s="330">
        <v>45697</v>
      </c>
      <c r="T247" s="317" t="s">
        <v>2370</v>
      </c>
      <c r="U247" s="330" t="s">
        <v>2790</v>
      </c>
      <c r="V247" s="317"/>
      <c r="W247" s="331">
        <v>45738</v>
      </c>
      <c r="X247" s="317" t="s">
        <v>118</v>
      </c>
      <c r="Y247" s="317"/>
      <c r="Z247" s="330">
        <v>45692</v>
      </c>
      <c r="AA247" s="330">
        <v>45699</v>
      </c>
      <c r="AB247" s="317"/>
      <c r="AC247" s="317"/>
      <c r="AD247" s="317"/>
      <c r="AE247" s="317"/>
      <c r="AF247" s="317"/>
      <c r="AG247" s="317"/>
      <c r="AH247" s="317"/>
      <c r="AI247" s="317"/>
      <c r="AJ247" s="317"/>
      <c r="AK247" s="317"/>
      <c r="AL247" s="317"/>
      <c r="AM247" s="317"/>
      <c r="AN247" s="317"/>
      <c r="AO247" s="317"/>
      <c r="AP247" s="317"/>
      <c r="AQ247" s="317"/>
      <c r="AR247" s="317"/>
      <c r="AS247" s="317"/>
      <c r="AT247" s="317"/>
    </row>
    <row r="248" spans="1:46" hidden="1">
      <c r="A248" s="317" t="s">
        <v>2583</v>
      </c>
      <c r="B248" s="232" t="s">
        <v>506</v>
      </c>
      <c r="C248" s="370">
        <v>80767900</v>
      </c>
      <c r="D248" s="317" t="s">
        <v>708</v>
      </c>
      <c r="E248" s="317" t="s">
        <v>169</v>
      </c>
      <c r="F248" s="317" t="s">
        <v>508</v>
      </c>
      <c r="G248" s="317" t="s">
        <v>509</v>
      </c>
      <c r="H248" s="317" t="s">
        <v>79</v>
      </c>
      <c r="I248" s="317" t="s">
        <v>2075</v>
      </c>
      <c r="J248" s="317">
        <v>1</v>
      </c>
      <c r="K248" s="317" t="s">
        <v>525</v>
      </c>
      <c r="L248" s="317" t="s">
        <v>522</v>
      </c>
      <c r="M248" s="314">
        <v>1430</v>
      </c>
      <c r="N248" s="317">
        <v>11</v>
      </c>
      <c r="O248" s="253">
        <v>18876</v>
      </c>
      <c r="P248" s="253">
        <v>14</v>
      </c>
      <c r="Q248" s="317" t="s">
        <v>2641</v>
      </c>
      <c r="R248" s="317"/>
      <c r="S248" s="330">
        <v>45697</v>
      </c>
      <c r="T248" s="317" t="s">
        <v>2370</v>
      </c>
      <c r="U248" s="330" t="s">
        <v>2790</v>
      </c>
      <c r="V248" s="317"/>
      <c r="W248" s="331">
        <v>45738</v>
      </c>
      <c r="X248" s="317" t="s">
        <v>118</v>
      </c>
      <c r="Y248" s="317"/>
      <c r="Z248" s="330">
        <v>45692</v>
      </c>
      <c r="AA248" s="330">
        <v>45699</v>
      </c>
      <c r="AB248" s="317"/>
      <c r="AC248" s="317"/>
      <c r="AD248" s="317"/>
      <c r="AE248" s="317"/>
      <c r="AF248" s="317"/>
      <c r="AG248" s="317"/>
      <c r="AH248" s="317"/>
      <c r="AI248" s="317"/>
      <c r="AJ248" s="317"/>
      <c r="AK248" s="317"/>
      <c r="AL248" s="317"/>
      <c r="AM248" s="317"/>
      <c r="AN248" s="317"/>
      <c r="AO248" s="317"/>
      <c r="AP248" s="317"/>
      <c r="AQ248" s="317"/>
      <c r="AR248" s="317"/>
      <c r="AS248" s="317"/>
      <c r="AT248" s="317"/>
    </row>
    <row r="249" spans="1:46" hidden="1">
      <c r="A249" s="317" t="s">
        <v>2583</v>
      </c>
      <c r="B249" s="232" t="s">
        <v>506</v>
      </c>
      <c r="C249" s="370">
        <v>80767900</v>
      </c>
      <c r="D249" s="317" t="s">
        <v>708</v>
      </c>
      <c r="E249" s="317" t="s">
        <v>169</v>
      </c>
      <c r="F249" s="317" t="s">
        <v>508</v>
      </c>
      <c r="G249" s="317" t="s">
        <v>509</v>
      </c>
      <c r="H249" s="317" t="s">
        <v>79</v>
      </c>
      <c r="I249" s="317" t="s">
        <v>2075</v>
      </c>
      <c r="J249" s="317">
        <v>1</v>
      </c>
      <c r="K249" s="317" t="s">
        <v>526</v>
      </c>
      <c r="L249" s="317" t="s">
        <v>522</v>
      </c>
      <c r="M249" s="314">
        <v>1430</v>
      </c>
      <c r="N249" s="317">
        <v>11</v>
      </c>
      <c r="O249" s="253">
        <v>18876</v>
      </c>
      <c r="P249" s="253">
        <v>14</v>
      </c>
      <c r="Q249" s="317" t="s">
        <v>2641</v>
      </c>
      <c r="R249" s="317"/>
      <c r="S249" s="330">
        <v>45697</v>
      </c>
      <c r="T249" s="317" t="s">
        <v>2370</v>
      </c>
      <c r="U249" s="330" t="s">
        <v>2790</v>
      </c>
      <c r="V249" s="317"/>
      <c r="W249" s="331">
        <v>45738</v>
      </c>
      <c r="X249" s="317" t="s">
        <v>118</v>
      </c>
      <c r="Y249" s="317"/>
      <c r="Z249" s="330">
        <v>45692</v>
      </c>
      <c r="AA249" s="330">
        <v>45699</v>
      </c>
      <c r="AB249" s="317"/>
      <c r="AC249" s="317"/>
      <c r="AD249" s="317"/>
      <c r="AE249" s="317"/>
      <c r="AF249" s="317"/>
      <c r="AG249" s="317"/>
      <c r="AH249" s="317"/>
      <c r="AI249" s="317"/>
      <c r="AJ249" s="317"/>
      <c r="AK249" s="317"/>
      <c r="AL249" s="317"/>
      <c r="AM249" s="317"/>
      <c r="AN249" s="317"/>
      <c r="AO249" s="317"/>
      <c r="AP249" s="317"/>
      <c r="AQ249" s="317"/>
      <c r="AR249" s="317"/>
      <c r="AS249" s="317"/>
      <c r="AT249" s="317"/>
    </row>
    <row r="250" spans="1:46" hidden="1">
      <c r="A250" s="317" t="s">
        <v>2583</v>
      </c>
      <c r="B250" s="232" t="s">
        <v>506</v>
      </c>
      <c r="C250" s="370">
        <v>80767900</v>
      </c>
      <c r="D250" s="317" t="s">
        <v>708</v>
      </c>
      <c r="E250" s="317" t="s">
        <v>169</v>
      </c>
      <c r="F250" s="317" t="s">
        <v>508</v>
      </c>
      <c r="G250" s="317" t="s">
        <v>509</v>
      </c>
      <c r="H250" s="317" t="s">
        <v>79</v>
      </c>
      <c r="I250" s="317" t="s">
        <v>2075</v>
      </c>
      <c r="J250" s="317">
        <v>1</v>
      </c>
      <c r="K250" s="317" t="s">
        <v>527</v>
      </c>
      <c r="L250" s="317" t="s">
        <v>522</v>
      </c>
      <c r="M250" s="314">
        <v>1430</v>
      </c>
      <c r="N250" s="317">
        <v>11</v>
      </c>
      <c r="O250" s="253">
        <v>18876</v>
      </c>
      <c r="P250" s="253">
        <v>14</v>
      </c>
      <c r="Q250" s="317" t="s">
        <v>2641</v>
      </c>
      <c r="R250" s="317"/>
      <c r="S250" s="330">
        <v>45697</v>
      </c>
      <c r="T250" s="317" t="s">
        <v>2370</v>
      </c>
      <c r="U250" s="330" t="s">
        <v>2790</v>
      </c>
      <c r="V250" s="317"/>
      <c r="W250" s="331">
        <v>45738</v>
      </c>
      <c r="X250" s="317" t="s">
        <v>118</v>
      </c>
      <c r="Y250" s="317"/>
      <c r="Z250" s="330">
        <v>45692</v>
      </c>
      <c r="AA250" s="330">
        <v>45699</v>
      </c>
      <c r="AB250" s="317"/>
      <c r="AC250" s="317"/>
      <c r="AD250" s="317"/>
      <c r="AE250" s="317"/>
      <c r="AF250" s="317"/>
      <c r="AG250" s="317"/>
      <c r="AH250" s="317"/>
      <c r="AI250" s="317"/>
      <c r="AJ250" s="317"/>
      <c r="AK250" s="317"/>
      <c r="AL250" s="317"/>
      <c r="AM250" s="317"/>
      <c r="AN250" s="317"/>
      <c r="AO250" s="317"/>
      <c r="AP250" s="317"/>
      <c r="AQ250" s="317"/>
      <c r="AR250" s="317"/>
      <c r="AS250" s="317"/>
      <c r="AT250" s="317"/>
    </row>
    <row r="251" spans="1:46" hidden="1">
      <c r="A251" s="317" t="s">
        <v>2583</v>
      </c>
      <c r="B251" s="232" t="s">
        <v>506</v>
      </c>
      <c r="C251" s="370">
        <v>80767900</v>
      </c>
      <c r="D251" s="317" t="s">
        <v>708</v>
      </c>
      <c r="E251" s="317" t="s">
        <v>169</v>
      </c>
      <c r="F251" s="317" t="s">
        <v>508</v>
      </c>
      <c r="G251" s="317" t="s">
        <v>509</v>
      </c>
      <c r="H251" s="317" t="s">
        <v>79</v>
      </c>
      <c r="I251" s="317" t="s">
        <v>2075</v>
      </c>
      <c r="J251" s="317">
        <v>1</v>
      </c>
      <c r="K251" s="317" t="s">
        <v>528</v>
      </c>
      <c r="L251" s="317" t="s">
        <v>522</v>
      </c>
      <c r="M251" s="314">
        <v>1430</v>
      </c>
      <c r="N251" s="317">
        <v>11</v>
      </c>
      <c r="O251" s="253">
        <v>18876</v>
      </c>
      <c r="P251" s="253">
        <v>14</v>
      </c>
      <c r="Q251" s="317" t="s">
        <v>2641</v>
      </c>
      <c r="R251" s="317"/>
      <c r="S251" s="330">
        <v>45697</v>
      </c>
      <c r="T251" s="317" t="s">
        <v>2370</v>
      </c>
      <c r="U251" s="330" t="s">
        <v>2790</v>
      </c>
      <c r="V251" s="317"/>
      <c r="W251" s="331">
        <v>45738</v>
      </c>
      <c r="X251" s="317" t="s">
        <v>118</v>
      </c>
      <c r="Y251" s="317"/>
      <c r="Z251" s="330">
        <v>45692</v>
      </c>
      <c r="AA251" s="330">
        <v>45699</v>
      </c>
      <c r="AB251" s="317"/>
      <c r="AC251" s="317"/>
      <c r="AD251" s="317"/>
      <c r="AE251" s="317"/>
      <c r="AF251" s="317"/>
      <c r="AG251" s="317"/>
      <c r="AH251" s="317"/>
      <c r="AI251" s="317"/>
      <c r="AJ251" s="317"/>
      <c r="AK251" s="317"/>
      <c r="AL251" s="317"/>
      <c r="AM251" s="317"/>
      <c r="AN251" s="317"/>
      <c r="AO251" s="317"/>
      <c r="AP251" s="317"/>
      <c r="AQ251" s="317"/>
      <c r="AR251" s="317"/>
      <c r="AS251" s="317"/>
      <c r="AT251" s="317"/>
    </row>
    <row r="252" spans="1:46" hidden="1">
      <c r="A252" s="317" t="s">
        <v>2583</v>
      </c>
      <c r="B252" s="232" t="s">
        <v>506</v>
      </c>
      <c r="C252" s="370">
        <v>80767900</v>
      </c>
      <c r="D252" s="317" t="s">
        <v>708</v>
      </c>
      <c r="E252" s="317" t="s">
        <v>169</v>
      </c>
      <c r="F252" s="317" t="s">
        <v>508</v>
      </c>
      <c r="G252" s="317" t="s">
        <v>509</v>
      </c>
      <c r="H252" s="317" t="s">
        <v>79</v>
      </c>
      <c r="I252" s="317" t="s">
        <v>2075</v>
      </c>
      <c r="J252" s="317">
        <v>1</v>
      </c>
      <c r="K252" s="317" t="s">
        <v>529</v>
      </c>
      <c r="L252" s="317" t="s">
        <v>522</v>
      </c>
      <c r="M252" s="314">
        <v>1430</v>
      </c>
      <c r="N252" s="317">
        <v>11</v>
      </c>
      <c r="O252" s="253">
        <v>18876</v>
      </c>
      <c r="P252" s="253">
        <v>14</v>
      </c>
      <c r="Q252" s="317" t="s">
        <v>2641</v>
      </c>
      <c r="R252" s="317"/>
      <c r="S252" s="330">
        <v>45697</v>
      </c>
      <c r="T252" s="317" t="s">
        <v>2370</v>
      </c>
      <c r="U252" s="330" t="s">
        <v>2790</v>
      </c>
      <c r="V252" s="317"/>
      <c r="W252" s="331">
        <v>45738</v>
      </c>
      <c r="X252" s="317" t="s">
        <v>118</v>
      </c>
      <c r="Y252" s="317"/>
      <c r="Z252" s="330">
        <v>45692</v>
      </c>
      <c r="AA252" s="330">
        <v>45699</v>
      </c>
      <c r="AB252" s="317"/>
      <c r="AC252" s="317"/>
      <c r="AD252" s="317"/>
      <c r="AE252" s="317"/>
      <c r="AF252" s="317"/>
      <c r="AG252" s="317"/>
      <c r="AH252" s="317"/>
      <c r="AI252" s="317"/>
      <c r="AJ252" s="317"/>
      <c r="AK252" s="317"/>
      <c r="AL252" s="317"/>
      <c r="AM252" s="317"/>
      <c r="AN252" s="317"/>
      <c r="AO252" s="317"/>
      <c r="AP252" s="317"/>
      <c r="AQ252" s="317"/>
      <c r="AR252" s="317"/>
      <c r="AS252" s="317"/>
      <c r="AT252" s="317"/>
    </row>
    <row r="253" spans="1:46" hidden="1">
      <c r="A253" s="317" t="s">
        <v>2583</v>
      </c>
      <c r="B253" s="232" t="s">
        <v>506</v>
      </c>
      <c r="C253" s="370">
        <v>80767900</v>
      </c>
      <c r="D253" s="317" t="s">
        <v>708</v>
      </c>
      <c r="E253" s="317" t="s">
        <v>169</v>
      </c>
      <c r="F253" s="317" t="s">
        <v>508</v>
      </c>
      <c r="G253" s="317" t="s">
        <v>509</v>
      </c>
      <c r="H253" s="317" t="s">
        <v>79</v>
      </c>
      <c r="I253" s="317" t="s">
        <v>2075</v>
      </c>
      <c r="J253" s="317">
        <v>1</v>
      </c>
      <c r="K253" s="317" t="s">
        <v>530</v>
      </c>
      <c r="L253" s="317" t="s">
        <v>522</v>
      </c>
      <c r="M253" s="314">
        <v>1430</v>
      </c>
      <c r="N253" s="317">
        <v>11</v>
      </c>
      <c r="O253" s="253">
        <v>18876</v>
      </c>
      <c r="P253" s="253">
        <v>14</v>
      </c>
      <c r="Q253" s="317" t="s">
        <v>2641</v>
      </c>
      <c r="R253" s="317"/>
      <c r="S253" s="330">
        <v>45697</v>
      </c>
      <c r="T253" s="317" t="s">
        <v>2370</v>
      </c>
      <c r="U253" s="330" t="s">
        <v>2790</v>
      </c>
      <c r="V253" s="317"/>
      <c r="W253" s="331">
        <v>45738</v>
      </c>
      <c r="X253" s="317" t="s">
        <v>118</v>
      </c>
      <c r="Y253" s="317"/>
      <c r="Z253" s="330">
        <v>45692</v>
      </c>
      <c r="AA253" s="330">
        <v>45699</v>
      </c>
      <c r="AB253" s="317"/>
      <c r="AC253" s="317"/>
      <c r="AD253" s="317"/>
      <c r="AE253" s="317"/>
      <c r="AF253" s="317"/>
      <c r="AG253" s="317"/>
      <c r="AH253" s="317"/>
      <c r="AI253" s="317"/>
      <c r="AJ253" s="317"/>
      <c r="AK253" s="317"/>
      <c r="AL253" s="317"/>
      <c r="AM253" s="317"/>
      <c r="AN253" s="317"/>
      <c r="AO253" s="317"/>
      <c r="AP253" s="317"/>
      <c r="AQ253" s="317"/>
      <c r="AR253" s="317"/>
      <c r="AS253" s="317"/>
      <c r="AT253" s="317"/>
    </row>
    <row r="254" spans="1:46" hidden="1">
      <c r="A254" s="317" t="s">
        <v>2583</v>
      </c>
      <c r="B254" s="232" t="s">
        <v>506</v>
      </c>
      <c r="C254" s="370">
        <v>80767900</v>
      </c>
      <c r="D254" s="317" t="s">
        <v>708</v>
      </c>
      <c r="E254" s="317" t="s">
        <v>169</v>
      </c>
      <c r="F254" s="317" t="s">
        <v>508</v>
      </c>
      <c r="G254" s="317" t="s">
        <v>509</v>
      </c>
      <c r="H254" s="317" t="s">
        <v>79</v>
      </c>
      <c r="I254" s="317" t="s">
        <v>2075</v>
      </c>
      <c r="J254" s="317">
        <v>1</v>
      </c>
      <c r="K254" s="317" t="s">
        <v>531</v>
      </c>
      <c r="L254" s="317" t="s">
        <v>522</v>
      </c>
      <c r="M254" s="314">
        <v>1430</v>
      </c>
      <c r="N254" s="317">
        <v>11</v>
      </c>
      <c r="O254" s="253">
        <v>18876</v>
      </c>
      <c r="P254" s="253">
        <v>14</v>
      </c>
      <c r="Q254" s="317" t="s">
        <v>2641</v>
      </c>
      <c r="R254" s="317"/>
      <c r="S254" s="330">
        <v>45697</v>
      </c>
      <c r="T254" s="317" t="s">
        <v>2370</v>
      </c>
      <c r="U254" s="330" t="s">
        <v>2790</v>
      </c>
      <c r="V254" s="317"/>
      <c r="W254" s="331">
        <v>45738</v>
      </c>
      <c r="X254" s="317" t="s">
        <v>118</v>
      </c>
      <c r="Y254" s="317"/>
      <c r="Z254" s="330">
        <v>45692</v>
      </c>
      <c r="AA254" s="330">
        <v>45699</v>
      </c>
      <c r="AB254" s="317"/>
      <c r="AC254" s="317"/>
      <c r="AD254" s="317"/>
      <c r="AE254" s="317"/>
      <c r="AF254" s="317"/>
      <c r="AG254" s="317"/>
      <c r="AH254" s="317"/>
      <c r="AI254" s="317"/>
      <c r="AJ254" s="317"/>
      <c r="AK254" s="317"/>
      <c r="AL254" s="317"/>
      <c r="AM254" s="317"/>
      <c r="AN254" s="317"/>
      <c r="AO254" s="317"/>
      <c r="AP254" s="317"/>
      <c r="AQ254" s="317"/>
      <c r="AR254" s="317"/>
      <c r="AS254" s="317"/>
      <c r="AT254" s="317"/>
    </row>
    <row r="255" spans="1:46" hidden="1">
      <c r="A255" s="317" t="s">
        <v>2583</v>
      </c>
      <c r="B255" s="232" t="s">
        <v>506</v>
      </c>
      <c r="C255" s="370">
        <v>80767900</v>
      </c>
      <c r="D255" s="317" t="s">
        <v>708</v>
      </c>
      <c r="E255" s="317" t="s">
        <v>169</v>
      </c>
      <c r="F255" s="317" t="s">
        <v>508</v>
      </c>
      <c r="G255" s="317" t="s">
        <v>509</v>
      </c>
      <c r="H255" s="317" t="s">
        <v>79</v>
      </c>
      <c r="I255" s="317" t="s">
        <v>2075</v>
      </c>
      <c r="J255" s="317">
        <v>1</v>
      </c>
      <c r="K255" s="317" t="s">
        <v>532</v>
      </c>
      <c r="L255" s="317" t="s">
        <v>522</v>
      </c>
      <c r="M255" s="314">
        <v>1430</v>
      </c>
      <c r="N255" s="317">
        <v>11</v>
      </c>
      <c r="O255" s="253">
        <v>18876</v>
      </c>
      <c r="P255" s="253">
        <v>14</v>
      </c>
      <c r="Q255" s="317" t="s">
        <v>2641</v>
      </c>
      <c r="R255" s="317"/>
      <c r="S255" s="330">
        <v>45697</v>
      </c>
      <c r="T255" s="317" t="s">
        <v>2370</v>
      </c>
      <c r="U255" s="330" t="s">
        <v>2790</v>
      </c>
      <c r="V255" s="317"/>
      <c r="W255" s="331">
        <v>45738</v>
      </c>
      <c r="X255" s="317" t="s">
        <v>118</v>
      </c>
      <c r="Y255" s="317"/>
      <c r="Z255" s="330">
        <v>45692</v>
      </c>
      <c r="AA255" s="330">
        <v>45699</v>
      </c>
      <c r="AB255" s="317"/>
      <c r="AC255" s="317"/>
      <c r="AD255" s="317"/>
      <c r="AE255" s="317"/>
      <c r="AF255" s="317"/>
      <c r="AG255" s="317"/>
      <c r="AH255" s="317"/>
      <c r="AI255" s="317"/>
      <c r="AJ255" s="317"/>
      <c r="AK255" s="317"/>
      <c r="AL255" s="317"/>
      <c r="AM255" s="317"/>
      <c r="AN255" s="317"/>
      <c r="AO255" s="317"/>
      <c r="AP255" s="317"/>
      <c r="AQ255" s="317"/>
      <c r="AR255" s="317"/>
      <c r="AS255" s="317"/>
      <c r="AT255" s="317"/>
    </row>
    <row r="256" spans="1:46" ht="30" hidden="1">
      <c r="A256" s="317" t="s">
        <v>2583</v>
      </c>
      <c r="B256" s="311" t="s">
        <v>506</v>
      </c>
      <c r="C256" s="370">
        <v>80767905</v>
      </c>
      <c r="D256" s="453" t="s">
        <v>708</v>
      </c>
      <c r="E256" s="317" t="s">
        <v>199</v>
      </c>
      <c r="F256" s="317" t="s">
        <v>534</v>
      </c>
      <c r="G256" s="317" t="s">
        <v>535</v>
      </c>
      <c r="H256" s="317" t="s">
        <v>79</v>
      </c>
      <c r="I256" s="317" t="s">
        <v>2075</v>
      </c>
      <c r="J256" s="317">
        <v>1</v>
      </c>
      <c r="K256" s="317" t="s">
        <v>536</v>
      </c>
      <c r="L256" s="317" t="s">
        <v>507</v>
      </c>
      <c r="M256" s="314">
        <v>1430</v>
      </c>
      <c r="N256" s="317">
        <v>11</v>
      </c>
      <c r="O256" s="317">
        <v>18876</v>
      </c>
      <c r="P256" s="317">
        <v>14</v>
      </c>
      <c r="Q256" s="317" t="s">
        <v>2641</v>
      </c>
      <c r="R256" s="317"/>
      <c r="S256" s="330">
        <v>45697</v>
      </c>
      <c r="T256" s="317" t="s">
        <v>2370</v>
      </c>
      <c r="U256" s="330" t="s">
        <v>2790</v>
      </c>
      <c r="V256" s="933"/>
      <c r="W256" s="331">
        <v>45738</v>
      </c>
      <c r="X256" s="317" t="s">
        <v>118</v>
      </c>
      <c r="Y256" s="317"/>
      <c r="Z256" s="330">
        <v>45692</v>
      </c>
      <c r="AA256" s="330">
        <v>45699</v>
      </c>
      <c r="AB256" s="317"/>
      <c r="AC256" s="317"/>
      <c r="AD256" s="317"/>
      <c r="AE256" s="317"/>
      <c r="AF256" s="317"/>
      <c r="AG256" s="317"/>
      <c r="AH256" s="317"/>
      <c r="AI256" s="317"/>
      <c r="AJ256" s="317"/>
      <c r="AK256" s="317"/>
      <c r="AL256" s="317"/>
      <c r="AM256" s="317"/>
      <c r="AN256" s="317"/>
      <c r="AO256" s="317"/>
      <c r="AP256" s="317"/>
      <c r="AQ256" s="317"/>
      <c r="AR256" s="317"/>
      <c r="AS256" s="317"/>
      <c r="AT256" s="317"/>
    </row>
    <row r="257" spans="1:46" ht="30" hidden="1">
      <c r="A257" s="317" t="s">
        <v>2583</v>
      </c>
      <c r="B257" s="311" t="s">
        <v>506</v>
      </c>
      <c r="C257" s="459">
        <v>80767905</v>
      </c>
      <c r="D257" s="492" t="s">
        <v>708</v>
      </c>
      <c r="E257" s="460" t="s">
        <v>199</v>
      </c>
      <c r="F257" s="317" t="s">
        <v>534</v>
      </c>
      <c r="G257" s="317" t="s">
        <v>535</v>
      </c>
      <c r="H257" s="317" t="s">
        <v>79</v>
      </c>
      <c r="I257" s="317" t="s">
        <v>2075</v>
      </c>
      <c r="J257" s="317">
        <v>1</v>
      </c>
      <c r="K257" s="317" t="s">
        <v>538</v>
      </c>
      <c r="L257" s="317" t="s">
        <v>507</v>
      </c>
      <c r="M257" s="314">
        <v>1430</v>
      </c>
      <c r="N257" s="317">
        <v>11</v>
      </c>
      <c r="O257" s="317">
        <v>18876</v>
      </c>
      <c r="P257" s="317">
        <v>14</v>
      </c>
      <c r="Q257" s="317" t="s">
        <v>2641</v>
      </c>
      <c r="R257" s="317"/>
      <c r="S257" s="330">
        <v>45697</v>
      </c>
      <c r="T257" s="317" t="s">
        <v>2370</v>
      </c>
      <c r="U257" s="330" t="s">
        <v>2790</v>
      </c>
      <c r="V257" s="933"/>
      <c r="W257" s="331">
        <v>45738</v>
      </c>
      <c r="X257" s="317" t="s">
        <v>118</v>
      </c>
      <c r="Y257" s="317"/>
      <c r="Z257" s="330">
        <v>45692</v>
      </c>
      <c r="AA257" s="330">
        <v>45699</v>
      </c>
      <c r="AB257" s="317"/>
      <c r="AC257" s="317"/>
      <c r="AD257" s="317"/>
      <c r="AE257" s="317"/>
      <c r="AF257" s="317"/>
      <c r="AG257" s="317"/>
      <c r="AH257" s="317"/>
      <c r="AI257" s="317"/>
      <c r="AJ257" s="317"/>
      <c r="AK257" s="317"/>
      <c r="AL257" s="317"/>
      <c r="AM257" s="317"/>
      <c r="AN257" s="317"/>
      <c r="AO257" s="317"/>
      <c r="AP257" s="317"/>
      <c r="AQ257" s="317"/>
      <c r="AR257" s="317"/>
      <c r="AS257" s="317"/>
      <c r="AT257" s="317"/>
    </row>
    <row r="258" spans="1:46" ht="30" hidden="1">
      <c r="A258" s="317" t="s">
        <v>2583</v>
      </c>
      <c r="B258" s="311" t="s">
        <v>506</v>
      </c>
      <c r="C258" s="459">
        <v>80767905</v>
      </c>
      <c r="D258" s="492" t="s">
        <v>708</v>
      </c>
      <c r="E258" s="460" t="s">
        <v>199</v>
      </c>
      <c r="F258" s="317" t="s">
        <v>534</v>
      </c>
      <c r="G258" s="317" t="s">
        <v>535</v>
      </c>
      <c r="H258" s="317" t="s">
        <v>79</v>
      </c>
      <c r="I258" s="317" t="s">
        <v>2075</v>
      </c>
      <c r="J258" s="317">
        <v>1</v>
      </c>
      <c r="K258" s="317" t="s">
        <v>539</v>
      </c>
      <c r="L258" s="317" t="s">
        <v>507</v>
      </c>
      <c r="M258" s="314">
        <v>1430</v>
      </c>
      <c r="N258" s="317">
        <v>11</v>
      </c>
      <c r="O258" s="317">
        <v>18876</v>
      </c>
      <c r="P258" s="317">
        <v>14</v>
      </c>
      <c r="Q258" s="317" t="s">
        <v>2641</v>
      </c>
      <c r="R258" s="317"/>
      <c r="S258" s="330">
        <v>45697</v>
      </c>
      <c r="T258" s="317" t="s">
        <v>2370</v>
      </c>
      <c r="U258" s="330" t="s">
        <v>2790</v>
      </c>
      <c r="V258" s="933"/>
      <c r="W258" s="331">
        <v>45738</v>
      </c>
      <c r="X258" s="317" t="s">
        <v>118</v>
      </c>
      <c r="Y258" s="317"/>
      <c r="Z258" s="330">
        <v>45692</v>
      </c>
      <c r="AA258" s="330">
        <v>45699</v>
      </c>
      <c r="AB258" s="317"/>
      <c r="AC258" s="317"/>
      <c r="AD258" s="317"/>
      <c r="AE258" s="317"/>
      <c r="AF258" s="317"/>
      <c r="AG258" s="317"/>
      <c r="AH258" s="317"/>
      <c r="AI258" s="317"/>
      <c r="AJ258" s="317"/>
      <c r="AK258" s="317"/>
      <c r="AL258" s="317"/>
      <c r="AM258" s="317"/>
      <c r="AN258" s="317"/>
      <c r="AO258" s="317"/>
      <c r="AP258" s="317"/>
      <c r="AQ258" s="317"/>
      <c r="AR258" s="317"/>
      <c r="AS258" s="317"/>
      <c r="AT258" s="317"/>
    </row>
    <row r="259" spans="1:46" ht="30" hidden="1">
      <c r="A259" s="317" t="s">
        <v>2583</v>
      </c>
      <c r="B259" s="311" t="s">
        <v>506</v>
      </c>
      <c r="C259" s="459">
        <v>80767905</v>
      </c>
      <c r="D259" s="492" t="s">
        <v>708</v>
      </c>
      <c r="E259" s="460" t="s">
        <v>199</v>
      </c>
      <c r="F259" s="317" t="s">
        <v>534</v>
      </c>
      <c r="G259" s="317" t="s">
        <v>535</v>
      </c>
      <c r="H259" s="317" t="s">
        <v>79</v>
      </c>
      <c r="I259" s="317" t="s">
        <v>2075</v>
      </c>
      <c r="J259" s="317">
        <v>1</v>
      </c>
      <c r="K259" s="317" t="s">
        <v>540</v>
      </c>
      <c r="L259" s="317" t="s">
        <v>507</v>
      </c>
      <c r="M259" s="314">
        <v>1430</v>
      </c>
      <c r="N259" s="317">
        <v>11</v>
      </c>
      <c r="O259" s="317">
        <v>18876</v>
      </c>
      <c r="P259" s="317">
        <v>14</v>
      </c>
      <c r="Q259" s="317" t="s">
        <v>2641</v>
      </c>
      <c r="R259" s="317"/>
      <c r="S259" s="330">
        <v>45697</v>
      </c>
      <c r="T259" s="317" t="s">
        <v>2370</v>
      </c>
      <c r="U259" s="330" t="s">
        <v>2790</v>
      </c>
      <c r="V259" s="933"/>
      <c r="W259" s="331">
        <v>45738</v>
      </c>
      <c r="X259" s="317" t="s">
        <v>118</v>
      </c>
      <c r="Y259" s="317"/>
      <c r="Z259" s="330">
        <v>45692</v>
      </c>
      <c r="AA259" s="330">
        <v>45699</v>
      </c>
      <c r="AB259" s="317"/>
      <c r="AC259" s="317"/>
      <c r="AD259" s="317"/>
      <c r="AE259" s="317"/>
      <c r="AF259" s="317"/>
      <c r="AG259" s="317"/>
      <c r="AH259" s="317"/>
      <c r="AI259" s="317"/>
      <c r="AJ259" s="317"/>
      <c r="AK259" s="317"/>
      <c r="AL259" s="317"/>
      <c r="AM259" s="317"/>
      <c r="AN259" s="317"/>
      <c r="AO259" s="317"/>
      <c r="AP259" s="317"/>
      <c r="AQ259" s="317"/>
      <c r="AR259" s="317"/>
      <c r="AS259" s="317"/>
      <c r="AT259" s="317"/>
    </row>
    <row r="260" spans="1:46" ht="30" hidden="1">
      <c r="A260" s="317" t="s">
        <v>2583</v>
      </c>
      <c r="B260" s="311" t="s">
        <v>506</v>
      </c>
      <c r="C260" s="459">
        <v>80767905</v>
      </c>
      <c r="D260" s="492" t="s">
        <v>708</v>
      </c>
      <c r="E260" s="460" t="s">
        <v>199</v>
      </c>
      <c r="F260" s="317" t="s">
        <v>534</v>
      </c>
      <c r="G260" s="317" t="s">
        <v>535</v>
      </c>
      <c r="H260" s="317" t="s">
        <v>79</v>
      </c>
      <c r="I260" s="317" t="s">
        <v>2075</v>
      </c>
      <c r="J260" s="317">
        <v>1</v>
      </c>
      <c r="K260" s="317" t="s">
        <v>541</v>
      </c>
      <c r="L260" s="317" t="s">
        <v>507</v>
      </c>
      <c r="M260" s="314">
        <v>1430</v>
      </c>
      <c r="N260" s="317">
        <v>11</v>
      </c>
      <c r="O260" s="317">
        <v>18876</v>
      </c>
      <c r="P260" s="317">
        <v>14</v>
      </c>
      <c r="Q260" s="317" t="s">
        <v>2641</v>
      </c>
      <c r="R260" s="317"/>
      <c r="S260" s="330">
        <v>45697</v>
      </c>
      <c r="T260" s="317" t="s">
        <v>2370</v>
      </c>
      <c r="U260" s="330" t="s">
        <v>2790</v>
      </c>
      <c r="V260" s="933"/>
      <c r="W260" s="331">
        <v>45738</v>
      </c>
      <c r="X260" s="317" t="s">
        <v>118</v>
      </c>
      <c r="Y260" s="317"/>
      <c r="Z260" s="330">
        <v>45692</v>
      </c>
      <c r="AA260" s="330">
        <v>45699</v>
      </c>
      <c r="AB260" s="317"/>
      <c r="AC260" s="317"/>
      <c r="AD260" s="317"/>
      <c r="AE260" s="317"/>
      <c r="AF260" s="317"/>
      <c r="AG260" s="317"/>
      <c r="AH260" s="317"/>
      <c r="AI260" s="317"/>
      <c r="AJ260" s="317"/>
      <c r="AK260" s="317"/>
      <c r="AL260" s="317"/>
      <c r="AM260" s="317"/>
      <c r="AN260" s="317"/>
      <c r="AO260" s="317"/>
      <c r="AP260" s="317"/>
      <c r="AQ260" s="317"/>
      <c r="AR260" s="317"/>
      <c r="AS260" s="317"/>
      <c r="AT260" s="317"/>
    </row>
    <row r="261" spans="1:46" ht="30" hidden="1">
      <c r="A261" s="317" t="s">
        <v>2583</v>
      </c>
      <c r="B261" s="311" t="s">
        <v>506</v>
      </c>
      <c r="C261" s="459">
        <v>80767905</v>
      </c>
      <c r="D261" s="492" t="s">
        <v>708</v>
      </c>
      <c r="E261" s="460" t="s">
        <v>199</v>
      </c>
      <c r="F261" s="317" t="s">
        <v>534</v>
      </c>
      <c r="G261" s="317" t="s">
        <v>535</v>
      </c>
      <c r="H261" s="317" t="s">
        <v>79</v>
      </c>
      <c r="I261" s="317" t="s">
        <v>2075</v>
      </c>
      <c r="J261" s="317">
        <v>1</v>
      </c>
      <c r="K261" s="317" t="s">
        <v>542</v>
      </c>
      <c r="L261" s="317" t="s">
        <v>507</v>
      </c>
      <c r="M261" s="314">
        <v>1430</v>
      </c>
      <c r="N261" s="317">
        <v>11</v>
      </c>
      <c r="O261" s="317">
        <v>18876</v>
      </c>
      <c r="P261" s="317">
        <v>14</v>
      </c>
      <c r="Q261" s="317" t="s">
        <v>2641</v>
      </c>
      <c r="R261" s="317"/>
      <c r="S261" s="330">
        <v>45697</v>
      </c>
      <c r="T261" s="317" t="s">
        <v>2370</v>
      </c>
      <c r="U261" s="330" t="s">
        <v>2790</v>
      </c>
      <c r="V261" s="933"/>
      <c r="W261" s="331">
        <v>45738</v>
      </c>
      <c r="X261" s="317" t="s">
        <v>118</v>
      </c>
      <c r="Y261" s="317"/>
      <c r="Z261" s="330">
        <v>45692</v>
      </c>
      <c r="AA261" s="330">
        <v>45699</v>
      </c>
      <c r="AB261" s="317"/>
      <c r="AC261" s="317"/>
      <c r="AD261" s="317"/>
      <c r="AE261" s="317"/>
      <c r="AF261" s="317"/>
      <c r="AG261" s="317"/>
      <c r="AH261" s="317"/>
      <c r="AI261" s="317"/>
      <c r="AJ261" s="317"/>
      <c r="AK261" s="317"/>
      <c r="AL261" s="317"/>
      <c r="AM261" s="317"/>
      <c r="AN261" s="317"/>
      <c r="AO261" s="317"/>
      <c r="AP261" s="317"/>
      <c r="AQ261" s="317"/>
      <c r="AR261" s="317"/>
      <c r="AS261" s="317"/>
      <c r="AT261" s="317"/>
    </row>
    <row r="262" spans="1:46" ht="30" hidden="1">
      <c r="A262" s="317" t="s">
        <v>2583</v>
      </c>
      <c r="B262" s="311" t="s">
        <v>506</v>
      </c>
      <c r="C262" s="459">
        <v>80767905</v>
      </c>
      <c r="D262" s="492" t="s">
        <v>708</v>
      </c>
      <c r="E262" s="460" t="s">
        <v>199</v>
      </c>
      <c r="F262" s="317" t="s">
        <v>534</v>
      </c>
      <c r="G262" s="317" t="s">
        <v>535</v>
      </c>
      <c r="H262" s="317" t="s">
        <v>79</v>
      </c>
      <c r="I262" s="317" t="s">
        <v>2075</v>
      </c>
      <c r="J262" s="317">
        <v>1</v>
      </c>
      <c r="K262" s="317" t="s">
        <v>543</v>
      </c>
      <c r="L262" s="317" t="s">
        <v>507</v>
      </c>
      <c r="M262" s="314">
        <v>1430</v>
      </c>
      <c r="N262" s="317">
        <v>11</v>
      </c>
      <c r="O262" s="317">
        <v>18876</v>
      </c>
      <c r="P262" s="317">
        <v>14</v>
      </c>
      <c r="Q262" s="317" t="s">
        <v>2641</v>
      </c>
      <c r="R262" s="317"/>
      <c r="S262" s="330">
        <v>45697</v>
      </c>
      <c r="T262" s="317" t="s">
        <v>2370</v>
      </c>
      <c r="U262" s="330" t="s">
        <v>2790</v>
      </c>
      <c r="V262" s="933"/>
      <c r="W262" s="331">
        <v>45738</v>
      </c>
      <c r="X262" s="317" t="s">
        <v>118</v>
      </c>
      <c r="Y262" s="317"/>
      <c r="Z262" s="330">
        <v>45692</v>
      </c>
      <c r="AA262" s="330">
        <v>45699</v>
      </c>
      <c r="AB262" s="317"/>
      <c r="AC262" s="317"/>
      <c r="AD262" s="317"/>
      <c r="AE262" s="317"/>
      <c r="AF262" s="317"/>
      <c r="AG262" s="317"/>
      <c r="AH262" s="317"/>
      <c r="AI262" s="317"/>
      <c r="AJ262" s="317"/>
      <c r="AK262" s="317"/>
      <c r="AL262" s="317"/>
      <c r="AM262" s="317"/>
      <c r="AN262" s="317"/>
      <c r="AO262" s="317"/>
      <c r="AP262" s="317"/>
      <c r="AQ262" s="317"/>
      <c r="AR262" s="317"/>
      <c r="AS262" s="317"/>
      <c r="AT262" s="317"/>
    </row>
    <row r="263" spans="1:46" ht="30" hidden="1">
      <c r="A263" s="317" t="s">
        <v>2583</v>
      </c>
      <c r="B263" s="311" t="s">
        <v>506</v>
      </c>
      <c r="C263" s="459">
        <v>80767905</v>
      </c>
      <c r="D263" s="492" t="s">
        <v>708</v>
      </c>
      <c r="E263" s="460" t="s">
        <v>199</v>
      </c>
      <c r="F263" s="317" t="s">
        <v>534</v>
      </c>
      <c r="G263" s="317" t="s">
        <v>535</v>
      </c>
      <c r="H263" s="317" t="s">
        <v>79</v>
      </c>
      <c r="I263" s="317" t="s">
        <v>2075</v>
      </c>
      <c r="J263" s="317">
        <v>1</v>
      </c>
      <c r="K263" s="317" t="s">
        <v>544</v>
      </c>
      <c r="L263" s="317" t="s">
        <v>507</v>
      </c>
      <c r="M263" s="314">
        <v>1430</v>
      </c>
      <c r="N263" s="317">
        <v>11</v>
      </c>
      <c r="O263" s="317">
        <v>18876</v>
      </c>
      <c r="P263" s="317">
        <v>14</v>
      </c>
      <c r="Q263" s="317" t="s">
        <v>2641</v>
      </c>
      <c r="R263" s="317"/>
      <c r="S263" s="330">
        <v>45697</v>
      </c>
      <c r="T263" s="317" t="s">
        <v>2370</v>
      </c>
      <c r="U263" s="330" t="s">
        <v>2790</v>
      </c>
      <c r="V263" s="933"/>
      <c r="W263" s="331">
        <v>45738</v>
      </c>
      <c r="X263" s="317" t="s">
        <v>118</v>
      </c>
      <c r="Y263" s="317"/>
      <c r="Z263" s="330">
        <v>45692</v>
      </c>
      <c r="AA263" s="330">
        <v>45699</v>
      </c>
      <c r="AB263" s="317"/>
      <c r="AC263" s="317"/>
      <c r="AD263" s="317"/>
      <c r="AE263" s="317"/>
      <c r="AF263" s="317"/>
      <c r="AG263" s="317"/>
      <c r="AH263" s="317"/>
      <c r="AI263" s="317"/>
      <c r="AJ263" s="317"/>
      <c r="AK263" s="317"/>
      <c r="AL263" s="317"/>
      <c r="AM263" s="317"/>
      <c r="AN263" s="317"/>
      <c r="AO263" s="317"/>
      <c r="AP263" s="317"/>
      <c r="AQ263" s="317"/>
      <c r="AR263" s="317"/>
      <c r="AS263" s="317"/>
      <c r="AT263" s="317"/>
    </row>
    <row r="264" spans="1:46" ht="34.5" hidden="1">
      <c r="A264" s="317" t="s">
        <v>2583</v>
      </c>
      <c r="B264" s="369" t="s">
        <v>506</v>
      </c>
      <c r="C264" s="370">
        <v>80767906</v>
      </c>
      <c r="D264" s="452" t="s">
        <v>708</v>
      </c>
      <c r="E264" s="460" t="s">
        <v>199</v>
      </c>
      <c r="F264" s="369" t="s">
        <v>546</v>
      </c>
      <c r="G264" s="317" t="s">
        <v>547</v>
      </c>
      <c r="H264" s="317" t="s">
        <v>79</v>
      </c>
      <c r="I264" s="317" t="s">
        <v>2075</v>
      </c>
      <c r="J264" s="317">
        <v>1</v>
      </c>
      <c r="K264" s="317" t="s">
        <v>548</v>
      </c>
      <c r="L264" s="317" t="s">
        <v>507</v>
      </c>
      <c r="M264" s="314">
        <v>1430</v>
      </c>
      <c r="N264" s="317">
        <v>11</v>
      </c>
      <c r="O264" s="317">
        <v>18876</v>
      </c>
      <c r="P264" s="317">
        <v>14</v>
      </c>
      <c r="Q264" s="317" t="s">
        <v>2641</v>
      </c>
      <c r="R264" s="317"/>
      <c r="S264" s="330">
        <v>45696</v>
      </c>
      <c r="T264" s="317" t="s">
        <v>2370</v>
      </c>
      <c r="U264" s="330" t="s">
        <v>2792</v>
      </c>
      <c r="V264" s="317"/>
      <c r="W264" s="330">
        <v>45742</v>
      </c>
      <c r="X264" s="317"/>
      <c r="Y264" s="317"/>
      <c r="Z264" s="330">
        <v>45695</v>
      </c>
      <c r="AA264" s="368">
        <v>45701</v>
      </c>
      <c r="AB264" s="317"/>
      <c r="AC264" s="317"/>
      <c r="AD264" s="317"/>
      <c r="AE264" s="317"/>
      <c r="AF264" s="317"/>
      <c r="AG264" s="317"/>
      <c r="AH264" s="317"/>
      <c r="AI264" s="317"/>
      <c r="AJ264" s="317"/>
      <c r="AK264" s="317"/>
      <c r="AL264" s="317"/>
      <c r="AM264" s="317"/>
      <c r="AN264" s="317"/>
      <c r="AO264" s="317"/>
      <c r="AP264" s="317"/>
      <c r="AQ264" s="317"/>
      <c r="AR264" s="317"/>
      <c r="AS264" s="317"/>
      <c r="AT264" s="317"/>
    </row>
    <row r="265" spans="1:46" ht="34.5" hidden="1">
      <c r="A265" s="317" t="s">
        <v>2583</v>
      </c>
      <c r="B265" s="369" t="s">
        <v>506</v>
      </c>
      <c r="C265" s="370">
        <v>80767906</v>
      </c>
      <c r="D265" s="317" t="s">
        <v>708</v>
      </c>
      <c r="E265" s="460" t="s">
        <v>199</v>
      </c>
      <c r="F265" s="369" t="s">
        <v>546</v>
      </c>
      <c r="G265" s="317" t="s">
        <v>547</v>
      </c>
      <c r="H265" s="317" t="s">
        <v>79</v>
      </c>
      <c r="I265" s="317" t="s">
        <v>2075</v>
      </c>
      <c r="J265" s="317">
        <v>1</v>
      </c>
      <c r="K265" s="317" t="s">
        <v>550</v>
      </c>
      <c r="L265" s="317" t="s">
        <v>507</v>
      </c>
      <c r="M265" s="314">
        <v>1430</v>
      </c>
      <c r="N265" s="317">
        <v>11</v>
      </c>
      <c r="O265" s="317">
        <v>18876</v>
      </c>
      <c r="P265" s="317">
        <v>14</v>
      </c>
      <c r="Q265" s="317" t="s">
        <v>2641</v>
      </c>
      <c r="R265" s="317"/>
      <c r="S265" s="330">
        <v>45696</v>
      </c>
      <c r="T265" s="317" t="s">
        <v>2370</v>
      </c>
      <c r="U265" s="330" t="s">
        <v>2792</v>
      </c>
      <c r="V265" s="317"/>
      <c r="W265" s="330">
        <v>45742</v>
      </c>
      <c r="X265" s="317"/>
      <c r="Y265" s="317"/>
      <c r="Z265" s="330">
        <v>45695</v>
      </c>
      <c r="AA265" s="368">
        <v>45701</v>
      </c>
      <c r="AB265" s="317"/>
      <c r="AC265" s="317"/>
      <c r="AD265" s="317"/>
      <c r="AE265" s="317"/>
      <c r="AF265" s="317"/>
      <c r="AG265" s="317"/>
      <c r="AH265" s="317"/>
      <c r="AI265" s="317"/>
      <c r="AJ265" s="317"/>
      <c r="AK265" s="317"/>
      <c r="AL265" s="317"/>
      <c r="AM265" s="317"/>
      <c r="AN265" s="317"/>
      <c r="AO265" s="317"/>
      <c r="AP265" s="317"/>
      <c r="AQ265" s="317"/>
      <c r="AR265" s="317"/>
      <c r="AS265" s="317"/>
      <c r="AT265" s="317"/>
    </row>
    <row r="266" spans="1:46" ht="34.5" hidden="1">
      <c r="A266" s="317" t="s">
        <v>2583</v>
      </c>
      <c r="B266" s="369" t="s">
        <v>506</v>
      </c>
      <c r="C266" s="370">
        <v>80767906</v>
      </c>
      <c r="D266" s="317" t="s">
        <v>708</v>
      </c>
      <c r="E266" s="460" t="s">
        <v>199</v>
      </c>
      <c r="F266" s="369" t="s">
        <v>546</v>
      </c>
      <c r="G266" s="317" t="s">
        <v>547</v>
      </c>
      <c r="H266" s="317" t="s">
        <v>79</v>
      </c>
      <c r="I266" s="317" t="s">
        <v>2075</v>
      </c>
      <c r="J266" s="317">
        <v>1</v>
      </c>
      <c r="K266" s="317" t="s">
        <v>551</v>
      </c>
      <c r="L266" s="317" t="s">
        <v>507</v>
      </c>
      <c r="M266" s="314">
        <v>1430</v>
      </c>
      <c r="N266" s="317">
        <v>11</v>
      </c>
      <c r="O266" s="317">
        <v>18876</v>
      </c>
      <c r="P266" s="317">
        <v>14</v>
      </c>
      <c r="Q266" s="317" t="s">
        <v>2641</v>
      </c>
      <c r="R266" s="317"/>
      <c r="S266" s="330">
        <v>45696</v>
      </c>
      <c r="T266" s="317" t="s">
        <v>2370</v>
      </c>
      <c r="U266" s="330" t="s">
        <v>2792</v>
      </c>
      <c r="V266" s="317"/>
      <c r="W266" s="330">
        <v>45742</v>
      </c>
      <c r="X266" s="317"/>
      <c r="Y266" s="317"/>
      <c r="Z266" s="330">
        <v>45695</v>
      </c>
      <c r="AA266" s="368">
        <v>45701</v>
      </c>
      <c r="AB266" s="317"/>
      <c r="AC266" s="317"/>
      <c r="AD266" s="317"/>
      <c r="AE266" s="317"/>
      <c r="AF266" s="317"/>
      <c r="AG266" s="317"/>
      <c r="AH266" s="317"/>
      <c r="AI266" s="317"/>
      <c r="AJ266" s="317"/>
      <c r="AK266" s="317"/>
      <c r="AL266" s="317"/>
      <c r="AM266" s="317"/>
      <c r="AN266" s="317"/>
      <c r="AO266" s="317"/>
      <c r="AP266" s="317"/>
      <c r="AQ266" s="317"/>
      <c r="AR266" s="317"/>
      <c r="AS266" s="317"/>
      <c r="AT266" s="317"/>
    </row>
    <row r="267" spans="1:46" ht="34.5" hidden="1">
      <c r="A267" s="317" t="s">
        <v>2583</v>
      </c>
      <c r="B267" s="369" t="s">
        <v>506</v>
      </c>
      <c r="C267" s="370">
        <v>80767906</v>
      </c>
      <c r="D267" s="317" t="s">
        <v>708</v>
      </c>
      <c r="E267" s="460" t="s">
        <v>199</v>
      </c>
      <c r="F267" s="369" t="s">
        <v>546</v>
      </c>
      <c r="G267" s="317" t="s">
        <v>547</v>
      </c>
      <c r="H267" s="317" t="s">
        <v>79</v>
      </c>
      <c r="I267" s="317" t="s">
        <v>2075</v>
      </c>
      <c r="J267" s="317">
        <v>1</v>
      </c>
      <c r="K267" s="317" t="s">
        <v>552</v>
      </c>
      <c r="L267" s="317" t="s">
        <v>507</v>
      </c>
      <c r="M267" s="314">
        <v>1430</v>
      </c>
      <c r="N267" s="317">
        <v>11</v>
      </c>
      <c r="O267" s="317">
        <v>18876</v>
      </c>
      <c r="P267" s="317">
        <v>14</v>
      </c>
      <c r="Q267" s="317" t="s">
        <v>2641</v>
      </c>
      <c r="R267" s="317"/>
      <c r="S267" s="330">
        <v>45696</v>
      </c>
      <c r="T267" s="317" t="s">
        <v>2370</v>
      </c>
      <c r="U267" s="330" t="s">
        <v>2792</v>
      </c>
      <c r="V267" s="317"/>
      <c r="W267" s="330">
        <v>45742</v>
      </c>
      <c r="X267" s="317"/>
      <c r="Y267" s="317"/>
      <c r="Z267" s="330">
        <v>45695</v>
      </c>
      <c r="AA267" s="368">
        <v>45701</v>
      </c>
      <c r="AB267" s="317"/>
      <c r="AC267" s="317"/>
      <c r="AD267" s="317"/>
      <c r="AE267" s="317"/>
      <c r="AF267" s="317"/>
      <c r="AG267" s="317"/>
      <c r="AH267" s="317"/>
      <c r="AI267" s="317"/>
      <c r="AJ267" s="317"/>
      <c r="AK267" s="317"/>
      <c r="AL267" s="317"/>
      <c r="AM267" s="317"/>
      <c r="AN267" s="317"/>
      <c r="AO267" s="317"/>
      <c r="AP267" s="317"/>
      <c r="AQ267" s="317"/>
      <c r="AR267" s="317"/>
      <c r="AS267" s="317"/>
      <c r="AT267" s="317"/>
    </row>
    <row r="268" spans="1:46" ht="34.5" hidden="1">
      <c r="A268" s="317" t="s">
        <v>2583</v>
      </c>
      <c r="B268" s="369" t="s">
        <v>506</v>
      </c>
      <c r="C268" s="370">
        <v>80767906</v>
      </c>
      <c r="D268" s="317" t="s">
        <v>708</v>
      </c>
      <c r="E268" s="460" t="s">
        <v>199</v>
      </c>
      <c r="F268" s="369" t="s">
        <v>546</v>
      </c>
      <c r="G268" s="317" t="s">
        <v>547</v>
      </c>
      <c r="H268" s="317" t="s">
        <v>79</v>
      </c>
      <c r="I268" s="317" t="s">
        <v>2075</v>
      </c>
      <c r="J268" s="317">
        <v>1</v>
      </c>
      <c r="K268" s="317" t="s">
        <v>553</v>
      </c>
      <c r="L268" s="317" t="s">
        <v>507</v>
      </c>
      <c r="M268" s="314">
        <v>1430</v>
      </c>
      <c r="N268" s="317">
        <v>11</v>
      </c>
      <c r="O268" s="317">
        <v>18876</v>
      </c>
      <c r="P268" s="317">
        <v>14</v>
      </c>
      <c r="Q268" s="317" t="s">
        <v>2641</v>
      </c>
      <c r="R268" s="317"/>
      <c r="S268" s="330">
        <v>45696</v>
      </c>
      <c r="T268" s="317" t="s">
        <v>2370</v>
      </c>
      <c r="U268" s="330" t="s">
        <v>2792</v>
      </c>
      <c r="V268" s="317"/>
      <c r="W268" s="330">
        <v>45742</v>
      </c>
      <c r="X268" s="317"/>
      <c r="Y268" s="317"/>
      <c r="Z268" s="330">
        <v>45695</v>
      </c>
      <c r="AA268" s="368">
        <v>45701</v>
      </c>
      <c r="AB268" s="317"/>
      <c r="AC268" s="317"/>
      <c r="AD268" s="317"/>
      <c r="AE268" s="317"/>
      <c r="AF268" s="317"/>
      <c r="AG268" s="317"/>
      <c r="AH268" s="317"/>
      <c r="AI268" s="317"/>
      <c r="AJ268" s="317"/>
      <c r="AK268" s="317"/>
      <c r="AL268" s="317"/>
      <c r="AM268" s="317"/>
      <c r="AN268" s="317"/>
      <c r="AO268" s="317"/>
      <c r="AP268" s="317"/>
      <c r="AQ268" s="317"/>
      <c r="AR268" s="317"/>
      <c r="AS268" s="317"/>
      <c r="AT268" s="317"/>
    </row>
    <row r="269" spans="1:46" ht="34.5" hidden="1">
      <c r="A269" s="317" t="s">
        <v>2583</v>
      </c>
      <c r="B269" s="369" t="s">
        <v>506</v>
      </c>
      <c r="C269" s="370">
        <v>80767906</v>
      </c>
      <c r="D269" s="317" t="s">
        <v>708</v>
      </c>
      <c r="E269" s="460" t="s">
        <v>199</v>
      </c>
      <c r="F269" s="369" t="s">
        <v>546</v>
      </c>
      <c r="G269" s="317" t="s">
        <v>547</v>
      </c>
      <c r="H269" s="317" t="s">
        <v>79</v>
      </c>
      <c r="I269" s="317" t="s">
        <v>2075</v>
      </c>
      <c r="J269" s="317">
        <v>1</v>
      </c>
      <c r="K269" s="317" t="s">
        <v>554</v>
      </c>
      <c r="L269" s="317" t="s">
        <v>507</v>
      </c>
      <c r="M269" s="314">
        <v>1430</v>
      </c>
      <c r="N269" s="317">
        <v>11</v>
      </c>
      <c r="O269" s="317">
        <v>18876</v>
      </c>
      <c r="P269" s="317">
        <v>14</v>
      </c>
      <c r="Q269" s="317" t="s">
        <v>2641</v>
      </c>
      <c r="R269" s="317"/>
      <c r="S269" s="330">
        <v>45696</v>
      </c>
      <c r="T269" s="317" t="s">
        <v>2370</v>
      </c>
      <c r="U269" s="330" t="s">
        <v>2792</v>
      </c>
      <c r="V269" s="317"/>
      <c r="W269" s="330">
        <v>45742</v>
      </c>
      <c r="X269" s="317"/>
      <c r="Y269" s="317"/>
      <c r="Z269" s="330">
        <v>45695</v>
      </c>
      <c r="AA269" s="368">
        <v>45701</v>
      </c>
      <c r="AB269" s="317"/>
      <c r="AC269" s="317"/>
      <c r="AD269" s="317"/>
      <c r="AE269" s="317"/>
      <c r="AF269" s="317"/>
      <c r="AG269" s="317"/>
      <c r="AH269" s="317"/>
      <c r="AI269" s="317"/>
      <c r="AJ269" s="317"/>
      <c r="AK269" s="317"/>
      <c r="AL269" s="317"/>
      <c r="AM269" s="317"/>
      <c r="AN269" s="317"/>
      <c r="AO269" s="317"/>
      <c r="AP269" s="317"/>
      <c r="AQ269" s="317"/>
      <c r="AR269" s="317"/>
      <c r="AS269" s="317"/>
      <c r="AT269" s="317"/>
    </row>
    <row r="270" spans="1:46" ht="34.5" hidden="1">
      <c r="A270" s="317" t="s">
        <v>2583</v>
      </c>
      <c r="B270" s="369" t="s">
        <v>506</v>
      </c>
      <c r="C270" s="370">
        <v>80767906</v>
      </c>
      <c r="D270" s="317" t="s">
        <v>708</v>
      </c>
      <c r="E270" s="460" t="s">
        <v>199</v>
      </c>
      <c r="F270" s="369" t="s">
        <v>546</v>
      </c>
      <c r="G270" s="317" t="s">
        <v>547</v>
      </c>
      <c r="H270" s="317" t="s">
        <v>79</v>
      </c>
      <c r="I270" s="317" t="s">
        <v>2075</v>
      </c>
      <c r="J270" s="317">
        <v>1</v>
      </c>
      <c r="K270" s="317" t="s">
        <v>555</v>
      </c>
      <c r="L270" s="317" t="s">
        <v>507</v>
      </c>
      <c r="M270" s="314">
        <v>1430</v>
      </c>
      <c r="N270" s="317">
        <v>11</v>
      </c>
      <c r="O270" s="317">
        <v>18876</v>
      </c>
      <c r="P270" s="317">
        <v>14</v>
      </c>
      <c r="Q270" s="317" t="s">
        <v>2641</v>
      </c>
      <c r="R270" s="317"/>
      <c r="S270" s="330">
        <v>45696</v>
      </c>
      <c r="T270" s="317" t="s">
        <v>2370</v>
      </c>
      <c r="U270" s="330" t="s">
        <v>2792</v>
      </c>
      <c r="V270" s="317"/>
      <c r="W270" s="330">
        <v>45742</v>
      </c>
      <c r="X270" s="317"/>
      <c r="Y270" s="317"/>
      <c r="Z270" s="330">
        <v>45695</v>
      </c>
      <c r="AA270" s="368">
        <v>45701</v>
      </c>
      <c r="AB270" s="317"/>
      <c r="AC270" s="317"/>
      <c r="AD270" s="317"/>
      <c r="AE270" s="317"/>
      <c r="AF270" s="317"/>
      <c r="AG270" s="317"/>
      <c r="AH270" s="317"/>
      <c r="AI270" s="317"/>
      <c r="AJ270" s="317"/>
      <c r="AK270" s="317"/>
      <c r="AL270" s="317"/>
      <c r="AM270" s="317"/>
      <c r="AN270" s="317"/>
      <c r="AO270" s="317"/>
      <c r="AP270" s="317"/>
      <c r="AQ270" s="317"/>
      <c r="AR270" s="317"/>
      <c r="AS270" s="317"/>
      <c r="AT270" s="317"/>
    </row>
    <row r="271" spans="1:46" ht="34.5" hidden="1">
      <c r="A271" s="317" t="s">
        <v>2583</v>
      </c>
      <c r="B271" s="369" t="s">
        <v>506</v>
      </c>
      <c r="C271" s="370">
        <v>80767906</v>
      </c>
      <c r="D271" s="317" t="s">
        <v>708</v>
      </c>
      <c r="E271" s="460" t="s">
        <v>199</v>
      </c>
      <c r="F271" s="369" t="s">
        <v>546</v>
      </c>
      <c r="G271" s="317" t="s">
        <v>547</v>
      </c>
      <c r="H271" s="317" t="s">
        <v>79</v>
      </c>
      <c r="I271" s="317" t="s">
        <v>2075</v>
      </c>
      <c r="J271" s="317">
        <v>1</v>
      </c>
      <c r="K271" s="317" t="s">
        <v>556</v>
      </c>
      <c r="L271" s="317" t="s">
        <v>507</v>
      </c>
      <c r="M271" s="314">
        <v>1430</v>
      </c>
      <c r="N271" s="317">
        <v>11</v>
      </c>
      <c r="O271" s="317">
        <v>18876</v>
      </c>
      <c r="P271" s="317">
        <v>14</v>
      </c>
      <c r="Q271" s="317" t="s">
        <v>2641</v>
      </c>
      <c r="R271" s="317"/>
      <c r="S271" s="330">
        <v>45696</v>
      </c>
      <c r="T271" s="317" t="s">
        <v>2370</v>
      </c>
      <c r="U271" s="330" t="s">
        <v>2792</v>
      </c>
      <c r="V271" s="317"/>
      <c r="W271" s="330">
        <v>45742</v>
      </c>
      <c r="X271" s="317"/>
      <c r="Y271" s="317"/>
      <c r="Z271" s="330">
        <v>45695</v>
      </c>
      <c r="AA271" s="368">
        <v>45701</v>
      </c>
      <c r="AB271" s="317"/>
      <c r="AC271" s="317"/>
      <c r="AD271" s="317"/>
      <c r="AE271" s="317"/>
      <c r="AF271" s="317"/>
      <c r="AG271" s="317"/>
      <c r="AH271" s="317"/>
      <c r="AI271" s="317"/>
      <c r="AJ271" s="317"/>
      <c r="AK271" s="317"/>
      <c r="AL271" s="317"/>
      <c r="AM271" s="317"/>
      <c r="AN271" s="317"/>
      <c r="AO271" s="317"/>
      <c r="AP271" s="317"/>
      <c r="AQ271" s="317"/>
      <c r="AR271" s="317"/>
      <c r="AS271" s="317"/>
      <c r="AT271" s="317"/>
    </row>
    <row r="272" spans="1:46" ht="34.5" hidden="1">
      <c r="A272" s="317" t="s">
        <v>2583</v>
      </c>
      <c r="B272" s="369" t="s">
        <v>506</v>
      </c>
      <c r="C272" s="370">
        <v>80767906</v>
      </c>
      <c r="D272" s="317" t="s">
        <v>708</v>
      </c>
      <c r="E272" s="460" t="s">
        <v>199</v>
      </c>
      <c r="F272" s="369" t="s">
        <v>546</v>
      </c>
      <c r="G272" s="317" t="s">
        <v>547</v>
      </c>
      <c r="H272" s="317" t="s">
        <v>79</v>
      </c>
      <c r="I272" s="317" t="s">
        <v>2075</v>
      </c>
      <c r="J272" s="317">
        <v>1</v>
      </c>
      <c r="K272" s="317" t="s">
        <v>557</v>
      </c>
      <c r="L272" s="317" t="s">
        <v>507</v>
      </c>
      <c r="M272" s="314">
        <v>1430</v>
      </c>
      <c r="N272" s="317">
        <v>11</v>
      </c>
      <c r="O272" s="317">
        <v>18876</v>
      </c>
      <c r="P272" s="317">
        <v>14</v>
      </c>
      <c r="Q272" s="317" t="s">
        <v>2641</v>
      </c>
      <c r="R272" s="317"/>
      <c r="S272" s="330">
        <v>45696</v>
      </c>
      <c r="T272" s="317" t="s">
        <v>2370</v>
      </c>
      <c r="U272" s="330" t="s">
        <v>2792</v>
      </c>
      <c r="V272" s="317"/>
      <c r="W272" s="330">
        <v>45742</v>
      </c>
      <c r="X272" s="317"/>
      <c r="Y272" s="317"/>
      <c r="Z272" s="330">
        <v>45695</v>
      </c>
      <c r="AA272" s="368">
        <v>45701</v>
      </c>
      <c r="AB272" s="317"/>
      <c r="AC272" s="317"/>
      <c r="AD272" s="317"/>
      <c r="AE272" s="317"/>
      <c r="AF272" s="317"/>
      <c r="AG272" s="317"/>
      <c r="AH272" s="317"/>
      <c r="AI272" s="317"/>
      <c r="AJ272" s="317"/>
      <c r="AK272" s="317"/>
      <c r="AL272" s="317"/>
      <c r="AM272" s="317"/>
      <c r="AN272" s="317"/>
      <c r="AO272" s="317"/>
      <c r="AP272" s="317"/>
      <c r="AQ272" s="317"/>
      <c r="AR272" s="317"/>
      <c r="AS272" s="317"/>
      <c r="AT272" s="317"/>
    </row>
    <row r="273" spans="1:46" ht="34.5" hidden="1">
      <c r="A273" s="317" t="s">
        <v>2583</v>
      </c>
      <c r="B273" s="369" t="s">
        <v>506</v>
      </c>
      <c r="C273" s="370">
        <v>80767906</v>
      </c>
      <c r="D273" s="317" t="s">
        <v>708</v>
      </c>
      <c r="E273" s="460" t="s">
        <v>199</v>
      </c>
      <c r="F273" s="369" t="s">
        <v>546</v>
      </c>
      <c r="G273" s="317" t="s">
        <v>547</v>
      </c>
      <c r="H273" s="317" t="s">
        <v>79</v>
      </c>
      <c r="I273" s="317" t="s">
        <v>2075</v>
      </c>
      <c r="J273" s="317">
        <v>1</v>
      </c>
      <c r="K273" s="317" t="s">
        <v>558</v>
      </c>
      <c r="L273" s="317" t="s">
        <v>507</v>
      </c>
      <c r="M273" s="314">
        <v>1430</v>
      </c>
      <c r="N273" s="317">
        <v>11</v>
      </c>
      <c r="O273" s="317">
        <v>18876</v>
      </c>
      <c r="P273" s="317">
        <v>14</v>
      </c>
      <c r="Q273" s="317" t="s">
        <v>2641</v>
      </c>
      <c r="R273" s="317"/>
      <c r="S273" s="330">
        <v>45696</v>
      </c>
      <c r="T273" s="317" t="s">
        <v>2370</v>
      </c>
      <c r="U273" s="330" t="s">
        <v>2792</v>
      </c>
      <c r="V273" s="317"/>
      <c r="W273" s="330">
        <v>45742</v>
      </c>
      <c r="X273" s="317"/>
      <c r="Y273" s="317"/>
      <c r="Z273" s="330">
        <v>45695</v>
      </c>
      <c r="AA273" s="368">
        <v>45701</v>
      </c>
      <c r="AB273" s="317"/>
      <c r="AC273" s="317"/>
      <c r="AD273" s="317"/>
      <c r="AE273" s="317"/>
      <c r="AF273" s="317"/>
      <c r="AG273" s="317"/>
      <c r="AH273" s="317"/>
      <c r="AI273" s="317"/>
      <c r="AJ273" s="317"/>
      <c r="AK273" s="317"/>
      <c r="AL273" s="317"/>
      <c r="AM273" s="317"/>
      <c r="AN273" s="317"/>
      <c r="AO273" s="317"/>
      <c r="AP273" s="317"/>
      <c r="AQ273" s="317"/>
      <c r="AR273" s="317"/>
      <c r="AS273" s="317"/>
      <c r="AT273" s="317"/>
    </row>
    <row r="274" spans="1:46" ht="34.5" hidden="1">
      <c r="A274" s="317" t="s">
        <v>2583</v>
      </c>
      <c r="B274" s="369" t="s">
        <v>506</v>
      </c>
      <c r="C274" s="370">
        <v>80767906</v>
      </c>
      <c r="D274" s="317" t="s">
        <v>708</v>
      </c>
      <c r="E274" s="460" t="s">
        <v>199</v>
      </c>
      <c r="F274" s="369" t="s">
        <v>546</v>
      </c>
      <c r="G274" s="317" t="s">
        <v>547</v>
      </c>
      <c r="H274" s="317" t="s">
        <v>79</v>
      </c>
      <c r="I274" s="317" t="s">
        <v>2075</v>
      </c>
      <c r="J274" s="317">
        <v>1</v>
      </c>
      <c r="K274" s="317" t="s">
        <v>559</v>
      </c>
      <c r="L274" s="317" t="s">
        <v>507</v>
      </c>
      <c r="M274" s="314">
        <v>1430</v>
      </c>
      <c r="N274" s="317">
        <v>11</v>
      </c>
      <c r="O274" s="317">
        <v>18876</v>
      </c>
      <c r="P274" s="317">
        <v>14</v>
      </c>
      <c r="Q274" s="317" t="s">
        <v>2641</v>
      </c>
      <c r="R274" s="317"/>
      <c r="S274" s="330">
        <v>45696</v>
      </c>
      <c r="T274" s="317" t="s">
        <v>2370</v>
      </c>
      <c r="U274" s="330" t="s">
        <v>2792</v>
      </c>
      <c r="V274" s="317"/>
      <c r="W274" s="330">
        <v>45742</v>
      </c>
      <c r="X274" s="317"/>
      <c r="Y274" s="317"/>
      <c r="Z274" s="330">
        <v>45695</v>
      </c>
      <c r="AA274" s="368">
        <v>45701</v>
      </c>
      <c r="AB274" s="317"/>
      <c r="AC274" s="317"/>
      <c r="AD274" s="317"/>
      <c r="AE274" s="317"/>
      <c r="AF274" s="317"/>
      <c r="AG274" s="317"/>
      <c r="AH274" s="317"/>
      <c r="AI274" s="317"/>
      <c r="AJ274" s="317"/>
      <c r="AK274" s="317"/>
      <c r="AL274" s="317"/>
      <c r="AM274" s="317"/>
      <c r="AN274" s="317"/>
      <c r="AO274" s="317"/>
      <c r="AP274" s="317"/>
      <c r="AQ274" s="317"/>
      <c r="AR274" s="317"/>
      <c r="AS274" s="317"/>
      <c r="AT274" s="317"/>
    </row>
    <row r="275" spans="1:46" ht="34.5" hidden="1">
      <c r="A275" s="317" t="s">
        <v>2583</v>
      </c>
      <c r="B275" s="369" t="s">
        <v>506</v>
      </c>
      <c r="C275" s="370">
        <v>80767906</v>
      </c>
      <c r="D275" s="317" t="s">
        <v>708</v>
      </c>
      <c r="E275" s="460" t="s">
        <v>199</v>
      </c>
      <c r="F275" s="369" t="s">
        <v>546</v>
      </c>
      <c r="G275" s="317" t="s">
        <v>547</v>
      </c>
      <c r="H275" s="317" t="s">
        <v>79</v>
      </c>
      <c r="I275" s="317" t="s">
        <v>2075</v>
      </c>
      <c r="J275" s="317">
        <v>1</v>
      </c>
      <c r="K275" s="317" t="s">
        <v>560</v>
      </c>
      <c r="L275" s="317" t="s">
        <v>507</v>
      </c>
      <c r="M275" s="314">
        <v>1430</v>
      </c>
      <c r="N275" s="317">
        <v>11</v>
      </c>
      <c r="O275" s="317">
        <v>18876</v>
      </c>
      <c r="P275" s="317">
        <v>14</v>
      </c>
      <c r="Q275" s="317" t="s">
        <v>2641</v>
      </c>
      <c r="R275" s="317"/>
      <c r="S275" s="330">
        <v>45696</v>
      </c>
      <c r="T275" s="317" t="s">
        <v>2370</v>
      </c>
      <c r="U275" s="330" t="s">
        <v>2792</v>
      </c>
      <c r="V275" s="317"/>
      <c r="W275" s="330">
        <v>45742</v>
      </c>
      <c r="X275" s="317"/>
      <c r="Y275" s="317"/>
      <c r="Z275" s="330">
        <v>45695</v>
      </c>
      <c r="AA275" s="368">
        <v>45701</v>
      </c>
      <c r="AB275" s="317"/>
      <c r="AC275" s="317"/>
      <c r="AD275" s="317"/>
      <c r="AE275" s="317"/>
      <c r="AF275" s="317"/>
      <c r="AG275" s="317"/>
      <c r="AH275" s="317"/>
      <c r="AI275" s="317"/>
      <c r="AJ275" s="317"/>
      <c r="AK275" s="317"/>
      <c r="AL275" s="317"/>
      <c r="AM275" s="317"/>
      <c r="AN275" s="317"/>
      <c r="AO275" s="317"/>
      <c r="AP275" s="317"/>
      <c r="AQ275" s="317"/>
      <c r="AR275" s="317"/>
      <c r="AS275" s="317"/>
      <c r="AT275" s="317"/>
    </row>
    <row r="276" spans="1:46" ht="34.5" hidden="1">
      <c r="A276" s="317" t="s">
        <v>2583</v>
      </c>
      <c r="B276" s="369" t="s">
        <v>506</v>
      </c>
      <c r="C276" s="370">
        <v>80767906</v>
      </c>
      <c r="D276" s="317" t="s">
        <v>708</v>
      </c>
      <c r="E276" s="460" t="s">
        <v>199</v>
      </c>
      <c r="F276" s="369" t="s">
        <v>546</v>
      </c>
      <c r="G276" s="317" t="s">
        <v>547</v>
      </c>
      <c r="H276" s="317" t="s">
        <v>79</v>
      </c>
      <c r="I276" s="317" t="s">
        <v>2075</v>
      </c>
      <c r="J276" s="317">
        <v>1</v>
      </c>
      <c r="K276" s="317" t="s">
        <v>561</v>
      </c>
      <c r="L276" s="317" t="s">
        <v>507</v>
      </c>
      <c r="M276" s="314">
        <v>1430</v>
      </c>
      <c r="N276" s="317">
        <v>11</v>
      </c>
      <c r="O276" s="317">
        <v>18876</v>
      </c>
      <c r="P276" s="317">
        <v>14</v>
      </c>
      <c r="Q276" s="317" t="s">
        <v>2641</v>
      </c>
      <c r="R276" s="317"/>
      <c r="S276" s="330">
        <v>45696</v>
      </c>
      <c r="T276" s="317" t="s">
        <v>2370</v>
      </c>
      <c r="U276" s="330" t="s">
        <v>2792</v>
      </c>
      <c r="V276" s="317"/>
      <c r="W276" s="330">
        <v>45742</v>
      </c>
      <c r="X276" s="317"/>
      <c r="Y276" s="317"/>
      <c r="Z276" s="330">
        <v>45695</v>
      </c>
      <c r="AA276" s="368">
        <v>45701</v>
      </c>
      <c r="AB276" s="317"/>
      <c r="AC276" s="317"/>
      <c r="AD276" s="317"/>
      <c r="AE276" s="317"/>
      <c r="AF276" s="317"/>
      <c r="AG276" s="317"/>
      <c r="AH276" s="317"/>
      <c r="AI276" s="317"/>
      <c r="AJ276" s="317"/>
      <c r="AK276" s="317"/>
      <c r="AL276" s="317"/>
      <c r="AM276" s="317"/>
      <c r="AN276" s="317"/>
      <c r="AO276" s="317"/>
      <c r="AP276" s="317"/>
      <c r="AQ276" s="317"/>
      <c r="AR276" s="317"/>
      <c r="AS276" s="317"/>
      <c r="AT276" s="317"/>
    </row>
    <row r="277" spans="1:46" ht="34.5" hidden="1">
      <c r="A277" s="317" t="s">
        <v>2583</v>
      </c>
      <c r="B277" s="369" t="s">
        <v>506</v>
      </c>
      <c r="C277" s="370">
        <v>80767906</v>
      </c>
      <c r="D277" s="317" t="s">
        <v>708</v>
      </c>
      <c r="E277" s="460" t="s">
        <v>199</v>
      </c>
      <c r="F277" s="369" t="s">
        <v>546</v>
      </c>
      <c r="G277" s="317" t="s">
        <v>547</v>
      </c>
      <c r="H277" s="317" t="s">
        <v>79</v>
      </c>
      <c r="I277" s="317" t="s">
        <v>2075</v>
      </c>
      <c r="J277" s="317">
        <v>1</v>
      </c>
      <c r="K277" s="317" t="s">
        <v>562</v>
      </c>
      <c r="L277" s="317" t="s">
        <v>507</v>
      </c>
      <c r="M277" s="314">
        <v>1430</v>
      </c>
      <c r="N277" s="317">
        <v>11</v>
      </c>
      <c r="O277" s="317">
        <v>18876</v>
      </c>
      <c r="P277" s="317">
        <v>14</v>
      </c>
      <c r="Q277" s="317" t="s">
        <v>2641</v>
      </c>
      <c r="R277" s="317"/>
      <c r="S277" s="330">
        <v>45696</v>
      </c>
      <c r="T277" s="317" t="s">
        <v>2370</v>
      </c>
      <c r="U277" s="330" t="s">
        <v>2792</v>
      </c>
      <c r="V277" s="317"/>
      <c r="W277" s="330">
        <v>45742</v>
      </c>
      <c r="X277" s="317"/>
      <c r="Y277" s="317"/>
      <c r="Z277" s="330">
        <v>45695</v>
      </c>
      <c r="AA277" s="368">
        <v>45701</v>
      </c>
      <c r="AB277" s="317"/>
      <c r="AC277" s="317"/>
      <c r="AD277" s="317"/>
      <c r="AE277" s="317"/>
      <c r="AF277" s="317"/>
      <c r="AG277" s="317"/>
      <c r="AH277" s="317"/>
      <c r="AI277" s="317"/>
      <c r="AJ277" s="317"/>
      <c r="AK277" s="317"/>
      <c r="AL277" s="317"/>
      <c r="AM277" s="317"/>
      <c r="AN277" s="317"/>
      <c r="AO277" s="317"/>
      <c r="AP277" s="317"/>
      <c r="AQ277" s="317"/>
      <c r="AR277" s="317"/>
      <c r="AS277" s="317"/>
      <c r="AT277" s="317"/>
    </row>
    <row r="278" spans="1:46" ht="34.5" hidden="1">
      <c r="A278" s="317" t="s">
        <v>2583</v>
      </c>
      <c r="B278" s="369" t="s">
        <v>506</v>
      </c>
      <c r="C278" s="370">
        <v>80767906</v>
      </c>
      <c r="D278" s="455" t="s">
        <v>708</v>
      </c>
      <c r="E278" s="317" t="s">
        <v>169</v>
      </c>
      <c r="F278" s="462" t="s">
        <v>546</v>
      </c>
      <c r="G278" s="317" t="s">
        <v>547</v>
      </c>
      <c r="H278" s="317" t="s">
        <v>79</v>
      </c>
      <c r="I278" s="317" t="s">
        <v>2075</v>
      </c>
      <c r="J278" s="317">
        <v>1</v>
      </c>
      <c r="K278" s="317" t="s">
        <v>563</v>
      </c>
      <c r="L278" s="317" t="s">
        <v>522</v>
      </c>
      <c r="M278" s="314">
        <v>1430</v>
      </c>
      <c r="N278" s="317">
        <v>11</v>
      </c>
      <c r="O278" s="317">
        <v>18876</v>
      </c>
      <c r="P278" s="317">
        <v>14</v>
      </c>
      <c r="Q278" s="317" t="s">
        <v>2641</v>
      </c>
      <c r="R278" s="317"/>
      <c r="S278" s="330">
        <v>45696</v>
      </c>
      <c r="T278" s="317" t="s">
        <v>2370</v>
      </c>
      <c r="U278" s="330" t="s">
        <v>2792</v>
      </c>
      <c r="V278" s="317"/>
      <c r="W278" s="330">
        <v>45742</v>
      </c>
      <c r="X278" s="317"/>
      <c r="Y278" s="317"/>
      <c r="Z278" s="330">
        <v>45695</v>
      </c>
      <c r="AA278" s="368">
        <v>45701</v>
      </c>
      <c r="AB278" s="317"/>
      <c r="AC278" s="317"/>
      <c r="AD278" s="317"/>
      <c r="AE278" s="317"/>
      <c r="AF278" s="317"/>
      <c r="AG278" s="317"/>
      <c r="AH278" s="317"/>
      <c r="AI278" s="317"/>
      <c r="AJ278" s="317"/>
      <c r="AK278" s="317"/>
      <c r="AL278" s="317"/>
      <c r="AM278" s="317"/>
      <c r="AN278" s="317"/>
      <c r="AO278" s="317"/>
      <c r="AP278" s="317"/>
      <c r="AQ278" s="317"/>
      <c r="AR278" s="317"/>
      <c r="AS278" s="317"/>
      <c r="AT278" s="317"/>
    </row>
    <row r="279" spans="1:46" ht="34.5" hidden="1">
      <c r="A279" s="317" t="s">
        <v>2583</v>
      </c>
      <c r="B279" s="369" t="s">
        <v>506</v>
      </c>
      <c r="C279" s="370">
        <v>80767906</v>
      </c>
      <c r="D279" s="455" t="s">
        <v>708</v>
      </c>
      <c r="E279" s="317" t="s">
        <v>169</v>
      </c>
      <c r="F279" s="462" t="s">
        <v>546</v>
      </c>
      <c r="G279" s="317" t="s">
        <v>547</v>
      </c>
      <c r="H279" s="317" t="s">
        <v>79</v>
      </c>
      <c r="I279" s="317" t="s">
        <v>2075</v>
      </c>
      <c r="J279" s="317">
        <v>1</v>
      </c>
      <c r="K279" s="317" t="s">
        <v>564</v>
      </c>
      <c r="L279" s="317" t="s">
        <v>522</v>
      </c>
      <c r="M279" s="314">
        <v>1430</v>
      </c>
      <c r="N279" s="317">
        <v>11</v>
      </c>
      <c r="O279" s="317">
        <v>18876</v>
      </c>
      <c r="P279" s="317">
        <v>14</v>
      </c>
      <c r="Q279" s="317" t="s">
        <v>2641</v>
      </c>
      <c r="R279" s="317"/>
      <c r="S279" s="330">
        <v>45696</v>
      </c>
      <c r="T279" s="317" t="s">
        <v>2370</v>
      </c>
      <c r="U279" s="330" t="s">
        <v>2792</v>
      </c>
      <c r="V279" s="317"/>
      <c r="W279" s="330">
        <v>45742</v>
      </c>
      <c r="X279" s="317"/>
      <c r="Y279" s="317"/>
      <c r="Z279" s="330">
        <v>45695</v>
      </c>
      <c r="AA279" s="368">
        <v>45701</v>
      </c>
      <c r="AB279" s="317"/>
      <c r="AC279" s="317"/>
      <c r="AD279" s="317"/>
      <c r="AE279" s="317"/>
      <c r="AF279" s="317"/>
      <c r="AG279" s="317"/>
      <c r="AH279" s="317"/>
      <c r="AI279" s="317"/>
      <c r="AJ279" s="317"/>
      <c r="AK279" s="317"/>
      <c r="AL279" s="317"/>
      <c r="AM279" s="317"/>
      <c r="AN279" s="317"/>
      <c r="AO279" s="317"/>
      <c r="AP279" s="317"/>
      <c r="AQ279" s="317"/>
      <c r="AR279" s="317"/>
      <c r="AS279" s="317"/>
      <c r="AT279" s="317"/>
    </row>
    <row r="280" spans="1:46" ht="34.5" hidden="1">
      <c r="A280" s="317" t="s">
        <v>2583</v>
      </c>
      <c r="B280" s="369" t="s">
        <v>506</v>
      </c>
      <c r="C280" s="370">
        <v>80767906</v>
      </c>
      <c r="D280" s="455" t="s">
        <v>708</v>
      </c>
      <c r="E280" s="317" t="s">
        <v>169</v>
      </c>
      <c r="F280" s="462" t="s">
        <v>546</v>
      </c>
      <c r="G280" s="317" t="s">
        <v>547</v>
      </c>
      <c r="H280" s="317" t="s">
        <v>79</v>
      </c>
      <c r="I280" s="317" t="s">
        <v>2075</v>
      </c>
      <c r="J280" s="317">
        <v>1</v>
      </c>
      <c r="K280" s="317" t="s">
        <v>565</v>
      </c>
      <c r="L280" s="317" t="s">
        <v>522</v>
      </c>
      <c r="M280" s="314">
        <v>1430</v>
      </c>
      <c r="N280" s="317">
        <v>11</v>
      </c>
      <c r="O280" s="317">
        <v>18876</v>
      </c>
      <c r="P280" s="317">
        <v>14</v>
      </c>
      <c r="Q280" s="317" t="s">
        <v>2641</v>
      </c>
      <c r="R280" s="317"/>
      <c r="S280" s="330">
        <v>45696</v>
      </c>
      <c r="T280" s="317" t="s">
        <v>2370</v>
      </c>
      <c r="U280" s="330" t="s">
        <v>2792</v>
      </c>
      <c r="V280" s="317"/>
      <c r="W280" s="330">
        <v>45742</v>
      </c>
      <c r="X280" s="317"/>
      <c r="Y280" s="317"/>
      <c r="Z280" s="330">
        <v>45695</v>
      </c>
      <c r="AA280" s="368">
        <v>45701</v>
      </c>
      <c r="AB280" s="317"/>
      <c r="AC280" s="317"/>
      <c r="AD280" s="317"/>
      <c r="AE280" s="317"/>
      <c r="AF280" s="317"/>
      <c r="AG280" s="317"/>
      <c r="AH280" s="317"/>
      <c r="AI280" s="317"/>
      <c r="AJ280" s="317"/>
      <c r="AK280" s="317"/>
      <c r="AL280" s="317"/>
      <c r="AM280" s="317"/>
      <c r="AN280" s="317"/>
      <c r="AO280" s="317"/>
      <c r="AP280" s="317"/>
      <c r="AQ280" s="317"/>
      <c r="AR280" s="317"/>
      <c r="AS280" s="317"/>
      <c r="AT280" s="317"/>
    </row>
    <row r="281" spans="1:46" ht="34.5" hidden="1">
      <c r="A281" s="317" t="s">
        <v>2583</v>
      </c>
      <c r="B281" s="369" t="s">
        <v>506</v>
      </c>
      <c r="C281" s="370">
        <v>80767906</v>
      </c>
      <c r="D281" s="455" t="s">
        <v>708</v>
      </c>
      <c r="E281" s="317" t="s">
        <v>169</v>
      </c>
      <c r="F281" s="462" t="s">
        <v>546</v>
      </c>
      <c r="G281" s="317" t="s">
        <v>547</v>
      </c>
      <c r="H281" s="317" t="s">
        <v>79</v>
      </c>
      <c r="I281" s="317" t="s">
        <v>2075</v>
      </c>
      <c r="J281" s="317">
        <v>1</v>
      </c>
      <c r="K281" s="317" t="s">
        <v>566</v>
      </c>
      <c r="L281" s="317" t="s">
        <v>522</v>
      </c>
      <c r="M281" s="314">
        <v>1430</v>
      </c>
      <c r="N281" s="317">
        <v>11</v>
      </c>
      <c r="O281" s="317">
        <v>18876</v>
      </c>
      <c r="P281" s="317">
        <v>14</v>
      </c>
      <c r="Q281" s="317" t="s">
        <v>2641</v>
      </c>
      <c r="R281" s="317"/>
      <c r="S281" s="330">
        <v>45696</v>
      </c>
      <c r="T281" s="317" t="s">
        <v>2370</v>
      </c>
      <c r="U281" s="330" t="s">
        <v>2792</v>
      </c>
      <c r="V281" s="317"/>
      <c r="W281" s="330">
        <v>45742</v>
      </c>
      <c r="X281" s="317"/>
      <c r="Y281" s="317"/>
      <c r="Z281" s="330">
        <v>45695</v>
      </c>
      <c r="AA281" s="368">
        <v>45701</v>
      </c>
      <c r="AB281" s="317"/>
      <c r="AC281" s="317"/>
      <c r="AD281" s="317"/>
      <c r="AE281" s="317"/>
      <c r="AF281" s="317"/>
      <c r="AG281" s="317"/>
      <c r="AH281" s="317"/>
      <c r="AI281" s="317"/>
      <c r="AJ281" s="317"/>
      <c r="AK281" s="317"/>
      <c r="AL281" s="317"/>
      <c r="AM281" s="317"/>
      <c r="AN281" s="317"/>
      <c r="AO281" s="317"/>
      <c r="AP281" s="317"/>
      <c r="AQ281" s="317"/>
      <c r="AR281" s="317"/>
      <c r="AS281" s="317"/>
      <c r="AT281" s="317"/>
    </row>
    <row r="282" spans="1:46" ht="34.5" hidden="1">
      <c r="A282" s="317" t="s">
        <v>2583</v>
      </c>
      <c r="B282" s="369" t="s">
        <v>506</v>
      </c>
      <c r="C282" s="370">
        <v>80767906</v>
      </c>
      <c r="D282" s="455" t="s">
        <v>708</v>
      </c>
      <c r="E282" s="317" t="s">
        <v>169</v>
      </c>
      <c r="F282" s="462" t="s">
        <v>546</v>
      </c>
      <c r="G282" s="317" t="s">
        <v>547</v>
      </c>
      <c r="H282" s="317" t="s">
        <v>79</v>
      </c>
      <c r="I282" s="317" t="s">
        <v>2075</v>
      </c>
      <c r="J282" s="317">
        <v>1</v>
      </c>
      <c r="K282" s="317" t="s">
        <v>567</v>
      </c>
      <c r="L282" s="317" t="s">
        <v>522</v>
      </c>
      <c r="M282" s="314">
        <v>1430</v>
      </c>
      <c r="N282" s="317">
        <v>11</v>
      </c>
      <c r="O282" s="317">
        <v>18876</v>
      </c>
      <c r="P282" s="317">
        <v>14</v>
      </c>
      <c r="Q282" s="317" t="s">
        <v>2641</v>
      </c>
      <c r="R282" s="317"/>
      <c r="S282" s="330">
        <v>45696</v>
      </c>
      <c r="T282" s="317" t="s">
        <v>2370</v>
      </c>
      <c r="U282" s="330" t="s">
        <v>2792</v>
      </c>
      <c r="V282" s="317"/>
      <c r="W282" s="330">
        <v>45742</v>
      </c>
      <c r="X282" s="317"/>
      <c r="Y282" s="317"/>
      <c r="Z282" s="330">
        <v>45695</v>
      </c>
      <c r="AA282" s="368">
        <v>45701</v>
      </c>
      <c r="AB282" s="317"/>
      <c r="AC282" s="317"/>
      <c r="AD282" s="317"/>
      <c r="AE282" s="317"/>
      <c r="AF282" s="317"/>
      <c r="AG282" s="317"/>
      <c r="AH282" s="317"/>
      <c r="AI282" s="317"/>
      <c r="AJ282" s="317"/>
      <c r="AK282" s="317"/>
      <c r="AL282" s="317"/>
      <c r="AM282" s="317"/>
      <c r="AN282" s="317"/>
      <c r="AO282" s="317"/>
      <c r="AP282" s="317"/>
      <c r="AQ282" s="317"/>
      <c r="AR282" s="317"/>
      <c r="AS282" s="317"/>
      <c r="AT282" s="317"/>
    </row>
    <row r="283" spans="1:46" ht="34.5" hidden="1">
      <c r="A283" s="317" t="s">
        <v>2583</v>
      </c>
      <c r="B283" s="369" t="s">
        <v>506</v>
      </c>
      <c r="C283" s="370">
        <v>80767906</v>
      </c>
      <c r="D283" s="455" t="s">
        <v>708</v>
      </c>
      <c r="E283" s="317" t="s">
        <v>169</v>
      </c>
      <c r="F283" s="462" t="s">
        <v>546</v>
      </c>
      <c r="G283" s="317" t="s">
        <v>547</v>
      </c>
      <c r="H283" s="317" t="s">
        <v>79</v>
      </c>
      <c r="I283" s="317" t="s">
        <v>2075</v>
      </c>
      <c r="J283" s="317">
        <v>1</v>
      </c>
      <c r="K283" s="317" t="s">
        <v>568</v>
      </c>
      <c r="L283" s="317" t="s">
        <v>522</v>
      </c>
      <c r="M283" s="314">
        <v>1430</v>
      </c>
      <c r="N283" s="317">
        <v>11</v>
      </c>
      <c r="O283" s="317">
        <v>18876</v>
      </c>
      <c r="P283" s="317">
        <v>14</v>
      </c>
      <c r="Q283" s="317" t="s">
        <v>2641</v>
      </c>
      <c r="R283" s="317"/>
      <c r="S283" s="330">
        <v>45696</v>
      </c>
      <c r="T283" s="317" t="s">
        <v>2370</v>
      </c>
      <c r="U283" s="330" t="s">
        <v>2792</v>
      </c>
      <c r="V283" s="317"/>
      <c r="W283" s="330">
        <v>45742</v>
      </c>
      <c r="X283" s="317"/>
      <c r="Y283" s="317"/>
      <c r="Z283" s="330">
        <v>45695</v>
      </c>
      <c r="AA283" s="368">
        <v>45701</v>
      </c>
      <c r="AB283" s="317"/>
      <c r="AC283" s="317"/>
      <c r="AD283" s="317"/>
      <c r="AE283" s="317"/>
      <c r="AF283" s="317"/>
      <c r="AG283" s="317"/>
      <c r="AH283" s="317"/>
      <c r="AI283" s="317"/>
      <c r="AJ283" s="317"/>
      <c r="AK283" s="317"/>
      <c r="AL283" s="317"/>
      <c r="AM283" s="317"/>
      <c r="AN283" s="317"/>
      <c r="AO283" s="317"/>
      <c r="AP283" s="317"/>
      <c r="AQ283" s="317"/>
      <c r="AR283" s="317"/>
      <c r="AS283" s="317"/>
      <c r="AT283" s="317"/>
    </row>
    <row r="284" spans="1:46" ht="34.5" hidden="1">
      <c r="A284" s="317" t="s">
        <v>2583</v>
      </c>
      <c r="B284" s="369" t="s">
        <v>506</v>
      </c>
      <c r="C284" s="370">
        <v>80767906</v>
      </c>
      <c r="D284" s="455" t="s">
        <v>708</v>
      </c>
      <c r="E284" s="317" t="s">
        <v>169</v>
      </c>
      <c r="F284" s="462" t="s">
        <v>546</v>
      </c>
      <c r="G284" s="317" t="s">
        <v>547</v>
      </c>
      <c r="H284" s="317" t="s">
        <v>79</v>
      </c>
      <c r="I284" s="317" t="s">
        <v>2075</v>
      </c>
      <c r="J284" s="317">
        <v>1</v>
      </c>
      <c r="K284" s="317" t="s">
        <v>569</v>
      </c>
      <c r="L284" s="317" t="s">
        <v>522</v>
      </c>
      <c r="M284" s="314">
        <v>1430</v>
      </c>
      <c r="N284" s="317">
        <v>11</v>
      </c>
      <c r="O284" s="317">
        <v>18876</v>
      </c>
      <c r="P284" s="317">
        <v>14</v>
      </c>
      <c r="Q284" s="317" t="s">
        <v>2641</v>
      </c>
      <c r="R284" s="317"/>
      <c r="S284" s="330">
        <v>45696</v>
      </c>
      <c r="T284" s="317" t="s">
        <v>2370</v>
      </c>
      <c r="U284" s="330" t="s">
        <v>2792</v>
      </c>
      <c r="V284" s="317"/>
      <c r="W284" s="330">
        <v>45742</v>
      </c>
      <c r="X284" s="317"/>
      <c r="Y284" s="317"/>
      <c r="Z284" s="330">
        <v>45695</v>
      </c>
      <c r="AA284" s="368">
        <v>45701</v>
      </c>
      <c r="AB284" s="317"/>
      <c r="AC284" s="317"/>
      <c r="AD284" s="317"/>
      <c r="AE284" s="317"/>
      <c r="AF284" s="317"/>
      <c r="AG284" s="317"/>
      <c r="AH284" s="317"/>
      <c r="AI284" s="317"/>
      <c r="AJ284" s="317"/>
      <c r="AK284" s="317"/>
      <c r="AL284" s="317"/>
      <c r="AM284" s="317"/>
      <c r="AN284" s="317"/>
      <c r="AO284" s="317"/>
      <c r="AP284" s="317"/>
      <c r="AQ284" s="317"/>
      <c r="AR284" s="317"/>
      <c r="AS284" s="317"/>
      <c r="AT284" s="317"/>
    </row>
    <row r="285" spans="1:46" ht="34.5" hidden="1">
      <c r="A285" s="317" t="s">
        <v>2583</v>
      </c>
      <c r="B285" s="369" t="s">
        <v>506</v>
      </c>
      <c r="C285" s="370">
        <v>80767906</v>
      </c>
      <c r="D285" s="455" t="s">
        <v>708</v>
      </c>
      <c r="E285" s="317" t="s">
        <v>169</v>
      </c>
      <c r="F285" s="462" t="s">
        <v>546</v>
      </c>
      <c r="G285" s="317" t="s">
        <v>547</v>
      </c>
      <c r="H285" s="317" t="s">
        <v>79</v>
      </c>
      <c r="I285" s="317" t="s">
        <v>2075</v>
      </c>
      <c r="J285" s="317">
        <v>1</v>
      </c>
      <c r="K285" s="317" t="s">
        <v>570</v>
      </c>
      <c r="L285" s="317" t="s">
        <v>522</v>
      </c>
      <c r="M285" s="314">
        <v>1430</v>
      </c>
      <c r="N285" s="317">
        <v>11</v>
      </c>
      <c r="O285" s="317">
        <v>18876</v>
      </c>
      <c r="P285" s="317">
        <v>14</v>
      </c>
      <c r="Q285" s="317" t="s">
        <v>2641</v>
      </c>
      <c r="R285" s="317"/>
      <c r="S285" s="330">
        <v>45696</v>
      </c>
      <c r="T285" s="317" t="s">
        <v>2370</v>
      </c>
      <c r="U285" s="330" t="s">
        <v>2792</v>
      </c>
      <c r="V285" s="317"/>
      <c r="W285" s="330">
        <v>45742</v>
      </c>
      <c r="X285" s="317"/>
      <c r="Y285" s="317"/>
      <c r="Z285" s="330">
        <v>45695</v>
      </c>
      <c r="AA285" s="368">
        <v>45701</v>
      </c>
      <c r="AB285" s="317"/>
      <c r="AC285" s="317"/>
      <c r="AD285" s="317"/>
      <c r="AE285" s="317"/>
      <c r="AF285" s="317"/>
      <c r="AG285" s="317"/>
      <c r="AH285" s="317"/>
      <c r="AI285" s="317"/>
      <c r="AJ285" s="317"/>
      <c r="AK285" s="317"/>
      <c r="AL285" s="317"/>
      <c r="AM285" s="317"/>
      <c r="AN285" s="317"/>
      <c r="AO285" s="317"/>
      <c r="AP285" s="317"/>
      <c r="AQ285" s="317"/>
      <c r="AR285" s="317"/>
      <c r="AS285" s="317"/>
      <c r="AT285" s="317"/>
    </row>
    <row r="286" spans="1:46" ht="34.5" hidden="1">
      <c r="A286" s="317" t="s">
        <v>2583</v>
      </c>
      <c r="B286" s="369" t="s">
        <v>506</v>
      </c>
      <c r="C286" s="370">
        <v>80767906</v>
      </c>
      <c r="D286" s="455" t="s">
        <v>708</v>
      </c>
      <c r="E286" s="317" t="s">
        <v>169</v>
      </c>
      <c r="F286" s="462" t="s">
        <v>546</v>
      </c>
      <c r="G286" s="317" t="s">
        <v>547</v>
      </c>
      <c r="H286" s="317" t="s">
        <v>79</v>
      </c>
      <c r="I286" s="317" t="s">
        <v>2075</v>
      </c>
      <c r="J286" s="317">
        <v>1</v>
      </c>
      <c r="K286" s="317" t="s">
        <v>571</v>
      </c>
      <c r="L286" s="317" t="s">
        <v>522</v>
      </c>
      <c r="M286" s="314">
        <v>1430</v>
      </c>
      <c r="N286" s="317">
        <v>11</v>
      </c>
      <c r="O286" s="317">
        <v>18876</v>
      </c>
      <c r="P286" s="317">
        <v>14</v>
      </c>
      <c r="Q286" s="317" t="s">
        <v>2641</v>
      </c>
      <c r="R286" s="317"/>
      <c r="S286" s="330">
        <v>45696</v>
      </c>
      <c r="T286" s="317" t="s">
        <v>2370</v>
      </c>
      <c r="U286" s="330" t="s">
        <v>2792</v>
      </c>
      <c r="V286" s="317"/>
      <c r="W286" s="330">
        <v>45742</v>
      </c>
      <c r="X286" s="317"/>
      <c r="Y286" s="317"/>
      <c r="Z286" s="330">
        <v>45695</v>
      </c>
      <c r="AA286" s="368">
        <v>45701</v>
      </c>
      <c r="AB286" s="317"/>
      <c r="AC286" s="317"/>
      <c r="AD286" s="317"/>
      <c r="AE286" s="317"/>
      <c r="AF286" s="317"/>
      <c r="AG286" s="317"/>
      <c r="AH286" s="317"/>
      <c r="AI286" s="317"/>
      <c r="AJ286" s="317"/>
      <c r="AK286" s="317"/>
      <c r="AL286" s="317"/>
      <c r="AM286" s="317"/>
      <c r="AN286" s="317"/>
      <c r="AO286" s="317"/>
      <c r="AP286" s="317"/>
      <c r="AQ286" s="317"/>
      <c r="AR286" s="317"/>
      <c r="AS286" s="317"/>
      <c r="AT286" s="317"/>
    </row>
    <row r="287" spans="1:46" ht="34.5" hidden="1">
      <c r="A287" s="317" t="s">
        <v>2583</v>
      </c>
      <c r="B287" s="369" t="s">
        <v>506</v>
      </c>
      <c r="C287" s="370">
        <v>80767906</v>
      </c>
      <c r="D287" s="455" t="s">
        <v>708</v>
      </c>
      <c r="E287" s="317" t="s">
        <v>169</v>
      </c>
      <c r="F287" s="462" t="s">
        <v>546</v>
      </c>
      <c r="G287" s="317" t="s">
        <v>547</v>
      </c>
      <c r="H287" s="317" t="s">
        <v>79</v>
      </c>
      <c r="I287" s="317" t="s">
        <v>2075</v>
      </c>
      <c r="J287" s="317">
        <v>1</v>
      </c>
      <c r="K287" s="317" t="s">
        <v>572</v>
      </c>
      <c r="L287" s="317" t="s">
        <v>522</v>
      </c>
      <c r="M287" s="314">
        <v>1430</v>
      </c>
      <c r="N287" s="317">
        <v>11</v>
      </c>
      <c r="O287" s="317">
        <v>18876</v>
      </c>
      <c r="P287" s="317">
        <v>14</v>
      </c>
      <c r="Q287" s="317" t="s">
        <v>2641</v>
      </c>
      <c r="R287" s="317"/>
      <c r="S287" s="330">
        <v>45696</v>
      </c>
      <c r="T287" s="317" t="s">
        <v>2370</v>
      </c>
      <c r="U287" s="330" t="s">
        <v>2792</v>
      </c>
      <c r="V287" s="317"/>
      <c r="W287" s="330">
        <v>45742</v>
      </c>
      <c r="X287" s="317"/>
      <c r="Y287" s="317"/>
      <c r="Z287" s="330">
        <v>45695</v>
      </c>
      <c r="AA287" s="368">
        <v>45701</v>
      </c>
      <c r="AB287" s="317"/>
      <c r="AC287" s="317"/>
      <c r="AD287" s="317"/>
      <c r="AE287" s="317"/>
      <c r="AF287" s="317"/>
      <c r="AG287" s="317"/>
      <c r="AH287" s="317"/>
      <c r="AI287" s="317"/>
      <c r="AJ287" s="317"/>
      <c r="AK287" s="317"/>
      <c r="AL287" s="317"/>
      <c r="AM287" s="317"/>
      <c r="AN287" s="317"/>
      <c r="AO287" s="317"/>
      <c r="AP287" s="317"/>
      <c r="AQ287" s="317"/>
      <c r="AR287" s="317"/>
      <c r="AS287" s="317"/>
      <c r="AT287" s="317"/>
    </row>
    <row r="288" spans="1:46" ht="34.5" hidden="1">
      <c r="A288" s="317" t="s">
        <v>2583</v>
      </c>
      <c r="B288" s="369" t="s">
        <v>506</v>
      </c>
      <c r="C288" s="370">
        <v>80767906</v>
      </c>
      <c r="D288" s="455" t="s">
        <v>708</v>
      </c>
      <c r="E288" s="317" t="s">
        <v>169</v>
      </c>
      <c r="F288" s="462" t="s">
        <v>546</v>
      </c>
      <c r="G288" s="317" t="s">
        <v>547</v>
      </c>
      <c r="H288" s="317" t="s">
        <v>79</v>
      </c>
      <c r="I288" s="317" t="s">
        <v>2075</v>
      </c>
      <c r="J288" s="317">
        <v>1</v>
      </c>
      <c r="K288" s="317" t="s">
        <v>573</v>
      </c>
      <c r="L288" s="317" t="s">
        <v>522</v>
      </c>
      <c r="M288" s="314">
        <v>1430</v>
      </c>
      <c r="N288" s="317">
        <v>11</v>
      </c>
      <c r="O288" s="317">
        <v>18876</v>
      </c>
      <c r="P288" s="317">
        <v>14</v>
      </c>
      <c r="Q288" s="317" t="s">
        <v>2641</v>
      </c>
      <c r="R288" s="317"/>
      <c r="S288" s="330">
        <v>45696</v>
      </c>
      <c r="T288" s="317" t="s">
        <v>2370</v>
      </c>
      <c r="U288" s="330" t="s">
        <v>2792</v>
      </c>
      <c r="V288" s="317"/>
      <c r="W288" s="330">
        <v>45742</v>
      </c>
      <c r="X288" s="317"/>
      <c r="Y288" s="317"/>
      <c r="Z288" s="330">
        <v>45695</v>
      </c>
      <c r="AA288" s="368">
        <v>45701</v>
      </c>
      <c r="AB288" s="317"/>
      <c r="AC288" s="317"/>
      <c r="AD288" s="317"/>
      <c r="AE288" s="317"/>
      <c r="AF288" s="317"/>
      <c r="AG288" s="317"/>
      <c r="AH288" s="317"/>
      <c r="AI288" s="317"/>
      <c r="AJ288" s="317"/>
      <c r="AK288" s="317"/>
      <c r="AL288" s="317"/>
      <c r="AM288" s="317"/>
      <c r="AN288" s="317"/>
      <c r="AO288" s="317"/>
      <c r="AP288" s="317"/>
      <c r="AQ288" s="317"/>
      <c r="AR288" s="317"/>
      <c r="AS288" s="317"/>
      <c r="AT288" s="317"/>
    </row>
    <row r="289" spans="1:48" ht="34.5" hidden="1">
      <c r="A289" s="317" t="s">
        <v>2583</v>
      </c>
      <c r="B289" s="369" t="s">
        <v>506</v>
      </c>
      <c r="C289" s="370">
        <v>80767906</v>
      </c>
      <c r="D289" s="455" t="s">
        <v>708</v>
      </c>
      <c r="E289" s="317" t="s">
        <v>169</v>
      </c>
      <c r="F289" s="462" t="s">
        <v>546</v>
      </c>
      <c r="G289" s="317" t="s">
        <v>547</v>
      </c>
      <c r="H289" s="317" t="s">
        <v>79</v>
      </c>
      <c r="I289" s="317" t="s">
        <v>2075</v>
      </c>
      <c r="J289" s="317">
        <v>1</v>
      </c>
      <c r="K289" s="317" t="s">
        <v>574</v>
      </c>
      <c r="L289" s="317" t="s">
        <v>522</v>
      </c>
      <c r="M289" s="314">
        <v>1430</v>
      </c>
      <c r="N289" s="317">
        <v>11</v>
      </c>
      <c r="O289" s="317">
        <v>18876</v>
      </c>
      <c r="P289" s="317">
        <v>14</v>
      </c>
      <c r="Q289" s="317" t="s">
        <v>2641</v>
      </c>
      <c r="R289" s="317"/>
      <c r="S289" s="330">
        <v>45696</v>
      </c>
      <c r="T289" s="317" t="s">
        <v>2370</v>
      </c>
      <c r="U289" s="330" t="s">
        <v>2792</v>
      </c>
      <c r="V289" s="317"/>
      <c r="W289" s="330">
        <v>45742</v>
      </c>
      <c r="X289" s="317"/>
      <c r="Y289" s="317"/>
      <c r="Z289" s="330">
        <v>45695</v>
      </c>
      <c r="AA289" s="368">
        <v>45701</v>
      </c>
      <c r="AB289" s="317"/>
      <c r="AC289" s="317"/>
      <c r="AD289" s="317"/>
      <c r="AE289" s="317"/>
      <c r="AF289" s="317"/>
      <c r="AG289" s="317"/>
      <c r="AH289" s="317"/>
      <c r="AI289" s="317"/>
      <c r="AJ289" s="317"/>
      <c r="AK289" s="317"/>
      <c r="AL289" s="317"/>
      <c r="AM289" s="317"/>
      <c r="AN289" s="317"/>
      <c r="AO289" s="317"/>
      <c r="AP289" s="317"/>
      <c r="AQ289" s="317"/>
      <c r="AR289" s="317"/>
      <c r="AS289" s="317"/>
      <c r="AT289" s="317"/>
      <c r="AU289" s="317"/>
      <c r="AV289" s="317"/>
    </row>
    <row r="290" spans="1:48" ht="34.5" hidden="1">
      <c r="A290" s="317" t="s">
        <v>2583</v>
      </c>
      <c r="B290" s="369" t="s">
        <v>506</v>
      </c>
      <c r="C290" s="370">
        <v>80767906</v>
      </c>
      <c r="D290" s="455" t="s">
        <v>708</v>
      </c>
      <c r="E290" s="317" t="s">
        <v>169</v>
      </c>
      <c r="F290" s="462" t="s">
        <v>546</v>
      </c>
      <c r="G290" s="317" t="s">
        <v>547</v>
      </c>
      <c r="H290" s="317" t="s">
        <v>79</v>
      </c>
      <c r="I290" s="317" t="s">
        <v>2075</v>
      </c>
      <c r="J290" s="317">
        <v>1</v>
      </c>
      <c r="K290" s="317" t="s">
        <v>575</v>
      </c>
      <c r="L290" s="317" t="s">
        <v>522</v>
      </c>
      <c r="M290" s="314">
        <v>1430</v>
      </c>
      <c r="N290" s="317">
        <v>11</v>
      </c>
      <c r="O290" s="317">
        <v>18876</v>
      </c>
      <c r="P290" s="317">
        <v>14</v>
      </c>
      <c r="Q290" s="317" t="s">
        <v>2641</v>
      </c>
      <c r="R290" s="317"/>
      <c r="S290" s="330">
        <v>45696</v>
      </c>
      <c r="T290" s="317" t="s">
        <v>2370</v>
      </c>
      <c r="U290" s="330" t="s">
        <v>2792</v>
      </c>
      <c r="V290" s="317"/>
      <c r="W290" s="330">
        <v>45742</v>
      </c>
      <c r="X290" s="317"/>
      <c r="Y290" s="317"/>
      <c r="Z290" s="330">
        <v>45695</v>
      </c>
      <c r="AA290" s="368">
        <v>45701</v>
      </c>
      <c r="AB290" s="317"/>
      <c r="AC290" s="317"/>
      <c r="AD290" s="317"/>
      <c r="AE290" s="317"/>
      <c r="AF290" s="317"/>
      <c r="AG290" s="317"/>
      <c r="AH290" s="317"/>
      <c r="AI290" s="317"/>
      <c r="AJ290" s="317"/>
      <c r="AK290" s="317"/>
      <c r="AL290" s="317"/>
      <c r="AM290" s="317"/>
      <c r="AN290" s="317"/>
      <c r="AO290" s="317"/>
      <c r="AP290" s="317"/>
      <c r="AQ290" s="317"/>
      <c r="AR290" s="317"/>
      <c r="AS290" s="317"/>
      <c r="AT290" s="317"/>
      <c r="AU290" s="317"/>
      <c r="AV290" s="317"/>
    </row>
    <row r="291" spans="1:48" ht="34.5" hidden="1">
      <c r="A291" s="317" t="s">
        <v>2583</v>
      </c>
      <c r="B291" s="369" t="s">
        <v>506</v>
      </c>
      <c r="C291" s="370">
        <v>80767906</v>
      </c>
      <c r="D291" s="455" t="s">
        <v>708</v>
      </c>
      <c r="E291" s="456" t="s">
        <v>2793</v>
      </c>
      <c r="F291" s="462" t="s">
        <v>546</v>
      </c>
      <c r="G291" s="317" t="s">
        <v>547</v>
      </c>
      <c r="H291" s="317" t="s">
        <v>79</v>
      </c>
      <c r="I291" s="317" t="s">
        <v>2075</v>
      </c>
      <c r="J291" s="317">
        <v>1</v>
      </c>
      <c r="K291" s="317" t="s">
        <v>576</v>
      </c>
      <c r="L291" s="317" t="s">
        <v>522</v>
      </c>
      <c r="M291" s="314">
        <v>1430</v>
      </c>
      <c r="N291" s="317">
        <v>11</v>
      </c>
      <c r="O291" s="317">
        <v>18876</v>
      </c>
      <c r="P291" s="317">
        <v>14</v>
      </c>
      <c r="Q291" s="317" t="s">
        <v>2641</v>
      </c>
      <c r="R291" s="317"/>
      <c r="S291" s="330">
        <v>45696</v>
      </c>
      <c r="T291" s="317" t="s">
        <v>2370</v>
      </c>
      <c r="U291" s="330" t="s">
        <v>2792</v>
      </c>
      <c r="V291" s="317"/>
      <c r="W291" s="330">
        <v>45742</v>
      </c>
      <c r="X291" s="317"/>
      <c r="Y291" s="317"/>
      <c r="Z291" s="330">
        <v>45695</v>
      </c>
      <c r="AA291" s="368">
        <v>45701</v>
      </c>
      <c r="AB291" s="317"/>
      <c r="AC291" s="317"/>
      <c r="AD291" s="317"/>
      <c r="AE291" s="317"/>
      <c r="AF291" s="317"/>
      <c r="AG291" s="317"/>
      <c r="AH291" s="317"/>
      <c r="AI291" s="317"/>
      <c r="AJ291" s="317"/>
      <c r="AK291" s="317"/>
      <c r="AL291" s="317"/>
      <c r="AM291" s="317"/>
      <c r="AN291" s="317"/>
      <c r="AO291" s="317"/>
      <c r="AP291" s="317"/>
      <c r="AQ291" s="317"/>
      <c r="AR291" s="317"/>
      <c r="AS291" s="317"/>
      <c r="AT291" s="317"/>
      <c r="AU291" s="317"/>
      <c r="AV291" s="317"/>
    </row>
    <row r="292" spans="1:48" ht="34.5" hidden="1">
      <c r="A292" s="317" t="s">
        <v>2583</v>
      </c>
      <c r="B292" s="369" t="s">
        <v>577</v>
      </c>
      <c r="C292" s="370">
        <v>80767907</v>
      </c>
      <c r="D292" s="314" t="s">
        <v>708</v>
      </c>
      <c r="E292" s="498" t="s">
        <v>199</v>
      </c>
      <c r="F292" s="369" t="s">
        <v>578</v>
      </c>
      <c r="G292" s="317" t="s">
        <v>579</v>
      </c>
      <c r="H292" s="317" t="s">
        <v>79</v>
      </c>
      <c r="I292" s="317" t="s">
        <v>2794</v>
      </c>
      <c r="J292" s="317">
        <v>1</v>
      </c>
      <c r="K292" s="317" t="s">
        <v>580</v>
      </c>
      <c r="L292" s="317" t="s">
        <v>507</v>
      </c>
      <c r="M292" s="314">
        <v>1430</v>
      </c>
      <c r="N292" s="317">
        <v>11</v>
      </c>
      <c r="O292" s="317">
        <v>18876</v>
      </c>
      <c r="P292" s="317">
        <v>14</v>
      </c>
      <c r="Q292" s="317" t="s">
        <v>2641</v>
      </c>
      <c r="R292" s="317"/>
      <c r="S292" s="330">
        <v>45696</v>
      </c>
      <c r="T292" s="317" t="s">
        <v>2370</v>
      </c>
      <c r="U292" s="330" t="s">
        <v>2795</v>
      </c>
      <c r="V292" s="317"/>
      <c r="W292" s="330">
        <v>45742</v>
      </c>
      <c r="X292" s="317"/>
      <c r="Y292" s="317"/>
      <c r="Z292" s="330">
        <v>45695</v>
      </c>
      <c r="AA292" s="330">
        <v>45701</v>
      </c>
      <c r="AB292" s="317"/>
      <c r="AC292" s="317"/>
      <c r="AD292" s="317"/>
      <c r="AE292" s="317"/>
      <c r="AF292" s="317"/>
      <c r="AG292" s="317"/>
      <c r="AH292" s="317"/>
      <c r="AI292" s="317"/>
      <c r="AJ292" s="317"/>
      <c r="AK292" s="317"/>
      <c r="AL292" s="317"/>
      <c r="AM292" s="317"/>
      <c r="AN292" s="317"/>
      <c r="AO292" s="317"/>
      <c r="AP292" s="317"/>
      <c r="AQ292" s="317"/>
      <c r="AR292" s="317"/>
      <c r="AS292" s="317"/>
      <c r="AT292" s="317"/>
      <c r="AU292" s="317"/>
      <c r="AV292" s="317"/>
    </row>
    <row r="293" spans="1:48" ht="34.5" hidden="1">
      <c r="A293" s="317" t="s">
        <v>2583</v>
      </c>
      <c r="B293" s="369" t="s">
        <v>577</v>
      </c>
      <c r="C293" s="370">
        <v>80767907</v>
      </c>
      <c r="D293" s="314" t="s">
        <v>708</v>
      </c>
      <c r="E293" s="498" t="s">
        <v>199</v>
      </c>
      <c r="F293" s="369" t="s">
        <v>578</v>
      </c>
      <c r="G293" s="317" t="s">
        <v>579</v>
      </c>
      <c r="H293" s="317" t="s">
        <v>79</v>
      </c>
      <c r="I293" s="317" t="s">
        <v>2794</v>
      </c>
      <c r="J293" s="317">
        <v>1</v>
      </c>
      <c r="K293" s="317" t="s">
        <v>582</v>
      </c>
      <c r="L293" s="317" t="s">
        <v>507</v>
      </c>
      <c r="M293" s="314">
        <v>1430</v>
      </c>
      <c r="N293" s="317">
        <v>11</v>
      </c>
      <c r="O293" s="317">
        <v>18876</v>
      </c>
      <c r="P293" s="317">
        <v>14</v>
      </c>
      <c r="Q293" s="317" t="s">
        <v>2641</v>
      </c>
      <c r="R293" s="317"/>
      <c r="S293" s="330">
        <v>45696</v>
      </c>
      <c r="T293" s="317" t="s">
        <v>2370</v>
      </c>
      <c r="U293" s="330" t="s">
        <v>2795</v>
      </c>
      <c r="V293" s="317"/>
      <c r="W293" s="330">
        <v>45742</v>
      </c>
      <c r="X293" s="317"/>
      <c r="Y293" s="317"/>
      <c r="Z293" s="330">
        <v>45695</v>
      </c>
      <c r="AA293" s="330">
        <v>45701</v>
      </c>
      <c r="AB293" s="317"/>
      <c r="AC293" s="317"/>
      <c r="AD293" s="317"/>
      <c r="AE293" s="317"/>
      <c r="AF293" s="317"/>
      <c r="AG293" s="317"/>
      <c r="AH293" s="317"/>
      <c r="AI293" s="317"/>
      <c r="AJ293" s="317"/>
      <c r="AK293" s="317"/>
      <c r="AL293" s="317"/>
      <c r="AM293" s="317"/>
      <c r="AN293" s="317"/>
      <c r="AO293" s="317"/>
      <c r="AP293" s="317"/>
      <c r="AQ293" s="317"/>
      <c r="AR293" s="317"/>
      <c r="AS293" s="317"/>
      <c r="AT293" s="317"/>
      <c r="AU293" s="317"/>
      <c r="AV293" s="317"/>
    </row>
    <row r="294" spans="1:48" ht="34.5" hidden="1">
      <c r="A294" s="317" t="s">
        <v>2583</v>
      </c>
      <c r="B294" s="369" t="s">
        <v>577</v>
      </c>
      <c r="C294" s="370">
        <v>80767907</v>
      </c>
      <c r="D294" s="314" t="s">
        <v>708</v>
      </c>
      <c r="E294" s="498" t="s">
        <v>199</v>
      </c>
      <c r="F294" s="369" t="s">
        <v>578</v>
      </c>
      <c r="G294" s="317" t="s">
        <v>579</v>
      </c>
      <c r="H294" s="317" t="s">
        <v>79</v>
      </c>
      <c r="I294" s="317" t="s">
        <v>2794</v>
      </c>
      <c r="J294" s="317">
        <v>1</v>
      </c>
      <c r="K294" s="317" t="s">
        <v>583</v>
      </c>
      <c r="L294" s="317" t="s">
        <v>507</v>
      </c>
      <c r="M294" s="314">
        <v>1430</v>
      </c>
      <c r="N294" s="317">
        <v>11</v>
      </c>
      <c r="O294" s="317">
        <v>18876</v>
      </c>
      <c r="P294" s="317">
        <v>14</v>
      </c>
      <c r="Q294" s="317" t="s">
        <v>2641</v>
      </c>
      <c r="R294" s="317"/>
      <c r="S294" s="330">
        <v>45696</v>
      </c>
      <c r="T294" s="317" t="s">
        <v>2370</v>
      </c>
      <c r="U294" s="330" t="s">
        <v>2795</v>
      </c>
      <c r="V294" s="317"/>
      <c r="W294" s="330">
        <v>45742</v>
      </c>
      <c r="X294" s="317"/>
      <c r="Y294" s="317"/>
      <c r="Z294" s="330">
        <v>45695</v>
      </c>
      <c r="AA294" s="330">
        <v>45701</v>
      </c>
      <c r="AB294" s="317"/>
      <c r="AC294" s="317"/>
      <c r="AD294" s="317"/>
      <c r="AE294" s="317"/>
      <c r="AF294" s="317"/>
      <c r="AG294" s="317"/>
      <c r="AH294" s="317"/>
      <c r="AI294" s="317"/>
      <c r="AJ294" s="317"/>
      <c r="AK294" s="317"/>
      <c r="AL294" s="317"/>
      <c r="AM294" s="317"/>
      <c r="AN294" s="317"/>
      <c r="AO294" s="317"/>
      <c r="AP294" s="317"/>
      <c r="AQ294" s="317"/>
      <c r="AR294" s="317"/>
      <c r="AS294" s="317"/>
      <c r="AT294" s="317"/>
      <c r="AU294" s="317"/>
      <c r="AV294" s="317"/>
    </row>
    <row r="295" spans="1:48" ht="34.5" hidden="1">
      <c r="A295" s="317" t="s">
        <v>2583</v>
      </c>
      <c r="B295" s="369" t="s">
        <v>577</v>
      </c>
      <c r="C295" s="370">
        <v>80767907</v>
      </c>
      <c r="D295" s="314" t="s">
        <v>708</v>
      </c>
      <c r="E295" s="498" t="s">
        <v>199</v>
      </c>
      <c r="F295" s="369" t="s">
        <v>578</v>
      </c>
      <c r="G295" s="317" t="s">
        <v>579</v>
      </c>
      <c r="H295" s="317" t="s">
        <v>79</v>
      </c>
      <c r="I295" s="317" t="s">
        <v>2794</v>
      </c>
      <c r="J295" s="317">
        <v>1</v>
      </c>
      <c r="K295" s="317" t="s">
        <v>584</v>
      </c>
      <c r="L295" s="317" t="s">
        <v>507</v>
      </c>
      <c r="M295" s="314">
        <v>1430</v>
      </c>
      <c r="N295" s="317">
        <v>11</v>
      </c>
      <c r="O295" s="317">
        <v>18876</v>
      </c>
      <c r="P295" s="317">
        <v>14</v>
      </c>
      <c r="Q295" s="317" t="s">
        <v>2641</v>
      </c>
      <c r="R295" s="317"/>
      <c r="S295" s="330">
        <v>45696</v>
      </c>
      <c r="T295" s="317" t="s">
        <v>2370</v>
      </c>
      <c r="U295" s="330" t="s">
        <v>2795</v>
      </c>
      <c r="V295" s="317"/>
      <c r="W295" s="330">
        <v>45742</v>
      </c>
      <c r="X295" s="317"/>
      <c r="Y295" s="317"/>
      <c r="Z295" s="330">
        <v>45695</v>
      </c>
      <c r="AA295" s="330">
        <v>45701</v>
      </c>
      <c r="AB295" s="317"/>
      <c r="AC295" s="317"/>
      <c r="AD295" s="317"/>
      <c r="AE295" s="317"/>
      <c r="AF295" s="317"/>
      <c r="AG295" s="317"/>
      <c r="AH295" s="317"/>
      <c r="AI295" s="317"/>
      <c r="AJ295" s="317"/>
      <c r="AK295" s="317"/>
      <c r="AL295" s="317"/>
      <c r="AM295" s="317"/>
      <c r="AN295" s="317"/>
      <c r="AO295" s="317"/>
      <c r="AP295" s="317"/>
      <c r="AQ295" s="317"/>
      <c r="AR295" s="317"/>
      <c r="AS295" s="317"/>
      <c r="AT295" s="317"/>
      <c r="AU295" s="317"/>
      <c r="AV295" s="317"/>
    </row>
    <row r="296" spans="1:48" ht="34.5" hidden="1">
      <c r="A296" s="317" t="s">
        <v>2583</v>
      </c>
      <c r="B296" s="369" t="s">
        <v>577</v>
      </c>
      <c r="C296" s="370">
        <v>80767907</v>
      </c>
      <c r="D296" s="314" t="s">
        <v>708</v>
      </c>
      <c r="E296" s="498" t="s">
        <v>199</v>
      </c>
      <c r="F296" s="369" t="s">
        <v>578</v>
      </c>
      <c r="G296" s="317" t="s">
        <v>579</v>
      </c>
      <c r="H296" s="317" t="s">
        <v>79</v>
      </c>
      <c r="I296" s="317" t="s">
        <v>2794</v>
      </c>
      <c r="J296" s="317">
        <v>1</v>
      </c>
      <c r="K296" s="317" t="s">
        <v>585</v>
      </c>
      <c r="L296" s="317" t="s">
        <v>507</v>
      </c>
      <c r="M296" s="314">
        <v>1430</v>
      </c>
      <c r="N296" s="317">
        <v>11</v>
      </c>
      <c r="O296" s="317">
        <v>18876</v>
      </c>
      <c r="P296" s="317">
        <v>14</v>
      </c>
      <c r="Q296" s="317" t="s">
        <v>2641</v>
      </c>
      <c r="R296" s="317"/>
      <c r="S296" s="330">
        <v>45696</v>
      </c>
      <c r="T296" s="317" t="s">
        <v>2370</v>
      </c>
      <c r="U296" s="330" t="s">
        <v>2795</v>
      </c>
      <c r="V296" s="317"/>
      <c r="W296" s="330">
        <v>45742</v>
      </c>
      <c r="X296" s="317"/>
      <c r="Y296" s="317"/>
      <c r="Z296" s="330">
        <v>45695</v>
      </c>
      <c r="AA296" s="330">
        <v>45701</v>
      </c>
      <c r="AB296" s="317"/>
      <c r="AC296" s="317"/>
      <c r="AD296" s="317"/>
      <c r="AE296" s="317"/>
      <c r="AF296" s="317"/>
      <c r="AG296" s="317"/>
      <c r="AH296" s="317"/>
      <c r="AI296" s="317"/>
      <c r="AJ296" s="317"/>
      <c r="AK296" s="317"/>
      <c r="AL296" s="317"/>
      <c r="AM296" s="317"/>
      <c r="AN296" s="317"/>
      <c r="AO296" s="317"/>
      <c r="AP296" s="317"/>
      <c r="AQ296" s="317"/>
      <c r="AR296" s="317"/>
      <c r="AS296" s="317"/>
      <c r="AT296" s="317"/>
      <c r="AU296" s="317"/>
      <c r="AV296" s="317"/>
    </row>
    <row r="297" spans="1:48" ht="34.5" hidden="1">
      <c r="A297" s="317" t="s">
        <v>2583</v>
      </c>
      <c r="B297" s="369" t="s">
        <v>577</v>
      </c>
      <c r="C297" s="370">
        <v>80767907</v>
      </c>
      <c r="D297" s="314" t="s">
        <v>708</v>
      </c>
      <c r="E297" s="498" t="s">
        <v>199</v>
      </c>
      <c r="F297" s="369" t="s">
        <v>578</v>
      </c>
      <c r="G297" s="317" t="s">
        <v>579</v>
      </c>
      <c r="H297" s="317" t="s">
        <v>79</v>
      </c>
      <c r="I297" s="317" t="s">
        <v>2794</v>
      </c>
      <c r="J297" s="317">
        <v>1</v>
      </c>
      <c r="K297" s="317" t="s">
        <v>586</v>
      </c>
      <c r="L297" s="317" t="s">
        <v>507</v>
      </c>
      <c r="M297" s="314">
        <v>1430</v>
      </c>
      <c r="N297" s="317">
        <v>11</v>
      </c>
      <c r="O297" s="317">
        <v>18876</v>
      </c>
      <c r="P297" s="317">
        <v>14</v>
      </c>
      <c r="Q297" s="317" t="s">
        <v>2641</v>
      </c>
      <c r="R297" s="317"/>
      <c r="S297" s="330">
        <v>45696</v>
      </c>
      <c r="T297" s="317" t="s">
        <v>2370</v>
      </c>
      <c r="U297" s="330" t="s">
        <v>2795</v>
      </c>
      <c r="V297" s="317"/>
      <c r="W297" s="330">
        <v>45742</v>
      </c>
      <c r="X297" s="317"/>
      <c r="Y297" s="317"/>
      <c r="Z297" s="330">
        <v>45695</v>
      </c>
      <c r="AA297" s="330">
        <v>45701</v>
      </c>
      <c r="AB297" s="317"/>
      <c r="AC297" s="317"/>
      <c r="AD297" s="317"/>
      <c r="AE297" s="317"/>
      <c r="AF297" s="317"/>
      <c r="AG297" s="317"/>
      <c r="AH297" s="317"/>
      <c r="AI297" s="317"/>
      <c r="AJ297" s="317"/>
      <c r="AK297" s="317"/>
      <c r="AL297" s="317"/>
      <c r="AM297" s="317"/>
      <c r="AN297" s="317"/>
      <c r="AO297" s="317"/>
      <c r="AP297" s="317"/>
      <c r="AQ297" s="317"/>
      <c r="AR297" s="317"/>
      <c r="AS297" s="317"/>
      <c r="AT297" s="317"/>
      <c r="AU297" s="317"/>
      <c r="AV297" s="317"/>
    </row>
    <row r="298" spans="1:48" ht="34.5" hidden="1">
      <c r="A298" s="317" t="s">
        <v>2583</v>
      </c>
      <c r="B298" s="369" t="s">
        <v>577</v>
      </c>
      <c r="C298" s="370">
        <v>80767907</v>
      </c>
      <c r="D298" s="314" t="s">
        <v>708</v>
      </c>
      <c r="E298" s="498" t="s">
        <v>199</v>
      </c>
      <c r="F298" s="369" t="s">
        <v>578</v>
      </c>
      <c r="G298" s="317" t="s">
        <v>579</v>
      </c>
      <c r="H298" s="317" t="s">
        <v>79</v>
      </c>
      <c r="I298" s="317" t="s">
        <v>2794</v>
      </c>
      <c r="J298" s="317">
        <v>1</v>
      </c>
      <c r="K298" s="317" t="s">
        <v>587</v>
      </c>
      <c r="L298" s="317" t="s">
        <v>507</v>
      </c>
      <c r="M298" s="314">
        <v>1430</v>
      </c>
      <c r="N298" s="317">
        <v>11</v>
      </c>
      <c r="O298" s="317">
        <v>18876</v>
      </c>
      <c r="P298" s="317">
        <v>14</v>
      </c>
      <c r="Q298" s="317" t="s">
        <v>2641</v>
      </c>
      <c r="R298" s="317"/>
      <c r="S298" s="330">
        <v>45696</v>
      </c>
      <c r="T298" s="317" t="s">
        <v>2370</v>
      </c>
      <c r="U298" s="330" t="s">
        <v>2795</v>
      </c>
      <c r="V298" s="317"/>
      <c r="W298" s="330">
        <v>45742</v>
      </c>
      <c r="X298" s="317"/>
      <c r="Y298" s="317"/>
      <c r="Z298" s="330">
        <v>45695</v>
      </c>
      <c r="AA298" s="330">
        <v>45701</v>
      </c>
      <c r="AB298" s="317"/>
      <c r="AC298" s="317"/>
      <c r="AD298" s="317"/>
      <c r="AE298" s="317"/>
      <c r="AF298" s="317"/>
      <c r="AG298" s="317"/>
      <c r="AH298" s="317"/>
      <c r="AI298" s="317"/>
      <c r="AJ298" s="317"/>
      <c r="AK298" s="317"/>
      <c r="AL298" s="317"/>
      <c r="AM298" s="317"/>
      <c r="AN298" s="317"/>
      <c r="AO298" s="317"/>
      <c r="AP298" s="317"/>
      <c r="AQ298" s="317"/>
      <c r="AR298" s="317"/>
      <c r="AS298" s="317"/>
      <c r="AT298" s="317"/>
      <c r="AU298" s="317"/>
      <c r="AV298" s="317"/>
    </row>
    <row r="299" spans="1:48" ht="34.5" hidden="1">
      <c r="A299" s="317" t="s">
        <v>2583</v>
      </c>
      <c r="B299" s="369" t="s">
        <v>577</v>
      </c>
      <c r="C299" s="370">
        <v>80767907</v>
      </c>
      <c r="D299" s="493" t="s">
        <v>708</v>
      </c>
      <c r="E299" s="456" t="s">
        <v>2793</v>
      </c>
      <c r="F299" s="462" t="s">
        <v>578</v>
      </c>
      <c r="G299" s="317" t="s">
        <v>579</v>
      </c>
      <c r="H299" s="317" t="s">
        <v>79</v>
      </c>
      <c r="I299" s="317" t="s">
        <v>2794</v>
      </c>
      <c r="J299" s="317">
        <v>1</v>
      </c>
      <c r="K299" s="317" t="s">
        <v>588</v>
      </c>
      <c r="L299" s="317" t="s">
        <v>522</v>
      </c>
      <c r="M299" s="314">
        <v>1430</v>
      </c>
      <c r="N299" s="317">
        <v>11</v>
      </c>
      <c r="O299" s="317">
        <v>18876</v>
      </c>
      <c r="P299" s="317">
        <v>14</v>
      </c>
      <c r="Q299" s="317" t="s">
        <v>2641</v>
      </c>
      <c r="R299" s="317"/>
      <c r="S299" s="330">
        <v>45696</v>
      </c>
      <c r="T299" s="317" t="s">
        <v>2370</v>
      </c>
      <c r="U299" s="330" t="s">
        <v>2795</v>
      </c>
      <c r="V299" s="317"/>
      <c r="W299" s="330">
        <v>45742</v>
      </c>
      <c r="X299" s="317"/>
      <c r="Y299" s="317"/>
      <c r="Z299" s="330">
        <v>45695</v>
      </c>
      <c r="AA299" s="330">
        <v>45701</v>
      </c>
      <c r="AB299" s="317"/>
      <c r="AC299" s="317"/>
      <c r="AD299" s="317"/>
      <c r="AE299" s="317"/>
      <c r="AF299" s="317"/>
      <c r="AG299" s="317"/>
      <c r="AH299" s="317"/>
      <c r="AI299" s="317"/>
      <c r="AJ299" s="317"/>
      <c r="AK299" s="317"/>
      <c r="AL299" s="317"/>
      <c r="AM299" s="317"/>
      <c r="AN299" s="317"/>
      <c r="AO299" s="317"/>
      <c r="AP299" s="317"/>
      <c r="AQ299" s="317"/>
      <c r="AR299" s="317"/>
      <c r="AS299" s="317"/>
      <c r="AT299" s="317"/>
      <c r="AU299" s="317"/>
      <c r="AV299" s="317"/>
    </row>
    <row r="300" spans="1:48" ht="34.5" hidden="1">
      <c r="A300" s="317" t="s">
        <v>2583</v>
      </c>
      <c r="B300" s="369" t="s">
        <v>577</v>
      </c>
      <c r="C300" s="370">
        <v>80767907</v>
      </c>
      <c r="D300" s="493" t="s">
        <v>708</v>
      </c>
      <c r="E300" s="456" t="s">
        <v>2793</v>
      </c>
      <c r="F300" s="462" t="s">
        <v>578</v>
      </c>
      <c r="G300" s="317" t="s">
        <v>579</v>
      </c>
      <c r="H300" s="317" t="s">
        <v>79</v>
      </c>
      <c r="I300" s="317" t="s">
        <v>2794</v>
      </c>
      <c r="J300" s="317">
        <v>1</v>
      </c>
      <c r="K300" s="317" t="s">
        <v>589</v>
      </c>
      <c r="L300" s="317" t="s">
        <v>522</v>
      </c>
      <c r="M300" s="314">
        <v>1430</v>
      </c>
      <c r="N300" s="317">
        <v>11</v>
      </c>
      <c r="O300" s="317">
        <v>18876</v>
      </c>
      <c r="P300" s="317">
        <v>14</v>
      </c>
      <c r="Q300" s="317" t="s">
        <v>2641</v>
      </c>
      <c r="R300" s="317"/>
      <c r="S300" s="330">
        <v>45696</v>
      </c>
      <c r="T300" s="317" t="s">
        <v>2370</v>
      </c>
      <c r="U300" s="330" t="s">
        <v>2795</v>
      </c>
      <c r="V300" s="317"/>
      <c r="W300" s="330">
        <v>45742</v>
      </c>
      <c r="X300" s="317"/>
      <c r="Y300" s="317"/>
      <c r="Z300" s="330">
        <v>45695</v>
      </c>
      <c r="AA300" s="330">
        <v>45701</v>
      </c>
      <c r="AB300" s="317"/>
      <c r="AC300" s="317"/>
      <c r="AD300" s="317"/>
      <c r="AE300" s="317"/>
      <c r="AF300" s="317"/>
      <c r="AG300" s="317"/>
      <c r="AH300" s="317"/>
      <c r="AI300" s="317"/>
      <c r="AJ300" s="317"/>
      <c r="AK300" s="317"/>
      <c r="AL300" s="317"/>
      <c r="AM300" s="317"/>
      <c r="AN300" s="317"/>
      <c r="AO300" s="317"/>
      <c r="AP300" s="317"/>
      <c r="AQ300" s="317"/>
      <c r="AR300" s="317"/>
      <c r="AS300" s="317"/>
      <c r="AT300" s="317"/>
      <c r="AU300" s="317"/>
      <c r="AV300" s="317"/>
    </row>
    <row r="301" spans="1:48" ht="34.5" hidden="1">
      <c r="A301" s="317" t="s">
        <v>2583</v>
      </c>
      <c r="B301" s="369" t="s">
        <v>577</v>
      </c>
      <c r="C301" s="370">
        <v>80767907</v>
      </c>
      <c r="D301" s="493" t="s">
        <v>708</v>
      </c>
      <c r="E301" s="456" t="s">
        <v>2793</v>
      </c>
      <c r="F301" s="462" t="s">
        <v>578</v>
      </c>
      <c r="G301" s="317" t="s">
        <v>579</v>
      </c>
      <c r="H301" s="317" t="s">
        <v>79</v>
      </c>
      <c r="I301" s="317" t="s">
        <v>2794</v>
      </c>
      <c r="J301" s="317">
        <v>1</v>
      </c>
      <c r="K301" s="317" t="s">
        <v>590</v>
      </c>
      <c r="L301" s="317" t="s">
        <v>522</v>
      </c>
      <c r="M301" s="314">
        <v>1430</v>
      </c>
      <c r="N301" s="317">
        <v>11</v>
      </c>
      <c r="O301" s="317">
        <v>18876</v>
      </c>
      <c r="P301" s="317">
        <v>14</v>
      </c>
      <c r="Q301" s="317" t="s">
        <v>2641</v>
      </c>
      <c r="R301" s="317"/>
      <c r="S301" s="330">
        <v>45696</v>
      </c>
      <c r="T301" s="317" t="s">
        <v>2370</v>
      </c>
      <c r="U301" s="330" t="s">
        <v>2795</v>
      </c>
      <c r="V301" s="317"/>
      <c r="W301" s="330">
        <v>45742</v>
      </c>
      <c r="X301" s="317"/>
      <c r="Y301" s="317"/>
      <c r="Z301" s="330">
        <v>45695</v>
      </c>
      <c r="AA301" s="330">
        <v>45701</v>
      </c>
      <c r="AB301" s="317"/>
      <c r="AC301" s="317"/>
      <c r="AD301" s="317"/>
      <c r="AE301" s="317"/>
      <c r="AF301" s="317"/>
      <c r="AG301" s="317"/>
      <c r="AH301" s="317"/>
      <c r="AI301" s="317"/>
      <c r="AJ301" s="317"/>
      <c r="AK301" s="317"/>
      <c r="AL301" s="317"/>
      <c r="AM301" s="317"/>
      <c r="AN301" s="317"/>
      <c r="AO301" s="317"/>
      <c r="AP301" s="317"/>
      <c r="AQ301" s="317"/>
      <c r="AR301" s="317"/>
      <c r="AS301" s="317"/>
      <c r="AT301" s="317"/>
      <c r="AU301" s="317"/>
      <c r="AV301" s="317"/>
    </row>
    <row r="302" spans="1:48" ht="34.5" hidden="1">
      <c r="A302" s="317" t="s">
        <v>2583</v>
      </c>
      <c r="B302" s="369" t="s">
        <v>577</v>
      </c>
      <c r="C302" s="370">
        <v>80767907</v>
      </c>
      <c r="D302" s="493" t="s">
        <v>708</v>
      </c>
      <c r="E302" s="456" t="s">
        <v>2793</v>
      </c>
      <c r="F302" s="462" t="s">
        <v>578</v>
      </c>
      <c r="G302" s="317" t="s">
        <v>579</v>
      </c>
      <c r="H302" s="317" t="s">
        <v>79</v>
      </c>
      <c r="I302" s="317" t="s">
        <v>2794</v>
      </c>
      <c r="J302" s="317">
        <v>1</v>
      </c>
      <c r="K302" s="317" t="s">
        <v>591</v>
      </c>
      <c r="L302" s="317" t="s">
        <v>522</v>
      </c>
      <c r="M302" s="314">
        <v>1430</v>
      </c>
      <c r="N302" s="317">
        <v>11</v>
      </c>
      <c r="O302" s="317">
        <v>18876</v>
      </c>
      <c r="P302" s="317">
        <v>14</v>
      </c>
      <c r="Q302" s="317" t="s">
        <v>2641</v>
      </c>
      <c r="R302" s="317"/>
      <c r="S302" s="330">
        <v>45696</v>
      </c>
      <c r="T302" s="317" t="s">
        <v>2370</v>
      </c>
      <c r="U302" s="330" t="s">
        <v>2795</v>
      </c>
      <c r="V302" s="317"/>
      <c r="W302" s="330">
        <v>45742</v>
      </c>
      <c r="X302" s="317"/>
      <c r="Y302" s="317"/>
      <c r="Z302" s="330">
        <v>45695</v>
      </c>
      <c r="AA302" s="330">
        <v>45701</v>
      </c>
      <c r="AB302" s="317"/>
      <c r="AC302" s="317"/>
      <c r="AD302" s="317"/>
      <c r="AE302" s="317"/>
      <c r="AF302" s="317"/>
      <c r="AG302" s="317"/>
      <c r="AH302" s="317"/>
      <c r="AI302" s="317"/>
      <c r="AJ302" s="317"/>
      <c r="AK302" s="317"/>
      <c r="AL302" s="317"/>
      <c r="AM302" s="317"/>
      <c r="AN302" s="317"/>
      <c r="AO302" s="317"/>
      <c r="AP302" s="317"/>
      <c r="AQ302" s="317"/>
      <c r="AR302" s="317"/>
      <c r="AS302" s="317"/>
      <c r="AT302" s="317"/>
      <c r="AU302" s="317"/>
      <c r="AV302" s="317"/>
    </row>
    <row r="303" spans="1:48" ht="34.5" hidden="1">
      <c r="A303" s="317" t="s">
        <v>2583</v>
      </c>
      <c r="B303" s="369" t="s">
        <v>577</v>
      </c>
      <c r="C303" s="370">
        <v>80767907</v>
      </c>
      <c r="D303" s="493" t="s">
        <v>708</v>
      </c>
      <c r="E303" s="456" t="s">
        <v>2793</v>
      </c>
      <c r="F303" s="462" t="s">
        <v>578</v>
      </c>
      <c r="G303" s="317" t="s">
        <v>579</v>
      </c>
      <c r="H303" s="317" t="s">
        <v>79</v>
      </c>
      <c r="I303" s="317" t="s">
        <v>2794</v>
      </c>
      <c r="J303" s="317">
        <v>1</v>
      </c>
      <c r="K303" s="317" t="s">
        <v>592</v>
      </c>
      <c r="L303" s="317" t="s">
        <v>522</v>
      </c>
      <c r="M303" s="314">
        <v>1430</v>
      </c>
      <c r="N303" s="317">
        <v>11</v>
      </c>
      <c r="O303" s="317">
        <v>18876</v>
      </c>
      <c r="P303" s="317">
        <v>14</v>
      </c>
      <c r="Q303" s="317" t="s">
        <v>2641</v>
      </c>
      <c r="R303" s="317"/>
      <c r="S303" s="330">
        <v>45696</v>
      </c>
      <c r="T303" s="317" t="s">
        <v>2370</v>
      </c>
      <c r="U303" s="330" t="s">
        <v>2795</v>
      </c>
      <c r="V303" s="317"/>
      <c r="W303" s="330">
        <v>45742</v>
      </c>
      <c r="X303" s="317"/>
      <c r="Y303" s="317"/>
      <c r="Z303" s="330">
        <v>45695</v>
      </c>
      <c r="AA303" s="330">
        <v>45701</v>
      </c>
      <c r="AB303" s="317"/>
      <c r="AC303" s="317"/>
      <c r="AD303" s="317"/>
      <c r="AE303" s="317"/>
      <c r="AF303" s="317"/>
      <c r="AG303" s="317"/>
      <c r="AH303" s="317"/>
      <c r="AI303" s="317"/>
      <c r="AJ303" s="317"/>
      <c r="AK303" s="317"/>
      <c r="AL303" s="317"/>
      <c r="AM303" s="317"/>
      <c r="AN303" s="317"/>
      <c r="AO303" s="317"/>
      <c r="AP303" s="317"/>
      <c r="AQ303" s="317"/>
      <c r="AR303" s="317"/>
      <c r="AS303" s="317"/>
      <c r="AT303" s="317"/>
      <c r="AU303" s="317"/>
      <c r="AV303" s="317"/>
    </row>
    <row r="304" spans="1:48" ht="34.5" hidden="1">
      <c r="A304" s="317" t="s">
        <v>2583</v>
      </c>
      <c r="B304" s="369" t="s">
        <v>577</v>
      </c>
      <c r="C304" s="370">
        <v>80767907</v>
      </c>
      <c r="D304" s="493" t="s">
        <v>708</v>
      </c>
      <c r="E304" s="456" t="s">
        <v>2793</v>
      </c>
      <c r="F304" s="462" t="s">
        <v>578</v>
      </c>
      <c r="G304" s="317" t="s">
        <v>579</v>
      </c>
      <c r="H304" s="317" t="s">
        <v>79</v>
      </c>
      <c r="I304" s="317" t="s">
        <v>2794</v>
      </c>
      <c r="J304" s="317">
        <v>1</v>
      </c>
      <c r="K304" s="317" t="s">
        <v>593</v>
      </c>
      <c r="L304" s="317" t="s">
        <v>522</v>
      </c>
      <c r="M304" s="314">
        <v>1430</v>
      </c>
      <c r="N304" s="317">
        <v>11</v>
      </c>
      <c r="O304" s="317">
        <v>18876</v>
      </c>
      <c r="P304" s="317">
        <v>14</v>
      </c>
      <c r="Q304" s="317" t="s">
        <v>2641</v>
      </c>
      <c r="R304" s="317"/>
      <c r="S304" s="330">
        <v>45696</v>
      </c>
      <c r="T304" s="317" t="s">
        <v>2370</v>
      </c>
      <c r="U304" s="330" t="s">
        <v>2795</v>
      </c>
      <c r="V304" s="317"/>
      <c r="W304" s="330">
        <v>45742</v>
      </c>
      <c r="X304" s="317"/>
      <c r="Y304" s="317"/>
      <c r="Z304" s="330">
        <v>45695</v>
      </c>
      <c r="AA304" s="330">
        <v>45701</v>
      </c>
      <c r="AB304" s="317"/>
      <c r="AC304" s="317"/>
      <c r="AD304" s="317"/>
      <c r="AE304" s="317"/>
      <c r="AF304" s="317"/>
      <c r="AG304" s="317"/>
      <c r="AH304" s="317"/>
      <c r="AI304" s="317"/>
      <c r="AJ304" s="317"/>
      <c r="AK304" s="317"/>
      <c r="AL304" s="317"/>
      <c r="AM304" s="317"/>
      <c r="AN304" s="317"/>
      <c r="AO304" s="317"/>
      <c r="AP304" s="317"/>
      <c r="AQ304" s="317"/>
      <c r="AR304" s="317"/>
      <c r="AS304" s="317"/>
      <c r="AT304" s="317"/>
      <c r="AU304" s="317"/>
      <c r="AV304" s="317"/>
    </row>
    <row r="305" spans="1:48" ht="34.5" hidden="1">
      <c r="A305" s="317" t="s">
        <v>2583</v>
      </c>
      <c r="B305" s="369" t="s">
        <v>577</v>
      </c>
      <c r="C305" s="370">
        <v>80767907</v>
      </c>
      <c r="D305" s="493" t="s">
        <v>708</v>
      </c>
      <c r="E305" s="456" t="s">
        <v>2793</v>
      </c>
      <c r="F305" s="462" t="s">
        <v>578</v>
      </c>
      <c r="G305" s="317" t="s">
        <v>579</v>
      </c>
      <c r="H305" s="317" t="s">
        <v>79</v>
      </c>
      <c r="I305" s="317" t="s">
        <v>2794</v>
      </c>
      <c r="J305" s="317">
        <v>1</v>
      </c>
      <c r="K305" s="317" t="s">
        <v>594</v>
      </c>
      <c r="L305" s="317" t="s">
        <v>522</v>
      </c>
      <c r="M305" s="314">
        <v>1430</v>
      </c>
      <c r="N305" s="317">
        <v>11</v>
      </c>
      <c r="O305" s="317">
        <v>18876</v>
      </c>
      <c r="P305" s="317">
        <v>14</v>
      </c>
      <c r="Q305" s="317" t="s">
        <v>2641</v>
      </c>
      <c r="R305" s="317"/>
      <c r="S305" s="330">
        <v>45696</v>
      </c>
      <c r="T305" s="317" t="s">
        <v>2370</v>
      </c>
      <c r="U305" s="330" t="s">
        <v>2795</v>
      </c>
      <c r="V305" s="317"/>
      <c r="W305" s="330">
        <v>45742</v>
      </c>
      <c r="X305" s="317"/>
      <c r="Y305" s="317"/>
      <c r="Z305" s="330">
        <v>45695</v>
      </c>
      <c r="AA305" s="330">
        <v>45701</v>
      </c>
      <c r="AB305" s="317"/>
      <c r="AC305" s="317"/>
      <c r="AD305" s="317"/>
      <c r="AE305" s="317"/>
      <c r="AF305" s="317"/>
      <c r="AG305" s="317"/>
      <c r="AH305" s="317"/>
      <c r="AI305" s="317"/>
      <c r="AJ305" s="317"/>
      <c r="AK305" s="317"/>
      <c r="AL305" s="317"/>
      <c r="AM305" s="317"/>
      <c r="AN305" s="317"/>
      <c r="AO305" s="317"/>
      <c r="AP305" s="317"/>
      <c r="AQ305" s="317"/>
      <c r="AR305" s="317"/>
      <c r="AS305" s="317"/>
      <c r="AT305" s="317"/>
      <c r="AU305" s="317"/>
      <c r="AV305" s="317"/>
    </row>
    <row r="306" spans="1:48" ht="31.5" hidden="1">
      <c r="A306" s="317" t="s">
        <v>89</v>
      </c>
      <c r="B306" s="317" t="s">
        <v>320</v>
      </c>
      <c r="C306" s="255" t="s">
        <v>2796</v>
      </c>
      <c r="D306" s="317" t="s">
        <v>812</v>
      </c>
      <c r="E306" s="452"/>
      <c r="F306" s="254" t="s">
        <v>327</v>
      </c>
      <c r="G306" s="317" t="s">
        <v>328</v>
      </c>
      <c r="H306" s="317" t="s">
        <v>79</v>
      </c>
      <c r="I306" s="317" t="s">
        <v>1528</v>
      </c>
      <c r="J306" s="317">
        <v>1</v>
      </c>
      <c r="K306" s="317" t="s">
        <v>329</v>
      </c>
      <c r="L306" s="317" t="s">
        <v>598</v>
      </c>
      <c r="M306" s="500">
        <v>17280</v>
      </c>
      <c r="N306" s="249">
        <v>32</v>
      </c>
      <c r="O306" s="249">
        <v>19936</v>
      </c>
      <c r="P306" s="249">
        <v>28.16</v>
      </c>
      <c r="Q306" s="317" t="s">
        <v>2797</v>
      </c>
      <c r="R306" s="330">
        <v>45705</v>
      </c>
      <c r="S306" s="501">
        <v>45706</v>
      </c>
      <c r="T306" s="317" t="s">
        <v>2642</v>
      </c>
      <c r="U306" s="359">
        <v>45724</v>
      </c>
      <c r="V306" s="317"/>
      <c r="W306" s="373">
        <v>45730</v>
      </c>
      <c r="X306" s="317" t="s">
        <v>2798</v>
      </c>
      <c r="Y306" s="317"/>
      <c r="Z306" s="330">
        <v>45702</v>
      </c>
      <c r="AA306" s="330">
        <v>45708</v>
      </c>
      <c r="AB306" s="317"/>
      <c r="AC306" s="317"/>
      <c r="AD306" s="317"/>
      <c r="AE306" s="317"/>
      <c r="AF306" s="317"/>
      <c r="AG306" s="317"/>
      <c r="AH306" s="317"/>
      <c r="AI306" s="317"/>
      <c r="AJ306" s="317"/>
      <c r="AK306" s="479" t="s">
        <v>2799</v>
      </c>
      <c r="AL306" s="317"/>
      <c r="AM306" s="317"/>
      <c r="AN306" s="317"/>
      <c r="AO306" s="317"/>
      <c r="AP306" s="317"/>
      <c r="AQ306" s="317"/>
      <c r="AR306" s="317"/>
      <c r="AS306" s="317"/>
      <c r="AT306" s="317"/>
      <c r="AU306" s="317"/>
      <c r="AV306" s="317"/>
    </row>
    <row r="307" spans="1:48" ht="47.25" hidden="1">
      <c r="A307" s="317" t="s">
        <v>89</v>
      </c>
      <c r="B307" s="317" t="s">
        <v>320</v>
      </c>
      <c r="C307" s="255" t="s">
        <v>2796</v>
      </c>
      <c r="D307" s="317" t="s">
        <v>603</v>
      </c>
      <c r="E307" s="452"/>
      <c r="F307" s="254" t="s">
        <v>327</v>
      </c>
      <c r="G307" s="317" t="s">
        <v>328</v>
      </c>
      <c r="H307" s="317" t="s">
        <v>79</v>
      </c>
      <c r="I307" s="317" t="s">
        <v>1528</v>
      </c>
      <c r="J307" s="317"/>
      <c r="K307" s="317" t="s">
        <v>329</v>
      </c>
      <c r="L307" s="317" t="s">
        <v>604</v>
      </c>
      <c r="M307" s="500">
        <v>2000</v>
      </c>
      <c r="N307" s="317"/>
      <c r="O307" s="317"/>
      <c r="P307" s="317"/>
      <c r="Q307" s="317" t="s">
        <v>2797</v>
      </c>
      <c r="R307" s="330">
        <v>45705</v>
      </c>
      <c r="S307" s="501">
        <v>45706</v>
      </c>
      <c r="T307" s="317" t="s">
        <v>2642</v>
      </c>
      <c r="U307" s="359">
        <v>45724</v>
      </c>
      <c r="V307" s="317"/>
      <c r="W307" s="373">
        <v>45731</v>
      </c>
      <c r="X307" s="317"/>
      <c r="Y307" s="317"/>
      <c r="Z307" s="330">
        <v>45702</v>
      </c>
      <c r="AA307" s="330">
        <v>45708</v>
      </c>
      <c r="AB307" s="317"/>
      <c r="AC307" s="317"/>
      <c r="AD307" s="317"/>
      <c r="AE307" s="317"/>
      <c r="AF307" s="317"/>
      <c r="AG307" s="317"/>
      <c r="AH307" s="317"/>
      <c r="AI307" s="317"/>
      <c r="AJ307" s="317"/>
      <c r="AK307" s="479"/>
      <c r="AL307" s="317"/>
      <c r="AM307" s="317"/>
      <c r="AN307" s="317"/>
      <c r="AO307" s="317"/>
      <c r="AP307" s="317"/>
      <c r="AQ307" s="317"/>
      <c r="AR307" s="317"/>
      <c r="AS307" s="317"/>
      <c r="AT307" s="317"/>
      <c r="AU307" s="317"/>
      <c r="AV307" s="317"/>
    </row>
    <row r="308" spans="1:48" ht="47.25" hidden="1">
      <c r="A308" s="317" t="s">
        <v>89</v>
      </c>
      <c r="B308" s="317" t="s">
        <v>320</v>
      </c>
      <c r="C308" s="255" t="s">
        <v>2796</v>
      </c>
      <c r="D308" s="317" t="s">
        <v>605</v>
      </c>
      <c r="E308" s="452"/>
      <c r="F308" s="254" t="s">
        <v>327</v>
      </c>
      <c r="G308" s="317" t="s">
        <v>328</v>
      </c>
      <c r="H308" s="317" t="s">
        <v>79</v>
      </c>
      <c r="I308" s="317" t="s">
        <v>1528</v>
      </c>
      <c r="J308" s="317"/>
      <c r="K308" s="317" t="s">
        <v>329</v>
      </c>
      <c r="L308" s="317" t="s">
        <v>606</v>
      </c>
      <c r="M308" s="317">
        <v>400</v>
      </c>
      <c r="N308" s="317"/>
      <c r="O308" s="317"/>
      <c r="P308" s="317"/>
      <c r="Q308" s="317" t="s">
        <v>2797</v>
      </c>
      <c r="R308" s="330">
        <v>45705</v>
      </c>
      <c r="S308" s="501">
        <v>45706</v>
      </c>
      <c r="T308" s="317" t="s">
        <v>2642</v>
      </c>
      <c r="U308" s="359">
        <v>45724</v>
      </c>
      <c r="V308" s="317"/>
      <c r="W308" s="373">
        <v>45731</v>
      </c>
      <c r="X308" s="317"/>
      <c r="Y308" s="317"/>
      <c r="Z308" s="330">
        <v>45702</v>
      </c>
      <c r="AA308" s="330">
        <v>45708</v>
      </c>
      <c r="AB308" s="317"/>
      <c r="AC308" s="317"/>
      <c r="AD308" s="317"/>
      <c r="AE308" s="317"/>
      <c r="AF308" s="317"/>
      <c r="AG308" s="317"/>
      <c r="AH308" s="317"/>
      <c r="AI308" s="317"/>
      <c r="AJ308" s="317"/>
      <c r="AK308" s="479"/>
      <c r="AL308" s="317"/>
      <c r="AM308" s="317"/>
      <c r="AN308" s="317"/>
      <c r="AO308" s="317"/>
      <c r="AP308" s="317"/>
      <c r="AQ308" s="317"/>
      <c r="AR308" s="317"/>
      <c r="AS308" s="317"/>
      <c r="AT308" s="317"/>
      <c r="AU308" s="317"/>
      <c r="AV308" s="317"/>
    </row>
    <row r="309" spans="1:48" ht="31.5" hidden="1">
      <c r="A309" s="317" t="s">
        <v>89</v>
      </c>
      <c r="B309" s="317" t="s">
        <v>320</v>
      </c>
      <c r="C309" s="255" t="s">
        <v>2796</v>
      </c>
      <c r="D309" s="317" t="s">
        <v>812</v>
      </c>
      <c r="E309" s="452"/>
      <c r="F309" s="254" t="s">
        <v>327</v>
      </c>
      <c r="G309" s="317" t="s">
        <v>328</v>
      </c>
      <c r="H309" s="317" t="s">
        <v>79</v>
      </c>
      <c r="I309" s="317" t="s">
        <v>1528</v>
      </c>
      <c r="J309" s="317"/>
      <c r="K309" s="317" t="s">
        <v>329</v>
      </c>
      <c r="L309" s="317" t="s">
        <v>608</v>
      </c>
      <c r="M309" s="317">
        <v>150</v>
      </c>
      <c r="N309" s="317"/>
      <c r="O309" s="317"/>
      <c r="P309" s="317"/>
      <c r="Q309" s="317" t="s">
        <v>2797</v>
      </c>
      <c r="R309" s="330">
        <v>45705</v>
      </c>
      <c r="S309" s="501">
        <v>45706</v>
      </c>
      <c r="T309" s="317" t="s">
        <v>2642</v>
      </c>
      <c r="U309" s="359">
        <v>45724</v>
      </c>
      <c r="V309" s="317"/>
      <c r="W309" s="373">
        <v>45731</v>
      </c>
      <c r="X309" s="317"/>
      <c r="Y309" s="317"/>
      <c r="Z309" s="330">
        <v>45702</v>
      </c>
      <c r="AA309" s="330">
        <v>45708</v>
      </c>
      <c r="AB309" s="317"/>
      <c r="AC309" s="317"/>
      <c r="AD309" s="317"/>
      <c r="AE309" s="317"/>
      <c r="AF309" s="317"/>
      <c r="AG309" s="317"/>
      <c r="AH309" s="317"/>
      <c r="AI309" s="317"/>
      <c r="AJ309" s="317"/>
      <c r="AK309" s="479"/>
      <c r="AL309" s="317"/>
      <c r="AM309" s="317"/>
      <c r="AN309" s="317"/>
      <c r="AO309" s="317"/>
      <c r="AP309" s="317"/>
      <c r="AQ309" s="317"/>
      <c r="AR309" s="317"/>
      <c r="AS309" s="317"/>
      <c r="AT309" s="317"/>
      <c r="AU309" s="317"/>
      <c r="AV309" s="317"/>
    </row>
    <row r="310" spans="1:48" hidden="1">
      <c r="A310" s="317" t="s">
        <v>89</v>
      </c>
      <c r="B310" s="317" t="s">
        <v>1254</v>
      </c>
      <c r="C310" s="317"/>
      <c r="D310" s="317"/>
      <c r="E310" s="317"/>
      <c r="F310" s="317"/>
      <c r="G310" s="317"/>
      <c r="H310" s="317" t="s">
        <v>79</v>
      </c>
      <c r="I310" s="317"/>
      <c r="J310" s="317"/>
      <c r="K310" s="317"/>
      <c r="L310" s="317"/>
      <c r="M310" s="317"/>
      <c r="N310" s="317"/>
      <c r="O310" s="317"/>
      <c r="P310" s="317"/>
      <c r="Q310" s="317" t="s">
        <v>2797</v>
      </c>
      <c r="R310" s="317"/>
      <c r="S310" s="360">
        <v>45730</v>
      </c>
      <c r="T310" s="317"/>
      <c r="U310" s="360">
        <v>45772</v>
      </c>
      <c r="V310" s="317" t="s">
        <v>2678</v>
      </c>
      <c r="W310" s="330">
        <v>45775</v>
      </c>
      <c r="X310" s="317"/>
      <c r="Y310" s="317"/>
      <c r="Z310" s="317"/>
      <c r="AA310" s="317"/>
      <c r="AB310" s="317"/>
      <c r="AC310" s="317"/>
      <c r="AD310" s="317"/>
      <c r="AE310" s="317"/>
      <c r="AF310" s="317"/>
      <c r="AG310" s="317"/>
      <c r="AH310" s="317"/>
      <c r="AI310" s="317"/>
      <c r="AJ310" s="317"/>
      <c r="AK310" s="317"/>
      <c r="AL310" s="317"/>
      <c r="AM310" s="317"/>
      <c r="AN310" s="317"/>
      <c r="AO310" s="317"/>
      <c r="AP310" s="317"/>
      <c r="AQ310" s="317"/>
      <c r="AR310" s="317"/>
      <c r="AS310" s="317"/>
      <c r="AT310" s="317"/>
      <c r="AU310" s="317"/>
      <c r="AV310" s="317"/>
    </row>
    <row r="311" spans="1:48" hidden="1">
      <c r="A311" s="317" t="s">
        <v>89</v>
      </c>
      <c r="B311" s="317" t="s">
        <v>1441</v>
      </c>
      <c r="C311" s="317"/>
      <c r="D311" s="317"/>
      <c r="E311" s="317"/>
      <c r="F311" s="317"/>
      <c r="G311" s="317"/>
      <c r="H311" s="317" t="s">
        <v>79</v>
      </c>
      <c r="I311" s="317"/>
      <c r="J311" s="317"/>
      <c r="K311" s="317"/>
      <c r="L311" s="317"/>
      <c r="M311" s="317"/>
      <c r="N311" s="317"/>
      <c r="O311" s="317"/>
      <c r="P311" s="317"/>
      <c r="Q311" s="317" t="s">
        <v>2797</v>
      </c>
      <c r="R311" s="317"/>
      <c r="S311" s="360">
        <v>45737</v>
      </c>
      <c r="T311" s="317"/>
      <c r="U311" s="360">
        <v>45777</v>
      </c>
      <c r="V311" s="317" t="s">
        <v>2678</v>
      </c>
      <c r="W311" s="330">
        <v>45781</v>
      </c>
      <c r="X311" s="317"/>
      <c r="Y311" s="317"/>
      <c r="Z311" s="317"/>
      <c r="AA311" s="317"/>
      <c r="AB311" s="317"/>
      <c r="AC311" s="317"/>
      <c r="AD311" s="317"/>
      <c r="AE311" s="317"/>
      <c r="AF311" s="317"/>
      <c r="AG311" s="317"/>
      <c r="AH311" s="317"/>
      <c r="AI311" s="317"/>
      <c r="AJ311" s="317"/>
      <c r="AK311" s="317"/>
      <c r="AL311" s="317"/>
      <c r="AM311" s="317"/>
      <c r="AN311" s="317"/>
      <c r="AO311" s="317"/>
      <c r="AP311" s="317"/>
      <c r="AQ311" s="317"/>
      <c r="AR311" s="317"/>
      <c r="AS311" s="317"/>
      <c r="AT311" s="317"/>
      <c r="AU311" s="317"/>
      <c r="AV311" s="317"/>
    </row>
    <row r="312" spans="1:48" hidden="1">
      <c r="A312" s="317" t="s">
        <v>89</v>
      </c>
      <c r="B312" s="317" t="s">
        <v>1473</v>
      </c>
      <c r="C312" s="317"/>
      <c r="D312" s="317"/>
      <c r="E312" s="317"/>
      <c r="F312" s="317"/>
      <c r="G312" s="317"/>
      <c r="H312" s="317" t="s">
        <v>79</v>
      </c>
      <c r="I312" s="317"/>
      <c r="J312" s="317"/>
      <c r="K312" s="317"/>
      <c r="L312" s="317"/>
      <c r="M312" s="317"/>
      <c r="N312" s="317"/>
      <c r="O312" s="317"/>
      <c r="P312" s="317"/>
      <c r="Q312" s="317" t="s">
        <v>2797</v>
      </c>
      <c r="R312" s="317"/>
      <c r="S312" s="360">
        <v>45743</v>
      </c>
      <c r="T312" s="317"/>
      <c r="U312" s="360">
        <v>45782</v>
      </c>
      <c r="V312" s="317" t="s">
        <v>2678</v>
      </c>
      <c r="W312" s="330">
        <v>45786</v>
      </c>
      <c r="X312" s="317"/>
      <c r="Y312" s="317"/>
      <c r="Z312" s="317"/>
      <c r="AA312" s="317"/>
      <c r="AB312" s="317"/>
      <c r="AC312" s="317"/>
      <c r="AD312" s="317"/>
      <c r="AE312" s="317"/>
      <c r="AF312" s="317"/>
      <c r="AG312" s="317"/>
      <c r="AH312" s="317"/>
      <c r="AI312" s="317"/>
      <c r="AJ312" s="317"/>
      <c r="AK312" s="317"/>
      <c r="AL312" s="317"/>
      <c r="AM312" s="317"/>
      <c r="AN312" s="317"/>
      <c r="AO312" s="317"/>
      <c r="AP312" s="317"/>
      <c r="AQ312" s="317"/>
      <c r="AR312" s="317"/>
      <c r="AS312" s="317"/>
      <c r="AT312" s="317"/>
      <c r="AU312" s="317"/>
      <c r="AV312" s="317"/>
    </row>
    <row r="313" spans="1:48" hidden="1">
      <c r="A313" s="317" t="s">
        <v>89</v>
      </c>
      <c r="B313" s="317" t="s">
        <v>1474</v>
      </c>
      <c r="C313" s="317"/>
      <c r="D313" s="317"/>
      <c r="E313" s="317"/>
      <c r="F313" s="317"/>
      <c r="G313" s="317"/>
      <c r="H313" s="317" t="s">
        <v>79</v>
      </c>
      <c r="I313" s="317"/>
      <c r="J313" s="317"/>
      <c r="K313" s="317"/>
      <c r="L313" s="317"/>
      <c r="M313" s="317"/>
      <c r="N313" s="317"/>
      <c r="O313" s="317"/>
      <c r="P313" s="317"/>
      <c r="Q313" s="317" t="s">
        <v>2797</v>
      </c>
      <c r="R313" s="317"/>
      <c r="S313" s="360">
        <v>45750</v>
      </c>
      <c r="T313" s="317"/>
      <c r="U313" s="360">
        <v>45791</v>
      </c>
      <c r="V313" s="317" t="s">
        <v>2678</v>
      </c>
      <c r="W313" s="330">
        <v>45795</v>
      </c>
      <c r="X313" s="317"/>
      <c r="Y313" s="317"/>
      <c r="Z313" s="317"/>
      <c r="AA313" s="317"/>
      <c r="AB313" s="317"/>
      <c r="AC313" s="317"/>
      <c r="AD313" s="317"/>
      <c r="AE313" s="317"/>
      <c r="AF313" s="317"/>
      <c r="AG313" s="317"/>
      <c r="AH313" s="317"/>
      <c r="AI313" s="317"/>
      <c r="AJ313" s="317"/>
      <c r="AK313" s="317"/>
      <c r="AL313" s="317"/>
      <c r="AM313" s="317"/>
      <c r="AN313" s="317"/>
      <c r="AO313" s="317"/>
      <c r="AP313" s="317"/>
      <c r="AQ313" s="317"/>
      <c r="AR313" s="317"/>
      <c r="AS313" s="317"/>
      <c r="AT313" s="317"/>
      <c r="AU313" s="317"/>
      <c r="AV313" s="317"/>
    </row>
    <row r="314" spans="1:48" hidden="1">
      <c r="A314" s="317" t="s">
        <v>87</v>
      </c>
      <c r="B314" s="317">
        <v>4100009511</v>
      </c>
      <c r="C314" s="453"/>
      <c r="D314" s="453"/>
      <c r="E314" s="453"/>
      <c r="F314" s="453"/>
      <c r="G314" s="453"/>
      <c r="H314" s="453" t="s">
        <v>79</v>
      </c>
      <c r="I314" s="453"/>
      <c r="J314" s="453"/>
      <c r="K314" s="453"/>
      <c r="L314" s="453"/>
      <c r="M314" s="453"/>
      <c r="N314" s="453"/>
      <c r="O314" s="453"/>
      <c r="P314" s="453"/>
      <c r="Q314" s="317"/>
      <c r="R314" s="317"/>
      <c r="S314" s="317"/>
      <c r="T314" s="317"/>
      <c r="U314" s="317"/>
      <c r="V314" s="317"/>
      <c r="W314" s="330"/>
      <c r="X314" s="317"/>
      <c r="Y314" s="317"/>
      <c r="Z314" s="317"/>
      <c r="AA314" s="317"/>
      <c r="AB314" s="317"/>
      <c r="AC314" s="317"/>
      <c r="AD314" s="317"/>
      <c r="AE314" s="317"/>
      <c r="AF314" s="317"/>
      <c r="AG314" s="317"/>
      <c r="AH314" s="317"/>
      <c r="AI314" s="317"/>
      <c r="AJ314" s="317"/>
      <c r="AK314" s="317"/>
      <c r="AL314" s="317"/>
      <c r="AM314" s="317"/>
      <c r="AN314" s="317"/>
      <c r="AO314" s="317"/>
      <c r="AP314" s="317"/>
      <c r="AQ314" s="317"/>
      <c r="AR314" s="317"/>
      <c r="AS314" s="317"/>
      <c r="AT314" s="317"/>
      <c r="AU314" s="317"/>
      <c r="AV314" s="317"/>
    </row>
    <row r="315" spans="1:48" hidden="1">
      <c r="A315" s="317" t="s">
        <v>2583</v>
      </c>
      <c r="B315" s="455">
        <v>4100009512</v>
      </c>
      <c r="C315" s="477">
        <v>80771877</v>
      </c>
      <c r="D315" s="250" t="s">
        <v>708</v>
      </c>
      <c r="E315" s="250" t="s">
        <v>643</v>
      </c>
      <c r="F315" s="310" t="s">
        <v>833</v>
      </c>
      <c r="G315" s="310"/>
      <c r="H315" s="310" t="s">
        <v>79</v>
      </c>
      <c r="I315" s="310" t="s">
        <v>2075</v>
      </c>
      <c r="J315" s="310">
        <v>1</v>
      </c>
      <c r="K315" s="310" t="s">
        <v>834</v>
      </c>
      <c r="L315" s="478" t="s">
        <v>429</v>
      </c>
      <c r="M315" s="310" t="s">
        <v>2800</v>
      </c>
      <c r="N315" s="310">
        <v>11</v>
      </c>
      <c r="O315" s="478">
        <v>18876</v>
      </c>
      <c r="P315" s="478">
        <v>18.37</v>
      </c>
      <c r="Q315" s="460" t="s">
        <v>2801</v>
      </c>
      <c r="R315" s="330">
        <v>45703</v>
      </c>
      <c r="S315" s="373">
        <v>45704</v>
      </c>
      <c r="T315" s="317" t="s">
        <v>2802</v>
      </c>
      <c r="U315" s="330">
        <v>45745</v>
      </c>
      <c r="V315" s="317"/>
      <c r="W315" s="330">
        <v>45750</v>
      </c>
      <c r="X315" s="317"/>
      <c r="Y315" s="317"/>
      <c r="Z315" s="330">
        <v>45702</v>
      </c>
      <c r="AA315" s="330">
        <v>45707</v>
      </c>
      <c r="AB315" s="317"/>
      <c r="AC315" s="317"/>
      <c r="AD315" s="317"/>
      <c r="AE315" s="317"/>
      <c r="AF315" s="317"/>
      <c r="AG315" s="317"/>
      <c r="AH315" s="317"/>
      <c r="AI315" s="317"/>
      <c r="AJ315" s="317"/>
      <c r="AK315" s="317"/>
      <c r="AL315" s="317"/>
      <c r="AM315" s="317"/>
      <c r="AN315" s="317"/>
      <c r="AO315" s="317"/>
      <c r="AP315" s="317"/>
      <c r="AQ315" s="317"/>
      <c r="AR315" s="317"/>
      <c r="AS315" s="317"/>
      <c r="AT315" s="317"/>
      <c r="AU315" s="317"/>
      <c r="AV315" s="317"/>
    </row>
    <row r="316" spans="1:48" hidden="1">
      <c r="A316" s="317" t="s">
        <v>2583</v>
      </c>
      <c r="B316" s="455">
        <v>4100009512</v>
      </c>
      <c r="C316" s="477">
        <v>80771877</v>
      </c>
      <c r="D316" s="250" t="s">
        <v>708</v>
      </c>
      <c r="E316" s="250" t="s">
        <v>643</v>
      </c>
      <c r="F316" s="310" t="s">
        <v>833</v>
      </c>
      <c r="G316" s="310"/>
      <c r="H316" s="310" t="s">
        <v>79</v>
      </c>
      <c r="I316" s="310" t="s">
        <v>2075</v>
      </c>
      <c r="J316" s="310">
        <v>1</v>
      </c>
      <c r="K316" s="310" t="s">
        <v>835</v>
      </c>
      <c r="L316" s="478" t="s">
        <v>429</v>
      </c>
      <c r="M316" s="310" t="s">
        <v>2800</v>
      </c>
      <c r="N316" s="310">
        <v>11</v>
      </c>
      <c r="O316" s="478">
        <v>18876</v>
      </c>
      <c r="P316" s="478">
        <v>18.37</v>
      </c>
      <c r="Q316" s="460" t="s">
        <v>2801</v>
      </c>
      <c r="R316" s="330">
        <v>45703</v>
      </c>
      <c r="S316" s="373">
        <v>45704</v>
      </c>
      <c r="T316" s="317" t="s">
        <v>2802</v>
      </c>
      <c r="U316" s="330">
        <v>45745</v>
      </c>
      <c r="V316" s="317"/>
      <c r="W316" s="330">
        <v>45750</v>
      </c>
      <c r="X316" s="317"/>
      <c r="Y316" s="317"/>
      <c r="Z316" s="330">
        <v>45702</v>
      </c>
      <c r="AA316" s="330">
        <v>45707</v>
      </c>
      <c r="AB316" s="317"/>
      <c r="AC316" s="317"/>
      <c r="AD316" s="317"/>
      <c r="AE316" s="317"/>
      <c r="AF316" s="317"/>
      <c r="AG316" s="317"/>
      <c r="AH316" s="317"/>
      <c r="AI316" s="317"/>
      <c r="AJ316" s="317"/>
      <c r="AK316" s="317"/>
      <c r="AL316" s="317"/>
      <c r="AM316" s="317"/>
      <c r="AN316" s="317"/>
      <c r="AO316" s="317"/>
      <c r="AP316" s="317"/>
      <c r="AQ316" s="317"/>
      <c r="AR316" s="317"/>
      <c r="AS316" s="317"/>
      <c r="AT316" s="317"/>
      <c r="AU316" s="317"/>
      <c r="AV316" s="317"/>
    </row>
    <row r="317" spans="1:48" hidden="1">
      <c r="A317" s="317" t="s">
        <v>2583</v>
      </c>
      <c r="B317" s="455">
        <v>4100009512</v>
      </c>
      <c r="C317" s="477">
        <v>80771877</v>
      </c>
      <c r="D317" s="250" t="s">
        <v>708</v>
      </c>
      <c r="E317" s="250" t="s">
        <v>643</v>
      </c>
      <c r="F317" s="310" t="s">
        <v>833</v>
      </c>
      <c r="G317" s="310"/>
      <c r="H317" s="310" t="s">
        <v>79</v>
      </c>
      <c r="I317" s="310" t="s">
        <v>2075</v>
      </c>
      <c r="J317" s="310">
        <v>1</v>
      </c>
      <c r="K317" s="310" t="s">
        <v>836</v>
      </c>
      <c r="L317" s="478" t="s">
        <v>429</v>
      </c>
      <c r="M317" s="310" t="s">
        <v>2800</v>
      </c>
      <c r="N317" s="310">
        <v>9</v>
      </c>
      <c r="O317" s="250">
        <v>15444</v>
      </c>
      <c r="P317" s="250">
        <v>15.05</v>
      </c>
      <c r="Q317" s="460" t="s">
        <v>2801</v>
      </c>
      <c r="R317" s="330">
        <v>45703</v>
      </c>
      <c r="S317" s="373">
        <v>45704</v>
      </c>
      <c r="T317" s="317" t="s">
        <v>2802</v>
      </c>
      <c r="U317" s="330">
        <v>45745</v>
      </c>
      <c r="V317" s="317"/>
      <c r="W317" s="330">
        <v>45750</v>
      </c>
      <c r="X317" s="317"/>
      <c r="Y317" s="317"/>
      <c r="Z317" s="330">
        <v>45702</v>
      </c>
      <c r="AA317" s="330">
        <v>45707</v>
      </c>
      <c r="AB317" s="317"/>
      <c r="AC317" s="317"/>
      <c r="AD317" s="317"/>
      <c r="AE317" s="317"/>
      <c r="AF317" s="317"/>
      <c r="AG317" s="317"/>
      <c r="AH317" s="317"/>
      <c r="AI317" s="317"/>
      <c r="AJ317" s="317"/>
      <c r="AK317" s="317"/>
      <c r="AL317" s="317"/>
      <c r="AM317" s="317"/>
      <c r="AN317" s="317"/>
      <c r="AO317" s="317"/>
      <c r="AP317" s="317"/>
      <c r="AQ317" s="317"/>
      <c r="AR317" s="317"/>
      <c r="AS317" s="317"/>
      <c r="AT317" s="317"/>
      <c r="AU317" s="317"/>
      <c r="AV317" s="317"/>
    </row>
    <row r="318" spans="1:48" hidden="1">
      <c r="A318" s="317" t="s">
        <v>2583</v>
      </c>
      <c r="B318" s="455">
        <v>4100009512</v>
      </c>
      <c r="C318" s="477">
        <v>80771877</v>
      </c>
      <c r="D318" s="250" t="s">
        <v>708</v>
      </c>
      <c r="E318" s="250" t="s">
        <v>643</v>
      </c>
      <c r="F318" s="310" t="s">
        <v>833</v>
      </c>
      <c r="G318" s="310"/>
      <c r="H318" s="310" t="s">
        <v>79</v>
      </c>
      <c r="I318" s="310" t="s">
        <v>2075</v>
      </c>
      <c r="J318" s="310">
        <v>1</v>
      </c>
      <c r="K318" s="310" t="s">
        <v>837</v>
      </c>
      <c r="L318" s="478" t="s">
        <v>429</v>
      </c>
      <c r="M318" s="310" t="s">
        <v>2800</v>
      </c>
      <c r="N318" s="310">
        <v>11</v>
      </c>
      <c r="O318" s="478">
        <v>18876</v>
      </c>
      <c r="P318" s="478">
        <v>18.37</v>
      </c>
      <c r="Q318" s="460" t="s">
        <v>2801</v>
      </c>
      <c r="R318" s="330">
        <v>45703</v>
      </c>
      <c r="S318" s="373">
        <v>45704</v>
      </c>
      <c r="T318" s="317" t="s">
        <v>2802</v>
      </c>
      <c r="U318" s="330">
        <v>45745</v>
      </c>
      <c r="V318" s="317"/>
      <c r="W318" s="330">
        <v>45750</v>
      </c>
      <c r="X318" s="317"/>
      <c r="Y318" s="317"/>
      <c r="Z318" s="330">
        <v>45702</v>
      </c>
      <c r="AA318" s="330">
        <v>45707</v>
      </c>
      <c r="AB318" s="317"/>
      <c r="AC318" s="317"/>
      <c r="AD318" s="317"/>
      <c r="AE318" s="317"/>
      <c r="AF318" s="317"/>
      <c r="AG318" s="317"/>
      <c r="AH318" s="317"/>
      <c r="AI318" s="317"/>
      <c r="AJ318" s="317"/>
      <c r="AK318" s="317"/>
      <c r="AL318" s="317"/>
      <c r="AM318" s="317"/>
      <c r="AN318" s="317"/>
      <c r="AO318" s="317"/>
      <c r="AP318" s="317"/>
      <c r="AQ318" s="317"/>
      <c r="AR318" s="317"/>
      <c r="AS318" s="317"/>
      <c r="AT318" s="317"/>
      <c r="AU318" s="317"/>
      <c r="AV318" s="317"/>
    </row>
    <row r="319" spans="1:48" ht="31.5">
      <c r="A319" s="317" t="s">
        <v>232</v>
      </c>
      <c r="B319" s="317">
        <v>4100009498</v>
      </c>
      <c r="C319" s="475" t="s">
        <v>2803</v>
      </c>
      <c r="D319" s="452" t="s">
        <v>626</v>
      </c>
      <c r="E319" s="452" t="s">
        <v>233</v>
      </c>
      <c r="F319" s="452" t="s">
        <v>628</v>
      </c>
      <c r="G319" s="452" t="s">
        <v>629</v>
      </c>
      <c r="H319" s="452" t="s">
        <v>79</v>
      </c>
      <c r="I319" s="452" t="s">
        <v>109</v>
      </c>
      <c r="J319" s="452"/>
      <c r="K319" s="452" t="s">
        <v>630</v>
      </c>
      <c r="L319" s="452" t="s">
        <v>626</v>
      </c>
      <c r="M319" s="452" t="s">
        <v>2804</v>
      </c>
      <c r="N319" s="452"/>
      <c r="O319" s="452">
        <v>198</v>
      </c>
      <c r="P319" s="452"/>
      <c r="Q319" s="317" t="s">
        <v>2797</v>
      </c>
      <c r="R319" s="330">
        <v>45704</v>
      </c>
      <c r="S319" s="330">
        <v>45708</v>
      </c>
      <c r="T319" s="317" t="s">
        <v>2677</v>
      </c>
      <c r="U319" s="330">
        <v>45736</v>
      </c>
      <c r="V319" s="317" t="s">
        <v>2678</v>
      </c>
      <c r="W319" s="330">
        <v>45740</v>
      </c>
      <c r="X319" s="317"/>
      <c r="Y319" s="317"/>
      <c r="Z319" s="330">
        <v>45706</v>
      </c>
      <c r="AA319" s="330">
        <v>45707</v>
      </c>
      <c r="AB319" s="317"/>
      <c r="AC319" s="317"/>
      <c r="AD319" s="317"/>
      <c r="AE319" s="317"/>
      <c r="AF319" s="317"/>
      <c r="AG319" s="317"/>
      <c r="AH319" s="317"/>
      <c r="AI319" s="317"/>
      <c r="AJ319" s="317"/>
      <c r="AK319" s="317"/>
      <c r="AL319" s="317"/>
      <c r="AM319" s="317"/>
      <c r="AN319" s="317"/>
      <c r="AO319" s="317"/>
      <c r="AP319" s="317"/>
      <c r="AQ319" s="317"/>
      <c r="AR319" s="317"/>
      <c r="AS319" s="317"/>
      <c r="AT319" s="317"/>
      <c r="AU319" s="317"/>
      <c r="AV319" s="317"/>
    </row>
    <row r="320" spans="1:48" ht="31.5">
      <c r="A320" s="317" t="s">
        <v>232</v>
      </c>
      <c r="B320" s="317">
        <v>4100009498</v>
      </c>
      <c r="C320" s="255" t="s">
        <v>2803</v>
      </c>
      <c r="D320" s="317" t="s">
        <v>242</v>
      </c>
      <c r="E320" s="317" t="s">
        <v>241</v>
      </c>
      <c r="F320" s="317" t="s">
        <v>628</v>
      </c>
      <c r="G320" s="317" t="s">
        <v>629</v>
      </c>
      <c r="H320" s="317" t="s">
        <v>79</v>
      </c>
      <c r="I320" s="452" t="s">
        <v>109</v>
      </c>
      <c r="J320" s="317"/>
      <c r="K320" s="317" t="s">
        <v>630</v>
      </c>
      <c r="L320" s="317" t="s">
        <v>242</v>
      </c>
      <c r="M320" s="317" t="s">
        <v>2805</v>
      </c>
      <c r="N320" s="317"/>
      <c r="O320" s="317">
        <v>16</v>
      </c>
      <c r="P320" s="317"/>
      <c r="Q320" s="317" t="s">
        <v>2797</v>
      </c>
      <c r="R320" s="330">
        <v>45704</v>
      </c>
      <c r="S320" s="330">
        <v>45708</v>
      </c>
      <c r="T320" s="317" t="s">
        <v>2677</v>
      </c>
      <c r="U320" s="330">
        <v>45736</v>
      </c>
      <c r="V320" s="317" t="s">
        <v>2678</v>
      </c>
      <c r="W320" s="330">
        <v>45740</v>
      </c>
      <c r="X320" s="317"/>
      <c r="Y320" s="317"/>
      <c r="Z320" s="330">
        <v>45706</v>
      </c>
      <c r="AA320" s="330">
        <v>45707</v>
      </c>
      <c r="AB320" s="317"/>
      <c r="AC320" s="317"/>
      <c r="AD320" s="317"/>
      <c r="AE320" s="317"/>
      <c r="AF320" s="317"/>
      <c r="AG320" s="317"/>
      <c r="AH320" s="317"/>
      <c r="AI320" s="317"/>
      <c r="AJ320" s="317"/>
      <c r="AK320" s="317"/>
      <c r="AL320" s="317"/>
      <c r="AM320" s="317"/>
      <c r="AN320" s="317"/>
      <c r="AO320" s="317"/>
      <c r="AP320" s="317"/>
      <c r="AQ320" s="317"/>
      <c r="AR320" s="317"/>
      <c r="AS320" s="317"/>
      <c r="AT320" s="317"/>
      <c r="AU320" s="317"/>
      <c r="AV320" s="317"/>
    </row>
    <row r="321" spans="1:48" ht="31.5">
      <c r="A321" s="317" t="s">
        <v>232</v>
      </c>
      <c r="B321" s="317">
        <v>4100009498</v>
      </c>
      <c r="C321" s="255" t="s">
        <v>2803</v>
      </c>
      <c r="D321" s="317" t="s">
        <v>245</v>
      </c>
      <c r="E321" s="317" t="s">
        <v>244</v>
      </c>
      <c r="F321" s="317" t="s">
        <v>628</v>
      </c>
      <c r="G321" s="317" t="s">
        <v>629</v>
      </c>
      <c r="H321" s="317" t="s">
        <v>79</v>
      </c>
      <c r="I321" s="452" t="s">
        <v>109</v>
      </c>
      <c r="J321" s="317"/>
      <c r="K321" s="317" t="s">
        <v>630</v>
      </c>
      <c r="L321" s="317" t="s">
        <v>245</v>
      </c>
      <c r="M321" s="317" t="s">
        <v>2806</v>
      </c>
      <c r="N321" s="317"/>
      <c r="O321" s="317">
        <v>100</v>
      </c>
      <c r="P321" s="317"/>
      <c r="Q321" s="317" t="s">
        <v>2797</v>
      </c>
      <c r="R321" s="330">
        <v>45704</v>
      </c>
      <c r="S321" s="330">
        <v>45708</v>
      </c>
      <c r="T321" s="317" t="s">
        <v>2677</v>
      </c>
      <c r="U321" s="330">
        <v>45736</v>
      </c>
      <c r="V321" s="317" t="s">
        <v>2678</v>
      </c>
      <c r="W321" s="330">
        <v>45740</v>
      </c>
      <c r="X321" s="317"/>
      <c r="Y321" s="317"/>
      <c r="Z321" s="330">
        <v>45706</v>
      </c>
      <c r="AA321" s="330">
        <v>45707</v>
      </c>
      <c r="AB321" s="317"/>
      <c r="AC321" s="317"/>
      <c r="AD321" s="317"/>
      <c r="AE321" s="317"/>
      <c r="AF321" s="317"/>
      <c r="AG321" s="317"/>
      <c r="AH321" s="317"/>
      <c r="AI321" s="317"/>
      <c r="AJ321" s="317"/>
      <c r="AK321" s="317"/>
      <c r="AL321" s="317"/>
      <c r="AM321" s="317"/>
      <c r="AN321" s="317"/>
      <c r="AO321" s="317"/>
      <c r="AP321" s="317"/>
      <c r="AQ321" s="317"/>
      <c r="AR321" s="317"/>
      <c r="AS321" s="317"/>
      <c r="AT321" s="317"/>
      <c r="AU321" s="317"/>
      <c r="AV321" s="317"/>
    </row>
    <row r="322" spans="1:48" ht="31.5" hidden="1">
      <c r="A322" s="317" t="s">
        <v>2807</v>
      </c>
      <c r="B322" s="317" t="s">
        <v>2808</v>
      </c>
      <c r="C322" s="317"/>
      <c r="D322" s="317"/>
      <c r="E322" s="317"/>
      <c r="F322" s="317"/>
      <c r="G322" s="317"/>
      <c r="H322" s="317" t="s">
        <v>79</v>
      </c>
      <c r="I322" s="317"/>
      <c r="J322" s="317"/>
      <c r="K322" s="317"/>
      <c r="L322" s="317"/>
      <c r="M322" s="317"/>
      <c r="N322" s="317"/>
      <c r="O322" s="317"/>
      <c r="P322" s="317"/>
      <c r="Q322" s="317" t="s">
        <v>2809</v>
      </c>
      <c r="R322" s="317"/>
      <c r="S322" s="330">
        <v>45727</v>
      </c>
      <c r="T322" s="317" t="s">
        <v>2677</v>
      </c>
      <c r="U322" s="330">
        <v>45762</v>
      </c>
      <c r="V322" s="445" t="s">
        <v>2810</v>
      </c>
      <c r="W322" s="330">
        <v>45768</v>
      </c>
      <c r="X322" s="317"/>
      <c r="Y322" s="317"/>
      <c r="Z322" s="317"/>
      <c r="AA322" s="317"/>
      <c r="AB322" s="317"/>
      <c r="AC322" s="317"/>
      <c r="AD322" s="317"/>
      <c r="AE322" s="317"/>
      <c r="AF322" s="317"/>
      <c r="AG322" s="317"/>
      <c r="AH322" s="317"/>
      <c r="AI322" s="317"/>
      <c r="AJ322" s="317"/>
      <c r="AK322" s="317"/>
      <c r="AL322" s="317"/>
      <c r="AM322" s="317"/>
      <c r="AN322" s="317"/>
      <c r="AO322" s="317"/>
      <c r="AP322" s="317"/>
      <c r="AQ322" s="317"/>
      <c r="AR322" s="317"/>
      <c r="AS322" s="317"/>
      <c r="AT322" s="317"/>
      <c r="AU322" s="317"/>
      <c r="AV322" s="317"/>
    </row>
    <row r="323" spans="1:48" ht="31.5">
      <c r="A323" s="317" t="s">
        <v>120</v>
      </c>
      <c r="B323" s="552">
        <v>4100009525</v>
      </c>
      <c r="C323" s="317"/>
      <c r="D323" s="317"/>
      <c r="E323" s="317"/>
      <c r="F323" s="317" t="s">
        <v>610</v>
      </c>
      <c r="G323" s="232" t="s">
        <v>2811</v>
      </c>
      <c r="H323" s="317" t="s">
        <v>79</v>
      </c>
      <c r="I323" s="317" t="s">
        <v>109</v>
      </c>
      <c r="J323" s="317"/>
      <c r="K323" s="311" t="s">
        <v>612</v>
      </c>
      <c r="L323" s="317"/>
      <c r="M323" s="317"/>
      <c r="N323" s="317"/>
      <c r="O323" s="317"/>
      <c r="P323" s="317"/>
      <c r="Q323" s="317" t="s">
        <v>2812</v>
      </c>
      <c r="R323" s="330">
        <v>45704</v>
      </c>
      <c r="S323" s="331">
        <v>45709</v>
      </c>
      <c r="T323" s="317" t="s">
        <v>399</v>
      </c>
      <c r="U323" s="330">
        <v>45734</v>
      </c>
      <c r="V323" s="317" t="s">
        <v>2813</v>
      </c>
      <c r="W323" s="330">
        <v>45751</v>
      </c>
      <c r="X323" s="317"/>
      <c r="Y323" s="317"/>
      <c r="Z323" s="330">
        <v>45705</v>
      </c>
      <c r="AA323" s="317"/>
      <c r="AB323" s="317"/>
      <c r="AC323" s="317"/>
      <c r="AD323" s="317"/>
      <c r="AE323" s="317"/>
      <c r="AF323" s="317"/>
      <c r="AG323" s="317"/>
      <c r="AH323" s="317"/>
      <c r="AI323" s="317"/>
      <c r="AJ323" s="317"/>
      <c r="AK323" s="317"/>
      <c r="AL323" s="317"/>
      <c r="AM323" s="317"/>
      <c r="AN323" s="317"/>
      <c r="AO323" s="317"/>
      <c r="AP323" s="317"/>
      <c r="AQ323" s="317"/>
      <c r="AR323" s="317"/>
      <c r="AS323" s="317"/>
      <c r="AT323" s="317"/>
      <c r="AU323" s="317"/>
      <c r="AV323" s="317"/>
    </row>
    <row r="324" spans="1:48" ht="17.25">
      <c r="A324" s="476" t="s">
        <v>87</v>
      </c>
      <c r="B324" s="313">
        <v>4100009540</v>
      </c>
      <c r="C324" s="317"/>
      <c r="D324" s="317"/>
      <c r="E324" s="317"/>
      <c r="F324" s="317"/>
      <c r="G324" s="317"/>
      <c r="H324" s="317" t="s">
        <v>79</v>
      </c>
      <c r="I324" s="317" t="s">
        <v>2613</v>
      </c>
      <c r="J324" s="317"/>
      <c r="K324" s="317"/>
      <c r="L324" s="317"/>
      <c r="M324" s="317"/>
      <c r="N324" s="317"/>
      <c r="O324" s="317"/>
      <c r="P324" s="317"/>
      <c r="Q324" s="317"/>
      <c r="R324" s="317"/>
      <c r="S324" s="317"/>
      <c r="T324" s="317"/>
      <c r="U324" s="317"/>
      <c r="V324" s="317"/>
      <c r="W324" s="330"/>
      <c r="X324" s="317"/>
      <c r="Y324" s="317"/>
      <c r="Z324" s="317"/>
      <c r="AA324" s="317"/>
      <c r="AB324" s="317"/>
      <c r="AC324" s="317"/>
      <c r="AD324" s="317"/>
      <c r="AE324" s="317"/>
      <c r="AF324" s="317"/>
      <c r="AG324" s="317"/>
      <c r="AH324" s="317"/>
      <c r="AI324" s="317"/>
      <c r="AJ324" s="317"/>
      <c r="AK324" s="317"/>
      <c r="AL324" s="317"/>
      <c r="AM324" s="317"/>
      <c r="AN324" s="317"/>
      <c r="AO324" s="317"/>
      <c r="AP324" s="317"/>
      <c r="AQ324" s="317"/>
      <c r="AR324" s="317"/>
      <c r="AS324" s="317"/>
      <c r="AT324" s="317"/>
      <c r="AU324" s="317"/>
      <c r="AV324" s="317"/>
    </row>
    <row r="325" spans="1:48" ht="31.5">
      <c r="A325" s="317" t="s">
        <v>2814</v>
      </c>
      <c r="B325" s="322">
        <v>4100009559</v>
      </c>
      <c r="C325" s="317"/>
      <c r="D325" s="317"/>
      <c r="E325" s="317"/>
      <c r="F325" s="317"/>
      <c r="G325" s="317"/>
      <c r="H325" s="317" t="s">
        <v>86</v>
      </c>
      <c r="I325" s="317" t="s">
        <v>2534</v>
      </c>
      <c r="J325" s="317"/>
      <c r="K325" s="317"/>
      <c r="L325" s="317"/>
      <c r="M325" s="317"/>
      <c r="N325" s="317"/>
      <c r="O325" s="317"/>
      <c r="P325" s="317"/>
      <c r="Q325" s="317"/>
      <c r="R325" s="317"/>
      <c r="S325" s="317"/>
      <c r="T325" s="317"/>
      <c r="U325" s="317"/>
      <c r="V325" s="317"/>
      <c r="W325" s="330"/>
      <c r="X325" s="317"/>
      <c r="Y325" s="317"/>
      <c r="Z325" s="317"/>
      <c r="AA325" s="317"/>
      <c r="AB325" s="317"/>
      <c r="AC325" s="317"/>
      <c r="AD325" s="317"/>
      <c r="AE325" s="317"/>
      <c r="AF325" s="317"/>
      <c r="AG325" s="317"/>
      <c r="AH325" s="317"/>
      <c r="AI325" s="317"/>
      <c r="AJ325" s="317"/>
      <c r="AK325" s="317"/>
      <c r="AL325" s="317"/>
      <c r="AM325" s="317"/>
      <c r="AN325" s="317"/>
      <c r="AO325" s="317"/>
      <c r="AP325" s="317"/>
      <c r="AQ325" s="317"/>
      <c r="AR325" s="317"/>
      <c r="AS325" s="317"/>
      <c r="AT325" s="317"/>
      <c r="AU325" s="317"/>
      <c r="AV325" s="317"/>
    </row>
    <row r="326" spans="1:48" ht="31.5">
      <c r="A326" s="317" t="s">
        <v>120</v>
      </c>
      <c r="B326" s="554">
        <v>4100009577</v>
      </c>
      <c r="C326" s="317"/>
      <c r="D326" s="317"/>
      <c r="E326" s="254" t="s">
        <v>121</v>
      </c>
      <c r="F326" s="317"/>
      <c r="G326" s="317"/>
      <c r="H326" s="317"/>
      <c r="I326" s="317" t="s">
        <v>2613</v>
      </c>
      <c r="J326" s="317"/>
      <c r="K326" s="317"/>
      <c r="L326" s="317"/>
      <c r="M326" s="317"/>
      <c r="N326" s="317"/>
      <c r="O326" s="317"/>
      <c r="P326" s="317"/>
      <c r="Q326" s="317"/>
      <c r="R326" s="317"/>
      <c r="S326" s="317"/>
      <c r="T326" s="317"/>
      <c r="U326" s="317"/>
      <c r="V326" s="317"/>
      <c r="W326" s="330"/>
      <c r="X326" s="317"/>
      <c r="Y326" s="331"/>
      <c r="Z326" s="317"/>
      <c r="AA326" s="317"/>
      <c r="AB326" s="317"/>
      <c r="AC326" s="317"/>
      <c r="AD326" s="317"/>
      <c r="AE326" s="317"/>
      <c r="AF326" s="317"/>
      <c r="AG326" s="317"/>
      <c r="AH326" s="317"/>
      <c r="AI326" s="317"/>
      <c r="AJ326" s="317"/>
      <c r="AK326" s="317"/>
      <c r="AL326" s="317"/>
      <c r="AM326" s="317"/>
      <c r="AN326" s="317"/>
      <c r="AO326" s="317"/>
      <c r="AP326" s="317"/>
      <c r="AQ326" s="317"/>
      <c r="AR326" s="317"/>
      <c r="AS326" s="317"/>
      <c r="AT326" s="317"/>
      <c r="AU326" s="317"/>
      <c r="AV326" s="317"/>
    </row>
    <row r="327" spans="1:48" hidden="1">
      <c r="A327" s="317" t="s">
        <v>91</v>
      </c>
      <c r="B327" s="316">
        <v>4100009579</v>
      </c>
      <c r="C327" s="317"/>
      <c r="D327" s="317"/>
      <c r="E327" s="317"/>
      <c r="F327" s="317"/>
      <c r="G327" s="317"/>
      <c r="H327" s="317" t="s">
        <v>86</v>
      </c>
      <c r="I327" s="317" t="s">
        <v>93</v>
      </c>
      <c r="J327" s="317"/>
      <c r="K327" s="317"/>
      <c r="L327" s="317"/>
      <c r="M327" s="317"/>
      <c r="N327" s="317"/>
      <c r="O327" s="317"/>
      <c r="P327" s="317"/>
      <c r="Q327" s="317"/>
      <c r="R327" s="317"/>
      <c r="S327" s="317"/>
      <c r="T327" s="317"/>
      <c r="U327" s="317"/>
      <c r="V327" s="317"/>
      <c r="W327" s="330"/>
      <c r="X327" s="317"/>
      <c r="Y327" s="317"/>
      <c r="Z327" s="317"/>
      <c r="AA327" s="317"/>
      <c r="AB327" s="317"/>
      <c r="AC327" s="317"/>
      <c r="AD327" s="317"/>
      <c r="AE327" s="317"/>
      <c r="AF327" s="317"/>
      <c r="AG327" s="317"/>
      <c r="AH327" s="317"/>
      <c r="AI327" s="317"/>
      <c r="AJ327" s="317"/>
      <c r="AK327" s="317"/>
      <c r="AL327" s="317"/>
      <c r="AM327" s="317"/>
      <c r="AN327" s="317"/>
      <c r="AO327" s="317"/>
      <c r="AP327" s="317"/>
      <c r="AQ327" s="317"/>
      <c r="AR327" s="317"/>
      <c r="AS327" s="317"/>
      <c r="AT327" s="317"/>
      <c r="AU327" s="317"/>
      <c r="AV327" s="317"/>
    </row>
    <row r="328" spans="1:48" ht="17.25" hidden="1">
      <c r="A328" s="317" t="s">
        <v>91</v>
      </c>
      <c r="B328" s="369">
        <v>4100009578</v>
      </c>
      <c r="C328" s="317"/>
      <c r="D328" s="317"/>
      <c r="E328" s="317"/>
      <c r="F328" s="317"/>
      <c r="G328" s="317"/>
      <c r="H328" s="317" t="s">
        <v>86</v>
      </c>
      <c r="I328" s="317" t="s">
        <v>93</v>
      </c>
      <c r="J328" s="317">
        <v>1</v>
      </c>
      <c r="K328" s="317"/>
      <c r="L328" s="317"/>
      <c r="M328" s="317"/>
      <c r="N328" s="317"/>
      <c r="O328" s="317"/>
      <c r="P328" s="317"/>
      <c r="Q328" s="317" t="s">
        <v>2815</v>
      </c>
      <c r="R328" s="317"/>
      <c r="S328" s="330">
        <v>45719</v>
      </c>
      <c r="T328" s="317" t="s">
        <v>2642</v>
      </c>
      <c r="U328" s="330">
        <v>45745</v>
      </c>
      <c r="V328" s="317"/>
      <c r="W328" s="330">
        <v>45751</v>
      </c>
      <c r="X328" s="317" t="s">
        <v>386</v>
      </c>
      <c r="Y328" s="317"/>
      <c r="Z328" s="317"/>
      <c r="AA328" s="317"/>
      <c r="AB328" s="317"/>
      <c r="AC328" s="317"/>
      <c r="AD328" s="317"/>
      <c r="AE328" s="317"/>
      <c r="AF328" s="317"/>
      <c r="AG328" s="317"/>
      <c r="AH328" s="317"/>
      <c r="AI328" s="317"/>
      <c r="AJ328" s="317"/>
      <c r="AK328" s="317"/>
      <c r="AL328" s="317"/>
      <c r="AM328" s="317"/>
      <c r="AN328" s="317"/>
      <c r="AO328" s="317"/>
      <c r="AP328" s="317"/>
      <c r="AQ328" s="317"/>
      <c r="AR328" s="317"/>
      <c r="AS328" s="317"/>
      <c r="AT328" s="317"/>
      <c r="AU328" s="317"/>
      <c r="AV328" s="317"/>
    </row>
    <row r="329" spans="1:48" ht="17.25" hidden="1">
      <c r="A329" s="317" t="s">
        <v>91</v>
      </c>
      <c r="B329" s="369">
        <v>4100009578</v>
      </c>
      <c r="C329" s="317"/>
      <c r="D329" s="317"/>
      <c r="E329" s="317"/>
      <c r="F329" s="317"/>
      <c r="G329" s="317"/>
      <c r="H329" s="317" t="s">
        <v>86</v>
      </c>
      <c r="I329" s="317" t="s">
        <v>93</v>
      </c>
      <c r="J329" s="317">
        <v>1</v>
      </c>
      <c r="K329" s="317"/>
      <c r="L329" s="317"/>
      <c r="M329" s="317"/>
      <c r="N329" s="317"/>
      <c r="O329" s="317"/>
      <c r="P329" s="317"/>
      <c r="Q329" s="317" t="s">
        <v>2815</v>
      </c>
      <c r="R329" s="317"/>
      <c r="S329" s="330">
        <v>45719</v>
      </c>
      <c r="T329" s="317" t="s">
        <v>2642</v>
      </c>
      <c r="U329" s="330">
        <v>45745</v>
      </c>
      <c r="V329" s="317"/>
      <c r="W329" s="330">
        <v>45751</v>
      </c>
      <c r="X329" s="317" t="s">
        <v>386</v>
      </c>
      <c r="Y329" s="317"/>
      <c r="Z329" s="317"/>
      <c r="AA329" s="317"/>
      <c r="AB329" s="317"/>
      <c r="AC329" s="317"/>
      <c r="AD329" s="317"/>
      <c r="AE329" s="317"/>
      <c r="AF329" s="317"/>
      <c r="AG329" s="317"/>
      <c r="AH329" s="317"/>
      <c r="AI329" s="317"/>
      <c r="AJ329" s="317"/>
      <c r="AK329" s="317"/>
      <c r="AL329" s="317"/>
      <c r="AM329" s="317"/>
      <c r="AN329" s="317"/>
      <c r="AO329" s="317"/>
      <c r="AP329" s="317"/>
      <c r="AQ329" s="317"/>
      <c r="AR329" s="317"/>
      <c r="AS329" s="317"/>
      <c r="AT329" s="317"/>
      <c r="AU329" s="317"/>
      <c r="AV329" s="317"/>
    </row>
    <row r="330" spans="1:48" ht="17.25" hidden="1">
      <c r="A330" s="317" t="s">
        <v>91</v>
      </c>
      <c r="B330" s="369">
        <v>4100009578</v>
      </c>
      <c r="C330" s="317"/>
      <c r="D330" s="317"/>
      <c r="E330" s="317"/>
      <c r="F330" s="317"/>
      <c r="G330" s="317"/>
      <c r="H330" s="317" t="s">
        <v>86</v>
      </c>
      <c r="I330" s="317" t="s">
        <v>93</v>
      </c>
      <c r="J330" s="317">
        <v>1</v>
      </c>
      <c r="K330" s="317"/>
      <c r="L330" s="317"/>
      <c r="M330" s="317"/>
      <c r="N330" s="317"/>
      <c r="O330" s="317"/>
      <c r="P330" s="317"/>
      <c r="Q330" s="317" t="s">
        <v>2815</v>
      </c>
      <c r="R330" s="317"/>
      <c r="S330" s="330">
        <v>45719</v>
      </c>
      <c r="T330" s="317" t="s">
        <v>2642</v>
      </c>
      <c r="U330" s="330">
        <v>45745</v>
      </c>
      <c r="V330" s="317"/>
      <c r="W330" s="330">
        <v>45751</v>
      </c>
      <c r="X330" s="317" t="s">
        <v>386</v>
      </c>
      <c r="Y330" s="317"/>
      <c r="Z330" s="317"/>
      <c r="AA330" s="317"/>
      <c r="AB330" s="317"/>
      <c r="AC330" s="317"/>
      <c r="AD330" s="317"/>
      <c r="AE330" s="317"/>
      <c r="AF330" s="317"/>
      <c r="AG330" s="317"/>
      <c r="AH330" s="317"/>
      <c r="AI330" s="317"/>
      <c r="AJ330" s="317"/>
      <c r="AK330" s="317"/>
      <c r="AL330" s="317"/>
      <c r="AM330" s="317"/>
      <c r="AN330" s="317"/>
      <c r="AO330" s="317"/>
      <c r="AP330" s="317"/>
      <c r="AQ330" s="317"/>
      <c r="AR330" s="317"/>
      <c r="AS330" s="317"/>
      <c r="AT330" s="317"/>
      <c r="AU330" s="317"/>
      <c r="AV330" s="317"/>
    </row>
    <row r="331" spans="1:48" ht="17.25" hidden="1">
      <c r="A331" s="317" t="s">
        <v>91</v>
      </c>
      <c r="B331" s="369">
        <v>4100009578</v>
      </c>
      <c r="C331" s="317"/>
      <c r="D331" s="317"/>
      <c r="E331" s="317"/>
      <c r="F331" s="317"/>
      <c r="G331" s="317"/>
      <c r="H331" s="317" t="s">
        <v>86</v>
      </c>
      <c r="I331" s="317" t="s">
        <v>93</v>
      </c>
      <c r="J331" s="317">
        <v>1</v>
      </c>
      <c r="K331" s="317"/>
      <c r="L331" s="317"/>
      <c r="M331" s="317"/>
      <c r="N331" s="317"/>
      <c r="O331" s="317"/>
      <c r="P331" s="317"/>
      <c r="Q331" s="317" t="s">
        <v>2815</v>
      </c>
      <c r="R331" s="317"/>
      <c r="S331" s="330">
        <v>45719</v>
      </c>
      <c r="T331" s="317" t="s">
        <v>2642</v>
      </c>
      <c r="U331" s="330">
        <v>45745</v>
      </c>
      <c r="V331" s="317"/>
      <c r="W331" s="330">
        <v>45751</v>
      </c>
      <c r="X331" s="317" t="s">
        <v>386</v>
      </c>
      <c r="Y331" s="317"/>
      <c r="Z331" s="317"/>
      <c r="AA331" s="317"/>
      <c r="AB331" s="317"/>
      <c r="AC331" s="317"/>
      <c r="AD331" s="317"/>
      <c r="AE331" s="317"/>
      <c r="AF331" s="317"/>
      <c r="AG331" s="317"/>
      <c r="AH331" s="317"/>
      <c r="AI331" s="317"/>
      <c r="AJ331" s="317"/>
      <c r="AK331" s="317"/>
      <c r="AL331" s="317"/>
      <c r="AM331" s="317"/>
      <c r="AN331" s="317"/>
      <c r="AO331" s="317"/>
      <c r="AP331" s="317"/>
      <c r="AQ331" s="317"/>
      <c r="AR331" s="317"/>
      <c r="AS331" s="317"/>
      <c r="AT331" s="317"/>
      <c r="AU331" s="317"/>
      <c r="AV331" s="317"/>
    </row>
    <row r="332" spans="1:48" ht="17.25" hidden="1">
      <c r="A332" s="317" t="s">
        <v>91</v>
      </c>
      <c r="B332" s="369">
        <v>4100009578</v>
      </c>
      <c r="C332" s="317"/>
      <c r="D332" s="317"/>
      <c r="E332" s="317"/>
      <c r="F332" s="317"/>
      <c r="G332" s="317"/>
      <c r="H332" s="317" t="s">
        <v>86</v>
      </c>
      <c r="I332" s="317" t="s">
        <v>93</v>
      </c>
      <c r="J332" s="317">
        <v>1</v>
      </c>
      <c r="K332" s="317"/>
      <c r="L332" s="317"/>
      <c r="M332" s="317"/>
      <c r="N332" s="317"/>
      <c r="O332" s="317"/>
      <c r="P332" s="317"/>
      <c r="Q332" s="317" t="s">
        <v>2815</v>
      </c>
      <c r="R332" s="317"/>
      <c r="S332" s="330">
        <v>45719</v>
      </c>
      <c r="T332" s="317" t="s">
        <v>2642</v>
      </c>
      <c r="U332" s="330">
        <v>45745</v>
      </c>
      <c r="V332" s="317"/>
      <c r="W332" s="330">
        <v>45751</v>
      </c>
      <c r="X332" s="317" t="s">
        <v>386</v>
      </c>
      <c r="Y332" s="317"/>
      <c r="Z332" s="317"/>
      <c r="AA332" s="317"/>
      <c r="AB332" s="317"/>
      <c r="AC332" s="317"/>
      <c r="AD332" s="317"/>
      <c r="AE332" s="317"/>
      <c r="AF332" s="317"/>
      <c r="AG332" s="317"/>
      <c r="AH332" s="317"/>
      <c r="AI332" s="317"/>
      <c r="AJ332" s="317"/>
      <c r="AK332" s="317"/>
      <c r="AL332" s="317"/>
      <c r="AM332" s="317"/>
      <c r="AN332" s="317"/>
      <c r="AO332" s="317"/>
      <c r="AP332" s="317"/>
      <c r="AQ332" s="317"/>
      <c r="AR332" s="317"/>
      <c r="AS332" s="317"/>
      <c r="AT332" s="317"/>
      <c r="AU332" s="317"/>
      <c r="AV332" s="317"/>
    </row>
    <row r="333" spans="1:48" ht="17.25" hidden="1">
      <c r="A333" s="317" t="s">
        <v>91</v>
      </c>
      <c r="B333" s="369">
        <v>4100009578</v>
      </c>
      <c r="C333" s="317"/>
      <c r="D333" s="317"/>
      <c r="E333" s="317"/>
      <c r="F333" s="317"/>
      <c r="G333" s="317"/>
      <c r="H333" s="317" t="s">
        <v>86</v>
      </c>
      <c r="I333" s="317" t="s">
        <v>93</v>
      </c>
      <c r="J333" s="317">
        <v>1</v>
      </c>
      <c r="K333" s="317"/>
      <c r="L333" s="317"/>
      <c r="M333" s="317"/>
      <c r="N333" s="317"/>
      <c r="O333" s="317"/>
      <c r="P333" s="317"/>
      <c r="Q333" s="317" t="s">
        <v>2815</v>
      </c>
      <c r="R333" s="317"/>
      <c r="S333" s="330">
        <v>45719</v>
      </c>
      <c r="T333" s="317" t="s">
        <v>2642</v>
      </c>
      <c r="U333" s="330">
        <v>45745</v>
      </c>
      <c r="V333" s="317"/>
      <c r="W333" s="330">
        <v>45751</v>
      </c>
      <c r="X333" s="317" t="s">
        <v>386</v>
      </c>
      <c r="Y333" s="317"/>
      <c r="Z333" s="317"/>
      <c r="AA333" s="317"/>
      <c r="AB333" s="317"/>
      <c r="AC333" s="317"/>
      <c r="AD333" s="317"/>
      <c r="AE333" s="317"/>
      <c r="AF333" s="317"/>
      <c r="AG333" s="317"/>
      <c r="AH333" s="317"/>
      <c r="AI333" s="317"/>
      <c r="AJ333" s="317"/>
      <c r="AK333" s="317"/>
      <c r="AL333" s="317"/>
      <c r="AM333" s="317"/>
      <c r="AN333" s="317"/>
      <c r="AO333" s="317"/>
      <c r="AP333" s="317"/>
      <c r="AQ333" s="317"/>
      <c r="AR333" s="317"/>
      <c r="AS333" s="317"/>
      <c r="AT333" s="317"/>
      <c r="AU333" s="317"/>
      <c r="AV333" s="317"/>
    </row>
    <row r="334" spans="1:48" ht="17.25" hidden="1">
      <c r="A334" s="317" t="s">
        <v>2583</v>
      </c>
      <c r="B334" s="312">
        <v>4100009588</v>
      </c>
      <c r="C334" s="317"/>
      <c r="D334" s="317"/>
      <c r="E334" s="317"/>
      <c r="F334" s="317"/>
      <c r="G334" s="317"/>
      <c r="H334" s="317" t="s">
        <v>79</v>
      </c>
      <c r="I334" s="317"/>
      <c r="J334" s="317"/>
      <c r="K334" s="317"/>
      <c r="L334" s="317"/>
      <c r="M334" s="317"/>
      <c r="N334" s="317"/>
      <c r="O334" s="317"/>
      <c r="P334" s="317"/>
      <c r="Q334" s="317"/>
      <c r="R334" s="317"/>
      <c r="S334" s="317"/>
      <c r="T334" s="317"/>
      <c r="U334" s="317"/>
      <c r="V334" s="317"/>
      <c r="W334" s="330"/>
      <c r="X334" s="317"/>
      <c r="Y334" s="317"/>
      <c r="Z334" s="317"/>
      <c r="AA334" s="317"/>
      <c r="AB334" s="317"/>
      <c r="AC334" s="317"/>
      <c r="AD334" s="317"/>
      <c r="AE334" s="317"/>
      <c r="AF334" s="317"/>
      <c r="AG334" s="317"/>
      <c r="AH334" s="317"/>
      <c r="AI334" s="317"/>
      <c r="AJ334" s="317"/>
      <c r="AK334" s="317"/>
      <c r="AL334" s="317"/>
      <c r="AM334" s="317"/>
      <c r="AN334" s="317"/>
      <c r="AO334" s="317"/>
      <c r="AP334" s="317"/>
      <c r="AQ334" s="317"/>
      <c r="AR334" s="317"/>
      <c r="AS334" s="317"/>
      <c r="AT334" s="317"/>
      <c r="AU334" s="317"/>
      <c r="AV334" s="317"/>
    </row>
    <row r="335" spans="1:48" hidden="1">
      <c r="A335" s="317" t="s">
        <v>2583</v>
      </c>
      <c r="B335" s="317">
        <v>4100009509</v>
      </c>
      <c r="C335" s="317"/>
      <c r="D335" s="317"/>
      <c r="E335" s="317"/>
      <c r="F335" s="317" t="s">
        <v>338</v>
      </c>
      <c r="G335" s="378" t="s">
        <v>339</v>
      </c>
      <c r="H335" s="317" t="s">
        <v>79</v>
      </c>
      <c r="I335" s="317" t="s">
        <v>2075</v>
      </c>
      <c r="J335" s="317">
        <v>1</v>
      </c>
      <c r="K335" s="317" t="s">
        <v>340</v>
      </c>
      <c r="L335" s="317" t="s">
        <v>708</v>
      </c>
      <c r="M335" s="317"/>
      <c r="N335" s="317"/>
      <c r="O335" s="317"/>
      <c r="P335" s="317"/>
      <c r="Q335" s="329"/>
      <c r="R335" s="373">
        <v>45702</v>
      </c>
      <c r="S335" s="373">
        <v>45711</v>
      </c>
      <c r="T335" s="317" t="s">
        <v>2642</v>
      </c>
      <c r="U335" s="373">
        <v>45725</v>
      </c>
      <c r="V335" s="317"/>
      <c r="W335" s="330">
        <v>45732</v>
      </c>
      <c r="X335" s="317" t="s">
        <v>2239</v>
      </c>
      <c r="Y335" s="317"/>
      <c r="Z335" s="330">
        <v>45701</v>
      </c>
      <c r="AA335" s="317"/>
      <c r="AB335" s="317"/>
      <c r="AC335" s="317"/>
      <c r="AD335" s="317"/>
      <c r="AE335" s="317"/>
      <c r="AF335" s="317"/>
      <c r="AG335" s="317"/>
      <c r="AH335" s="317"/>
      <c r="AI335" s="317"/>
      <c r="AJ335" s="317"/>
      <c r="AK335" s="317"/>
      <c r="AL335" s="317"/>
      <c r="AM335" s="317"/>
      <c r="AN335" s="317"/>
      <c r="AO335" s="317"/>
      <c r="AP335" s="317"/>
      <c r="AQ335" s="317"/>
      <c r="AR335" s="317"/>
      <c r="AS335" s="317"/>
      <c r="AT335" s="317"/>
      <c r="AU335" s="317"/>
      <c r="AV335" s="317"/>
    </row>
    <row r="336" spans="1:48" hidden="1">
      <c r="A336" s="317" t="s">
        <v>2583</v>
      </c>
      <c r="B336" s="317">
        <v>4100009509</v>
      </c>
      <c r="C336" s="317"/>
      <c r="D336" s="317"/>
      <c r="E336" s="317"/>
      <c r="F336" s="317" t="s">
        <v>338</v>
      </c>
      <c r="G336" s="378" t="s">
        <v>339</v>
      </c>
      <c r="H336" s="317" t="s">
        <v>79</v>
      </c>
      <c r="I336" s="317" t="s">
        <v>2075</v>
      </c>
      <c r="J336" s="317">
        <v>1</v>
      </c>
      <c r="K336" s="317" t="s">
        <v>342</v>
      </c>
      <c r="L336" s="317" t="s">
        <v>708</v>
      </c>
      <c r="M336" s="317"/>
      <c r="N336" s="317"/>
      <c r="O336" s="317"/>
      <c r="P336" s="317"/>
      <c r="Q336" s="329"/>
      <c r="R336" s="373">
        <v>45702</v>
      </c>
      <c r="S336" s="373">
        <v>45711</v>
      </c>
      <c r="T336" s="317" t="s">
        <v>2642</v>
      </c>
      <c r="U336" s="373">
        <v>45725</v>
      </c>
      <c r="V336" s="317"/>
      <c r="W336" s="330">
        <v>45732</v>
      </c>
      <c r="X336" s="317" t="s">
        <v>2239</v>
      </c>
      <c r="Y336" s="317"/>
      <c r="Z336" s="330">
        <v>45701</v>
      </c>
      <c r="AA336" s="317"/>
      <c r="AB336" s="317"/>
      <c r="AC336" s="317"/>
      <c r="AD336" s="317"/>
      <c r="AE336" s="317"/>
      <c r="AF336" s="317"/>
      <c r="AG336" s="317"/>
      <c r="AH336" s="317"/>
      <c r="AI336" s="317"/>
      <c r="AJ336" s="317"/>
      <c r="AK336" s="317"/>
      <c r="AL336" s="317"/>
      <c r="AM336" s="317"/>
      <c r="AN336" s="317"/>
      <c r="AO336" s="317"/>
      <c r="AP336" s="317"/>
      <c r="AQ336" s="317"/>
      <c r="AR336" s="317"/>
      <c r="AS336" s="317"/>
      <c r="AT336" s="317"/>
      <c r="AU336" s="317"/>
      <c r="AV336" s="317"/>
    </row>
    <row r="337" spans="1:48" hidden="1">
      <c r="A337" s="317" t="s">
        <v>2583</v>
      </c>
      <c r="B337" s="317">
        <v>4100009509</v>
      </c>
      <c r="C337" s="317"/>
      <c r="D337" s="317"/>
      <c r="E337" s="317"/>
      <c r="F337" s="317" t="s">
        <v>338</v>
      </c>
      <c r="G337" s="378" t="s">
        <v>339</v>
      </c>
      <c r="H337" s="317" t="s">
        <v>79</v>
      </c>
      <c r="I337" s="317" t="s">
        <v>2075</v>
      </c>
      <c r="J337" s="317">
        <v>1</v>
      </c>
      <c r="K337" s="317" t="s">
        <v>343</v>
      </c>
      <c r="L337" s="317" t="s">
        <v>708</v>
      </c>
      <c r="M337" s="317"/>
      <c r="N337" s="317"/>
      <c r="O337" s="317"/>
      <c r="P337" s="317"/>
      <c r="Q337" s="317"/>
      <c r="R337" s="373">
        <v>45702</v>
      </c>
      <c r="S337" s="373">
        <v>45711</v>
      </c>
      <c r="T337" s="317" t="s">
        <v>2642</v>
      </c>
      <c r="U337" s="373">
        <v>45725</v>
      </c>
      <c r="V337" s="317"/>
      <c r="W337" s="330">
        <v>45732</v>
      </c>
      <c r="X337" s="317" t="s">
        <v>2239</v>
      </c>
      <c r="Y337" s="317"/>
      <c r="Z337" s="330">
        <v>45701</v>
      </c>
      <c r="AA337" s="317"/>
      <c r="AB337" s="317"/>
      <c r="AC337" s="317"/>
      <c r="AD337" s="317"/>
      <c r="AE337" s="317"/>
      <c r="AF337" s="317"/>
      <c r="AG337" s="317"/>
      <c r="AH337" s="317"/>
      <c r="AI337" s="317"/>
      <c r="AJ337" s="317"/>
      <c r="AK337" s="317"/>
      <c r="AL337" s="317"/>
      <c r="AM337" s="317"/>
      <c r="AN337" s="317"/>
      <c r="AO337" s="317"/>
      <c r="AP337" s="317"/>
      <c r="AQ337" s="317"/>
      <c r="AR337" s="317"/>
      <c r="AS337" s="317"/>
      <c r="AT337" s="317"/>
      <c r="AU337" s="317"/>
      <c r="AV337" s="317"/>
    </row>
    <row r="338" spans="1:48" hidden="1">
      <c r="A338" s="317" t="s">
        <v>2583</v>
      </c>
      <c r="B338" s="317">
        <v>4100009509</v>
      </c>
      <c r="C338" s="317"/>
      <c r="D338" s="317"/>
      <c r="E338" s="317"/>
      <c r="F338" s="317" t="s">
        <v>338</v>
      </c>
      <c r="G338" s="378" t="s">
        <v>339</v>
      </c>
      <c r="H338" s="317" t="s">
        <v>79</v>
      </c>
      <c r="I338" s="317" t="s">
        <v>2075</v>
      </c>
      <c r="J338" s="317">
        <v>1</v>
      </c>
      <c r="K338" s="317" t="s">
        <v>344</v>
      </c>
      <c r="L338" s="317" t="s">
        <v>708</v>
      </c>
      <c r="M338" s="317"/>
      <c r="N338" s="317"/>
      <c r="O338" s="317"/>
      <c r="P338" s="317"/>
      <c r="Q338" s="317"/>
      <c r="R338" s="373">
        <v>45702</v>
      </c>
      <c r="S338" s="373">
        <v>45711</v>
      </c>
      <c r="T338" s="317" t="s">
        <v>2642</v>
      </c>
      <c r="U338" s="373">
        <v>45725</v>
      </c>
      <c r="V338" s="317"/>
      <c r="W338" s="330">
        <v>45732</v>
      </c>
      <c r="X338" s="317" t="s">
        <v>2239</v>
      </c>
      <c r="Y338" s="317"/>
      <c r="Z338" s="330">
        <v>45701</v>
      </c>
      <c r="AA338" s="317"/>
      <c r="AB338" s="317"/>
      <c r="AC338" s="317"/>
      <c r="AD338" s="317"/>
      <c r="AE338" s="317"/>
      <c r="AF338" s="317"/>
      <c r="AG338" s="317"/>
      <c r="AH338" s="317"/>
      <c r="AI338" s="317"/>
      <c r="AJ338" s="317"/>
      <c r="AK338" s="317"/>
      <c r="AL338" s="317"/>
      <c r="AM338" s="317"/>
      <c r="AN338" s="317"/>
      <c r="AO338" s="317"/>
      <c r="AP338" s="317"/>
      <c r="AQ338" s="317"/>
      <c r="AR338" s="317"/>
      <c r="AS338" s="317"/>
      <c r="AT338" s="317"/>
      <c r="AU338" s="317"/>
      <c r="AV338" s="317"/>
    </row>
    <row r="339" spans="1:48" hidden="1">
      <c r="A339" s="317" t="s">
        <v>2583</v>
      </c>
      <c r="B339" s="317">
        <v>4100009509</v>
      </c>
      <c r="C339" s="317"/>
      <c r="D339" s="317"/>
      <c r="E339" s="317"/>
      <c r="F339" s="317" t="s">
        <v>338</v>
      </c>
      <c r="G339" s="378" t="s">
        <v>339</v>
      </c>
      <c r="H339" s="317" t="s">
        <v>79</v>
      </c>
      <c r="I339" s="317" t="s">
        <v>2075</v>
      </c>
      <c r="J339" s="317">
        <v>1</v>
      </c>
      <c r="K339" s="317" t="s">
        <v>345</v>
      </c>
      <c r="L339" s="317" t="s">
        <v>708</v>
      </c>
      <c r="M339" s="317"/>
      <c r="N339" s="317"/>
      <c r="O339" s="317"/>
      <c r="P339" s="317"/>
      <c r="Q339" s="317"/>
      <c r="R339" s="373">
        <v>45702</v>
      </c>
      <c r="S339" s="373">
        <v>45711</v>
      </c>
      <c r="T339" s="317" t="s">
        <v>2642</v>
      </c>
      <c r="U339" s="373">
        <v>45725</v>
      </c>
      <c r="V339" s="317"/>
      <c r="W339" s="330">
        <v>45732</v>
      </c>
      <c r="X339" s="317" t="s">
        <v>2239</v>
      </c>
      <c r="Y339" s="317"/>
      <c r="Z339" s="330">
        <v>45701</v>
      </c>
      <c r="AA339" s="317"/>
      <c r="AB339" s="317"/>
      <c r="AC339" s="317"/>
      <c r="AD339" s="317"/>
      <c r="AE339" s="317"/>
      <c r="AF339" s="317"/>
      <c r="AG339" s="317"/>
      <c r="AH339" s="317"/>
      <c r="AI339" s="317"/>
      <c r="AJ339" s="317"/>
      <c r="AK339" s="317"/>
      <c r="AL339" s="317"/>
      <c r="AM339" s="317"/>
      <c r="AN339" s="317"/>
      <c r="AO339" s="317"/>
      <c r="AP339" s="317"/>
      <c r="AQ339" s="317"/>
      <c r="AR339" s="317"/>
      <c r="AS339" s="317"/>
      <c r="AT339" s="317"/>
      <c r="AU339" s="317"/>
      <c r="AV339" s="317"/>
    </row>
    <row r="340" spans="1:48" hidden="1">
      <c r="A340" s="317" t="s">
        <v>2583</v>
      </c>
      <c r="B340" s="317">
        <v>4100009509</v>
      </c>
      <c r="C340" s="317"/>
      <c r="D340" s="317"/>
      <c r="E340" s="317"/>
      <c r="F340" s="317" t="s">
        <v>338</v>
      </c>
      <c r="G340" s="378" t="s">
        <v>339</v>
      </c>
      <c r="H340" s="317" t="s">
        <v>79</v>
      </c>
      <c r="I340" s="317" t="s">
        <v>2075</v>
      </c>
      <c r="J340" s="317">
        <v>1</v>
      </c>
      <c r="K340" s="317" t="s">
        <v>346</v>
      </c>
      <c r="L340" s="317" t="s">
        <v>708</v>
      </c>
      <c r="M340" s="317"/>
      <c r="N340" s="317"/>
      <c r="O340" s="317"/>
      <c r="P340" s="317"/>
      <c r="Q340" s="317"/>
      <c r="R340" s="373">
        <v>45702</v>
      </c>
      <c r="S340" s="373">
        <v>45711</v>
      </c>
      <c r="T340" s="317" t="s">
        <v>2642</v>
      </c>
      <c r="U340" s="373">
        <v>45725</v>
      </c>
      <c r="V340" s="317"/>
      <c r="W340" s="330">
        <v>45732</v>
      </c>
      <c r="X340" s="317" t="s">
        <v>2239</v>
      </c>
      <c r="Y340" s="317"/>
      <c r="Z340" s="330">
        <v>45701</v>
      </c>
      <c r="AA340" s="317"/>
      <c r="AB340" s="317"/>
      <c r="AC340" s="317"/>
      <c r="AD340" s="317"/>
      <c r="AE340" s="317"/>
      <c r="AF340" s="317"/>
      <c r="AG340" s="317"/>
      <c r="AH340" s="317"/>
      <c r="AI340" s="317"/>
      <c r="AJ340" s="317"/>
      <c r="AK340" s="317"/>
      <c r="AL340" s="317"/>
      <c r="AM340" s="317"/>
      <c r="AN340" s="317"/>
      <c r="AO340" s="317"/>
      <c r="AP340" s="317"/>
      <c r="AQ340" s="317"/>
      <c r="AR340" s="317"/>
      <c r="AS340" s="317"/>
      <c r="AT340" s="317"/>
      <c r="AU340" s="317"/>
      <c r="AV340" s="317"/>
    </row>
    <row r="341" spans="1:48" hidden="1">
      <c r="A341" s="317" t="s">
        <v>2583</v>
      </c>
      <c r="B341" s="317">
        <v>4100009509</v>
      </c>
      <c r="C341" s="317"/>
      <c r="D341" s="317"/>
      <c r="E341" s="317"/>
      <c r="F341" s="317" t="s">
        <v>338</v>
      </c>
      <c r="G341" s="378" t="s">
        <v>339</v>
      </c>
      <c r="H341" s="317" t="s">
        <v>79</v>
      </c>
      <c r="I341" s="317" t="s">
        <v>2075</v>
      </c>
      <c r="J341" s="317">
        <v>1</v>
      </c>
      <c r="K341" s="317" t="s">
        <v>347</v>
      </c>
      <c r="L341" s="317" t="s">
        <v>708</v>
      </c>
      <c r="M341" s="317"/>
      <c r="N341" s="317"/>
      <c r="O341" s="317"/>
      <c r="P341" s="317"/>
      <c r="Q341" s="317"/>
      <c r="R341" s="373">
        <v>45702</v>
      </c>
      <c r="S341" s="373">
        <v>45711</v>
      </c>
      <c r="T341" s="317" t="s">
        <v>2642</v>
      </c>
      <c r="U341" s="373">
        <v>45725</v>
      </c>
      <c r="V341" s="317"/>
      <c r="W341" s="330">
        <v>45732</v>
      </c>
      <c r="X341" s="317" t="s">
        <v>2239</v>
      </c>
      <c r="Y341" s="317"/>
      <c r="Z341" s="330">
        <v>45701</v>
      </c>
      <c r="AA341" s="317"/>
      <c r="AB341" s="317"/>
      <c r="AC341" s="317"/>
      <c r="AD341" s="317"/>
      <c r="AE341" s="317"/>
      <c r="AF341" s="317"/>
      <c r="AG341" s="317"/>
      <c r="AH341" s="317"/>
      <c r="AI341" s="317"/>
      <c r="AJ341" s="317"/>
      <c r="AK341" s="317"/>
      <c r="AL341" s="317"/>
      <c r="AM341" s="317"/>
      <c r="AN341" s="317"/>
      <c r="AO341" s="317"/>
      <c r="AP341" s="317"/>
      <c r="AQ341" s="317"/>
      <c r="AR341" s="317"/>
      <c r="AS341" s="317"/>
      <c r="AT341" s="317"/>
      <c r="AU341" s="317"/>
      <c r="AV341" s="317"/>
    </row>
    <row r="342" spans="1:48" hidden="1">
      <c r="A342" s="317" t="s">
        <v>2583</v>
      </c>
      <c r="B342" s="317">
        <v>4100009509</v>
      </c>
      <c r="C342" s="317"/>
      <c r="D342" s="317"/>
      <c r="E342" s="317"/>
      <c r="F342" s="317" t="s">
        <v>338</v>
      </c>
      <c r="G342" s="378" t="s">
        <v>339</v>
      </c>
      <c r="H342" s="317" t="s">
        <v>79</v>
      </c>
      <c r="I342" s="317" t="s">
        <v>2075</v>
      </c>
      <c r="J342" s="317">
        <v>1</v>
      </c>
      <c r="K342" s="317" t="s">
        <v>348</v>
      </c>
      <c r="L342" s="317" t="s">
        <v>708</v>
      </c>
      <c r="M342" s="317"/>
      <c r="N342" s="317"/>
      <c r="O342" s="317"/>
      <c r="P342" s="317"/>
      <c r="Q342" s="317"/>
      <c r="R342" s="373">
        <v>45702</v>
      </c>
      <c r="S342" s="373">
        <v>45711</v>
      </c>
      <c r="T342" s="317" t="s">
        <v>2642</v>
      </c>
      <c r="U342" s="373">
        <v>45725</v>
      </c>
      <c r="V342" s="317"/>
      <c r="W342" s="330">
        <v>45732</v>
      </c>
      <c r="X342" s="317" t="s">
        <v>2239</v>
      </c>
      <c r="Y342" s="317"/>
      <c r="Z342" s="330">
        <v>45701</v>
      </c>
      <c r="AA342" s="317"/>
      <c r="AB342" s="317"/>
      <c r="AC342" s="317"/>
      <c r="AD342" s="317"/>
      <c r="AE342" s="317"/>
      <c r="AF342" s="317"/>
      <c r="AG342" s="317"/>
      <c r="AH342" s="317"/>
      <c r="AI342" s="317"/>
      <c r="AJ342" s="317"/>
      <c r="AK342" s="317"/>
      <c r="AL342" s="317"/>
      <c r="AM342" s="317"/>
      <c r="AN342" s="317"/>
      <c r="AO342" s="317"/>
      <c r="AP342" s="317"/>
      <c r="AQ342" s="317"/>
      <c r="AR342" s="317"/>
      <c r="AS342" s="317"/>
      <c r="AT342" s="317"/>
      <c r="AU342" s="317"/>
      <c r="AV342" s="317"/>
    </row>
    <row r="343" spans="1:48" hidden="1">
      <c r="A343" s="317" t="s">
        <v>2583</v>
      </c>
      <c r="B343" s="317">
        <v>4100009509</v>
      </c>
      <c r="C343" s="317"/>
      <c r="D343" s="317"/>
      <c r="E343" s="317"/>
      <c r="F343" s="317" t="s">
        <v>338</v>
      </c>
      <c r="G343" s="378" t="s">
        <v>339</v>
      </c>
      <c r="H343" s="317" t="s">
        <v>79</v>
      </c>
      <c r="I343" s="317" t="s">
        <v>2075</v>
      </c>
      <c r="J343" s="317">
        <v>1</v>
      </c>
      <c r="K343" s="317" t="s">
        <v>349</v>
      </c>
      <c r="L343" s="317" t="s">
        <v>708</v>
      </c>
      <c r="M343" s="317"/>
      <c r="N343" s="317"/>
      <c r="O343" s="317"/>
      <c r="P343" s="317"/>
      <c r="Q343" s="317"/>
      <c r="R343" s="373">
        <v>45702</v>
      </c>
      <c r="S343" s="373">
        <v>45711</v>
      </c>
      <c r="T343" s="317" t="s">
        <v>2642</v>
      </c>
      <c r="U343" s="373">
        <v>45725</v>
      </c>
      <c r="V343" s="317"/>
      <c r="W343" s="330">
        <v>45732</v>
      </c>
      <c r="X343" s="317" t="s">
        <v>2239</v>
      </c>
      <c r="Y343" s="317"/>
      <c r="Z343" s="330">
        <v>45701</v>
      </c>
      <c r="AA343" s="317"/>
      <c r="AB343" s="317"/>
      <c r="AC343" s="317"/>
      <c r="AD343" s="317"/>
      <c r="AE343" s="317"/>
      <c r="AF343" s="317"/>
      <c r="AG343" s="317"/>
      <c r="AH343" s="317"/>
      <c r="AI343" s="317"/>
      <c r="AJ343" s="317"/>
      <c r="AK343" s="317"/>
      <c r="AL343" s="317"/>
      <c r="AM343" s="317"/>
      <c r="AN343" s="317"/>
      <c r="AO343" s="317"/>
      <c r="AP343" s="317"/>
      <c r="AQ343" s="317"/>
      <c r="AR343" s="317"/>
      <c r="AS343" s="317"/>
      <c r="AT343" s="317"/>
      <c r="AU343" s="317"/>
      <c r="AV343" s="317"/>
    </row>
    <row r="344" spans="1:48" hidden="1">
      <c r="A344" s="317" t="s">
        <v>2583</v>
      </c>
      <c r="B344" s="317">
        <v>4100009509</v>
      </c>
      <c r="C344" s="317"/>
      <c r="D344" s="317"/>
      <c r="E344" s="317"/>
      <c r="F344" s="317" t="s">
        <v>338</v>
      </c>
      <c r="G344" s="378" t="s">
        <v>339</v>
      </c>
      <c r="H344" s="317" t="s">
        <v>79</v>
      </c>
      <c r="I344" s="317" t="s">
        <v>2075</v>
      </c>
      <c r="J344" s="317">
        <v>1</v>
      </c>
      <c r="K344" s="317" t="s">
        <v>350</v>
      </c>
      <c r="L344" s="317" t="s">
        <v>708</v>
      </c>
      <c r="M344" s="317"/>
      <c r="N344" s="317"/>
      <c r="O344" s="317"/>
      <c r="P344" s="317"/>
      <c r="Q344" s="317"/>
      <c r="R344" s="373">
        <v>45702</v>
      </c>
      <c r="S344" s="373">
        <v>45711</v>
      </c>
      <c r="T344" s="317" t="s">
        <v>2642</v>
      </c>
      <c r="U344" s="373">
        <v>45725</v>
      </c>
      <c r="V344" s="317"/>
      <c r="W344" s="330">
        <v>45732</v>
      </c>
      <c r="X344" s="317" t="s">
        <v>2239</v>
      </c>
      <c r="Y344" s="317"/>
      <c r="Z344" s="330">
        <v>45701</v>
      </c>
      <c r="AA344" s="317"/>
      <c r="AB344" s="317"/>
      <c r="AC344" s="317"/>
      <c r="AD344" s="317"/>
      <c r="AE344" s="317"/>
      <c r="AF344" s="317"/>
      <c r="AG344" s="317"/>
      <c r="AH344" s="317"/>
      <c r="AI344" s="317"/>
      <c r="AJ344" s="317"/>
      <c r="AK344" s="317"/>
      <c r="AL344" s="317"/>
      <c r="AM344" s="317"/>
      <c r="AN344" s="317"/>
      <c r="AO344" s="317"/>
      <c r="AP344" s="317"/>
      <c r="AQ344" s="317"/>
      <c r="AR344" s="317"/>
      <c r="AS344" s="317"/>
      <c r="AT344" s="317"/>
      <c r="AU344" s="317"/>
      <c r="AV344" s="317"/>
    </row>
    <row r="345" spans="1:48" hidden="1">
      <c r="A345" s="317" t="s">
        <v>2583</v>
      </c>
      <c r="B345" s="317">
        <v>4100009509</v>
      </c>
      <c r="C345" s="317"/>
      <c r="D345" s="317"/>
      <c r="E345" s="317"/>
      <c r="F345" s="317" t="s">
        <v>338</v>
      </c>
      <c r="G345" s="378" t="s">
        <v>339</v>
      </c>
      <c r="H345" s="317" t="s">
        <v>79</v>
      </c>
      <c r="I345" s="317" t="s">
        <v>2075</v>
      </c>
      <c r="J345" s="317">
        <v>1</v>
      </c>
      <c r="K345" s="317" t="s">
        <v>351</v>
      </c>
      <c r="L345" s="317" t="s">
        <v>708</v>
      </c>
      <c r="M345" s="317"/>
      <c r="N345" s="317"/>
      <c r="O345" s="317"/>
      <c r="P345" s="317"/>
      <c r="Q345" s="317"/>
      <c r="R345" s="373">
        <v>45702</v>
      </c>
      <c r="S345" s="373">
        <v>45711</v>
      </c>
      <c r="T345" s="317" t="s">
        <v>2642</v>
      </c>
      <c r="U345" s="373">
        <v>45725</v>
      </c>
      <c r="V345" s="317"/>
      <c r="W345" s="330">
        <v>45732</v>
      </c>
      <c r="X345" s="317" t="s">
        <v>2239</v>
      </c>
      <c r="Y345" s="317"/>
      <c r="Z345" s="330">
        <v>45701</v>
      </c>
      <c r="AA345" s="317"/>
      <c r="AB345" s="317"/>
      <c r="AC345" s="317"/>
      <c r="AD345" s="317"/>
      <c r="AE345" s="317"/>
      <c r="AF345" s="317"/>
      <c r="AG345" s="317"/>
      <c r="AH345" s="317"/>
      <c r="AI345" s="317"/>
      <c r="AJ345" s="317"/>
      <c r="AK345" s="317"/>
      <c r="AL345" s="317"/>
      <c r="AM345" s="317"/>
      <c r="AN345" s="317"/>
      <c r="AO345" s="317"/>
      <c r="AP345" s="317"/>
      <c r="AQ345" s="317"/>
      <c r="AR345" s="317"/>
      <c r="AS345" s="317"/>
      <c r="AT345" s="317"/>
      <c r="AU345" s="317"/>
      <c r="AV345" s="317"/>
    </row>
    <row r="346" spans="1:48" hidden="1">
      <c r="A346" s="317" t="s">
        <v>2583</v>
      </c>
      <c r="B346" s="317">
        <v>4100009509</v>
      </c>
      <c r="C346" s="317"/>
      <c r="D346" s="317"/>
      <c r="E346" s="317"/>
      <c r="F346" s="317" t="s">
        <v>338</v>
      </c>
      <c r="G346" s="378" t="s">
        <v>339</v>
      </c>
      <c r="H346" s="317" t="s">
        <v>79</v>
      </c>
      <c r="I346" s="317" t="s">
        <v>2075</v>
      </c>
      <c r="J346" s="317">
        <v>1</v>
      </c>
      <c r="K346" s="317" t="s">
        <v>352</v>
      </c>
      <c r="L346" s="317" t="s">
        <v>708</v>
      </c>
      <c r="M346" s="317"/>
      <c r="N346" s="317"/>
      <c r="O346" s="317"/>
      <c r="P346" s="317"/>
      <c r="Q346" s="317"/>
      <c r="R346" s="373">
        <v>45702</v>
      </c>
      <c r="S346" s="373">
        <v>45711</v>
      </c>
      <c r="T346" s="317" t="s">
        <v>2642</v>
      </c>
      <c r="U346" s="373">
        <v>45725</v>
      </c>
      <c r="V346" s="317"/>
      <c r="W346" s="330">
        <v>45732</v>
      </c>
      <c r="X346" s="317" t="s">
        <v>2239</v>
      </c>
      <c r="Y346" s="317"/>
      <c r="Z346" s="330">
        <v>45701</v>
      </c>
      <c r="AA346" s="317"/>
      <c r="AB346" s="317"/>
      <c r="AC346" s="317"/>
      <c r="AD346" s="317"/>
      <c r="AE346" s="317"/>
      <c r="AF346" s="317"/>
      <c r="AG346" s="317"/>
      <c r="AH346" s="317"/>
      <c r="AI346" s="317"/>
      <c r="AJ346" s="317"/>
      <c r="AK346" s="317"/>
      <c r="AL346" s="317"/>
      <c r="AM346" s="317"/>
      <c r="AN346" s="317"/>
      <c r="AO346" s="317"/>
      <c r="AP346" s="317"/>
      <c r="AQ346" s="317"/>
      <c r="AR346" s="317"/>
      <c r="AS346" s="317"/>
      <c r="AT346" s="317"/>
      <c r="AU346" s="317"/>
      <c r="AV346" s="317"/>
    </row>
    <row r="347" spans="1:48" hidden="1">
      <c r="A347" s="317" t="s">
        <v>2583</v>
      </c>
      <c r="B347" s="317">
        <v>4100009509</v>
      </c>
      <c r="C347" s="317"/>
      <c r="D347" s="317"/>
      <c r="E347" s="317"/>
      <c r="F347" s="317" t="s">
        <v>338</v>
      </c>
      <c r="G347" s="378" t="s">
        <v>339</v>
      </c>
      <c r="H347" s="317" t="s">
        <v>79</v>
      </c>
      <c r="I347" s="317" t="s">
        <v>2075</v>
      </c>
      <c r="J347" s="317">
        <v>1</v>
      </c>
      <c r="K347" s="317" t="s">
        <v>353</v>
      </c>
      <c r="L347" s="317" t="s">
        <v>708</v>
      </c>
      <c r="M347" s="317"/>
      <c r="N347" s="317"/>
      <c r="O347" s="317"/>
      <c r="P347" s="317"/>
      <c r="Q347" s="317"/>
      <c r="R347" s="373">
        <v>45702</v>
      </c>
      <c r="S347" s="373">
        <v>45711</v>
      </c>
      <c r="T347" s="317" t="s">
        <v>2642</v>
      </c>
      <c r="U347" s="373">
        <v>45725</v>
      </c>
      <c r="V347" s="317"/>
      <c r="W347" s="330">
        <v>45732</v>
      </c>
      <c r="X347" s="317" t="s">
        <v>2239</v>
      </c>
      <c r="Y347" s="317"/>
      <c r="Z347" s="330">
        <v>45701</v>
      </c>
      <c r="AA347" s="317"/>
      <c r="AB347" s="317"/>
      <c r="AC347" s="317"/>
      <c r="AD347" s="317"/>
      <c r="AE347" s="317"/>
      <c r="AF347" s="317"/>
      <c r="AG347" s="317"/>
      <c r="AH347" s="317"/>
      <c r="AI347" s="317"/>
      <c r="AJ347" s="317"/>
      <c r="AK347" s="317"/>
      <c r="AL347" s="317"/>
      <c r="AM347" s="317"/>
      <c r="AN347" s="317"/>
      <c r="AO347" s="317"/>
      <c r="AP347" s="317"/>
      <c r="AQ347" s="317"/>
      <c r="AR347" s="317"/>
      <c r="AS347" s="317"/>
      <c r="AT347" s="317"/>
      <c r="AU347" s="317"/>
      <c r="AV347" s="317"/>
    </row>
    <row r="348" spans="1:48" hidden="1">
      <c r="A348" s="317" t="s">
        <v>2583</v>
      </c>
      <c r="B348" s="317">
        <v>4100009509</v>
      </c>
      <c r="C348" s="317"/>
      <c r="D348" s="317"/>
      <c r="E348" s="317"/>
      <c r="F348" s="317" t="s">
        <v>338</v>
      </c>
      <c r="G348" s="378" t="s">
        <v>339</v>
      </c>
      <c r="H348" s="317" t="s">
        <v>79</v>
      </c>
      <c r="I348" s="317" t="s">
        <v>2075</v>
      </c>
      <c r="J348" s="317">
        <v>1</v>
      </c>
      <c r="K348" s="317" t="s">
        <v>354</v>
      </c>
      <c r="L348" s="317" t="s">
        <v>708</v>
      </c>
      <c r="M348" s="317"/>
      <c r="N348" s="317"/>
      <c r="O348" s="317"/>
      <c r="P348" s="317"/>
      <c r="Q348" s="317"/>
      <c r="R348" s="373">
        <v>45702</v>
      </c>
      <c r="S348" s="373">
        <v>45711</v>
      </c>
      <c r="T348" s="317" t="s">
        <v>2642</v>
      </c>
      <c r="U348" s="373">
        <v>45725</v>
      </c>
      <c r="V348" s="317"/>
      <c r="W348" s="330">
        <v>45732</v>
      </c>
      <c r="X348" s="317" t="s">
        <v>2239</v>
      </c>
      <c r="Y348" s="317"/>
      <c r="Z348" s="330">
        <v>45701</v>
      </c>
      <c r="AA348" s="317"/>
      <c r="AB348" s="317"/>
      <c r="AC348" s="317"/>
      <c r="AD348" s="317"/>
      <c r="AE348" s="317"/>
      <c r="AF348" s="317"/>
      <c r="AG348" s="317"/>
      <c r="AH348" s="317"/>
      <c r="AI348" s="317"/>
      <c r="AJ348" s="317"/>
      <c r="AK348" s="317"/>
      <c r="AL348" s="317"/>
      <c r="AM348" s="317"/>
      <c r="AN348" s="317"/>
      <c r="AO348" s="317"/>
      <c r="AP348" s="317"/>
      <c r="AQ348" s="317"/>
      <c r="AR348" s="317"/>
      <c r="AS348" s="317"/>
      <c r="AT348" s="317"/>
      <c r="AU348" s="317"/>
      <c r="AV348" s="317"/>
    </row>
    <row r="349" spans="1:48" s="482" customFormat="1" ht="31.5" hidden="1">
      <c r="A349" s="372" t="s">
        <v>138</v>
      </c>
      <c r="B349" s="372" t="s">
        <v>139</v>
      </c>
      <c r="C349" s="480" t="s">
        <v>2816</v>
      </c>
      <c r="D349" s="372" t="s">
        <v>2817</v>
      </c>
      <c r="E349" s="481" t="s">
        <v>2818</v>
      </c>
      <c r="F349" s="481" t="s">
        <v>2819</v>
      </c>
      <c r="G349" s="372"/>
      <c r="H349" s="372" t="s">
        <v>79</v>
      </c>
      <c r="I349" s="372"/>
      <c r="J349" s="372"/>
      <c r="K349" s="372"/>
      <c r="L349" s="372" t="s">
        <v>142</v>
      </c>
      <c r="M349" s="372" t="s">
        <v>2820</v>
      </c>
      <c r="N349" s="372">
        <v>5</v>
      </c>
      <c r="O349" s="372">
        <v>105.5</v>
      </c>
      <c r="P349" s="372">
        <v>0.3</v>
      </c>
      <c r="Q349" s="372"/>
      <c r="R349" s="372"/>
      <c r="S349" s="372"/>
      <c r="T349" s="372"/>
      <c r="U349" s="372"/>
      <c r="V349" s="372"/>
      <c r="W349" s="432" t="s">
        <v>2821</v>
      </c>
      <c r="X349" s="372" t="s">
        <v>2441</v>
      </c>
      <c r="Y349" s="432">
        <v>45707</v>
      </c>
      <c r="Z349" s="372" t="s">
        <v>84</v>
      </c>
      <c r="AA349" s="432">
        <v>45701</v>
      </c>
      <c r="AB349" s="372" t="s">
        <v>84</v>
      </c>
      <c r="AC349" s="372" t="s">
        <v>84</v>
      </c>
      <c r="AD349" s="372" t="s">
        <v>84</v>
      </c>
      <c r="AE349" s="372"/>
      <c r="AF349" s="372"/>
      <c r="AG349" s="372"/>
      <c r="AH349" s="372"/>
      <c r="AI349" s="372"/>
      <c r="AJ349" s="372"/>
      <c r="AK349" s="372"/>
      <c r="AL349" s="372"/>
      <c r="AM349" s="372"/>
      <c r="AN349" s="372"/>
      <c r="AO349" s="372"/>
      <c r="AP349" s="372"/>
      <c r="AQ349" s="372"/>
      <c r="AR349" s="372"/>
      <c r="AS349" s="372"/>
      <c r="AT349" s="372"/>
      <c r="AU349" s="372"/>
      <c r="AV349" s="372"/>
    </row>
    <row r="350" spans="1:48" s="482" customFormat="1" ht="31.5" hidden="1">
      <c r="A350" s="372" t="s">
        <v>138</v>
      </c>
      <c r="B350" s="372" t="s">
        <v>2822</v>
      </c>
      <c r="C350" s="480" t="s">
        <v>2816</v>
      </c>
      <c r="D350" s="372" t="s">
        <v>2817</v>
      </c>
      <c r="E350" s="481" t="s">
        <v>2823</v>
      </c>
      <c r="F350" s="481" t="s">
        <v>2819</v>
      </c>
      <c r="G350" s="372"/>
      <c r="H350" s="372" t="s">
        <v>79</v>
      </c>
      <c r="I350" s="372"/>
      <c r="J350" s="372"/>
      <c r="K350" s="372"/>
      <c r="L350" s="372" t="s">
        <v>140</v>
      </c>
      <c r="M350" s="372" t="s">
        <v>2824</v>
      </c>
      <c r="N350" s="372">
        <v>1</v>
      </c>
      <c r="O350" s="372">
        <v>11</v>
      </c>
      <c r="P350" s="372">
        <v>0.1</v>
      </c>
      <c r="Q350" s="372"/>
      <c r="R350" s="372"/>
      <c r="S350" s="372"/>
      <c r="T350" s="372"/>
      <c r="U350" s="372"/>
      <c r="V350" s="372"/>
      <c r="W350" s="432" t="s">
        <v>2821</v>
      </c>
      <c r="X350" s="372" t="s">
        <v>2441</v>
      </c>
      <c r="Y350" s="432">
        <v>45707</v>
      </c>
      <c r="Z350" s="372" t="s">
        <v>84</v>
      </c>
      <c r="AA350" s="432">
        <v>45701</v>
      </c>
      <c r="AB350" s="372" t="s">
        <v>84</v>
      </c>
      <c r="AC350" s="372" t="s">
        <v>84</v>
      </c>
      <c r="AD350" s="372" t="s">
        <v>84</v>
      </c>
      <c r="AE350" s="372"/>
      <c r="AF350" s="372"/>
      <c r="AG350" s="372"/>
      <c r="AH350" s="372"/>
      <c r="AI350" s="372"/>
      <c r="AJ350" s="372"/>
      <c r="AK350" s="372"/>
      <c r="AL350" s="372"/>
      <c r="AM350" s="372"/>
      <c r="AN350" s="372"/>
      <c r="AO350" s="372"/>
      <c r="AP350" s="372"/>
      <c r="AQ350" s="372"/>
      <c r="AR350" s="372"/>
      <c r="AS350" s="372"/>
      <c r="AT350" s="372"/>
      <c r="AU350" s="372"/>
      <c r="AV350" s="372"/>
    </row>
    <row r="351" spans="1:48" hidden="1">
      <c r="A351" s="317" t="s">
        <v>2583</v>
      </c>
      <c r="B351" s="317" t="s">
        <v>251</v>
      </c>
      <c r="C351" s="317"/>
      <c r="D351" s="317"/>
      <c r="E351" s="317"/>
      <c r="F351" s="317" t="s">
        <v>2825</v>
      </c>
      <c r="G351" s="317"/>
      <c r="H351" s="317" t="s">
        <v>79</v>
      </c>
      <c r="I351" s="317" t="s">
        <v>2075</v>
      </c>
      <c r="J351" s="317">
        <v>1</v>
      </c>
      <c r="K351" s="317" t="s">
        <v>279</v>
      </c>
      <c r="L351" s="317" t="s">
        <v>708</v>
      </c>
      <c r="M351" s="317"/>
      <c r="N351" s="317"/>
      <c r="O351" s="317"/>
      <c r="P351" s="317"/>
      <c r="Q351" s="317" t="s">
        <v>2641</v>
      </c>
      <c r="R351" s="373">
        <v>45702</v>
      </c>
      <c r="S351" s="373">
        <v>45703</v>
      </c>
      <c r="T351" s="317" t="s">
        <v>2642</v>
      </c>
      <c r="U351" s="330">
        <v>45723</v>
      </c>
      <c r="V351" s="317"/>
      <c r="W351" s="330">
        <v>45729</v>
      </c>
      <c r="X351" s="317"/>
      <c r="Y351" s="317"/>
      <c r="Z351" s="330">
        <v>45702</v>
      </c>
      <c r="AA351" s="317"/>
      <c r="AB351" s="317"/>
      <c r="AC351" s="317"/>
      <c r="AD351" s="317"/>
      <c r="AE351" s="317"/>
      <c r="AF351" s="317"/>
      <c r="AG351" s="317"/>
      <c r="AH351" s="317"/>
      <c r="AI351" s="317"/>
      <c r="AJ351" s="317"/>
      <c r="AK351" s="317"/>
      <c r="AL351" s="317"/>
      <c r="AM351" s="317"/>
      <c r="AN351" s="317"/>
      <c r="AO351" s="317"/>
      <c r="AP351" s="317"/>
      <c r="AQ351" s="317"/>
      <c r="AR351" s="317"/>
      <c r="AS351" s="317"/>
      <c r="AT351" s="317"/>
      <c r="AU351" s="317"/>
      <c r="AV351" s="317"/>
    </row>
    <row r="352" spans="1:48" hidden="1">
      <c r="A352" s="317" t="s">
        <v>2583</v>
      </c>
      <c r="B352" s="317" t="s">
        <v>251</v>
      </c>
      <c r="C352" s="317"/>
      <c r="D352" s="317"/>
      <c r="E352" s="317"/>
      <c r="F352" s="317" t="s">
        <v>2825</v>
      </c>
      <c r="G352" s="317"/>
      <c r="H352" s="317" t="s">
        <v>79</v>
      </c>
      <c r="I352" s="317" t="s">
        <v>2075</v>
      </c>
      <c r="J352" s="317">
        <v>1</v>
      </c>
      <c r="K352" s="317" t="s">
        <v>281</v>
      </c>
      <c r="L352" s="317" t="s">
        <v>708</v>
      </c>
      <c r="M352" s="317"/>
      <c r="N352" s="317"/>
      <c r="O352" s="317"/>
      <c r="P352" s="317"/>
      <c r="Q352" s="317" t="s">
        <v>2641</v>
      </c>
      <c r="R352" s="373">
        <v>45702</v>
      </c>
      <c r="S352" s="373">
        <v>45703</v>
      </c>
      <c r="T352" s="317" t="s">
        <v>2642</v>
      </c>
      <c r="U352" s="330">
        <v>45723</v>
      </c>
      <c r="V352" s="317"/>
      <c r="W352" s="330">
        <v>45729</v>
      </c>
      <c r="X352" s="317"/>
      <c r="Y352" s="317"/>
      <c r="Z352" s="330">
        <v>45702</v>
      </c>
      <c r="AA352" s="317"/>
      <c r="AB352" s="317"/>
      <c r="AC352" s="317"/>
      <c r="AD352" s="317"/>
      <c r="AE352" s="317"/>
      <c r="AF352" s="317"/>
      <c r="AG352" s="317"/>
      <c r="AH352" s="317"/>
      <c r="AI352" s="317"/>
      <c r="AJ352" s="317"/>
      <c r="AK352" s="317"/>
      <c r="AL352" s="317"/>
      <c r="AM352" s="317"/>
      <c r="AN352" s="317"/>
      <c r="AO352" s="317"/>
      <c r="AP352" s="317"/>
      <c r="AQ352" s="317"/>
      <c r="AR352" s="317"/>
      <c r="AS352" s="317"/>
      <c r="AT352" s="317"/>
      <c r="AU352" s="317"/>
      <c r="AV352" s="317"/>
    </row>
    <row r="353" spans="1:48" hidden="1">
      <c r="A353" s="317" t="s">
        <v>2583</v>
      </c>
      <c r="B353" s="317" t="s">
        <v>251</v>
      </c>
      <c r="C353" s="317"/>
      <c r="D353" s="317"/>
      <c r="E353" s="317"/>
      <c r="F353" s="317" t="s">
        <v>2825</v>
      </c>
      <c r="G353" s="317"/>
      <c r="H353" s="317" t="s">
        <v>79</v>
      </c>
      <c r="I353" s="317" t="s">
        <v>2075</v>
      </c>
      <c r="J353" s="317">
        <v>1</v>
      </c>
      <c r="K353" s="317" t="s">
        <v>282</v>
      </c>
      <c r="L353" s="317" t="s">
        <v>708</v>
      </c>
      <c r="M353" s="317"/>
      <c r="N353" s="317"/>
      <c r="O353" s="317"/>
      <c r="P353" s="317"/>
      <c r="Q353" s="317" t="s">
        <v>2641</v>
      </c>
      <c r="R353" s="373">
        <v>45702</v>
      </c>
      <c r="S353" s="373">
        <v>45703</v>
      </c>
      <c r="T353" s="317" t="s">
        <v>2642</v>
      </c>
      <c r="U353" s="330">
        <v>45723</v>
      </c>
      <c r="V353" s="317"/>
      <c r="W353" s="330">
        <v>45729</v>
      </c>
      <c r="X353" s="317"/>
      <c r="Y353" s="317"/>
      <c r="Z353" s="330">
        <v>45702</v>
      </c>
      <c r="AA353" s="317"/>
      <c r="AB353" s="317"/>
      <c r="AC353" s="317"/>
      <c r="AD353" s="317"/>
      <c r="AE353" s="317"/>
      <c r="AF353" s="317"/>
      <c r="AG353" s="317"/>
      <c r="AH353" s="317"/>
      <c r="AI353" s="317"/>
      <c r="AJ353" s="317"/>
      <c r="AK353" s="317"/>
      <c r="AL353" s="317"/>
      <c r="AM353" s="317"/>
      <c r="AN353" s="317"/>
      <c r="AO353" s="317"/>
      <c r="AP353" s="317"/>
      <c r="AQ353" s="317"/>
      <c r="AR353" s="317"/>
      <c r="AS353" s="317"/>
      <c r="AT353" s="317"/>
      <c r="AU353" s="317"/>
      <c r="AV353" s="317"/>
    </row>
    <row r="354" spans="1:48" hidden="1">
      <c r="A354" s="317" t="s">
        <v>2583</v>
      </c>
      <c r="B354" s="317" t="s">
        <v>251</v>
      </c>
      <c r="C354" s="317"/>
      <c r="D354" s="317"/>
      <c r="E354" s="317"/>
      <c r="F354" s="317" t="s">
        <v>2825</v>
      </c>
      <c r="G354" s="317"/>
      <c r="H354" s="317" t="s">
        <v>79</v>
      </c>
      <c r="I354" s="317" t="s">
        <v>2075</v>
      </c>
      <c r="J354" s="317">
        <v>1</v>
      </c>
      <c r="K354" s="317" t="s">
        <v>283</v>
      </c>
      <c r="L354" s="317" t="s">
        <v>708</v>
      </c>
      <c r="M354" s="317"/>
      <c r="N354" s="317"/>
      <c r="O354" s="317"/>
      <c r="P354" s="317"/>
      <c r="Q354" s="317" t="s">
        <v>2641</v>
      </c>
      <c r="R354" s="373">
        <v>45702</v>
      </c>
      <c r="S354" s="373">
        <v>45703</v>
      </c>
      <c r="T354" s="317" t="s">
        <v>2642</v>
      </c>
      <c r="U354" s="330">
        <v>45723</v>
      </c>
      <c r="V354" s="317"/>
      <c r="W354" s="330">
        <v>45729</v>
      </c>
      <c r="X354" s="317"/>
      <c r="Y354" s="317"/>
      <c r="Z354" s="330">
        <v>45702</v>
      </c>
      <c r="AA354" s="317"/>
      <c r="AB354" s="317"/>
      <c r="AC354" s="317"/>
      <c r="AD354" s="317"/>
      <c r="AE354" s="317"/>
      <c r="AF354" s="317"/>
      <c r="AG354" s="317"/>
      <c r="AH354" s="317"/>
      <c r="AI354" s="317"/>
      <c r="AJ354" s="317"/>
      <c r="AK354" s="317"/>
      <c r="AL354" s="317"/>
      <c r="AM354" s="317"/>
      <c r="AN354" s="317"/>
      <c r="AO354" s="317"/>
      <c r="AP354" s="317"/>
      <c r="AQ354" s="317"/>
      <c r="AR354" s="317"/>
      <c r="AS354" s="317"/>
      <c r="AT354" s="317"/>
      <c r="AU354" s="317"/>
      <c r="AV354" s="317"/>
    </row>
    <row r="355" spans="1:48" hidden="1">
      <c r="A355" s="317" t="s">
        <v>2583</v>
      </c>
      <c r="B355" s="317" t="s">
        <v>251</v>
      </c>
      <c r="C355" s="317"/>
      <c r="D355" s="317"/>
      <c r="E355" s="317"/>
      <c r="F355" s="317" t="s">
        <v>2825</v>
      </c>
      <c r="G355" s="317"/>
      <c r="H355" s="317" t="s">
        <v>79</v>
      </c>
      <c r="I355" s="317" t="s">
        <v>2075</v>
      </c>
      <c r="J355" s="317">
        <v>1</v>
      </c>
      <c r="K355" s="317" t="s">
        <v>284</v>
      </c>
      <c r="L355" s="317" t="s">
        <v>708</v>
      </c>
      <c r="M355" s="317"/>
      <c r="N355" s="317"/>
      <c r="O355" s="317"/>
      <c r="P355" s="317"/>
      <c r="Q355" s="317" t="s">
        <v>2641</v>
      </c>
      <c r="R355" s="373">
        <v>45702</v>
      </c>
      <c r="S355" s="373">
        <v>45703</v>
      </c>
      <c r="T355" s="317" t="s">
        <v>2642</v>
      </c>
      <c r="U355" s="330">
        <v>45723</v>
      </c>
      <c r="V355" s="317"/>
      <c r="W355" s="330">
        <v>45729</v>
      </c>
      <c r="X355" s="317"/>
      <c r="Y355" s="317"/>
      <c r="Z355" s="330">
        <v>45702</v>
      </c>
      <c r="AA355" s="317"/>
      <c r="AB355" s="317"/>
      <c r="AC355" s="317"/>
      <c r="AD355" s="317"/>
      <c r="AE355" s="317"/>
      <c r="AF355" s="317"/>
      <c r="AG355" s="317"/>
      <c r="AH355" s="317"/>
      <c r="AI355" s="317"/>
      <c r="AJ355" s="317"/>
      <c r="AK355" s="317"/>
      <c r="AL355" s="317"/>
      <c r="AM355" s="317"/>
      <c r="AN355" s="317"/>
      <c r="AO355" s="317"/>
      <c r="AP355" s="317"/>
      <c r="AQ355" s="317"/>
      <c r="AR355" s="317"/>
      <c r="AS355" s="317"/>
      <c r="AT355" s="317"/>
      <c r="AU355" s="317"/>
      <c r="AV355" s="317"/>
    </row>
    <row r="356" spans="1:48" hidden="1">
      <c r="A356" s="317" t="s">
        <v>2583</v>
      </c>
      <c r="B356" s="317" t="s">
        <v>251</v>
      </c>
      <c r="C356" s="317"/>
      <c r="D356" s="317"/>
      <c r="E356" s="317"/>
      <c r="F356" s="317" t="s">
        <v>2825</v>
      </c>
      <c r="G356" s="317"/>
      <c r="H356" s="317" t="s">
        <v>79</v>
      </c>
      <c r="I356" s="317" t="s">
        <v>2075</v>
      </c>
      <c r="J356" s="317">
        <v>1</v>
      </c>
      <c r="K356" s="317" t="s">
        <v>285</v>
      </c>
      <c r="L356" s="317" t="s">
        <v>708</v>
      </c>
      <c r="M356" s="317"/>
      <c r="N356" s="317"/>
      <c r="O356" s="317"/>
      <c r="P356" s="317"/>
      <c r="Q356" s="317" t="s">
        <v>2641</v>
      </c>
      <c r="R356" s="373">
        <v>45702</v>
      </c>
      <c r="S356" s="373">
        <v>45703</v>
      </c>
      <c r="T356" s="317" t="s">
        <v>2642</v>
      </c>
      <c r="U356" s="330">
        <v>45723</v>
      </c>
      <c r="V356" s="317"/>
      <c r="W356" s="330">
        <v>45729</v>
      </c>
      <c r="X356" s="317"/>
      <c r="Y356" s="317"/>
      <c r="Z356" s="330">
        <v>45702</v>
      </c>
      <c r="AA356" s="317"/>
      <c r="AB356" s="317"/>
      <c r="AC356" s="317"/>
      <c r="AD356" s="317"/>
      <c r="AE356" s="317"/>
      <c r="AF356" s="317"/>
      <c r="AG356" s="317"/>
      <c r="AH356" s="317"/>
      <c r="AI356" s="317"/>
      <c r="AJ356" s="317"/>
      <c r="AK356" s="317"/>
      <c r="AL356" s="317"/>
      <c r="AM356" s="317"/>
      <c r="AN356" s="317"/>
      <c r="AO356" s="317"/>
      <c r="AP356" s="317"/>
      <c r="AQ356" s="317"/>
      <c r="AR356" s="317"/>
      <c r="AS356" s="317"/>
      <c r="AT356" s="317"/>
      <c r="AU356" s="317"/>
      <c r="AV356" s="317"/>
    </row>
    <row r="357" spans="1:48" hidden="1">
      <c r="A357" s="317" t="s">
        <v>2583</v>
      </c>
      <c r="B357" s="317" t="s">
        <v>251</v>
      </c>
      <c r="C357" s="317"/>
      <c r="D357" s="317"/>
      <c r="E357" s="317"/>
      <c r="F357" s="317" t="s">
        <v>2825</v>
      </c>
      <c r="G357" s="317"/>
      <c r="H357" s="317" t="s">
        <v>79</v>
      </c>
      <c r="I357" s="317" t="s">
        <v>2075</v>
      </c>
      <c r="J357" s="317">
        <v>1</v>
      </c>
      <c r="K357" s="317" t="s">
        <v>286</v>
      </c>
      <c r="L357" s="317" t="s">
        <v>708</v>
      </c>
      <c r="M357" s="317"/>
      <c r="N357" s="317"/>
      <c r="O357" s="317"/>
      <c r="P357" s="317"/>
      <c r="Q357" s="317" t="s">
        <v>2641</v>
      </c>
      <c r="R357" s="373">
        <v>45702</v>
      </c>
      <c r="S357" s="373">
        <v>45703</v>
      </c>
      <c r="T357" s="317" t="s">
        <v>2642</v>
      </c>
      <c r="U357" s="330">
        <v>45723</v>
      </c>
      <c r="V357" s="317"/>
      <c r="W357" s="330">
        <v>45729</v>
      </c>
      <c r="X357" s="317"/>
      <c r="Y357" s="317"/>
      <c r="Z357" s="330">
        <v>45702</v>
      </c>
      <c r="AA357" s="317"/>
      <c r="AB357" s="317"/>
      <c r="AC357" s="317"/>
      <c r="AD357" s="317"/>
      <c r="AE357" s="317"/>
      <c r="AF357" s="317"/>
      <c r="AG357" s="317"/>
      <c r="AH357" s="317"/>
      <c r="AI357" s="317"/>
      <c r="AJ357" s="317"/>
      <c r="AK357" s="317"/>
      <c r="AL357" s="317"/>
      <c r="AM357" s="317"/>
      <c r="AN357" s="317"/>
      <c r="AO357" s="317"/>
      <c r="AP357" s="317"/>
      <c r="AQ357" s="317"/>
      <c r="AR357" s="317"/>
      <c r="AS357" s="317"/>
      <c r="AT357" s="317"/>
      <c r="AU357" s="317"/>
      <c r="AV357" s="317"/>
    </row>
    <row r="358" spans="1:48" hidden="1">
      <c r="A358" s="317" t="s">
        <v>2583</v>
      </c>
      <c r="B358" s="317" t="s">
        <v>251</v>
      </c>
      <c r="C358" s="317"/>
      <c r="D358" s="317"/>
      <c r="E358" s="317"/>
      <c r="F358" s="317" t="s">
        <v>2825</v>
      </c>
      <c r="G358" s="317"/>
      <c r="H358" s="317" t="s">
        <v>79</v>
      </c>
      <c r="I358" s="317" t="s">
        <v>2075</v>
      </c>
      <c r="J358" s="317">
        <v>1</v>
      </c>
      <c r="K358" s="317" t="s">
        <v>287</v>
      </c>
      <c r="L358" s="317" t="s">
        <v>708</v>
      </c>
      <c r="M358" s="317"/>
      <c r="N358" s="317"/>
      <c r="O358" s="317"/>
      <c r="P358" s="317"/>
      <c r="Q358" s="317" t="s">
        <v>2641</v>
      </c>
      <c r="R358" s="373">
        <v>45702</v>
      </c>
      <c r="S358" s="373">
        <v>45703</v>
      </c>
      <c r="T358" s="317" t="s">
        <v>2642</v>
      </c>
      <c r="U358" s="330">
        <v>45723</v>
      </c>
      <c r="V358" s="317"/>
      <c r="W358" s="330">
        <v>45729</v>
      </c>
      <c r="X358" s="317"/>
      <c r="Y358" s="317"/>
      <c r="Z358" s="330">
        <v>45702</v>
      </c>
      <c r="AA358" s="317"/>
      <c r="AB358" s="317"/>
      <c r="AC358" s="317"/>
      <c r="AD358" s="317"/>
      <c r="AE358" s="317"/>
      <c r="AF358" s="317"/>
      <c r="AG358" s="317"/>
      <c r="AH358" s="317"/>
      <c r="AI358" s="317"/>
      <c r="AJ358" s="317"/>
      <c r="AK358" s="317"/>
      <c r="AL358" s="317"/>
      <c r="AM358" s="317"/>
      <c r="AN358" s="317"/>
      <c r="AO358" s="317"/>
      <c r="AP358" s="317"/>
      <c r="AQ358" s="317"/>
      <c r="AR358" s="317"/>
      <c r="AS358" s="317"/>
      <c r="AT358" s="317"/>
      <c r="AU358" s="317"/>
      <c r="AV358" s="317"/>
    </row>
    <row r="359" spans="1:48" hidden="1">
      <c r="A359" s="317" t="s">
        <v>2583</v>
      </c>
      <c r="B359" s="317" t="s">
        <v>251</v>
      </c>
      <c r="C359" s="317"/>
      <c r="D359" s="317"/>
      <c r="E359" s="317"/>
      <c r="F359" s="317" t="s">
        <v>2825</v>
      </c>
      <c r="G359" s="317"/>
      <c r="H359" s="317" t="s">
        <v>79</v>
      </c>
      <c r="I359" s="317" t="s">
        <v>2075</v>
      </c>
      <c r="J359" s="317">
        <v>1</v>
      </c>
      <c r="K359" s="317" t="s">
        <v>288</v>
      </c>
      <c r="L359" s="317" t="s">
        <v>708</v>
      </c>
      <c r="M359" s="317"/>
      <c r="N359" s="317"/>
      <c r="O359" s="317"/>
      <c r="P359" s="317"/>
      <c r="Q359" s="317" t="s">
        <v>2641</v>
      </c>
      <c r="R359" s="373">
        <v>45702</v>
      </c>
      <c r="S359" s="373">
        <v>45703</v>
      </c>
      <c r="T359" s="317" t="s">
        <v>2642</v>
      </c>
      <c r="U359" s="330">
        <v>45723</v>
      </c>
      <c r="V359" s="317"/>
      <c r="W359" s="330">
        <v>45729</v>
      </c>
      <c r="X359" s="317"/>
      <c r="Y359" s="317"/>
      <c r="Z359" s="330">
        <v>45702</v>
      </c>
      <c r="AA359" s="317"/>
      <c r="AB359" s="317"/>
      <c r="AC359" s="317"/>
      <c r="AD359" s="317"/>
      <c r="AE359" s="317"/>
      <c r="AF359" s="317"/>
      <c r="AG359" s="317"/>
      <c r="AH359" s="317"/>
      <c r="AI359" s="317"/>
      <c r="AJ359" s="317"/>
      <c r="AK359" s="317"/>
      <c r="AL359" s="317"/>
      <c r="AM359" s="317"/>
      <c r="AN359" s="317"/>
      <c r="AO359" s="317"/>
      <c r="AP359" s="317"/>
      <c r="AQ359" s="317"/>
      <c r="AR359" s="317"/>
      <c r="AS359" s="317"/>
      <c r="AT359" s="317"/>
      <c r="AU359" s="317"/>
      <c r="AV359" s="317"/>
    </row>
    <row r="360" spans="1:48" hidden="1">
      <c r="A360" s="317" t="s">
        <v>2583</v>
      </c>
      <c r="B360" s="317" t="s">
        <v>251</v>
      </c>
      <c r="C360" s="317"/>
      <c r="D360" s="317"/>
      <c r="E360" s="317"/>
      <c r="F360" s="317" t="s">
        <v>2825</v>
      </c>
      <c r="G360" s="317"/>
      <c r="H360" s="317" t="s">
        <v>79</v>
      </c>
      <c r="I360" s="317" t="s">
        <v>2075</v>
      </c>
      <c r="J360" s="317">
        <v>1</v>
      </c>
      <c r="K360" s="317" t="s">
        <v>289</v>
      </c>
      <c r="L360" s="317" t="s">
        <v>708</v>
      </c>
      <c r="M360" s="317"/>
      <c r="N360" s="317"/>
      <c r="O360" s="317"/>
      <c r="P360" s="317"/>
      <c r="Q360" s="317" t="s">
        <v>2641</v>
      </c>
      <c r="R360" s="373">
        <v>45702</v>
      </c>
      <c r="S360" s="373">
        <v>45703</v>
      </c>
      <c r="T360" s="317" t="s">
        <v>2642</v>
      </c>
      <c r="U360" s="330">
        <v>45723</v>
      </c>
      <c r="V360" s="317"/>
      <c r="W360" s="330">
        <v>45729</v>
      </c>
      <c r="X360" s="317"/>
      <c r="Y360" s="317"/>
      <c r="Z360" s="330">
        <v>45702</v>
      </c>
      <c r="AA360" s="317"/>
      <c r="AB360" s="317"/>
      <c r="AC360" s="317"/>
      <c r="AD360" s="317"/>
      <c r="AE360" s="317"/>
      <c r="AF360" s="317"/>
      <c r="AG360" s="317"/>
      <c r="AH360" s="317"/>
      <c r="AI360" s="317"/>
      <c r="AJ360" s="317"/>
      <c r="AK360" s="317"/>
      <c r="AL360" s="317"/>
      <c r="AM360" s="317"/>
      <c r="AN360" s="317"/>
      <c r="AO360" s="317"/>
      <c r="AP360" s="317"/>
      <c r="AQ360" s="317"/>
      <c r="AR360" s="317"/>
      <c r="AS360" s="317"/>
      <c r="AT360" s="317"/>
      <c r="AU360" s="317"/>
      <c r="AV360" s="317"/>
    </row>
    <row r="361" spans="1:48" hidden="1">
      <c r="A361" s="317" t="s">
        <v>2583</v>
      </c>
      <c r="B361" s="317" t="s">
        <v>251</v>
      </c>
      <c r="C361" s="317"/>
      <c r="D361" s="317"/>
      <c r="E361" s="317"/>
      <c r="F361" s="317" t="s">
        <v>2825</v>
      </c>
      <c r="G361" s="317"/>
      <c r="H361" s="317" t="s">
        <v>79</v>
      </c>
      <c r="I361" s="317" t="s">
        <v>2075</v>
      </c>
      <c r="J361" s="317">
        <v>1</v>
      </c>
      <c r="K361" s="317" t="s">
        <v>290</v>
      </c>
      <c r="L361" s="317" t="s">
        <v>708</v>
      </c>
      <c r="M361" s="317"/>
      <c r="N361" s="317"/>
      <c r="O361" s="317"/>
      <c r="P361" s="317"/>
      <c r="Q361" s="317" t="s">
        <v>2641</v>
      </c>
      <c r="R361" s="373">
        <v>45702</v>
      </c>
      <c r="S361" s="373">
        <v>45703</v>
      </c>
      <c r="T361" s="317" t="s">
        <v>2642</v>
      </c>
      <c r="U361" s="330">
        <v>45723</v>
      </c>
      <c r="V361" s="317"/>
      <c r="W361" s="330">
        <v>45729</v>
      </c>
      <c r="X361" s="317"/>
      <c r="Y361" s="317"/>
      <c r="Z361" s="330">
        <v>45702</v>
      </c>
      <c r="AA361" s="317"/>
      <c r="AB361" s="317"/>
      <c r="AC361" s="317"/>
      <c r="AD361" s="317"/>
      <c r="AE361" s="317"/>
      <c r="AF361" s="317"/>
      <c r="AG361" s="317"/>
      <c r="AH361" s="317"/>
      <c r="AI361" s="317"/>
      <c r="AJ361" s="317"/>
      <c r="AK361" s="317"/>
      <c r="AL361" s="317"/>
      <c r="AM361" s="317"/>
      <c r="AN361" s="317"/>
      <c r="AO361" s="317"/>
      <c r="AP361" s="317"/>
      <c r="AQ361" s="317"/>
      <c r="AR361" s="317"/>
      <c r="AS361" s="317"/>
      <c r="AT361" s="317"/>
      <c r="AU361" s="317"/>
      <c r="AV361" s="317"/>
    </row>
    <row r="362" spans="1:48" hidden="1">
      <c r="A362" s="317" t="s">
        <v>2583</v>
      </c>
      <c r="B362" s="317" t="s">
        <v>251</v>
      </c>
      <c r="C362" s="317"/>
      <c r="D362" s="317"/>
      <c r="E362" s="317"/>
      <c r="F362" s="317" t="s">
        <v>2825</v>
      </c>
      <c r="G362" s="317"/>
      <c r="H362" s="317" t="s">
        <v>79</v>
      </c>
      <c r="I362" s="317" t="s">
        <v>2075</v>
      </c>
      <c r="J362" s="317">
        <v>1</v>
      </c>
      <c r="K362" s="317" t="s">
        <v>291</v>
      </c>
      <c r="L362" s="317" t="s">
        <v>708</v>
      </c>
      <c r="M362" s="317"/>
      <c r="N362" s="317"/>
      <c r="O362" s="317"/>
      <c r="P362" s="317"/>
      <c r="Q362" s="317" t="s">
        <v>2641</v>
      </c>
      <c r="R362" s="373">
        <v>45702</v>
      </c>
      <c r="S362" s="373">
        <v>45703</v>
      </c>
      <c r="T362" s="317" t="s">
        <v>2642</v>
      </c>
      <c r="U362" s="330">
        <v>45723</v>
      </c>
      <c r="V362" s="317"/>
      <c r="W362" s="330">
        <v>45729</v>
      </c>
      <c r="X362" s="317"/>
      <c r="Y362" s="317"/>
      <c r="Z362" s="330">
        <v>45702</v>
      </c>
      <c r="AA362" s="317"/>
      <c r="AB362" s="317"/>
      <c r="AC362" s="317"/>
      <c r="AD362" s="317"/>
      <c r="AE362" s="317"/>
      <c r="AF362" s="317"/>
      <c r="AG362" s="317"/>
      <c r="AH362" s="317"/>
      <c r="AI362" s="317"/>
      <c r="AJ362" s="317"/>
      <c r="AK362" s="317"/>
      <c r="AL362" s="317"/>
      <c r="AM362" s="317"/>
      <c r="AN362" s="317"/>
      <c r="AO362" s="317"/>
      <c r="AP362" s="317"/>
      <c r="AQ362" s="317"/>
      <c r="AR362" s="317"/>
      <c r="AS362" s="317"/>
      <c r="AT362" s="317"/>
      <c r="AU362" s="317"/>
      <c r="AV362" s="317"/>
    </row>
    <row r="363" spans="1:48" hidden="1">
      <c r="A363" s="317" t="s">
        <v>2583</v>
      </c>
      <c r="B363" s="317" t="s">
        <v>251</v>
      </c>
      <c r="C363" s="317"/>
      <c r="D363" s="317"/>
      <c r="E363" s="317"/>
      <c r="F363" s="317" t="s">
        <v>2825</v>
      </c>
      <c r="G363" s="317"/>
      <c r="H363" s="317" t="s">
        <v>79</v>
      </c>
      <c r="I363" s="317" t="s">
        <v>2075</v>
      </c>
      <c r="J363" s="317">
        <v>1</v>
      </c>
      <c r="K363" s="317" t="s">
        <v>292</v>
      </c>
      <c r="L363" s="317" t="s">
        <v>708</v>
      </c>
      <c r="M363" s="317"/>
      <c r="N363" s="317"/>
      <c r="O363" s="317"/>
      <c r="P363" s="317"/>
      <c r="Q363" s="317" t="s">
        <v>2641</v>
      </c>
      <c r="R363" s="373">
        <v>45702</v>
      </c>
      <c r="S363" s="373">
        <v>45703</v>
      </c>
      <c r="T363" s="317" t="s">
        <v>2642</v>
      </c>
      <c r="U363" s="330">
        <v>45723</v>
      </c>
      <c r="V363" s="317"/>
      <c r="W363" s="330">
        <v>45729</v>
      </c>
      <c r="X363" s="317"/>
      <c r="Y363" s="317"/>
      <c r="Z363" s="330">
        <v>45702</v>
      </c>
      <c r="AA363" s="317"/>
      <c r="AB363" s="317"/>
      <c r="AC363" s="317"/>
      <c r="AD363" s="317"/>
      <c r="AE363" s="317"/>
      <c r="AF363" s="317"/>
      <c r="AG363" s="317"/>
      <c r="AH363" s="317"/>
      <c r="AI363" s="317"/>
      <c r="AJ363" s="317"/>
      <c r="AK363" s="317"/>
      <c r="AL363" s="317"/>
      <c r="AM363" s="317"/>
      <c r="AN363" s="317"/>
      <c r="AO363" s="317"/>
      <c r="AP363" s="317"/>
      <c r="AQ363" s="317"/>
      <c r="AR363" s="317"/>
      <c r="AS363" s="317"/>
      <c r="AT363" s="317"/>
      <c r="AU363" s="317"/>
      <c r="AV363" s="317"/>
    </row>
    <row r="364" spans="1:48" hidden="1">
      <c r="A364" s="317" t="s">
        <v>2583</v>
      </c>
      <c r="B364" s="317" t="s">
        <v>251</v>
      </c>
      <c r="C364" s="317"/>
      <c r="D364" s="317"/>
      <c r="E364" s="317"/>
      <c r="F364" s="317" t="s">
        <v>2825</v>
      </c>
      <c r="G364" s="317"/>
      <c r="H364" s="317" t="s">
        <v>79</v>
      </c>
      <c r="I364" s="317" t="s">
        <v>2075</v>
      </c>
      <c r="J364" s="317">
        <v>1</v>
      </c>
      <c r="K364" s="317" t="s">
        <v>293</v>
      </c>
      <c r="L364" s="317" t="s">
        <v>708</v>
      </c>
      <c r="M364" s="317"/>
      <c r="N364" s="317"/>
      <c r="O364" s="317"/>
      <c r="P364" s="317"/>
      <c r="Q364" s="317" t="s">
        <v>2641</v>
      </c>
      <c r="R364" s="373">
        <v>45702</v>
      </c>
      <c r="S364" s="373">
        <v>45703</v>
      </c>
      <c r="T364" s="317" t="s">
        <v>2642</v>
      </c>
      <c r="U364" s="330">
        <v>45723</v>
      </c>
      <c r="V364" s="317"/>
      <c r="W364" s="330">
        <v>45729</v>
      </c>
      <c r="X364" s="317"/>
      <c r="Y364" s="317"/>
      <c r="Z364" s="330">
        <v>45702</v>
      </c>
      <c r="AA364" s="317"/>
      <c r="AB364" s="317"/>
      <c r="AC364" s="317"/>
      <c r="AD364" s="317"/>
      <c r="AE364" s="317"/>
      <c r="AF364" s="317"/>
      <c r="AG364" s="317"/>
      <c r="AH364" s="317"/>
      <c r="AI364" s="317"/>
      <c r="AJ364" s="317"/>
      <c r="AK364" s="317"/>
      <c r="AL364" s="317"/>
      <c r="AM364" s="317"/>
      <c r="AN364" s="317"/>
      <c r="AO364" s="317"/>
      <c r="AP364" s="317"/>
      <c r="AQ364" s="317"/>
      <c r="AR364" s="317"/>
      <c r="AS364" s="317"/>
      <c r="AT364" s="317"/>
      <c r="AU364" s="317"/>
      <c r="AV364" s="317"/>
    </row>
    <row r="365" spans="1:48" hidden="1">
      <c r="A365" s="317" t="s">
        <v>2583</v>
      </c>
      <c r="B365" s="317" t="s">
        <v>251</v>
      </c>
      <c r="C365" s="317"/>
      <c r="D365" s="317"/>
      <c r="E365" s="317"/>
      <c r="F365" s="317" t="s">
        <v>2825</v>
      </c>
      <c r="G365" s="317"/>
      <c r="H365" s="317" t="s">
        <v>79</v>
      </c>
      <c r="I365" s="317" t="s">
        <v>2075</v>
      </c>
      <c r="J365" s="317">
        <v>1</v>
      </c>
      <c r="K365" s="317" t="s">
        <v>294</v>
      </c>
      <c r="L365" s="317" t="s">
        <v>708</v>
      </c>
      <c r="M365" s="317"/>
      <c r="N365" s="317"/>
      <c r="O365" s="317"/>
      <c r="P365" s="317"/>
      <c r="Q365" s="317" t="s">
        <v>2641</v>
      </c>
      <c r="R365" s="373">
        <v>45702</v>
      </c>
      <c r="S365" s="373">
        <v>45703</v>
      </c>
      <c r="T365" s="317" t="s">
        <v>2642</v>
      </c>
      <c r="U365" s="330">
        <v>45723</v>
      </c>
      <c r="V365" s="317"/>
      <c r="W365" s="330">
        <v>45729</v>
      </c>
      <c r="X365" s="317"/>
      <c r="Y365" s="317"/>
      <c r="Z365" s="330">
        <v>45702</v>
      </c>
      <c r="AA365" s="317"/>
      <c r="AB365" s="317"/>
      <c r="AC365" s="317"/>
      <c r="AD365" s="317"/>
      <c r="AE365" s="317"/>
      <c r="AF365" s="317"/>
      <c r="AG365" s="317"/>
      <c r="AH365" s="317"/>
      <c r="AI365" s="317"/>
      <c r="AJ365" s="317"/>
      <c r="AK365" s="317"/>
      <c r="AL365" s="317"/>
      <c r="AM365" s="317"/>
      <c r="AN365" s="317"/>
      <c r="AO365" s="317"/>
      <c r="AP365" s="317"/>
      <c r="AQ365" s="317"/>
      <c r="AR365" s="317"/>
      <c r="AS365" s="317"/>
      <c r="AT365" s="317"/>
      <c r="AU365" s="317"/>
      <c r="AV365" s="317"/>
    </row>
    <row r="366" spans="1:48" hidden="1">
      <c r="A366" s="317" t="s">
        <v>2583</v>
      </c>
      <c r="B366" s="317" t="s">
        <v>251</v>
      </c>
      <c r="C366" s="317"/>
      <c r="D366" s="317"/>
      <c r="E366" s="317"/>
      <c r="F366" s="317" t="s">
        <v>2825</v>
      </c>
      <c r="G366" s="317"/>
      <c r="H366" s="317" t="s">
        <v>79</v>
      </c>
      <c r="I366" s="317" t="s">
        <v>2075</v>
      </c>
      <c r="J366" s="317">
        <v>1</v>
      </c>
      <c r="K366" s="317" t="s">
        <v>295</v>
      </c>
      <c r="L366" s="317" t="s">
        <v>708</v>
      </c>
      <c r="M366" s="317"/>
      <c r="N366" s="317"/>
      <c r="O366" s="317"/>
      <c r="P366" s="317"/>
      <c r="Q366" s="317" t="s">
        <v>2641</v>
      </c>
      <c r="R366" s="373">
        <v>45702</v>
      </c>
      <c r="S366" s="373">
        <v>45703</v>
      </c>
      <c r="T366" s="317" t="s">
        <v>2642</v>
      </c>
      <c r="U366" s="330">
        <v>45723</v>
      </c>
      <c r="V366" s="317"/>
      <c r="W366" s="330">
        <v>45729</v>
      </c>
      <c r="X366" s="317"/>
      <c r="Y366" s="317"/>
      <c r="Z366" s="330">
        <v>45702</v>
      </c>
      <c r="AA366" s="317"/>
      <c r="AB366" s="317"/>
      <c r="AC366" s="317"/>
      <c r="AD366" s="317"/>
      <c r="AE366" s="317"/>
      <c r="AF366" s="317"/>
      <c r="AG366" s="317"/>
      <c r="AH366" s="317"/>
      <c r="AI366" s="317"/>
      <c r="AJ366" s="317"/>
      <c r="AK366" s="317"/>
      <c r="AL366" s="317"/>
      <c r="AM366" s="317"/>
      <c r="AN366" s="317"/>
      <c r="AO366" s="317"/>
      <c r="AP366" s="317"/>
      <c r="AQ366" s="317"/>
      <c r="AR366" s="317"/>
      <c r="AS366" s="317"/>
      <c r="AT366" s="317"/>
      <c r="AU366" s="317"/>
      <c r="AV366" s="317"/>
    </row>
    <row r="367" spans="1:48" hidden="1">
      <c r="A367" s="317" t="s">
        <v>2583</v>
      </c>
      <c r="B367" s="317" t="s">
        <v>251</v>
      </c>
      <c r="C367" s="317"/>
      <c r="D367" s="317"/>
      <c r="E367" s="317"/>
      <c r="F367" s="317" t="s">
        <v>2825</v>
      </c>
      <c r="G367" s="317"/>
      <c r="H367" s="317" t="s">
        <v>79</v>
      </c>
      <c r="I367" s="317" t="s">
        <v>2075</v>
      </c>
      <c r="J367" s="317">
        <v>1</v>
      </c>
      <c r="K367" s="317" t="s">
        <v>296</v>
      </c>
      <c r="L367" s="317" t="s">
        <v>708</v>
      </c>
      <c r="M367" s="317"/>
      <c r="N367" s="317"/>
      <c r="O367" s="317"/>
      <c r="P367" s="317"/>
      <c r="Q367" s="317" t="s">
        <v>2641</v>
      </c>
      <c r="R367" s="373">
        <v>45702</v>
      </c>
      <c r="S367" s="373">
        <v>45703</v>
      </c>
      <c r="T367" s="317" t="s">
        <v>2642</v>
      </c>
      <c r="U367" s="330">
        <v>45723</v>
      </c>
      <c r="V367" s="317"/>
      <c r="W367" s="330">
        <v>45729</v>
      </c>
      <c r="X367" s="317"/>
      <c r="Y367" s="317"/>
      <c r="Z367" s="330">
        <v>45702</v>
      </c>
      <c r="AA367" s="317"/>
      <c r="AB367" s="317"/>
      <c r="AC367" s="317"/>
      <c r="AD367" s="317"/>
      <c r="AE367" s="317"/>
      <c r="AF367" s="317"/>
      <c r="AG367" s="317"/>
      <c r="AH367" s="317"/>
      <c r="AI367" s="317"/>
      <c r="AJ367" s="317"/>
      <c r="AK367" s="317"/>
      <c r="AL367" s="317"/>
      <c r="AM367" s="317"/>
      <c r="AN367" s="317"/>
      <c r="AO367" s="317"/>
      <c r="AP367" s="317"/>
      <c r="AQ367" s="317"/>
      <c r="AR367" s="317"/>
      <c r="AS367" s="317"/>
      <c r="AT367" s="317"/>
      <c r="AU367" s="317"/>
      <c r="AV367" s="317"/>
    </row>
    <row r="368" spans="1:48" ht="17.25" hidden="1">
      <c r="A368" s="317" t="s">
        <v>2583</v>
      </c>
      <c r="B368" s="317">
        <v>4100009513</v>
      </c>
      <c r="C368" s="317"/>
      <c r="D368" s="317"/>
      <c r="E368" s="317"/>
      <c r="F368" s="369" t="s">
        <v>776</v>
      </c>
      <c r="G368" s="317" t="s">
        <v>2826</v>
      </c>
      <c r="H368" s="317" t="s">
        <v>79</v>
      </c>
      <c r="I368" s="317" t="s">
        <v>2075</v>
      </c>
      <c r="J368" s="317">
        <v>1</v>
      </c>
      <c r="K368" s="317"/>
      <c r="L368" s="317" t="s">
        <v>708</v>
      </c>
      <c r="M368" s="317"/>
      <c r="N368" s="317"/>
      <c r="O368" s="317"/>
      <c r="P368" s="317"/>
      <c r="Q368" s="317" t="s">
        <v>2641</v>
      </c>
      <c r="R368" s="330">
        <v>45702</v>
      </c>
      <c r="S368" s="331" t="s">
        <v>2827</v>
      </c>
      <c r="T368" s="317" t="s">
        <v>2678</v>
      </c>
      <c r="U368" s="330">
        <v>45738</v>
      </c>
      <c r="V368" s="317"/>
      <c r="W368" s="330">
        <v>45742</v>
      </c>
      <c r="X368" s="317"/>
      <c r="Y368" s="317"/>
      <c r="Z368" s="330">
        <v>45702</v>
      </c>
      <c r="AA368" s="317"/>
      <c r="AB368" s="317"/>
      <c r="AC368" s="317"/>
      <c r="AD368" s="317"/>
      <c r="AE368" s="317"/>
      <c r="AF368" s="317"/>
      <c r="AG368" s="317"/>
      <c r="AH368" s="317"/>
      <c r="AI368" s="317"/>
      <c r="AJ368" s="317"/>
      <c r="AK368" s="317"/>
      <c r="AL368" s="317"/>
      <c r="AM368" s="317"/>
      <c r="AN368" s="317"/>
      <c r="AO368" s="317"/>
      <c r="AP368" s="317"/>
      <c r="AQ368" s="317"/>
      <c r="AR368" s="317"/>
      <c r="AS368" s="317"/>
      <c r="AT368" s="317"/>
      <c r="AU368" s="317"/>
      <c r="AV368" s="317"/>
    </row>
    <row r="369" spans="1:48" ht="17.25" hidden="1">
      <c r="A369" s="317" t="s">
        <v>2583</v>
      </c>
      <c r="B369" s="317">
        <v>4100009513</v>
      </c>
      <c r="C369" s="317"/>
      <c r="D369" s="317"/>
      <c r="E369" s="317"/>
      <c r="F369" s="369" t="s">
        <v>776</v>
      </c>
      <c r="G369" s="317" t="s">
        <v>2826</v>
      </c>
      <c r="H369" s="317" t="s">
        <v>79</v>
      </c>
      <c r="I369" s="317" t="s">
        <v>2075</v>
      </c>
      <c r="J369" s="317">
        <v>1</v>
      </c>
      <c r="K369" s="317"/>
      <c r="L369" s="317" t="s">
        <v>708</v>
      </c>
      <c r="M369" s="317"/>
      <c r="N369" s="317"/>
      <c r="O369" s="317"/>
      <c r="P369" s="317"/>
      <c r="Q369" s="317" t="s">
        <v>2641</v>
      </c>
      <c r="R369" s="330">
        <v>45702</v>
      </c>
      <c r="S369" s="331" t="s">
        <v>2827</v>
      </c>
      <c r="T369" s="317" t="s">
        <v>2678</v>
      </c>
      <c r="U369" s="330">
        <v>45738</v>
      </c>
      <c r="V369" s="317"/>
      <c r="W369" s="330">
        <v>45742</v>
      </c>
      <c r="X369" s="317"/>
      <c r="Y369" s="317"/>
      <c r="Z369" s="330">
        <v>45702</v>
      </c>
      <c r="AA369" s="317"/>
      <c r="AB369" s="317"/>
      <c r="AC369" s="317"/>
      <c r="AD369" s="317"/>
      <c r="AE369" s="317"/>
      <c r="AF369" s="317"/>
      <c r="AG369" s="317"/>
      <c r="AH369" s="317"/>
      <c r="AI369" s="317"/>
      <c r="AJ369" s="317"/>
      <c r="AK369" s="317"/>
      <c r="AL369" s="317"/>
      <c r="AM369" s="317"/>
      <c r="AN369" s="317"/>
      <c r="AO369" s="317"/>
      <c r="AP369" s="317"/>
      <c r="AQ369" s="317"/>
      <c r="AR369" s="317"/>
      <c r="AS369" s="317"/>
      <c r="AT369" s="317"/>
      <c r="AU369" s="317"/>
      <c r="AV369" s="317"/>
    </row>
    <row r="370" spans="1:48" ht="17.25" hidden="1">
      <c r="A370" s="317" t="s">
        <v>2583</v>
      </c>
      <c r="B370" s="317">
        <v>4100009513</v>
      </c>
      <c r="C370" s="317"/>
      <c r="D370" s="317"/>
      <c r="E370" s="317"/>
      <c r="F370" s="369" t="s">
        <v>776</v>
      </c>
      <c r="G370" s="317" t="s">
        <v>2826</v>
      </c>
      <c r="H370" s="317" t="s">
        <v>79</v>
      </c>
      <c r="I370" s="317" t="s">
        <v>2075</v>
      </c>
      <c r="J370" s="317">
        <v>1</v>
      </c>
      <c r="K370" s="317"/>
      <c r="L370" s="317" t="s">
        <v>708</v>
      </c>
      <c r="M370" s="317"/>
      <c r="N370" s="317"/>
      <c r="O370" s="317"/>
      <c r="P370" s="317"/>
      <c r="Q370" s="317" t="s">
        <v>2641</v>
      </c>
      <c r="R370" s="330">
        <v>45702</v>
      </c>
      <c r="S370" s="331" t="s">
        <v>2827</v>
      </c>
      <c r="T370" s="317" t="s">
        <v>2678</v>
      </c>
      <c r="U370" s="330">
        <v>45738</v>
      </c>
      <c r="V370" s="317"/>
      <c r="W370" s="330">
        <v>45742</v>
      </c>
      <c r="X370" s="317"/>
      <c r="Y370" s="317"/>
      <c r="Z370" s="330">
        <v>45702</v>
      </c>
      <c r="AA370" s="317"/>
      <c r="AB370" s="317"/>
      <c r="AC370" s="317"/>
      <c r="AD370" s="317"/>
      <c r="AE370" s="317"/>
      <c r="AF370" s="317"/>
      <c r="AG370" s="317"/>
      <c r="AH370" s="317"/>
      <c r="AI370" s="317"/>
      <c r="AJ370" s="317"/>
      <c r="AK370" s="317"/>
      <c r="AL370" s="317"/>
      <c r="AM370" s="317"/>
      <c r="AN370" s="317"/>
      <c r="AO370" s="317"/>
      <c r="AP370" s="317"/>
      <c r="AQ370" s="317"/>
      <c r="AR370" s="317"/>
      <c r="AS370" s="317"/>
      <c r="AT370" s="317"/>
      <c r="AU370" s="317"/>
      <c r="AV370" s="317"/>
    </row>
    <row r="371" spans="1:48" ht="17.25" hidden="1">
      <c r="A371" s="317" t="s">
        <v>2583</v>
      </c>
      <c r="B371" s="317">
        <v>4100009513</v>
      </c>
      <c r="C371" s="317"/>
      <c r="D371" s="317"/>
      <c r="E371" s="317"/>
      <c r="F371" s="369" t="s">
        <v>776</v>
      </c>
      <c r="G371" s="317" t="s">
        <v>2826</v>
      </c>
      <c r="H371" s="317" t="s">
        <v>79</v>
      </c>
      <c r="I371" s="317" t="s">
        <v>2075</v>
      </c>
      <c r="J371" s="317">
        <v>1</v>
      </c>
      <c r="K371" s="317"/>
      <c r="L371" s="317" t="s">
        <v>708</v>
      </c>
      <c r="M371" s="317"/>
      <c r="N371" s="317"/>
      <c r="O371" s="317"/>
      <c r="P371" s="317"/>
      <c r="Q371" s="317" t="s">
        <v>2641</v>
      </c>
      <c r="R371" s="330">
        <v>45702</v>
      </c>
      <c r="S371" s="331" t="s">
        <v>2827</v>
      </c>
      <c r="T371" s="317" t="s">
        <v>2678</v>
      </c>
      <c r="U371" s="330">
        <v>45738</v>
      </c>
      <c r="V371" s="317"/>
      <c r="W371" s="330">
        <v>45742</v>
      </c>
      <c r="X371" s="317"/>
      <c r="Y371" s="317"/>
      <c r="Z371" s="330">
        <v>45702</v>
      </c>
      <c r="AA371" s="317"/>
      <c r="AB371" s="317"/>
      <c r="AC371" s="317"/>
      <c r="AD371" s="317"/>
      <c r="AE371" s="317"/>
      <c r="AF371" s="317"/>
      <c r="AG371" s="317"/>
      <c r="AH371" s="317"/>
      <c r="AI371" s="317"/>
      <c r="AJ371" s="317"/>
      <c r="AK371" s="317"/>
      <c r="AL371" s="317"/>
      <c r="AM371" s="317"/>
      <c r="AN371" s="317"/>
      <c r="AO371" s="317"/>
      <c r="AP371" s="317"/>
      <c r="AQ371" s="317"/>
      <c r="AR371" s="317"/>
      <c r="AS371" s="317"/>
      <c r="AT371" s="317"/>
      <c r="AU371" s="317"/>
      <c r="AV371" s="317"/>
    </row>
    <row r="372" spans="1:48" ht="17.25" hidden="1">
      <c r="A372" s="317" t="s">
        <v>2583</v>
      </c>
      <c r="B372" s="317">
        <v>4100009513</v>
      </c>
      <c r="C372" s="317"/>
      <c r="D372" s="317"/>
      <c r="E372" s="317"/>
      <c r="F372" s="369" t="s">
        <v>776</v>
      </c>
      <c r="G372" s="317" t="s">
        <v>2828</v>
      </c>
      <c r="H372" s="317" t="s">
        <v>79</v>
      </c>
      <c r="I372" s="317" t="s">
        <v>2075</v>
      </c>
      <c r="J372" s="317">
        <v>1</v>
      </c>
      <c r="K372" s="317"/>
      <c r="L372" s="317" t="s">
        <v>708</v>
      </c>
      <c r="M372" s="317"/>
      <c r="N372" s="317"/>
      <c r="O372" s="317"/>
      <c r="P372" s="317"/>
      <c r="Q372" s="317" t="s">
        <v>2641</v>
      </c>
      <c r="R372" s="330">
        <v>45702</v>
      </c>
      <c r="S372" s="331" t="s">
        <v>2827</v>
      </c>
      <c r="T372" s="317" t="s">
        <v>2678</v>
      </c>
      <c r="U372" s="330">
        <v>45738</v>
      </c>
      <c r="V372" s="317"/>
      <c r="W372" s="330">
        <v>45742</v>
      </c>
      <c r="X372" s="317"/>
      <c r="Y372" s="317"/>
      <c r="Z372" s="330">
        <v>45702</v>
      </c>
      <c r="AA372" s="317"/>
      <c r="AB372" s="317"/>
      <c r="AC372" s="317"/>
      <c r="AD372" s="317"/>
      <c r="AE372" s="317"/>
      <c r="AF372" s="317"/>
      <c r="AG372" s="317"/>
      <c r="AH372" s="317"/>
      <c r="AI372" s="317"/>
      <c r="AJ372" s="317"/>
      <c r="AK372" s="317"/>
      <c r="AL372" s="317"/>
      <c r="AM372" s="317"/>
      <c r="AN372" s="317"/>
      <c r="AO372" s="317"/>
      <c r="AP372" s="317"/>
      <c r="AQ372" s="317"/>
      <c r="AR372" s="317"/>
      <c r="AS372" s="317"/>
      <c r="AT372" s="317"/>
      <c r="AU372" s="317"/>
      <c r="AV372" s="317"/>
    </row>
    <row r="373" spans="1:48" ht="17.25" hidden="1">
      <c r="A373" s="317" t="s">
        <v>2583</v>
      </c>
      <c r="B373" s="317">
        <v>4100009513</v>
      </c>
      <c r="C373" s="317"/>
      <c r="D373" s="317"/>
      <c r="E373" s="317"/>
      <c r="F373" s="369" t="s">
        <v>776</v>
      </c>
      <c r="G373" s="317" t="s">
        <v>2828</v>
      </c>
      <c r="H373" s="317" t="s">
        <v>79</v>
      </c>
      <c r="I373" s="317" t="s">
        <v>2075</v>
      </c>
      <c r="J373" s="317">
        <v>1</v>
      </c>
      <c r="K373" s="317"/>
      <c r="L373" s="317" t="s">
        <v>708</v>
      </c>
      <c r="M373" s="317"/>
      <c r="N373" s="317"/>
      <c r="O373" s="317"/>
      <c r="P373" s="317"/>
      <c r="Q373" s="317" t="s">
        <v>2641</v>
      </c>
      <c r="R373" s="330">
        <v>45702</v>
      </c>
      <c r="S373" s="331" t="s">
        <v>2827</v>
      </c>
      <c r="T373" s="317" t="s">
        <v>2678</v>
      </c>
      <c r="U373" s="330">
        <v>45738</v>
      </c>
      <c r="V373" s="317"/>
      <c r="W373" s="330">
        <v>45742</v>
      </c>
      <c r="X373" s="317"/>
      <c r="Y373" s="317"/>
      <c r="Z373" s="330">
        <v>45702</v>
      </c>
      <c r="AA373" s="317"/>
      <c r="AB373" s="317"/>
      <c r="AC373" s="317"/>
      <c r="AD373" s="317"/>
      <c r="AE373" s="317"/>
      <c r="AF373" s="317"/>
      <c r="AG373" s="317"/>
      <c r="AH373" s="317"/>
      <c r="AI373" s="317"/>
      <c r="AJ373" s="317"/>
      <c r="AK373" s="317"/>
      <c r="AL373" s="317"/>
      <c r="AM373" s="317"/>
      <c r="AN373" s="317"/>
      <c r="AO373" s="317"/>
      <c r="AP373" s="317"/>
      <c r="AQ373" s="317"/>
      <c r="AR373" s="317"/>
      <c r="AS373" s="317"/>
      <c r="AT373" s="317"/>
      <c r="AU373" s="317"/>
      <c r="AV373" s="317"/>
    </row>
    <row r="374" spans="1:48" ht="17.25" hidden="1">
      <c r="A374" s="317" t="s">
        <v>2583</v>
      </c>
      <c r="B374" s="317">
        <v>4100009513</v>
      </c>
      <c r="C374" s="317"/>
      <c r="D374" s="317"/>
      <c r="E374" s="317"/>
      <c r="F374" s="369" t="s">
        <v>776</v>
      </c>
      <c r="G374" s="317" t="s">
        <v>2828</v>
      </c>
      <c r="H374" s="317" t="s">
        <v>79</v>
      </c>
      <c r="I374" s="317" t="s">
        <v>2075</v>
      </c>
      <c r="J374" s="317">
        <v>1</v>
      </c>
      <c r="K374" s="317"/>
      <c r="L374" s="317" t="s">
        <v>708</v>
      </c>
      <c r="M374" s="317"/>
      <c r="N374" s="317"/>
      <c r="O374" s="317"/>
      <c r="P374" s="317"/>
      <c r="Q374" s="317" t="s">
        <v>2641</v>
      </c>
      <c r="R374" s="330">
        <v>45702</v>
      </c>
      <c r="S374" s="331" t="s">
        <v>2827</v>
      </c>
      <c r="T374" s="317" t="s">
        <v>2678</v>
      </c>
      <c r="U374" s="330">
        <v>45738</v>
      </c>
      <c r="V374" s="317"/>
      <c r="W374" s="330">
        <v>45742</v>
      </c>
      <c r="X374" s="317"/>
      <c r="Y374" s="317"/>
      <c r="Z374" s="330">
        <v>45702</v>
      </c>
      <c r="AA374" s="317"/>
      <c r="AB374" s="317"/>
      <c r="AC374" s="317"/>
      <c r="AD374" s="317"/>
      <c r="AE374" s="317"/>
      <c r="AF374" s="317"/>
      <c r="AG374" s="317"/>
      <c r="AH374" s="317"/>
      <c r="AI374" s="317"/>
      <c r="AJ374" s="317"/>
      <c r="AK374" s="317"/>
      <c r="AL374" s="317"/>
      <c r="AM374" s="317"/>
      <c r="AN374" s="317"/>
      <c r="AO374" s="317"/>
      <c r="AP374" s="317"/>
      <c r="AQ374" s="317"/>
      <c r="AR374" s="317"/>
      <c r="AS374" s="317"/>
      <c r="AT374" s="317"/>
      <c r="AU374" s="317"/>
      <c r="AV374" s="317"/>
    </row>
    <row r="375" spans="1:48" ht="17.25" hidden="1">
      <c r="A375" s="317" t="s">
        <v>2583</v>
      </c>
      <c r="B375" s="377" t="s">
        <v>251</v>
      </c>
      <c r="C375" s="317"/>
      <c r="D375" s="317"/>
      <c r="E375" s="317"/>
      <c r="F375" s="369" t="s">
        <v>253</v>
      </c>
      <c r="G375" s="317"/>
      <c r="H375" s="317" t="s">
        <v>79</v>
      </c>
      <c r="I375" s="317" t="s">
        <v>2075</v>
      </c>
      <c r="J375" s="317">
        <v>1</v>
      </c>
      <c r="K375" s="317" t="s">
        <v>255</v>
      </c>
      <c r="L375" s="317" t="s">
        <v>708</v>
      </c>
      <c r="M375" s="317"/>
      <c r="N375" s="317"/>
      <c r="O375" s="317"/>
      <c r="P375" s="317"/>
      <c r="Q375" s="317" t="s">
        <v>2641</v>
      </c>
      <c r="R375" s="330">
        <v>45702</v>
      </c>
      <c r="S375" s="373">
        <v>45703</v>
      </c>
      <c r="T375" s="317" t="s">
        <v>2642</v>
      </c>
      <c r="U375" s="330">
        <v>45723</v>
      </c>
      <c r="V375" s="317"/>
      <c r="W375" s="330">
        <v>45729</v>
      </c>
      <c r="X375" s="317"/>
      <c r="Y375" s="317"/>
      <c r="Z375" s="330">
        <v>45702</v>
      </c>
      <c r="AA375" s="330">
        <v>45709</v>
      </c>
      <c r="AB375" s="317"/>
      <c r="AC375" s="317"/>
      <c r="AD375" s="317"/>
      <c r="AE375" s="317"/>
      <c r="AF375" s="317"/>
      <c r="AG375" s="317"/>
      <c r="AH375" s="317"/>
      <c r="AI375" s="317"/>
      <c r="AJ375" s="317"/>
      <c r="AK375" s="317"/>
      <c r="AL375" s="317"/>
      <c r="AM375" s="317"/>
      <c r="AN375" s="317"/>
      <c r="AO375" s="317"/>
      <c r="AP375" s="317"/>
      <c r="AQ375" s="317"/>
      <c r="AR375" s="317"/>
      <c r="AS375" s="317"/>
      <c r="AT375" s="317"/>
      <c r="AU375" s="317"/>
      <c r="AV375" s="317"/>
    </row>
    <row r="376" spans="1:48" ht="17.25" hidden="1">
      <c r="A376" s="317" t="s">
        <v>2583</v>
      </c>
      <c r="B376" s="377" t="s">
        <v>251</v>
      </c>
      <c r="C376" s="317"/>
      <c r="D376" s="317"/>
      <c r="E376" s="317"/>
      <c r="F376" s="369" t="s">
        <v>253</v>
      </c>
      <c r="G376" s="317"/>
      <c r="H376" s="317" t="s">
        <v>79</v>
      </c>
      <c r="I376" s="317" t="s">
        <v>2075</v>
      </c>
      <c r="J376" s="317">
        <v>1</v>
      </c>
      <c r="K376" s="317" t="s">
        <v>257</v>
      </c>
      <c r="L376" s="317" t="s">
        <v>708</v>
      </c>
      <c r="M376" s="317"/>
      <c r="N376" s="317"/>
      <c r="O376" s="317"/>
      <c r="P376" s="317"/>
      <c r="Q376" s="317" t="s">
        <v>2641</v>
      </c>
      <c r="R376" s="330">
        <v>45702</v>
      </c>
      <c r="S376" s="373">
        <v>45703</v>
      </c>
      <c r="T376" s="317" t="s">
        <v>2642</v>
      </c>
      <c r="U376" s="330">
        <v>45723</v>
      </c>
      <c r="V376" s="317"/>
      <c r="W376" s="330">
        <v>45729</v>
      </c>
      <c r="X376" s="317"/>
      <c r="Y376" s="317"/>
      <c r="Z376" s="330">
        <v>45702</v>
      </c>
      <c r="AA376" s="317"/>
      <c r="AB376" s="317"/>
      <c r="AC376" s="317"/>
      <c r="AD376" s="317"/>
      <c r="AE376" s="317"/>
      <c r="AF376" s="317"/>
      <c r="AG376" s="317"/>
      <c r="AH376" s="317"/>
      <c r="AI376" s="317"/>
      <c r="AJ376" s="317"/>
      <c r="AK376" s="317"/>
      <c r="AL376" s="317"/>
      <c r="AM376" s="317"/>
      <c r="AN376" s="317"/>
      <c r="AO376" s="317"/>
      <c r="AP376" s="317"/>
      <c r="AQ376" s="317"/>
      <c r="AR376" s="317"/>
      <c r="AS376" s="317"/>
      <c r="AT376" s="317"/>
      <c r="AU376" s="317"/>
      <c r="AV376" s="317"/>
    </row>
    <row r="377" spans="1:48" ht="17.25" hidden="1">
      <c r="A377" s="317" t="s">
        <v>2583</v>
      </c>
      <c r="B377" s="377" t="s">
        <v>251</v>
      </c>
      <c r="C377" s="317"/>
      <c r="D377" s="317"/>
      <c r="E377" s="317"/>
      <c r="F377" s="369" t="s">
        <v>253</v>
      </c>
      <c r="G377" s="317"/>
      <c r="H377" s="317" t="s">
        <v>79</v>
      </c>
      <c r="I377" s="317" t="s">
        <v>2075</v>
      </c>
      <c r="J377" s="317">
        <v>1</v>
      </c>
      <c r="K377" s="317" t="s">
        <v>258</v>
      </c>
      <c r="L377" s="317" t="s">
        <v>708</v>
      </c>
      <c r="M377" s="317"/>
      <c r="N377" s="317"/>
      <c r="O377" s="317"/>
      <c r="P377" s="317"/>
      <c r="Q377" s="317" t="s">
        <v>2641</v>
      </c>
      <c r="R377" s="330">
        <v>45702</v>
      </c>
      <c r="S377" s="373">
        <v>45703</v>
      </c>
      <c r="T377" s="317" t="s">
        <v>2642</v>
      </c>
      <c r="U377" s="330">
        <v>45723</v>
      </c>
      <c r="V377" s="317"/>
      <c r="W377" s="330">
        <v>45729</v>
      </c>
      <c r="X377" s="317"/>
      <c r="Y377" s="317"/>
      <c r="Z377" s="330">
        <v>45702</v>
      </c>
      <c r="AA377" s="317"/>
      <c r="AB377" s="317"/>
      <c r="AC377" s="317"/>
      <c r="AD377" s="317"/>
      <c r="AE377" s="317"/>
      <c r="AF377" s="317"/>
      <c r="AG377" s="317"/>
      <c r="AH377" s="317"/>
      <c r="AI377" s="317"/>
      <c r="AJ377" s="317"/>
      <c r="AK377" s="317"/>
      <c r="AL377" s="317"/>
      <c r="AM377" s="317"/>
      <c r="AN377" s="317"/>
      <c r="AO377" s="317"/>
      <c r="AP377" s="317"/>
      <c r="AQ377" s="317"/>
      <c r="AR377" s="317"/>
      <c r="AS377" s="317"/>
      <c r="AT377" s="317"/>
      <c r="AU377" s="317"/>
      <c r="AV377" s="317"/>
    </row>
    <row r="378" spans="1:48" ht="17.25" hidden="1">
      <c r="A378" s="317" t="s">
        <v>2583</v>
      </c>
      <c r="B378" s="377" t="s">
        <v>251</v>
      </c>
      <c r="C378" s="317"/>
      <c r="D378" s="317"/>
      <c r="E378" s="317"/>
      <c r="F378" s="369" t="s">
        <v>253</v>
      </c>
      <c r="G378" s="317"/>
      <c r="H378" s="317" t="s">
        <v>79</v>
      </c>
      <c r="I378" s="317" t="s">
        <v>2075</v>
      </c>
      <c r="J378" s="317">
        <v>1</v>
      </c>
      <c r="K378" s="317" t="s">
        <v>259</v>
      </c>
      <c r="L378" s="317" t="s">
        <v>708</v>
      </c>
      <c r="M378" s="317"/>
      <c r="N378" s="317"/>
      <c r="O378" s="317"/>
      <c r="P378" s="317"/>
      <c r="Q378" s="317" t="s">
        <v>2641</v>
      </c>
      <c r="R378" s="330">
        <v>45702</v>
      </c>
      <c r="S378" s="373">
        <v>45703</v>
      </c>
      <c r="T378" s="317" t="s">
        <v>2642</v>
      </c>
      <c r="U378" s="330">
        <v>45723</v>
      </c>
      <c r="V378" s="317"/>
      <c r="W378" s="330">
        <v>45729</v>
      </c>
      <c r="X378" s="317"/>
      <c r="Y378" s="317"/>
      <c r="Z378" s="330">
        <v>45702</v>
      </c>
      <c r="AA378" s="317"/>
      <c r="AB378" s="317"/>
      <c r="AC378" s="317"/>
      <c r="AD378" s="317"/>
      <c r="AE378" s="317"/>
      <c r="AF378" s="317"/>
      <c r="AG378" s="317"/>
      <c r="AH378" s="317"/>
      <c r="AI378" s="317"/>
      <c r="AJ378" s="317"/>
      <c r="AK378" s="317"/>
      <c r="AL378" s="317"/>
      <c r="AM378" s="317"/>
      <c r="AN378" s="317"/>
      <c r="AO378" s="317"/>
      <c r="AP378" s="317"/>
      <c r="AQ378" s="317"/>
      <c r="AR378" s="317"/>
      <c r="AS378" s="317"/>
      <c r="AT378" s="317"/>
      <c r="AU378" s="317"/>
      <c r="AV378" s="317"/>
    </row>
    <row r="379" spans="1:48" ht="17.25" hidden="1">
      <c r="A379" s="317" t="s">
        <v>2583</v>
      </c>
      <c r="B379" s="377" t="s">
        <v>251</v>
      </c>
      <c r="C379" s="317"/>
      <c r="D379" s="317"/>
      <c r="E379" s="317"/>
      <c r="F379" s="369" t="s">
        <v>253</v>
      </c>
      <c r="G379" s="317"/>
      <c r="H379" s="317" t="s">
        <v>79</v>
      </c>
      <c r="I379" s="317" t="s">
        <v>2075</v>
      </c>
      <c r="J379" s="317">
        <v>1</v>
      </c>
      <c r="K379" s="317" t="s">
        <v>260</v>
      </c>
      <c r="L379" s="317" t="s">
        <v>708</v>
      </c>
      <c r="M379" s="317"/>
      <c r="N379" s="317"/>
      <c r="O379" s="317"/>
      <c r="P379" s="317"/>
      <c r="Q379" s="317" t="s">
        <v>2641</v>
      </c>
      <c r="R379" s="330">
        <v>45702</v>
      </c>
      <c r="S379" s="373">
        <v>45703</v>
      </c>
      <c r="T379" s="317" t="s">
        <v>2642</v>
      </c>
      <c r="U379" s="330">
        <v>45723</v>
      </c>
      <c r="V379" s="317"/>
      <c r="W379" s="330">
        <v>45729</v>
      </c>
      <c r="X379" s="317"/>
      <c r="Y379" s="317"/>
      <c r="Z379" s="330">
        <v>45702</v>
      </c>
      <c r="AA379" s="317"/>
      <c r="AB379" s="317"/>
      <c r="AC379" s="317"/>
      <c r="AD379" s="317"/>
      <c r="AE379" s="317"/>
      <c r="AF379" s="317"/>
      <c r="AG379" s="317"/>
      <c r="AH379" s="317"/>
      <c r="AI379" s="317"/>
      <c r="AJ379" s="317"/>
      <c r="AK379" s="317"/>
      <c r="AL379" s="317"/>
      <c r="AM379" s="317"/>
      <c r="AN379" s="317"/>
      <c r="AO379" s="317"/>
      <c r="AP379" s="317"/>
      <c r="AQ379" s="317"/>
      <c r="AR379" s="317"/>
      <c r="AS379" s="317"/>
      <c r="AT379" s="317"/>
      <c r="AU379" s="317"/>
      <c r="AV379" s="317"/>
    </row>
    <row r="380" spans="1:48" ht="17.25" hidden="1">
      <c r="A380" s="317" t="s">
        <v>2583</v>
      </c>
      <c r="B380" s="377" t="s">
        <v>251</v>
      </c>
      <c r="C380" s="317"/>
      <c r="D380" s="317"/>
      <c r="E380" s="317"/>
      <c r="F380" s="369" t="s">
        <v>253</v>
      </c>
      <c r="G380" s="317"/>
      <c r="H380" s="317" t="s">
        <v>79</v>
      </c>
      <c r="I380" s="317" t="s">
        <v>2075</v>
      </c>
      <c r="J380" s="317">
        <v>1</v>
      </c>
      <c r="K380" s="317" t="s">
        <v>261</v>
      </c>
      <c r="L380" s="317" t="s">
        <v>708</v>
      </c>
      <c r="M380" s="317"/>
      <c r="N380" s="317"/>
      <c r="O380" s="317"/>
      <c r="P380" s="317"/>
      <c r="Q380" s="317" t="s">
        <v>2641</v>
      </c>
      <c r="R380" s="330">
        <v>45702</v>
      </c>
      <c r="S380" s="373">
        <v>45703</v>
      </c>
      <c r="T380" s="317" t="s">
        <v>2642</v>
      </c>
      <c r="U380" s="330">
        <v>45723</v>
      </c>
      <c r="V380" s="317"/>
      <c r="W380" s="330">
        <v>45729</v>
      </c>
      <c r="X380" s="317"/>
      <c r="Y380" s="317"/>
      <c r="Z380" s="330">
        <v>45702</v>
      </c>
      <c r="AA380" s="317"/>
      <c r="AB380" s="317"/>
      <c r="AC380" s="317"/>
      <c r="AD380" s="317"/>
      <c r="AE380" s="317"/>
      <c r="AF380" s="317"/>
      <c r="AG380" s="317"/>
      <c r="AH380" s="317"/>
      <c r="AI380" s="317"/>
      <c r="AJ380" s="317"/>
      <c r="AK380" s="317"/>
      <c r="AL380" s="317"/>
      <c r="AM380" s="317"/>
      <c r="AN380" s="317"/>
      <c r="AO380" s="317"/>
      <c r="AP380" s="317"/>
      <c r="AQ380" s="317"/>
      <c r="AR380" s="317"/>
      <c r="AS380" s="317"/>
      <c r="AT380" s="317"/>
      <c r="AU380" s="317"/>
      <c r="AV380" s="317"/>
    </row>
    <row r="381" spans="1:48" ht="17.25" hidden="1">
      <c r="A381" s="317" t="s">
        <v>2583</v>
      </c>
      <c r="B381" s="377" t="s">
        <v>251</v>
      </c>
      <c r="C381" s="317"/>
      <c r="D381" s="317"/>
      <c r="E381" s="317"/>
      <c r="F381" s="369" t="s">
        <v>253</v>
      </c>
      <c r="G381" s="317"/>
      <c r="H381" s="317" t="s">
        <v>79</v>
      </c>
      <c r="I381" s="317" t="s">
        <v>2075</v>
      </c>
      <c r="J381" s="317">
        <v>1</v>
      </c>
      <c r="K381" s="317" t="s">
        <v>262</v>
      </c>
      <c r="L381" s="317" t="s">
        <v>708</v>
      </c>
      <c r="M381" s="317"/>
      <c r="N381" s="317"/>
      <c r="O381" s="317"/>
      <c r="P381" s="317"/>
      <c r="Q381" s="317" t="s">
        <v>2641</v>
      </c>
      <c r="R381" s="330">
        <v>45702</v>
      </c>
      <c r="S381" s="373">
        <v>45703</v>
      </c>
      <c r="T381" s="317" t="s">
        <v>2642</v>
      </c>
      <c r="U381" s="330">
        <v>45723</v>
      </c>
      <c r="V381" s="317"/>
      <c r="W381" s="330">
        <v>45729</v>
      </c>
      <c r="X381" s="317"/>
      <c r="Y381" s="317"/>
      <c r="Z381" s="330">
        <v>45702</v>
      </c>
      <c r="AA381" s="317"/>
      <c r="AB381" s="317"/>
      <c r="AC381" s="317"/>
      <c r="AD381" s="317"/>
      <c r="AE381" s="317"/>
      <c r="AF381" s="317"/>
      <c r="AG381" s="317"/>
      <c r="AH381" s="317"/>
      <c r="AI381" s="317"/>
      <c r="AJ381" s="317"/>
      <c r="AK381" s="317"/>
      <c r="AL381" s="317"/>
      <c r="AM381" s="317"/>
      <c r="AN381" s="317"/>
      <c r="AO381" s="317"/>
      <c r="AP381" s="317"/>
      <c r="AQ381" s="317"/>
      <c r="AR381" s="317"/>
      <c r="AS381" s="317"/>
      <c r="AT381" s="317"/>
      <c r="AU381" s="317"/>
      <c r="AV381" s="317"/>
    </row>
    <row r="382" spans="1:48" ht="17.25" hidden="1">
      <c r="A382" s="317" t="s">
        <v>2583</v>
      </c>
      <c r="B382" s="377" t="s">
        <v>251</v>
      </c>
      <c r="C382" s="317"/>
      <c r="D382" s="317"/>
      <c r="E382" s="317"/>
      <c r="F382" s="369" t="s">
        <v>253</v>
      </c>
      <c r="G382" s="317"/>
      <c r="H382" s="317" t="s">
        <v>79</v>
      </c>
      <c r="I382" s="317" t="s">
        <v>2075</v>
      </c>
      <c r="J382" s="317">
        <v>1</v>
      </c>
      <c r="K382" s="317" t="s">
        <v>263</v>
      </c>
      <c r="L382" s="317" t="s">
        <v>708</v>
      </c>
      <c r="M382" s="317"/>
      <c r="N382" s="317"/>
      <c r="O382" s="317"/>
      <c r="P382" s="317"/>
      <c r="Q382" s="317" t="s">
        <v>2641</v>
      </c>
      <c r="R382" s="330">
        <v>45702</v>
      </c>
      <c r="S382" s="373">
        <v>45703</v>
      </c>
      <c r="T382" s="317" t="s">
        <v>2642</v>
      </c>
      <c r="U382" s="330">
        <v>45723</v>
      </c>
      <c r="V382" s="317"/>
      <c r="W382" s="330">
        <v>45729</v>
      </c>
      <c r="X382" s="317"/>
      <c r="Y382" s="317"/>
      <c r="Z382" s="330">
        <v>45702</v>
      </c>
      <c r="AA382" s="317"/>
      <c r="AB382" s="317"/>
      <c r="AC382" s="317"/>
      <c r="AD382" s="317"/>
      <c r="AE382" s="317"/>
      <c r="AF382" s="317"/>
      <c r="AG382" s="317"/>
      <c r="AH382" s="317"/>
      <c r="AI382" s="317"/>
      <c r="AJ382" s="317"/>
      <c r="AK382" s="317"/>
      <c r="AL382" s="317"/>
      <c r="AM382" s="317"/>
      <c r="AN382" s="317"/>
      <c r="AO382" s="317"/>
      <c r="AP382" s="317"/>
      <c r="AQ382" s="317"/>
      <c r="AR382" s="317"/>
      <c r="AS382" s="317"/>
      <c r="AT382" s="317"/>
      <c r="AU382" s="317"/>
      <c r="AV382" s="317"/>
    </row>
    <row r="383" spans="1:48" ht="17.25" hidden="1">
      <c r="A383" s="317" t="s">
        <v>2583</v>
      </c>
      <c r="B383" s="377" t="s">
        <v>251</v>
      </c>
      <c r="C383" s="317"/>
      <c r="D383" s="317"/>
      <c r="E383" s="317"/>
      <c r="F383" s="369" t="s">
        <v>253</v>
      </c>
      <c r="G383" s="317"/>
      <c r="H383" s="317" t="s">
        <v>79</v>
      </c>
      <c r="I383" s="317" t="s">
        <v>2075</v>
      </c>
      <c r="J383" s="317">
        <v>1</v>
      </c>
      <c r="K383" s="317" t="s">
        <v>264</v>
      </c>
      <c r="L383" s="317" t="s">
        <v>708</v>
      </c>
      <c r="M383" s="317"/>
      <c r="N383" s="317"/>
      <c r="O383" s="317"/>
      <c r="P383" s="317"/>
      <c r="Q383" s="317" t="s">
        <v>2641</v>
      </c>
      <c r="R383" s="330">
        <v>45702</v>
      </c>
      <c r="S383" s="373">
        <v>45703</v>
      </c>
      <c r="T383" s="317" t="s">
        <v>2642</v>
      </c>
      <c r="U383" s="330">
        <v>45723</v>
      </c>
      <c r="V383" s="317"/>
      <c r="W383" s="330">
        <v>45729</v>
      </c>
      <c r="X383" s="317"/>
      <c r="Y383" s="317"/>
      <c r="Z383" s="330">
        <v>45702</v>
      </c>
      <c r="AA383" s="317"/>
      <c r="AB383" s="317"/>
      <c r="AC383" s="317"/>
      <c r="AD383" s="317"/>
      <c r="AE383" s="317"/>
      <c r="AF383" s="317"/>
      <c r="AG383" s="317"/>
      <c r="AH383" s="317"/>
      <c r="AI383" s="317"/>
      <c r="AJ383" s="317"/>
      <c r="AK383" s="317"/>
      <c r="AL383" s="317"/>
      <c r="AM383" s="317"/>
      <c r="AN383" s="317"/>
      <c r="AO383" s="317"/>
      <c r="AP383" s="317"/>
      <c r="AQ383" s="317"/>
      <c r="AR383" s="317"/>
      <c r="AS383" s="317"/>
      <c r="AT383" s="317"/>
      <c r="AU383" s="317"/>
      <c r="AV383" s="317"/>
    </row>
    <row r="384" spans="1:48" ht="17.25" hidden="1">
      <c r="A384" s="317" t="s">
        <v>2583</v>
      </c>
      <c r="B384" s="377" t="s">
        <v>251</v>
      </c>
      <c r="C384" s="317"/>
      <c r="D384" s="317"/>
      <c r="E384" s="317"/>
      <c r="F384" s="369" t="s">
        <v>253</v>
      </c>
      <c r="G384" s="317"/>
      <c r="H384" s="317" t="s">
        <v>79</v>
      </c>
      <c r="I384" s="317" t="s">
        <v>2075</v>
      </c>
      <c r="J384" s="317">
        <v>1</v>
      </c>
      <c r="K384" s="317" t="s">
        <v>265</v>
      </c>
      <c r="L384" s="317" t="s">
        <v>708</v>
      </c>
      <c r="M384" s="317"/>
      <c r="N384" s="317"/>
      <c r="O384" s="317"/>
      <c r="P384" s="317"/>
      <c r="Q384" s="317" t="s">
        <v>2641</v>
      </c>
      <c r="R384" s="330">
        <v>45702</v>
      </c>
      <c r="S384" s="373">
        <v>45703</v>
      </c>
      <c r="T384" s="317" t="s">
        <v>2642</v>
      </c>
      <c r="U384" s="330">
        <v>45723</v>
      </c>
      <c r="V384" s="317"/>
      <c r="W384" s="330">
        <v>45729</v>
      </c>
      <c r="X384" s="317"/>
      <c r="Y384" s="317"/>
      <c r="Z384" s="330">
        <v>45702</v>
      </c>
      <c r="AA384" s="317"/>
      <c r="AB384" s="317"/>
      <c r="AC384" s="317"/>
      <c r="AD384" s="317"/>
      <c r="AE384" s="317"/>
      <c r="AF384" s="317"/>
      <c r="AG384" s="317"/>
      <c r="AH384" s="317"/>
      <c r="AI384" s="317"/>
      <c r="AJ384" s="317"/>
      <c r="AK384" s="317"/>
      <c r="AL384" s="317"/>
      <c r="AM384" s="317"/>
      <c r="AN384" s="317"/>
      <c r="AO384" s="317"/>
      <c r="AP384" s="317"/>
      <c r="AQ384" s="317"/>
      <c r="AR384" s="317"/>
      <c r="AS384" s="317"/>
      <c r="AT384" s="317"/>
      <c r="AU384" s="317"/>
      <c r="AV384" s="317"/>
    </row>
    <row r="385" spans="1:48" ht="17.25" hidden="1">
      <c r="A385" s="317" t="s">
        <v>2583</v>
      </c>
      <c r="B385" s="377" t="s">
        <v>251</v>
      </c>
      <c r="C385" s="317"/>
      <c r="D385" s="317"/>
      <c r="E385" s="317"/>
      <c r="F385" s="369" t="s">
        <v>253</v>
      </c>
      <c r="G385" s="317"/>
      <c r="H385" s="317" t="s">
        <v>79</v>
      </c>
      <c r="I385" s="317" t="s">
        <v>2075</v>
      </c>
      <c r="J385" s="317">
        <v>1</v>
      </c>
      <c r="K385" s="317" t="s">
        <v>266</v>
      </c>
      <c r="L385" s="317" t="s">
        <v>708</v>
      </c>
      <c r="M385" s="317"/>
      <c r="N385" s="317"/>
      <c r="O385" s="317"/>
      <c r="P385" s="317"/>
      <c r="Q385" s="317" t="s">
        <v>2641</v>
      </c>
      <c r="R385" s="330">
        <v>45702</v>
      </c>
      <c r="S385" s="373">
        <v>45703</v>
      </c>
      <c r="T385" s="317" t="s">
        <v>2642</v>
      </c>
      <c r="U385" s="330">
        <v>45723</v>
      </c>
      <c r="V385" s="317"/>
      <c r="W385" s="330">
        <v>45729</v>
      </c>
      <c r="X385" s="317"/>
      <c r="Y385" s="317"/>
      <c r="Z385" s="330">
        <v>45702</v>
      </c>
      <c r="AA385" s="317"/>
      <c r="AB385" s="317"/>
      <c r="AC385" s="317"/>
      <c r="AD385" s="317"/>
      <c r="AE385" s="317"/>
      <c r="AF385" s="317"/>
      <c r="AG385" s="317"/>
      <c r="AH385" s="317"/>
      <c r="AI385" s="317"/>
      <c r="AJ385" s="317"/>
      <c r="AK385" s="317"/>
      <c r="AL385" s="317"/>
      <c r="AM385" s="317"/>
      <c r="AN385" s="317"/>
      <c r="AO385" s="317"/>
      <c r="AP385" s="317"/>
      <c r="AQ385" s="317"/>
      <c r="AR385" s="317"/>
      <c r="AS385" s="317"/>
      <c r="AT385" s="317"/>
      <c r="AU385" s="317"/>
      <c r="AV385" s="317"/>
    </row>
    <row r="386" spans="1:48" ht="17.25" hidden="1">
      <c r="A386" s="317" t="s">
        <v>2583</v>
      </c>
      <c r="B386" s="377" t="s">
        <v>251</v>
      </c>
      <c r="C386" s="317"/>
      <c r="D386" s="317"/>
      <c r="E386" s="317"/>
      <c r="F386" s="369" t="s">
        <v>253</v>
      </c>
      <c r="G386" s="317"/>
      <c r="H386" s="317" t="s">
        <v>79</v>
      </c>
      <c r="I386" s="317" t="s">
        <v>2075</v>
      </c>
      <c r="J386" s="317">
        <v>1</v>
      </c>
      <c r="K386" s="317" t="s">
        <v>267</v>
      </c>
      <c r="L386" s="317" t="s">
        <v>708</v>
      </c>
      <c r="M386" s="317"/>
      <c r="N386" s="317"/>
      <c r="O386" s="317"/>
      <c r="P386" s="317"/>
      <c r="Q386" s="317" t="s">
        <v>2641</v>
      </c>
      <c r="R386" s="330">
        <v>45702</v>
      </c>
      <c r="S386" s="373">
        <v>45703</v>
      </c>
      <c r="T386" s="317" t="s">
        <v>2642</v>
      </c>
      <c r="U386" s="330">
        <v>45723</v>
      </c>
      <c r="V386" s="317"/>
      <c r="W386" s="330">
        <v>45729</v>
      </c>
      <c r="X386" s="317"/>
      <c r="Y386" s="317"/>
      <c r="Z386" s="330">
        <v>45702</v>
      </c>
      <c r="AA386" s="317"/>
      <c r="AB386" s="317"/>
      <c r="AC386" s="317"/>
      <c r="AD386" s="317"/>
      <c r="AE386" s="317"/>
      <c r="AF386" s="317"/>
      <c r="AG386" s="317"/>
      <c r="AH386" s="317"/>
      <c r="AI386" s="317"/>
      <c r="AJ386" s="317"/>
      <c r="AK386" s="317"/>
      <c r="AL386" s="317"/>
      <c r="AM386" s="317"/>
      <c r="AN386" s="317"/>
      <c r="AO386" s="317"/>
      <c r="AP386" s="317"/>
      <c r="AQ386" s="317"/>
      <c r="AR386" s="317"/>
      <c r="AS386" s="317"/>
      <c r="AT386" s="317"/>
      <c r="AU386" s="317"/>
      <c r="AV386" s="317"/>
    </row>
    <row r="387" spans="1:48" ht="17.25" hidden="1">
      <c r="A387" s="317" t="s">
        <v>2583</v>
      </c>
      <c r="B387" s="377" t="s">
        <v>251</v>
      </c>
      <c r="C387" s="317"/>
      <c r="D387" s="317"/>
      <c r="E387" s="317"/>
      <c r="F387" s="369" t="s">
        <v>253</v>
      </c>
      <c r="G387" s="317"/>
      <c r="H387" s="317" t="s">
        <v>79</v>
      </c>
      <c r="I387" s="317" t="s">
        <v>2075</v>
      </c>
      <c r="J387" s="317">
        <v>1</v>
      </c>
      <c r="K387" s="317" t="s">
        <v>268</v>
      </c>
      <c r="L387" s="317" t="s">
        <v>708</v>
      </c>
      <c r="M387" s="317"/>
      <c r="N387" s="317"/>
      <c r="O387" s="317"/>
      <c r="P387" s="317"/>
      <c r="Q387" s="317" t="s">
        <v>2641</v>
      </c>
      <c r="R387" s="330">
        <v>45702</v>
      </c>
      <c r="S387" s="373">
        <v>45703</v>
      </c>
      <c r="T387" s="317" t="s">
        <v>2642</v>
      </c>
      <c r="U387" s="330">
        <v>45723</v>
      </c>
      <c r="V387" s="317"/>
      <c r="W387" s="330">
        <v>45729</v>
      </c>
      <c r="X387" s="317"/>
      <c r="Y387" s="317"/>
      <c r="Z387" s="330">
        <v>45702</v>
      </c>
      <c r="AA387" s="317"/>
      <c r="AB387" s="317"/>
      <c r="AC387" s="317"/>
      <c r="AD387" s="317"/>
      <c r="AE387" s="317"/>
      <c r="AF387" s="317"/>
      <c r="AG387" s="317"/>
      <c r="AH387" s="317"/>
      <c r="AI387" s="317"/>
      <c r="AJ387" s="317"/>
      <c r="AK387" s="317"/>
      <c r="AL387" s="317"/>
      <c r="AM387" s="317"/>
      <c r="AN387" s="317"/>
      <c r="AO387" s="317"/>
      <c r="AP387" s="317"/>
      <c r="AQ387" s="317"/>
      <c r="AR387" s="317"/>
      <c r="AS387" s="317"/>
      <c r="AT387" s="317"/>
      <c r="AU387" s="317"/>
      <c r="AV387" s="317"/>
    </row>
    <row r="388" spans="1:48" ht="17.25" hidden="1">
      <c r="A388" s="317" t="s">
        <v>2583</v>
      </c>
      <c r="B388" s="377" t="s">
        <v>251</v>
      </c>
      <c r="C388" s="317"/>
      <c r="D388" s="317"/>
      <c r="E388" s="317"/>
      <c r="F388" s="369" t="s">
        <v>253</v>
      </c>
      <c r="G388" s="317"/>
      <c r="H388" s="317" t="s">
        <v>79</v>
      </c>
      <c r="I388" s="317" t="s">
        <v>2075</v>
      </c>
      <c r="J388" s="317">
        <v>1</v>
      </c>
      <c r="K388" s="317" t="s">
        <v>269</v>
      </c>
      <c r="L388" s="317" t="s">
        <v>708</v>
      </c>
      <c r="M388" s="317"/>
      <c r="N388" s="317"/>
      <c r="O388" s="317"/>
      <c r="P388" s="317"/>
      <c r="Q388" s="317" t="s">
        <v>2641</v>
      </c>
      <c r="R388" s="330">
        <v>45702</v>
      </c>
      <c r="S388" s="373">
        <v>45703</v>
      </c>
      <c r="T388" s="317" t="s">
        <v>2642</v>
      </c>
      <c r="U388" s="330">
        <v>45723</v>
      </c>
      <c r="V388" s="317"/>
      <c r="W388" s="330">
        <v>45729</v>
      </c>
      <c r="X388" s="317"/>
      <c r="Y388" s="317"/>
      <c r="Z388" s="330">
        <v>45702</v>
      </c>
      <c r="AA388" s="317"/>
      <c r="AB388" s="317"/>
      <c r="AC388" s="317"/>
      <c r="AD388" s="317"/>
      <c r="AE388" s="317"/>
      <c r="AF388" s="317"/>
      <c r="AG388" s="317"/>
      <c r="AH388" s="317"/>
      <c r="AI388" s="317"/>
      <c r="AJ388" s="317"/>
      <c r="AK388" s="317"/>
      <c r="AL388" s="317"/>
      <c r="AM388" s="317"/>
      <c r="AN388" s="317"/>
      <c r="AO388" s="317"/>
      <c r="AP388" s="317"/>
      <c r="AQ388" s="317"/>
      <c r="AR388" s="317"/>
      <c r="AS388" s="317"/>
      <c r="AT388" s="317"/>
      <c r="AU388" s="317"/>
      <c r="AV388" s="317"/>
    </row>
    <row r="389" spans="1:48" ht="17.25" hidden="1">
      <c r="A389" s="317" t="s">
        <v>2583</v>
      </c>
      <c r="B389" s="377" t="s">
        <v>251</v>
      </c>
      <c r="C389" s="317"/>
      <c r="D389" s="317"/>
      <c r="E389" s="317"/>
      <c r="F389" s="369" t="s">
        <v>253</v>
      </c>
      <c r="G389" s="317"/>
      <c r="H389" s="317" t="s">
        <v>79</v>
      </c>
      <c r="I389" s="317" t="s">
        <v>2075</v>
      </c>
      <c r="J389" s="317">
        <v>1</v>
      </c>
      <c r="K389" s="317" t="s">
        <v>270</v>
      </c>
      <c r="L389" s="317" t="s">
        <v>708</v>
      </c>
      <c r="M389" s="317"/>
      <c r="N389" s="317"/>
      <c r="O389" s="317"/>
      <c r="P389" s="317"/>
      <c r="Q389" s="317" t="s">
        <v>2641</v>
      </c>
      <c r="R389" s="330">
        <v>45702</v>
      </c>
      <c r="S389" s="373">
        <v>45703</v>
      </c>
      <c r="T389" s="317" t="s">
        <v>2642</v>
      </c>
      <c r="U389" s="330">
        <v>45723</v>
      </c>
      <c r="V389" s="317"/>
      <c r="W389" s="330">
        <v>45729</v>
      </c>
      <c r="X389" s="317"/>
      <c r="Y389" s="317"/>
      <c r="Z389" s="330">
        <v>45702</v>
      </c>
      <c r="AA389" s="317"/>
      <c r="AB389" s="317"/>
      <c r="AC389" s="317"/>
      <c r="AD389" s="317"/>
      <c r="AE389" s="317"/>
      <c r="AF389" s="317"/>
      <c r="AG389" s="317"/>
      <c r="AH389" s="317"/>
      <c r="AI389" s="317"/>
      <c r="AJ389" s="317"/>
      <c r="AK389" s="317"/>
      <c r="AL389" s="317"/>
      <c r="AM389" s="317"/>
      <c r="AN389" s="317"/>
      <c r="AO389" s="317"/>
      <c r="AP389" s="317"/>
      <c r="AQ389" s="317"/>
      <c r="AR389" s="317"/>
      <c r="AS389" s="317"/>
      <c r="AT389" s="317"/>
      <c r="AU389" s="317"/>
      <c r="AV389" s="317"/>
    </row>
    <row r="390" spans="1:48" ht="17.25" hidden="1">
      <c r="A390" s="317" t="s">
        <v>2583</v>
      </c>
      <c r="B390" s="377" t="s">
        <v>251</v>
      </c>
      <c r="C390" s="317"/>
      <c r="D390" s="317"/>
      <c r="E390" s="317"/>
      <c r="F390" s="369" t="s">
        <v>253</v>
      </c>
      <c r="G390" s="317"/>
      <c r="H390" s="317" t="s">
        <v>79</v>
      </c>
      <c r="I390" s="317" t="s">
        <v>2075</v>
      </c>
      <c r="J390" s="317">
        <v>1</v>
      </c>
      <c r="K390" s="317" t="s">
        <v>271</v>
      </c>
      <c r="L390" s="317" t="s">
        <v>708</v>
      </c>
      <c r="M390" s="317"/>
      <c r="N390" s="317"/>
      <c r="O390" s="317"/>
      <c r="P390" s="317"/>
      <c r="Q390" s="317" t="s">
        <v>2641</v>
      </c>
      <c r="R390" s="330">
        <v>45702</v>
      </c>
      <c r="S390" s="373">
        <v>45703</v>
      </c>
      <c r="T390" s="317" t="s">
        <v>2642</v>
      </c>
      <c r="U390" s="330">
        <v>45723</v>
      </c>
      <c r="V390" s="317"/>
      <c r="W390" s="330">
        <v>45729</v>
      </c>
      <c r="X390" s="317"/>
      <c r="Y390" s="317"/>
      <c r="Z390" s="330">
        <v>45702</v>
      </c>
      <c r="AA390" s="317"/>
      <c r="AB390" s="317"/>
      <c r="AC390" s="317"/>
      <c r="AD390" s="317"/>
      <c r="AE390" s="317"/>
      <c r="AF390" s="317"/>
      <c r="AG390" s="317"/>
      <c r="AH390" s="317"/>
      <c r="AI390" s="317"/>
      <c r="AJ390" s="317"/>
      <c r="AK390" s="317"/>
      <c r="AL390" s="317"/>
      <c r="AM390" s="317"/>
      <c r="AN390" s="317"/>
      <c r="AO390" s="317"/>
      <c r="AP390" s="317"/>
      <c r="AQ390" s="317"/>
      <c r="AR390" s="317"/>
      <c r="AS390" s="317"/>
      <c r="AT390" s="317"/>
      <c r="AU390" s="317"/>
      <c r="AV390" s="317"/>
    </row>
    <row r="391" spans="1:48" ht="17.25" hidden="1">
      <c r="A391" s="317" t="s">
        <v>2583</v>
      </c>
      <c r="B391" s="377" t="s">
        <v>251</v>
      </c>
      <c r="C391" s="317"/>
      <c r="D391" s="317"/>
      <c r="E391" s="317"/>
      <c r="F391" s="369" t="s">
        <v>253</v>
      </c>
      <c r="G391" s="317"/>
      <c r="H391" s="317" t="s">
        <v>79</v>
      </c>
      <c r="I391" s="317" t="s">
        <v>2075</v>
      </c>
      <c r="J391" s="317">
        <v>1</v>
      </c>
      <c r="K391" s="317" t="s">
        <v>272</v>
      </c>
      <c r="L391" s="317" t="s">
        <v>708</v>
      </c>
      <c r="M391" s="317"/>
      <c r="N391" s="317"/>
      <c r="O391" s="317"/>
      <c r="P391" s="317"/>
      <c r="Q391" s="317" t="s">
        <v>2641</v>
      </c>
      <c r="R391" s="330">
        <v>45702</v>
      </c>
      <c r="S391" s="373">
        <v>45703</v>
      </c>
      <c r="T391" s="317" t="s">
        <v>2642</v>
      </c>
      <c r="U391" s="330">
        <v>45723</v>
      </c>
      <c r="V391" s="317"/>
      <c r="W391" s="330">
        <v>45729</v>
      </c>
      <c r="X391" s="317"/>
      <c r="Y391" s="317"/>
      <c r="Z391" s="330">
        <v>45702</v>
      </c>
      <c r="AA391" s="317"/>
      <c r="AB391" s="317"/>
      <c r="AC391" s="317"/>
      <c r="AD391" s="317"/>
      <c r="AE391" s="317"/>
      <c r="AF391" s="317"/>
      <c r="AG391" s="317"/>
      <c r="AH391" s="317"/>
      <c r="AI391" s="317"/>
      <c r="AJ391" s="317"/>
      <c r="AK391" s="317"/>
      <c r="AL391" s="317"/>
      <c r="AM391" s="317"/>
      <c r="AN391" s="317"/>
      <c r="AO391" s="317"/>
      <c r="AP391" s="317"/>
      <c r="AQ391" s="317"/>
      <c r="AR391" s="317"/>
      <c r="AS391" s="317"/>
      <c r="AT391" s="317"/>
      <c r="AU391" s="317"/>
      <c r="AV391" s="317"/>
    </row>
    <row r="392" spans="1:48" ht="17.25" hidden="1">
      <c r="A392" s="317" t="s">
        <v>2583</v>
      </c>
      <c r="B392" s="377" t="s">
        <v>251</v>
      </c>
      <c r="C392" s="317"/>
      <c r="D392" s="317"/>
      <c r="E392" s="317"/>
      <c r="F392" s="369" t="s">
        <v>253</v>
      </c>
      <c r="G392" s="317"/>
      <c r="H392" s="317" t="s">
        <v>79</v>
      </c>
      <c r="I392" s="317" t="s">
        <v>2075</v>
      </c>
      <c r="J392" s="317">
        <v>1</v>
      </c>
      <c r="K392" s="317" t="s">
        <v>273</v>
      </c>
      <c r="L392" s="317" t="s">
        <v>708</v>
      </c>
      <c r="M392" s="317"/>
      <c r="N392" s="317"/>
      <c r="O392" s="317"/>
      <c r="P392" s="317"/>
      <c r="Q392" s="317" t="s">
        <v>2641</v>
      </c>
      <c r="R392" s="330">
        <v>45702</v>
      </c>
      <c r="S392" s="373">
        <v>45703</v>
      </c>
      <c r="T392" s="317" t="s">
        <v>2642</v>
      </c>
      <c r="U392" s="330">
        <v>45723</v>
      </c>
      <c r="V392" s="317"/>
      <c r="W392" s="330">
        <v>45729</v>
      </c>
      <c r="X392" s="317"/>
      <c r="Y392" s="317"/>
      <c r="Z392" s="330">
        <v>45702</v>
      </c>
      <c r="AA392" s="317"/>
      <c r="AB392" s="317"/>
      <c r="AC392" s="317"/>
      <c r="AD392" s="317"/>
      <c r="AE392" s="317"/>
      <c r="AF392" s="317"/>
      <c r="AG392" s="317"/>
      <c r="AH392" s="317"/>
      <c r="AI392" s="317"/>
      <c r="AJ392" s="317"/>
      <c r="AK392" s="317"/>
      <c r="AL392" s="317"/>
      <c r="AM392" s="317"/>
      <c r="AN392" s="317"/>
      <c r="AO392" s="317"/>
      <c r="AP392" s="317"/>
      <c r="AQ392" s="317"/>
      <c r="AR392" s="317"/>
      <c r="AS392" s="317"/>
      <c r="AT392" s="317"/>
      <c r="AU392" s="317"/>
      <c r="AV392" s="317"/>
    </row>
    <row r="393" spans="1:48" ht="17.25" hidden="1">
      <c r="A393" s="317" t="s">
        <v>2583</v>
      </c>
      <c r="B393" s="377" t="s">
        <v>251</v>
      </c>
      <c r="C393" s="317"/>
      <c r="D393" s="317"/>
      <c r="E393" s="317"/>
      <c r="F393" s="369" t="s">
        <v>253</v>
      </c>
      <c r="G393" s="317"/>
      <c r="H393" s="317" t="s">
        <v>79</v>
      </c>
      <c r="I393" s="317" t="s">
        <v>2075</v>
      </c>
      <c r="J393" s="317">
        <v>1</v>
      </c>
      <c r="K393" s="317" t="s">
        <v>274</v>
      </c>
      <c r="L393" s="317" t="s">
        <v>708</v>
      </c>
      <c r="M393" s="317"/>
      <c r="N393" s="317"/>
      <c r="O393" s="317"/>
      <c r="P393" s="317"/>
      <c r="Q393" s="317" t="s">
        <v>2641</v>
      </c>
      <c r="R393" s="330">
        <v>45702</v>
      </c>
      <c r="S393" s="373">
        <v>45703</v>
      </c>
      <c r="T393" s="317" t="s">
        <v>2642</v>
      </c>
      <c r="U393" s="330">
        <v>45723</v>
      </c>
      <c r="V393" s="317"/>
      <c r="W393" s="330">
        <v>45729</v>
      </c>
      <c r="X393" s="317"/>
      <c r="Y393" s="317"/>
      <c r="Z393" s="330">
        <v>45702</v>
      </c>
      <c r="AA393" s="317"/>
      <c r="AB393" s="317"/>
      <c r="AC393" s="317"/>
      <c r="AD393" s="317"/>
      <c r="AE393" s="317"/>
      <c r="AF393" s="317"/>
      <c r="AG393" s="317"/>
      <c r="AH393" s="317"/>
      <c r="AI393" s="317"/>
      <c r="AJ393" s="317"/>
      <c r="AK393" s="317"/>
      <c r="AL393" s="317"/>
      <c r="AM393" s="317"/>
      <c r="AN393" s="317"/>
      <c r="AO393" s="317"/>
      <c r="AP393" s="317"/>
      <c r="AQ393" s="317"/>
      <c r="AR393" s="317"/>
      <c r="AS393" s="317"/>
      <c r="AT393" s="317"/>
      <c r="AU393" s="317"/>
      <c r="AV393" s="317"/>
    </row>
    <row r="394" spans="1:48" ht="17.25" hidden="1">
      <c r="A394" s="317" t="s">
        <v>2583</v>
      </c>
      <c r="B394" s="377" t="s">
        <v>251</v>
      </c>
      <c r="C394" s="317"/>
      <c r="D394" s="317"/>
      <c r="E394" s="317"/>
      <c r="F394" s="369" t="s">
        <v>253</v>
      </c>
      <c r="G394" s="317"/>
      <c r="H394" s="317" t="s">
        <v>79</v>
      </c>
      <c r="I394" s="317" t="s">
        <v>2075</v>
      </c>
      <c r="J394" s="317">
        <v>1</v>
      </c>
      <c r="K394" s="317" t="s">
        <v>275</v>
      </c>
      <c r="L394" s="317" t="s">
        <v>708</v>
      </c>
      <c r="M394" s="317"/>
      <c r="N394" s="317"/>
      <c r="O394" s="317"/>
      <c r="P394" s="317"/>
      <c r="Q394" s="317" t="s">
        <v>2641</v>
      </c>
      <c r="R394" s="330">
        <v>45702</v>
      </c>
      <c r="S394" s="373">
        <v>45703</v>
      </c>
      <c r="T394" s="317" t="s">
        <v>2642</v>
      </c>
      <c r="U394" s="330">
        <v>45723</v>
      </c>
      <c r="V394" s="317"/>
      <c r="W394" s="330">
        <v>45729</v>
      </c>
      <c r="X394" s="317"/>
      <c r="Y394" s="317"/>
      <c r="Z394" s="330">
        <v>45702</v>
      </c>
      <c r="AA394" s="317"/>
      <c r="AB394" s="317"/>
      <c r="AC394" s="317"/>
      <c r="AD394" s="317"/>
      <c r="AE394" s="317"/>
      <c r="AF394" s="317"/>
      <c r="AG394" s="317"/>
      <c r="AH394" s="317"/>
      <c r="AI394" s="317"/>
      <c r="AJ394" s="317"/>
      <c r="AK394" s="317"/>
      <c r="AL394" s="317"/>
      <c r="AM394" s="317"/>
      <c r="AN394" s="317"/>
      <c r="AO394" s="317"/>
      <c r="AP394" s="317"/>
      <c r="AQ394" s="317"/>
      <c r="AR394" s="317"/>
      <c r="AS394" s="317"/>
      <c r="AT394" s="317"/>
      <c r="AU394" s="317"/>
      <c r="AV394" s="317"/>
    </row>
    <row r="395" spans="1:48" ht="34.5" hidden="1">
      <c r="A395" s="317" t="s">
        <v>2583</v>
      </c>
      <c r="B395" s="369" t="s">
        <v>702</v>
      </c>
      <c r="C395" s="317"/>
      <c r="D395" s="317"/>
      <c r="E395" s="317"/>
      <c r="F395" s="369" t="s">
        <v>704</v>
      </c>
      <c r="G395" s="369" t="s">
        <v>2826</v>
      </c>
      <c r="H395" s="317" t="s">
        <v>79</v>
      </c>
      <c r="I395" s="317" t="s">
        <v>2075</v>
      </c>
      <c r="J395" s="317">
        <v>1</v>
      </c>
      <c r="K395" s="317"/>
      <c r="L395" s="317" t="s">
        <v>708</v>
      </c>
      <c r="M395" s="317"/>
      <c r="N395" s="317"/>
      <c r="O395" s="317"/>
      <c r="P395" s="317"/>
      <c r="Q395" s="317" t="s">
        <v>2641</v>
      </c>
      <c r="R395" s="330">
        <v>45702</v>
      </c>
      <c r="S395" s="331" t="s">
        <v>2827</v>
      </c>
      <c r="T395" s="317" t="s">
        <v>2678</v>
      </c>
      <c r="U395" s="330">
        <v>45738</v>
      </c>
      <c r="V395" s="317"/>
      <c r="W395" s="330">
        <v>45742</v>
      </c>
      <c r="X395" s="317"/>
      <c r="Y395" s="317"/>
      <c r="Z395" s="330">
        <v>45702</v>
      </c>
      <c r="AA395" s="317"/>
      <c r="AB395" s="317"/>
      <c r="AC395" s="317"/>
      <c r="AD395" s="317"/>
      <c r="AE395" s="317"/>
      <c r="AF395" s="317"/>
      <c r="AG395" s="317"/>
      <c r="AH395" s="317"/>
      <c r="AI395" s="317"/>
      <c r="AJ395" s="317"/>
      <c r="AK395" s="317"/>
      <c r="AL395" s="317"/>
      <c r="AM395" s="317"/>
      <c r="AN395" s="317"/>
      <c r="AO395" s="317"/>
      <c r="AP395" s="317"/>
      <c r="AQ395" s="317"/>
      <c r="AR395" s="317"/>
      <c r="AS395" s="317"/>
      <c r="AT395" s="317"/>
      <c r="AU395" s="317"/>
      <c r="AV395" s="317"/>
    </row>
    <row r="396" spans="1:48" ht="34.5" hidden="1">
      <c r="A396" s="317" t="s">
        <v>2583</v>
      </c>
      <c r="B396" s="369" t="s">
        <v>702</v>
      </c>
      <c r="C396" s="317"/>
      <c r="D396" s="317"/>
      <c r="E396" s="317"/>
      <c r="F396" s="369" t="s">
        <v>704</v>
      </c>
      <c r="G396" s="369" t="s">
        <v>2826</v>
      </c>
      <c r="H396" s="317" t="s">
        <v>79</v>
      </c>
      <c r="I396" s="317" t="s">
        <v>2075</v>
      </c>
      <c r="J396" s="317">
        <v>1</v>
      </c>
      <c r="K396" s="317"/>
      <c r="L396" s="317" t="s">
        <v>708</v>
      </c>
      <c r="M396" s="317"/>
      <c r="N396" s="317"/>
      <c r="O396" s="317"/>
      <c r="P396" s="317"/>
      <c r="Q396" s="317" t="s">
        <v>2641</v>
      </c>
      <c r="R396" s="330">
        <v>45702</v>
      </c>
      <c r="S396" s="331" t="s">
        <v>2827</v>
      </c>
      <c r="T396" s="317" t="s">
        <v>2678</v>
      </c>
      <c r="U396" s="330">
        <v>45738</v>
      </c>
      <c r="V396" s="317"/>
      <c r="W396" s="330">
        <v>45742</v>
      </c>
      <c r="X396" s="317"/>
      <c r="Y396" s="317"/>
      <c r="Z396" s="330">
        <v>45702</v>
      </c>
      <c r="AA396" s="317"/>
      <c r="AB396" s="317"/>
      <c r="AC396" s="317"/>
      <c r="AD396" s="317"/>
      <c r="AE396" s="317"/>
      <c r="AF396" s="317"/>
      <c r="AG396" s="317"/>
      <c r="AH396" s="317"/>
      <c r="AI396" s="317"/>
      <c r="AJ396" s="317"/>
      <c r="AK396" s="317"/>
      <c r="AL396" s="317"/>
      <c r="AM396" s="317"/>
      <c r="AN396" s="317"/>
      <c r="AO396" s="317"/>
      <c r="AP396" s="317"/>
      <c r="AQ396" s="317"/>
      <c r="AR396" s="317"/>
      <c r="AS396" s="317"/>
      <c r="AT396" s="317"/>
      <c r="AU396" s="317"/>
      <c r="AV396" s="317"/>
    </row>
    <row r="397" spans="1:48" ht="34.5" hidden="1">
      <c r="A397" s="317" t="s">
        <v>2583</v>
      </c>
      <c r="B397" s="369" t="s">
        <v>702</v>
      </c>
      <c r="C397" s="317"/>
      <c r="D397" s="317"/>
      <c r="E397" s="317"/>
      <c r="F397" s="369" t="s">
        <v>704</v>
      </c>
      <c r="G397" s="369" t="s">
        <v>2826</v>
      </c>
      <c r="H397" s="317" t="s">
        <v>79</v>
      </c>
      <c r="I397" s="317" t="s">
        <v>2075</v>
      </c>
      <c r="J397" s="317">
        <v>1</v>
      </c>
      <c r="K397" s="317"/>
      <c r="L397" s="317" t="s">
        <v>708</v>
      </c>
      <c r="M397" s="317"/>
      <c r="N397" s="317"/>
      <c r="O397" s="317"/>
      <c r="P397" s="317"/>
      <c r="Q397" s="317" t="s">
        <v>2641</v>
      </c>
      <c r="R397" s="330">
        <v>45702</v>
      </c>
      <c r="S397" s="331" t="s">
        <v>2827</v>
      </c>
      <c r="T397" s="317" t="s">
        <v>2678</v>
      </c>
      <c r="U397" s="330">
        <v>45738</v>
      </c>
      <c r="V397" s="317"/>
      <c r="W397" s="330">
        <v>45742</v>
      </c>
      <c r="X397" s="317"/>
      <c r="Y397" s="317"/>
      <c r="Z397" s="330">
        <v>45702</v>
      </c>
      <c r="AA397" s="317"/>
      <c r="AB397" s="317"/>
      <c r="AC397" s="317"/>
      <c r="AD397" s="317"/>
      <c r="AE397" s="317"/>
      <c r="AF397" s="317"/>
      <c r="AG397" s="317"/>
      <c r="AH397" s="317"/>
      <c r="AI397" s="317"/>
      <c r="AJ397" s="317"/>
      <c r="AK397" s="317"/>
      <c r="AL397" s="317"/>
      <c r="AM397" s="317"/>
      <c r="AN397" s="317"/>
      <c r="AO397" s="317"/>
      <c r="AP397" s="317"/>
      <c r="AQ397" s="317"/>
      <c r="AR397" s="317"/>
      <c r="AS397" s="317"/>
      <c r="AT397" s="317"/>
      <c r="AU397" s="317"/>
      <c r="AV397" s="317"/>
    </row>
    <row r="398" spans="1:48" ht="34.5" hidden="1">
      <c r="A398" s="317" t="s">
        <v>2583</v>
      </c>
      <c r="B398" s="369" t="s">
        <v>702</v>
      </c>
      <c r="C398" s="317"/>
      <c r="D398" s="317"/>
      <c r="E398" s="317"/>
      <c r="F398" s="369" t="s">
        <v>704</v>
      </c>
      <c r="G398" s="369" t="s">
        <v>2826</v>
      </c>
      <c r="H398" s="317" t="s">
        <v>79</v>
      </c>
      <c r="I398" s="317" t="s">
        <v>2075</v>
      </c>
      <c r="J398" s="317">
        <v>1</v>
      </c>
      <c r="K398" s="317"/>
      <c r="L398" s="317" t="s">
        <v>708</v>
      </c>
      <c r="M398" s="317"/>
      <c r="N398" s="317"/>
      <c r="O398" s="317"/>
      <c r="P398" s="317"/>
      <c r="Q398" s="317" t="s">
        <v>2641</v>
      </c>
      <c r="R398" s="330">
        <v>45702</v>
      </c>
      <c r="S398" s="331" t="s">
        <v>2827</v>
      </c>
      <c r="T398" s="317" t="s">
        <v>2678</v>
      </c>
      <c r="U398" s="330">
        <v>45738</v>
      </c>
      <c r="V398" s="317"/>
      <c r="W398" s="330">
        <v>45742</v>
      </c>
      <c r="X398" s="317"/>
      <c r="Y398" s="317"/>
      <c r="Z398" s="330">
        <v>45702</v>
      </c>
      <c r="AA398" s="317"/>
      <c r="AB398" s="317"/>
      <c r="AC398" s="317"/>
      <c r="AD398" s="317"/>
      <c r="AE398" s="317"/>
      <c r="AF398" s="317"/>
      <c r="AG398" s="317"/>
      <c r="AH398" s="317"/>
      <c r="AI398" s="317"/>
      <c r="AJ398" s="317"/>
      <c r="AK398" s="317"/>
      <c r="AL398" s="317"/>
      <c r="AM398" s="317"/>
      <c r="AN398" s="317"/>
      <c r="AO398" s="317"/>
      <c r="AP398" s="317"/>
      <c r="AQ398" s="317"/>
      <c r="AR398" s="317"/>
      <c r="AS398" s="317"/>
      <c r="AT398" s="317"/>
      <c r="AU398" s="317"/>
      <c r="AV398" s="317"/>
    </row>
    <row r="399" spans="1:48" ht="34.5" hidden="1">
      <c r="A399" s="317" t="s">
        <v>2583</v>
      </c>
      <c r="B399" s="369" t="s">
        <v>702</v>
      </c>
      <c r="C399" s="317"/>
      <c r="D399" s="317"/>
      <c r="E399" s="317"/>
      <c r="F399" s="369" t="s">
        <v>704</v>
      </c>
      <c r="G399" s="369" t="s">
        <v>2826</v>
      </c>
      <c r="H399" s="317" t="s">
        <v>79</v>
      </c>
      <c r="I399" s="317" t="s">
        <v>2075</v>
      </c>
      <c r="J399" s="317">
        <v>1</v>
      </c>
      <c r="K399" s="317"/>
      <c r="L399" s="317" t="s">
        <v>708</v>
      </c>
      <c r="M399" s="317"/>
      <c r="N399" s="317"/>
      <c r="O399" s="317"/>
      <c r="P399" s="317"/>
      <c r="Q399" s="317" t="s">
        <v>2641</v>
      </c>
      <c r="R399" s="330">
        <v>45702</v>
      </c>
      <c r="S399" s="331" t="s">
        <v>2827</v>
      </c>
      <c r="T399" s="317" t="s">
        <v>2678</v>
      </c>
      <c r="U399" s="330">
        <v>45738</v>
      </c>
      <c r="V399" s="317"/>
      <c r="W399" s="330">
        <v>45742</v>
      </c>
      <c r="X399" s="317"/>
      <c r="Y399" s="317"/>
      <c r="Z399" s="330">
        <v>45702</v>
      </c>
      <c r="AA399" s="317"/>
      <c r="AB399" s="317"/>
      <c r="AC399" s="317"/>
      <c r="AD399" s="317"/>
      <c r="AE399" s="317"/>
      <c r="AF399" s="317"/>
      <c r="AG399" s="317"/>
      <c r="AH399" s="317"/>
      <c r="AI399" s="317"/>
      <c r="AJ399" s="317"/>
      <c r="AK399" s="317"/>
      <c r="AL399" s="317"/>
      <c r="AM399" s="317"/>
      <c r="AN399" s="317"/>
      <c r="AO399" s="317"/>
      <c r="AP399" s="317"/>
      <c r="AQ399" s="317"/>
      <c r="AR399" s="317"/>
      <c r="AS399" s="317"/>
      <c r="AT399" s="317"/>
      <c r="AU399" s="317"/>
      <c r="AV399" s="317"/>
    </row>
    <row r="400" spans="1:48" ht="34.5" hidden="1">
      <c r="A400" s="317" t="s">
        <v>2583</v>
      </c>
      <c r="B400" s="369" t="s">
        <v>702</v>
      </c>
      <c r="C400" s="317"/>
      <c r="D400" s="317"/>
      <c r="E400" s="317"/>
      <c r="F400" s="369" t="s">
        <v>704</v>
      </c>
      <c r="G400" s="369" t="s">
        <v>2826</v>
      </c>
      <c r="H400" s="317" t="s">
        <v>79</v>
      </c>
      <c r="I400" s="317" t="s">
        <v>2075</v>
      </c>
      <c r="J400" s="317">
        <v>1</v>
      </c>
      <c r="K400" s="317"/>
      <c r="L400" s="317" t="s">
        <v>708</v>
      </c>
      <c r="M400" s="317"/>
      <c r="N400" s="317"/>
      <c r="O400" s="317"/>
      <c r="P400" s="317"/>
      <c r="Q400" s="317" t="s">
        <v>2641</v>
      </c>
      <c r="R400" s="330">
        <v>45702</v>
      </c>
      <c r="S400" s="331" t="s">
        <v>2827</v>
      </c>
      <c r="T400" s="317" t="s">
        <v>2678</v>
      </c>
      <c r="U400" s="330">
        <v>45738</v>
      </c>
      <c r="V400" s="317"/>
      <c r="W400" s="330">
        <v>45742</v>
      </c>
      <c r="X400" s="317"/>
      <c r="Y400" s="317"/>
      <c r="Z400" s="330">
        <v>45702</v>
      </c>
      <c r="AA400" s="317"/>
      <c r="AB400" s="317"/>
      <c r="AC400" s="317"/>
      <c r="AD400" s="317"/>
      <c r="AE400" s="317"/>
      <c r="AF400" s="317"/>
      <c r="AG400" s="317"/>
      <c r="AH400" s="317"/>
      <c r="AI400" s="317"/>
      <c r="AJ400" s="317"/>
      <c r="AK400" s="317"/>
      <c r="AL400" s="317"/>
      <c r="AM400" s="317"/>
      <c r="AN400" s="317"/>
      <c r="AO400" s="317"/>
      <c r="AP400" s="317"/>
      <c r="AQ400" s="317"/>
      <c r="AR400" s="317"/>
      <c r="AS400" s="317"/>
      <c r="AT400" s="317"/>
      <c r="AU400" s="317"/>
      <c r="AV400" s="317"/>
    </row>
    <row r="401" spans="1:48" ht="34.5" hidden="1">
      <c r="A401" s="317" t="s">
        <v>2583</v>
      </c>
      <c r="B401" s="369" t="s">
        <v>702</v>
      </c>
      <c r="C401" s="317"/>
      <c r="D401" s="317"/>
      <c r="E401" s="317"/>
      <c r="F401" s="369" t="s">
        <v>704</v>
      </c>
      <c r="G401" s="369" t="s">
        <v>2826</v>
      </c>
      <c r="H401" s="317" t="s">
        <v>79</v>
      </c>
      <c r="I401" s="317" t="s">
        <v>2075</v>
      </c>
      <c r="J401" s="317">
        <v>1</v>
      </c>
      <c r="K401" s="317"/>
      <c r="L401" s="317" t="s">
        <v>708</v>
      </c>
      <c r="M401" s="317"/>
      <c r="N401" s="317"/>
      <c r="O401" s="317"/>
      <c r="P401" s="317"/>
      <c r="Q401" s="317" t="s">
        <v>2641</v>
      </c>
      <c r="R401" s="330">
        <v>45702</v>
      </c>
      <c r="S401" s="331" t="s">
        <v>2827</v>
      </c>
      <c r="T401" s="317" t="s">
        <v>2678</v>
      </c>
      <c r="U401" s="330">
        <v>45738</v>
      </c>
      <c r="V401" s="317"/>
      <c r="W401" s="330">
        <v>45742</v>
      </c>
      <c r="X401" s="317"/>
      <c r="Y401" s="317"/>
      <c r="Z401" s="330">
        <v>45702</v>
      </c>
      <c r="AA401" s="317"/>
      <c r="AB401" s="317"/>
      <c r="AC401" s="317"/>
      <c r="AD401" s="317"/>
      <c r="AE401" s="317"/>
      <c r="AF401" s="317"/>
      <c r="AG401" s="317"/>
      <c r="AH401" s="317"/>
      <c r="AI401" s="317"/>
      <c r="AJ401" s="317"/>
      <c r="AK401" s="317"/>
      <c r="AL401" s="317"/>
      <c r="AM401" s="317"/>
      <c r="AN401" s="317"/>
      <c r="AO401" s="317"/>
      <c r="AP401" s="317"/>
      <c r="AQ401" s="317"/>
      <c r="AR401" s="317"/>
      <c r="AS401" s="317"/>
      <c r="AT401" s="317"/>
      <c r="AU401" s="317"/>
      <c r="AV401" s="317"/>
    </row>
    <row r="402" spans="1:48" ht="34.5" hidden="1">
      <c r="A402" s="317" t="s">
        <v>2583</v>
      </c>
      <c r="B402" s="369" t="s">
        <v>702</v>
      </c>
      <c r="C402" s="317"/>
      <c r="D402" s="317"/>
      <c r="E402" s="317"/>
      <c r="F402" s="369" t="s">
        <v>704</v>
      </c>
      <c r="G402" s="369" t="s">
        <v>2826</v>
      </c>
      <c r="H402" s="317" t="s">
        <v>79</v>
      </c>
      <c r="I402" s="317" t="s">
        <v>2075</v>
      </c>
      <c r="J402" s="317">
        <v>1</v>
      </c>
      <c r="K402" s="317"/>
      <c r="L402" s="317" t="s">
        <v>708</v>
      </c>
      <c r="M402" s="317"/>
      <c r="N402" s="317"/>
      <c r="O402" s="317"/>
      <c r="P402" s="317"/>
      <c r="Q402" s="317" t="s">
        <v>2641</v>
      </c>
      <c r="R402" s="330">
        <v>45702</v>
      </c>
      <c r="S402" s="331" t="s">
        <v>2827</v>
      </c>
      <c r="T402" s="317" t="s">
        <v>2678</v>
      </c>
      <c r="U402" s="330">
        <v>45738</v>
      </c>
      <c r="V402" s="317"/>
      <c r="W402" s="330">
        <v>45742</v>
      </c>
      <c r="X402" s="317"/>
      <c r="Y402" s="317"/>
      <c r="Z402" s="330">
        <v>45702</v>
      </c>
      <c r="AA402" s="317"/>
      <c r="AB402" s="317"/>
      <c r="AC402" s="317"/>
      <c r="AD402" s="317"/>
      <c r="AE402" s="317"/>
      <c r="AF402" s="317"/>
      <c r="AG402" s="317"/>
      <c r="AH402" s="317"/>
      <c r="AI402" s="317"/>
      <c r="AJ402" s="317"/>
      <c r="AK402" s="317"/>
      <c r="AL402" s="317"/>
      <c r="AM402" s="317"/>
      <c r="AN402" s="317"/>
      <c r="AO402" s="317"/>
      <c r="AP402" s="317"/>
      <c r="AQ402" s="317"/>
      <c r="AR402" s="317"/>
      <c r="AS402" s="317"/>
      <c r="AT402" s="317"/>
      <c r="AU402" s="317"/>
      <c r="AV402" s="317"/>
    </row>
    <row r="403" spans="1:48" ht="34.5" hidden="1">
      <c r="A403" s="317" t="s">
        <v>2583</v>
      </c>
      <c r="B403" s="369" t="s">
        <v>702</v>
      </c>
      <c r="C403" s="317"/>
      <c r="D403" s="317"/>
      <c r="E403" s="317"/>
      <c r="F403" s="369" t="s">
        <v>704</v>
      </c>
      <c r="G403" s="369" t="s">
        <v>2828</v>
      </c>
      <c r="H403" s="317" t="s">
        <v>79</v>
      </c>
      <c r="I403" s="317" t="s">
        <v>2075</v>
      </c>
      <c r="J403" s="317">
        <v>1</v>
      </c>
      <c r="K403" s="317"/>
      <c r="L403" s="317" t="s">
        <v>708</v>
      </c>
      <c r="M403" s="317"/>
      <c r="N403" s="317"/>
      <c r="O403" s="317"/>
      <c r="P403" s="317"/>
      <c r="Q403" s="317" t="s">
        <v>2641</v>
      </c>
      <c r="R403" s="330">
        <v>45702</v>
      </c>
      <c r="S403" s="331" t="s">
        <v>2827</v>
      </c>
      <c r="T403" s="317" t="s">
        <v>2678</v>
      </c>
      <c r="U403" s="330">
        <v>45738</v>
      </c>
      <c r="V403" s="317"/>
      <c r="W403" s="330">
        <v>45742</v>
      </c>
      <c r="X403" s="317"/>
      <c r="Y403" s="317"/>
      <c r="Z403" s="330">
        <v>45702</v>
      </c>
      <c r="AA403" s="317"/>
      <c r="AB403" s="317"/>
      <c r="AC403" s="317"/>
      <c r="AD403" s="317"/>
      <c r="AE403" s="317"/>
      <c r="AF403" s="317"/>
      <c r="AG403" s="317"/>
      <c r="AH403" s="317"/>
      <c r="AI403" s="317"/>
      <c r="AJ403" s="317"/>
      <c r="AK403" s="317"/>
      <c r="AL403" s="317"/>
      <c r="AM403" s="317"/>
      <c r="AN403" s="317"/>
      <c r="AO403" s="317"/>
      <c r="AP403" s="317"/>
      <c r="AQ403" s="317"/>
      <c r="AR403" s="317"/>
      <c r="AS403" s="317"/>
      <c r="AT403" s="317"/>
      <c r="AU403" s="317"/>
      <c r="AV403" s="317"/>
    </row>
    <row r="404" spans="1:48" ht="34.5" hidden="1">
      <c r="A404" s="317" t="s">
        <v>2583</v>
      </c>
      <c r="B404" s="369" t="s">
        <v>702</v>
      </c>
      <c r="C404" s="317"/>
      <c r="D404" s="317"/>
      <c r="E404" s="317"/>
      <c r="F404" s="369" t="s">
        <v>704</v>
      </c>
      <c r="G404" s="369" t="s">
        <v>2828</v>
      </c>
      <c r="H404" s="317" t="s">
        <v>79</v>
      </c>
      <c r="I404" s="317" t="s">
        <v>2075</v>
      </c>
      <c r="J404" s="317">
        <v>1</v>
      </c>
      <c r="K404" s="317"/>
      <c r="L404" s="317" t="s">
        <v>708</v>
      </c>
      <c r="M404" s="317"/>
      <c r="N404" s="317"/>
      <c r="O404" s="317"/>
      <c r="P404" s="317"/>
      <c r="Q404" s="317" t="s">
        <v>2641</v>
      </c>
      <c r="R404" s="330">
        <v>45702</v>
      </c>
      <c r="S404" s="331" t="s">
        <v>2827</v>
      </c>
      <c r="T404" s="317" t="s">
        <v>2678</v>
      </c>
      <c r="U404" s="330">
        <v>45738</v>
      </c>
      <c r="V404" s="317"/>
      <c r="W404" s="330">
        <v>45742</v>
      </c>
      <c r="X404" s="317"/>
      <c r="Y404" s="317"/>
      <c r="Z404" s="330">
        <v>45702</v>
      </c>
      <c r="AA404" s="317"/>
      <c r="AB404" s="317"/>
      <c r="AC404" s="317"/>
      <c r="AD404" s="317"/>
      <c r="AE404" s="317"/>
      <c r="AF404" s="317"/>
      <c r="AG404" s="317"/>
      <c r="AH404" s="317"/>
      <c r="AI404" s="317"/>
      <c r="AJ404" s="317"/>
      <c r="AK404" s="317"/>
      <c r="AL404" s="317"/>
      <c r="AM404" s="317"/>
      <c r="AN404" s="317"/>
      <c r="AO404" s="317"/>
      <c r="AP404" s="317"/>
      <c r="AQ404" s="317"/>
      <c r="AR404" s="317"/>
      <c r="AS404" s="317"/>
      <c r="AT404" s="317"/>
      <c r="AU404" s="317"/>
      <c r="AV404" s="317"/>
    </row>
    <row r="405" spans="1:48" ht="34.5" hidden="1">
      <c r="A405" s="317" t="s">
        <v>2583</v>
      </c>
      <c r="B405" s="369" t="s">
        <v>702</v>
      </c>
      <c r="C405" s="317"/>
      <c r="D405" s="317"/>
      <c r="E405" s="317"/>
      <c r="F405" s="369" t="s">
        <v>704</v>
      </c>
      <c r="G405" s="369" t="s">
        <v>2828</v>
      </c>
      <c r="H405" s="317" t="s">
        <v>79</v>
      </c>
      <c r="I405" s="317" t="s">
        <v>2075</v>
      </c>
      <c r="J405" s="317">
        <v>1</v>
      </c>
      <c r="K405" s="317"/>
      <c r="L405" s="317" t="s">
        <v>708</v>
      </c>
      <c r="M405" s="317"/>
      <c r="N405" s="317"/>
      <c r="O405" s="317"/>
      <c r="P405" s="317"/>
      <c r="Q405" s="317" t="s">
        <v>2641</v>
      </c>
      <c r="R405" s="330">
        <v>45702</v>
      </c>
      <c r="S405" s="331" t="s">
        <v>2827</v>
      </c>
      <c r="T405" s="317" t="s">
        <v>2678</v>
      </c>
      <c r="U405" s="330">
        <v>45738</v>
      </c>
      <c r="V405" s="317"/>
      <c r="W405" s="330">
        <v>45742</v>
      </c>
      <c r="X405" s="317"/>
      <c r="Y405" s="317"/>
      <c r="Z405" s="330">
        <v>45702</v>
      </c>
      <c r="AA405" s="317"/>
      <c r="AB405" s="317"/>
      <c r="AC405" s="317"/>
      <c r="AD405" s="317"/>
      <c r="AE405" s="317"/>
      <c r="AF405" s="317"/>
      <c r="AG405" s="317"/>
      <c r="AH405" s="317"/>
      <c r="AI405" s="317"/>
      <c r="AJ405" s="317"/>
      <c r="AK405" s="317"/>
      <c r="AL405" s="317"/>
      <c r="AM405" s="317"/>
      <c r="AN405" s="317"/>
      <c r="AO405" s="317"/>
      <c r="AP405" s="317"/>
      <c r="AQ405" s="317"/>
      <c r="AR405" s="317"/>
      <c r="AS405" s="317"/>
      <c r="AT405" s="317"/>
      <c r="AU405" s="317"/>
      <c r="AV405" s="317"/>
    </row>
    <row r="406" spans="1:48" ht="34.5" hidden="1">
      <c r="A406" s="317" t="s">
        <v>2583</v>
      </c>
      <c r="B406" s="369" t="s">
        <v>702</v>
      </c>
      <c r="C406" s="317"/>
      <c r="D406" s="317"/>
      <c r="E406" s="317"/>
      <c r="F406" s="369" t="s">
        <v>704</v>
      </c>
      <c r="G406" s="369" t="s">
        <v>2828</v>
      </c>
      <c r="H406" s="317" t="s">
        <v>79</v>
      </c>
      <c r="I406" s="317" t="s">
        <v>2075</v>
      </c>
      <c r="J406" s="317">
        <v>1</v>
      </c>
      <c r="K406" s="317"/>
      <c r="L406" s="317" t="s">
        <v>708</v>
      </c>
      <c r="M406" s="317"/>
      <c r="N406" s="317"/>
      <c r="O406" s="317"/>
      <c r="P406" s="317"/>
      <c r="Q406" s="317" t="s">
        <v>2641</v>
      </c>
      <c r="R406" s="330">
        <v>45702</v>
      </c>
      <c r="S406" s="331" t="s">
        <v>2827</v>
      </c>
      <c r="T406" s="317" t="s">
        <v>2678</v>
      </c>
      <c r="U406" s="330">
        <v>45738</v>
      </c>
      <c r="V406" s="317"/>
      <c r="W406" s="330">
        <v>45742</v>
      </c>
      <c r="X406" s="317"/>
      <c r="Y406" s="317"/>
      <c r="Z406" s="330">
        <v>45702</v>
      </c>
      <c r="AA406" s="317"/>
      <c r="AB406" s="317"/>
      <c r="AC406" s="317"/>
      <c r="AD406" s="317"/>
      <c r="AE406" s="317"/>
      <c r="AF406" s="317"/>
      <c r="AG406" s="317"/>
      <c r="AH406" s="317"/>
      <c r="AI406" s="317"/>
      <c r="AJ406" s="317"/>
      <c r="AK406" s="317"/>
      <c r="AL406" s="317"/>
      <c r="AM406" s="317"/>
      <c r="AN406" s="317"/>
      <c r="AO406" s="317"/>
      <c r="AP406" s="317"/>
      <c r="AQ406" s="317"/>
      <c r="AR406" s="317"/>
      <c r="AS406" s="317"/>
      <c r="AT406" s="317"/>
      <c r="AU406" s="317"/>
      <c r="AV406" s="317"/>
    </row>
    <row r="407" spans="1:48" ht="34.5" hidden="1">
      <c r="A407" s="317" t="s">
        <v>2583</v>
      </c>
      <c r="B407" s="369" t="s">
        <v>702</v>
      </c>
      <c r="C407" s="317"/>
      <c r="D407" s="317"/>
      <c r="E407" s="317"/>
      <c r="F407" s="369" t="s">
        <v>704</v>
      </c>
      <c r="G407" s="369" t="s">
        <v>2828</v>
      </c>
      <c r="H407" s="317" t="s">
        <v>79</v>
      </c>
      <c r="I407" s="317" t="s">
        <v>2075</v>
      </c>
      <c r="J407" s="317">
        <v>1</v>
      </c>
      <c r="K407" s="317"/>
      <c r="L407" s="317" t="s">
        <v>708</v>
      </c>
      <c r="M407" s="317"/>
      <c r="N407" s="317"/>
      <c r="O407" s="317"/>
      <c r="P407" s="317"/>
      <c r="Q407" s="317" t="s">
        <v>2641</v>
      </c>
      <c r="R407" s="330">
        <v>45702</v>
      </c>
      <c r="S407" s="331" t="s">
        <v>2827</v>
      </c>
      <c r="T407" s="317" t="s">
        <v>2678</v>
      </c>
      <c r="U407" s="330">
        <v>45738</v>
      </c>
      <c r="V407" s="317"/>
      <c r="W407" s="330">
        <v>45742</v>
      </c>
      <c r="X407" s="317"/>
      <c r="Y407" s="317"/>
      <c r="Z407" s="330">
        <v>45702</v>
      </c>
      <c r="AA407" s="317"/>
      <c r="AB407" s="317"/>
      <c r="AC407" s="317"/>
      <c r="AD407" s="317"/>
      <c r="AE407" s="317"/>
      <c r="AF407" s="317"/>
      <c r="AG407" s="317"/>
      <c r="AH407" s="317"/>
      <c r="AI407" s="317"/>
      <c r="AJ407" s="317"/>
      <c r="AK407" s="317"/>
      <c r="AL407" s="317"/>
      <c r="AM407" s="317"/>
      <c r="AN407" s="317"/>
      <c r="AO407" s="317"/>
      <c r="AP407" s="317"/>
      <c r="AQ407" s="317"/>
      <c r="AR407" s="317"/>
      <c r="AS407" s="317"/>
      <c r="AT407" s="317"/>
      <c r="AU407" s="317"/>
      <c r="AV407" s="317"/>
    </row>
    <row r="408" spans="1:48" ht="34.5" hidden="1">
      <c r="A408" s="317" t="s">
        <v>2583</v>
      </c>
      <c r="B408" s="369" t="s">
        <v>702</v>
      </c>
      <c r="C408" s="317"/>
      <c r="D408" s="317"/>
      <c r="E408" s="317"/>
      <c r="F408" s="369" t="s">
        <v>704</v>
      </c>
      <c r="G408" s="369" t="s">
        <v>2828</v>
      </c>
      <c r="H408" s="317" t="s">
        <v>79</v>
      </c>
      <c r="I408" s="317" t="s">
        <v>2075</v>
      </c>
      <c r="J408" s="317">
        <v>1</v>
      </c>
      <c r="K408" s="317"/>
      <c r="L408" s="317" t="s">
        <v>708</v>
      </c>
      <c r="M408" s="317"/>
      <c r="N408" s="317"/>
      <c r="O408" s="317"/>
      <c r="P408" s="317"/>
      <c r="Q408" s="317" t="s">
        <v>2641</v>
      </c>
      <c r="R408" s="330">
        <v>45702</v>
      </c>
      <c r="S408" s="331" t="s">
        <v>2827</v>
      </c>
      <c r="T408" s="317" t="s">
        <v>2678</v>
      </c>
      <c r="U408" s="330">
        <v>45738</v>
      </c>
      <c r="V408" s="317"/>
      <c r="W408" s="330">
        <v>45742</v>
      </c>
      <c r="X408" s="317"/>
      <c r="Y408" s="317"/>
      <c r="Z408" s="330">
        <v>45702</v>
      </c>
      <c r="AA408" s="317"/>
      <c r="AB408" s="317"/>
      <c r="AC408" s="317"/>
      <c r="AD408" s="317"/>
      <c r="AE408" s="317"/>
      <c r="AF408" s="317"/>
      <c r="AG408" s="317"/>
      <c r="AH408" s="317"/>
      <c r="AI408" s="317"/>
      <c r="AJ408" s="317"/>
      <c r="AK408" s="317"/>
      <c r="AL408" s="317"/>
      <c r="AM408" s="317"/>
      <c r="AN408" s="317"/>
      <c r="AO408" s="317"/>
      <c r="AP408" s="317"/>
      <c r="AQ408" s="317"/>
      <c r="AR408" s="317"/>
      <c r="AS408" s="317"/>
      <c r="AT408" s="317"/>
      <c r="AU408" s="317"/>
      <c r="AV408" s="317"/>
    </row>
    <row r="409" spans="1:48" ht="34.5" hidden="1">
      <c r="A409" s="317" t="s">
        <v>2583</v>
      </c>
      <c r="B409" s="369" t="s">
        <v>702</v>
      </c>
      <c r="C409" s="317"/>
      <c r="D409" s="317"/>
      <c r="E409" s="317"/>
      <c r="F409" s="369" t="s">
        <v>704</v>
      </c>
      <c r="G409" s="369" t="s">
        <v>2828</v>
      </c>
      <c r="H409" s="317" t="s">
        <v>79</v>
      </c>
      <c r="I409" s="317" t="s">
        <v>2075</v>
      </c>
      <c r="J409" s="317">
        <v>1</v>
      </c>
      <c r="K409" s="317"/>
      <c r="L409" s="317" t="s">
        <v>708</v>
      </c>
      <c r="M409" s="317"/>
      <c r="N409" s="317"/>
      <c r="O409" s="317"/>
      <c r="P409" s="317"/>
      <c r="Q409" s="317" t="s">
        <v>2641</v>
      </c>
      <c r="R409" s="330">
        <v>45702</v>
      </c>
      <c r="S409" s="331" t="s">
        <v>2827</v>
      </c>
      <c r="T409" s="317" t="s">
        <v>2678</v>
      </c>
      <c r="U409" s="330">
        <v>45738</v>
      </c>
      <c r="V409" s="317"/>
      <c r="W409" s="330">
        <v>45742</v>
      </c>
      <c r="X409" s="317"/>
      <c r="Y409" s="317"/>
      <c r="Z409" s="330">
        <v>45702</v>
      </c>
      <c r="AA409" s="317"/>
      <c r="AB409" s="317"/>
      <c r="AC409" s="317"/>
      <c r="AD409" s="317"/>
      <c r="AE409" s="317"/>
      <c r="AF409" s="317"/>
      <c r="AG409" s="317"/>
      <c r="AH409" s="317"/>
      <c r="AI409" s="317"/>
      <c r="AJ409" s="317"/>
      <c r="AK409" s="317"/>
      <c r="AL409" s="317"/>
      <c r="AM409" s="317"/>
      <c r="AN409" s="317"/>
      <c r="AO409" s="317"/>
      <c r="AP409" s="317"/>
      <c r="AQ409" s="317"/>
      <c r="AR409" s="317"/>
      <c r="AS409" s="317"/>
      <c r="AT409" s="317"/>
      <c r="AU409" s="317"/>
      <c r="AV409" s="317"/>
    </row>
    <row r="410" spans="1:48" ht="34.5" hidden="1">
      <c r="A410" s="317" t="s">
        <v>2583</v>
      </c>
      <c r="B410" s="369" t="s">
        <v>702</v>
      </c>
      <c r="C410" s="317"/>
      <c r="D410" s="317"/>
      <c r="E410" s="317"/>
      <c r="F410" s="369" t="s">
        <v>704</v>
      </c>
      <c r="G410" s="369" t="s">
        <v>2828</v>
      </c>
      <c r="H410" s="317" t="s">
        <v>79</v>
      </c>
      <c r="I410" s="317" t="s">
        <v>2075</v>
      </c>
      <c r="J410" s="317">
        <v>1</v>
      </c>
      <c r="K410" s="317"/>
      <c r="L410" s="317" t="s">
        <v>708</v>
      </c>
      <c r="M410" s="317"/>
      <c r="N410" s="317"/>
      <c r="O410" s="317"/>
      <c r="P410" s="317"/>
      <c r="Q410" s="317" t="s">
        <v>2641</v>
      </c>
      <c r="R410" s="330">
        <v>45702</v>
      </c>
      <c r="S410" s="331" t="s">
        <v>2827</v>
      </c>
      <c r="T410" s="317" t="s">
        <v>2678</v>
      </c>
      <c r="U410" s="330">
        <v>45738</v>
      </c>
      <c r="V410" s="317"/>
      <c r="W410" s="330">
        <v>45742</v>
      </c>
      <c r="X410" s="317"/>
      <c r="Y410" s="317"/>
      <c r="Z410" s="330">
        <v>45702</v>
      </c>
      <c r="AA410" s="317"/>
      <c r="AB410" s="317"/>
      <c r="AC410" s="317"/>
      <c r="AD410" s="317"/>
      <c r="AE410" s="317"/>
      <c r="AF410" s="317"/>
      <c r="AG410" s="317"/>
      <c r="AH410" s="317"/>
      <c r="AI410" s="317"/>
      <c r="AJ410" s="317"/>
      <c r="AK410" s="317"/>
      <c r="AL410" s="317"/>
      <c r="AM410" s="317"/>
      <c r="AN410" s="317"/>
      <c r="AO410" s="317"/>
      <c r="AP410" s="317"/>
      <c r="AQ410" s="317"/>
      <c r="AR410" s="317"/>
      <c r="AS410" s="317"/>
      <c r="AT410" s="317"/>
      <c r="AU410" s="317"/>
      <c r="AV410" s="317"/>
    </row>
    <row r="411" spans="1:48" ht="34.5" hidden="1">
      <c r="A411" s="317" t="s">
        <v>2583</v>
      </c>
      <c r="B411" s="369" t="s">
        <v>642</v>
      </c>
      <c r="C411" s="317"/>
      <c r="D411" s="317"/>
      <c r="E411" s="317"/>
      <c r="F411" s="369" t="s">
        <v>645</v>
      </c>
      <c r="G411" s="369" t="s">
        <v>2826</v>
      </c>
      <c r="H411" s="317" t="s">
        <v>79</v>
      </c>
      <c r="I411" s="317" t="s">
        <v>2075</v>
      </c>
      <c r="J411" s="317">
        <v>1</v>
      </c>
      <c r="K411" s="317"/>
      <c r="L411" s="317" t="s">
        <v>708</v>
      </c>
      <c r="M411" s="317"/>
      <c r="N411" s="317"/>
      <c r="O411" s="317"/>
      <c r="P411" s="317"/>
      <c r="Q411" s="317" t="s">
        <v>2641</v>
      </c>
      <c r="R411" s="330">
        <v>45702</v>
      </c>
      <c r="S411" s="331" t="s">
        <v>2827</v>
      </c>
      <c r="T411" s="317" t="s">
        <v>2678</v>
      </c>
      <c r="U411" s="368">
        <v>45738</v>
      </c>
      <c r="V411" s="317"/>
      <c r="W411" s="330">
        <v>45742</v>
      </c>
      <c r="X411" s="317"/>
      <c r="Y411" s="317"/>
      <c r="Z411" s="330">
        <v>45702</v>
      </c>
      <c r="AA411" s="317"/>
      <c r="AB411" s="317"/>
      <c r="AC411" s="317"/>
      <c r="AD411" s="317"/>
      <c r="AE411" s="317"/>
      <c r="AF411" s="317"/>
      <c r="AG411" s="317"/>
      <c r="AH411" s="317"/>
      <c r="AI411" s="317"/>
      <c r="AJ411" s="317"/>
      <c r="AK411" s="317"/>
      <c r="AL411" s="317"/>
      <c r="AM411" s="317"/>
      <c r="AN411" s="317"/>
      <c r="AO411" s="317"/>
      <c r="AP411" s="317"/>
      <c r="AQ411" s="317"/>
      <c r="AR411" s="317"/>
      <c r="AS411" s="317"/>
      <c r="AT411" s="317"/>
      <c r="AU411" s="317"/>
      <c r="AV411" s="317"/>
    </row>
    <row r="412" spans="1:48" ht="34.5" hidden="1">
      <c r="A412" s="317" t="s">
        <v>2583</v>
      </c>
      <c r="B412" s="369" t="s">
        <v>642</v>
      </c>
      <c r="C412" s="317"/>
      <c r="D412" s="317"/>
      <c r="E412" s="317"/>
      <c r="F412" s="369" t="s">
        <v>645</v>
      </c>
      <c r="G412" s="369" t="s">
        <v>2826</v>
      </c>
      <c r="H412" s="317" t="s">
        <v>79</v>
      </c>
      <c r="I412" s="317" t="s">
        <v>2075</v>
      </c>
      <c r="J412" s="317">
        <v>1</v>
      </c>
      <c r="K412" s="317"/>
      <c r="L412" s="317" t="s">
        <v>708</v>
      </c>
      <c r="M412" s="317"/>
      <c r="N412" s="317"/>
      <c r="O412" s="317"/>
      <c r="P412" s="317"/>
      <c r="Q412" s="317" t="s">
        <v>2641</v>
      </c>
      <c r="R412" s="330">
        <v>45702</v>
      </c>
      <c r="S412" s="331" t="s">
        <v>2827</v>
      </c>
      <c r="T412" s="317" t="s">
        <v>2678</v>
      </c>
      <c r="U412" s="368">
        <v>45738</v>
      </c>
      <c r="V412" s="317"/>
      <c r="W412" s="330">
        <v>45742</v>
      </c>
      <c r="X412" s="317"/>
      <c r="Y412" s="317"/>
      <c r="Z412" s="330">
        <v>45702</v>
      </c>
      <c r="AA412" s="317"/>
      <c r="AB412" s="317"/>
      <c r="AC412" s="317"/>
      <c r="AD412" s="317"/>
      <c r="AE412" s="317"/>
      <c r="AF412" s="317"/>
      <c r="AG412" s="317"/>
      <c r="AH412" s="317"/>
      <c r="AI412" s="317"/>
      <c r="AJ412" s="317"/>
      <c r="AK412" s="317"/>
      <c r="AL412" s="317"/>
      <c r="AM412" s="317"/>
      <c r="AN412" s="317"/>
      <c r="AO412" s="317"/>
      <c r="AP412" s="317"/>
      <c r="AQ412" s="317"/>
      <c r="AR412" s="317"/>
      <c r="AS412" s="317"/>
      <c r="AT412" s="317"/>
      <c r="AU412" s="317"/>
      <c r="AV412" s="317"/>
    </row>
    <row r="413" spans="1:48" ht="34.5" hidden="1">
      <c r="A413" s="317" t="s">
        <v>2583</v>
      </c>
      <c r="B413" s="369" t="s">
        <v>642</v>
      </c>
      <c r="C413" s="317"/>
      <c r="D413" s="317"/>
      <c r="E413" s="317"/>
      <c r="F413" s="369" t="s">
        <v>645</v>
      </c>
      <c r="G413" s="369" t="s">
        <v>2826</v>
      </c>
      <c r="H413" s="317" t="s">
        <v>79</v>
      </c>
      <c r="I413" s="317" t="s">
        <v>2075</v>
      </c>
      <c r="J413" s="317">
        <v>1</v>
      </c>
      <c r="K413" s="317"/>
      <c r="L413" s="317" t="s">
        <v>708</v>
      </c>
      <c r="M413" s="317"/>
      <c r="N413" s="317"/>
      <c r="O413" s="317"/>
      <c r="P413" s="317"/>
      <c r="Q413" s="317" t="s">
        <v>2641</v>
      </c>
      <c r="R413" s="330">
        <v>45702</v>
      </c>
      <c r="S413" s="331" t="s">
        <v>2827</v>
      </c>
      <c r="T413" s="317" t="s">
        <v>2678</v>
      </c>
      <c r="U413" s="368">
        <v>45738</v>
      </c>
      <c r="V413" s="317"/>
      <c r="W413" s="330">
        <v>45742</v>
      </c>
      <c r="X413" s="317"/>
      <c r="Y413" s="317"/>
      <c r="Z413" s="330">
        <v>45702</v>
      </c>
      <c r="AA413" s="317"/>
      <c r="AB413" s="317"/>
      <c r="AC413" s="317"/>
      <c r="AD413" s="317"/>
      <c r="AE413" s="317"/>
      <c r="AF413" s="317"/>
      <c r="AG413" s="317"/>
      <c r="AH413" s="317"/>
      <c r="AI413" s="317"/>
      <c r="AJ413" s="317"/>
      <c r="AK413" s="317"/>
      <c r="AL413" s="317"/>
      <c r="AM413" s="317"/>
      <c r="AN413" s="317"/>
      <c r="AO413" s="317"/>
      <c r="AP413" s="317"/>
      <c r="AQ413" s="317"/>
      <c r="AR413" s="317"/>
      <c r="AS413" s="317"/>
      <c r="AT413" s="317"/>
      <c r="AU413" s="317"/>
      <c r="AV413" s="317"/>
    </row>
    <row r="414" spans="1:48" ht="34.5" hidden="1">
      <c r="A414" s="317" t="s">
        <v>2583</v>
      </c>
      <c r="B414" s="369" t="s">
        <v>642</v>
      </c>
      <c r="C414" s="317"/>
      <c r="D414" s="317"/>
      <c r="E414" s="317"/>
      <c r="F414" s="369" t="s">
        <v>645</v>
      </c>
      <c r="G414" s="369" t="s">
        <v>2826</v>
      </c>
      <c r="H414" s="317" t="s">
        <v>79</v>
      </c>
      <c r="I414" s="317" t="s">
        <v>2075</v>
      </c>
      <c r="J414" s="317">
        <v>1</v>
      </c>
      <c r="K414" s="317"/>
      <c r="L414" s="317" t="s">
        <v>708</v>
      </c>
      <c r="M414" s="317"/>
      <c r="N414" s="317"/>
      <c r="O414" s="317"/>
      <c r="P414" s="317"/>
      <c r="Q414" s="317" t="s">
        <v>2641</v>
      </c>
      <c r="R414" s="330">
        <v>45702</v>
      </c>
      <c r="S414" s="331" t="s">
        <v>2827</v>
      </c>
      <c r="T414" s="317" t="s">
        <v>2678</v>
      </c>
      <c r="U414" s="368">
        <v>45738</v>
      </c>
      <c r="V414" s="317"/>
      <c r="W414" s="330">
        <v>45742</v>
      </c>
      <c r="X414" s="317"/>
      <c r="Y414" s="317"/>
      <c r="Z414" s="330">
        <v>45702</v>
      </c>
      <c r="AA414" s="317"/>
      <c r="AB414" s="317"/>
      <c r="AC414" s="317"/>
      <c r="AD414" s="317"/>
      <c r="AE414" s="317"/>
      <c r="AF414" s="317"/>
      <c r="AG414" s="317"/>
      <c r="AH414" s="317"/>
      <c r="AI414" s="317"/>
      <c r="AJ414" s="317"/>
      <c r="AK414" s="317"/>
      <c r="AL414" s="317"/>
      <c r="AM414" s="317"/>
      <c r="AN414" s="317"/>
      <c r="AO414" s="317"/>
      <c r="AP414" s="317"/>
      <c r="AQ414" s="317"/>
      <c r="AR414" s="317"/>
      <c r="AS414" s="317"/>
      <c r="AT414" s="317"/>
      <c r="AU414" s="317"/>
      <c r="AV414" s="317"/>
    </row>
    <row r="415" spans="1:48" ht="34.5" hidden="1">
      <c r="A415" s="317" t="s">
        <v>2583</v>
      </c>
      <c r="B415" s="369" t="s">
        <v>642</v>
      </c>
      <c r="C415" s="317"/>
      <c r="D415" s="317"/>
      <c r="E415" s="317"/>
      <c r="F415" s="369" t="s">
        <v>645</v>
      </c>
      <c r="G415" s="369" t="s">
        <v>2826</v>
      </c>
      <c r="H415" s="317" t="s">
        <v>79</v>
      </c>
      <c r="I415" s="317" t="s">
        <v>2075</v>
      </c>
      <c r="J415" s="317">
        <v>1</v>
      </c>
      <c r="K415" s="317"/>
      <c r="L415" s="317" t="s">
        <v>708</v>
      </c>
      <c r="M415" s="317"/>
      <c r="N415" s="317"/>
      <c r="O415" s="317"/>
      <c r="P415" s="317"/>
      <c r="Q415" s="317" t="s">
        <v>2641</v>
      </c>
      <c r="R415" s="330">
        <v>45702</v>
      </c>
      <c r="S415" s="331" t="s">
        <v>2827</v>
      </c>
      <c r="T415" s="317" t="s">
        <v>2678</v>
      </c>
      <c r="U415" s="368">
        <v>45738</v>
      </c>
      <c r="V415" s="317"/>
      <c r="W415" s="330">
        <v>45742</v>
      </c>
      <c r="X415" s="317"/>
      <c r="Y415" s="317"/>
      <c r="Z415" s="330">
        <v>45702</v>
      </c>
      <c r="AA415" s="317"/>
      <c r="AB415" s="317"/>
      <c r="AC415" s="317"/>
      <c r="AD415" s="317"/>
      <c r="AE415" s="317"/>
      <c r="AF415" s="317"/>
      <c r="AG415" s="317"/>
      <c r="AH415" s="317"/>
      <c r="AI415" s="317"/>
      <c r="AJ415" s="317"/>
      <c r="AK415" s="317"/>
      <c r="AL415" s="317"/>
      <c r="AM415" s="317"/>
      <c r="AN415" s="317"/>
      <c r="AO415" s="317"/>
      <c r="AP415" s="317"/>
      <c r="AQ415" s="317"/>
      <c r="AR415" s="317"/>
      <c r="AS415" s="317"/>
      <c r="AT415" s="317"/>
      <c r="AU415" s="317"/>
      <c r="AV415" s="317"/>
    </row>
    <row r="416" spans="1:48" ht="34.5" hidden="1">
      <c r="A416" s="317" t="s">
        <v>2583</v>
      </c>
      <c r="B416" s="369" t="s">
        <v>642</v>
      </c>
      <c r="C416" s="317"/>
      <c r="D416" s="317"/>
      <c r="E416" s="317"/>
      <c r="F416" s="369" t="s">
        <v>645</v>
      </c>
      <c r="G416" s="369" t="s">
        <v>2826</v>
      </c>
      <c r="H416" s="317" t="s">
        <v>79</v>
      </c>
      <c r="I416" s="317" t="s">
        <v>2075</v>
      </c>
      <c r="J416" s="317">
        <v>1</v>
      </c>
      <c r="K416" s="317"/>
      <c r="L416" s="317" t="s">
        <v>708</v>
      </c>
      <c r="M416" s="317"/>
      <c r="N416" s="317"/>
      <c r="O416" s="317"/>
      <c r="P416" s="317"/>
      <c r="Q416" s="317" t="s">
        <v>2641</v>
      </c>
      <c r="R416" s="330">
        <v>45702</v>
      </c>
      <c r="S416" s="331" t="s">
        <v>2827</v>
      </c>
      <c r="T416" s="317" t="s">
        <v>2678</v>
      </c>
      <c r="U416" s="368">
        <v>45738</v>
      </c>
      <c r="V416" s="317"/>
      <c r="W416" s="330">
        <v>45742</v>
      </c>
      <c r="X416" s="317"/>
      <c r="Y416" s="317"/>
      <c r="Z416" s="330">
        <v>45702</v>
      </c>
      <c r="AA416" s="317"/>
      <c r="AB416" s="317"/>
      <c r="AC416" s="317"/>
      <c r="AD416" s="317"/>
      <c r="AE416" s="317"/>
      <c r="AF416" s="317"/>
      <c r="AG416" s="317"/>
      <c r="AH416" s="317"/>
      <c r="AI416" s="317"/>
      <c r="AJ416" s="317"/>
      <c r="AK416" s="317"/>
      <c r="AL416" s="317"/>
      <c r="AM416" s="317"/>
      <c r="AN416" s="317"/>
      <c r="AO416" s="317"/>
      <c r="AP416" s="317"/>
      <c r="AQ416" s="317"/>
      <c r="AR416" s="317"/>
      <c r="AS416" s="317"/>
      <c r="AT416" s="317"/>
      <c r="AU416" s="317"/>
      <c r="AV416" s="317"/>
    </row>
    <row r="417" spans="1:48" ht="34.5" hidden="1">
      <c r="A417" s="317" t="s">
        <v>2583</v>
      </c>
      <c r="B417" s="369" t="s">
        <v>642</v>
      </c>
      <c r="C417" s="317"/>
      <c r="D417" s="317"/>
      <c r="E417" s="317"/>
      <c r="F417" s="369" t="s">
        <v>645</v>
      </c>
      <c r="G417" s="369" t="s">
        <v>2826</v>
      </c>
      <c r="H417" s="317" t="s">
        <v>79</v>
      </c>
      <c r="I417" s="317" t="s">
        <v>2075</v>
      </c>
      <c r="J417" s="317">
        <v>1</v>
      </c>
      <c r="K417" s="317"/>
      <c r="L417" s="317" t="s">
        <v>708</v>
      </c>
      <c r="M417" s="317"/>
      <c r="N417" s="317"/>
      <c r="O417" s="317"/>
      <c r="P417" s="317"/>
      <c r="Q417" s="317" t="s">
        <v>2641</v>
      </c>
      <c r="R417" s="330">
        <v>45702</v>
      </c>
      <c r="S417" s="331" t="s">
        <v>2827</v>
      </c>
      <c r="T417" s="317" t="s">
        <v>2678</v>
      </c>
      <c r="U417" s="368">
        <v>45738</v>
      </c>
      <c r="V417" s="317"/>
      <c r="W417" s="330">
        <v>45742</v>
      </c>
      <c r="X417" s="317"/>
      <c r="Y417" s="317"/>
      <c r="Z417" s="330">
        <v>45702</v>
      </c>
      <c r="AA417" s="317"/>
      <c r="AB417" s="317"/>
      <c r="AC417" s="317"/>
      <c r="AD417" s="317"/>
      <c r="AE417" s="317"/>
      <c r="AF417" s="317"/>
      <c r="AG417" s="317"/>
      <c r="AH417" s="317"/>
      <c r="AI417" s="317"/>
      <c r="AJ417" s="317"/>
      <c r="AK417" s="317"/>
      <c r="AL417" s="317"/>
      <c r="AM417" s="317"/>
      <c r="AN417" s="317"/>
      <c r="AO417" s="317"/>
      <c r="AP417" s="317"/>
      <c r="AQ417" s="317"/>
      <c r="AR417" s="317"/>
      <c r="AS417" s="317"/>
      <c r="AT417" s="317"/>
      <c r="AU417" s="317"/>
      <c r="AV417" s="317"/>
    </row>
    <row r="418" spans="1:48" ht="34.5" hidden="1">
      <c r="A418" s="317" t="s">
        <v>2583</v>
      </c>
      <c r="B418" s="369" t="s">
        <v>642</v>
      </c>
      <c r="C418" s="317"/>
      <c r="D418" s="317"/>
      <c r="E418" s="317"/>
      <c r="F418" s="369" t="s">
        <v>645</v>
      </c>
      <c r="G418" s="369" t="s">
        <v>2826</v>
      </c>
      <c r="H418" s="317" t="s">
        <v>79</v>
      </c>
      <c r="I418" s="317" t="s">
        <v>2075</v>
      </c>
      <c r="J418" s="317">
        <v>1</v>
      </c>
      <c r="K418" s="317"/>
      <c r="L418" s="317" t="s">
        <v>708</v>
      </c>
      <c r="M418" s="317"/>
      <c r="N418" s="317"/>
      <c r="O418" s="317"/>
      <c r="P418" s="317"/>
      <c r="Q418" s="317" t="s">
        <v>2641</v>
      </c>
      <c r="R418" s="330">
        <v>45702</v>
      </c>
      <c r="S418" s="331" t="s">
        <v>2827</v>
      </c>
      <c r="T418" s="317" t="s">
        <v>2678</v>
      </c>
      <c r="U418" s="368">
        <v>45738</v>
      </c>
      <c r="V418" s="317"/>
      <c r="W418" s="330">
        <v>45742</v>
      </c>
      <c r="X418" s="317"/>
      <c r="Y418" s="317"/>
      <c r="Z418" s="330">
        <v>45702</v>
      </c>
      <c r="AA418" s="317"/>
      <c r="AB418" s="317"/>
      <c r="AC418" s="317"/>
      <c r="AD418" s="317"/>
      <c r="AE418" s="317"/>
      <c r="AF418" s="317"/>
      <c r="AG418" s="317"/>
      <c r="AH418" s="317"/>
      <c r="AI418" s="317"/>
      <c r="AJ418" s="317"/>
      <c r="AK418" s="317"/>
      <c r="AL418" s="317"/>
      <c r="AM418" s="317"/>
      <c r="AN418" s="317"/>
      <c r="AO418" s="317"/>
      <c r="AP418" s="317"/>
      <c r="AQ418" s="317"/>
      <c r="AR418" s="317"/>
      <c r="AS418" s="317"/>
      <c r="AT418" s="317"/>
      <c r="AU418" s="317"/>
      <c r="AV418" s="317"/>
    </row>
    <row r="419" spans="1:48" ht="34.5" hidden="1">
      <c r="A419" s="317" t="s">
        <v>2583</v>
      </c>
      <c r="B419" s="369" t="s">
        <v>642</v>
      </c>
      <c r="C419" s="317"/>
      <c r="D419" s="317"/>
      <c r="E419" s="317"/>
      <c r="F419" s="369" t="s">
        <v>645</v>
      </c>
      <c r="G419" s="369" t="s">
        <v>2826</v>
      </c>
      <c r="H419" s="317" t="s">
        <v>79</v>
      </c>
      <c r="I419" s="317" t="s">
        <v>2075</v>
      </c>
      <c r="J419" s="317">
        <v>1</v>
      </c>
      <c r="K419" s="317"/>
      <c r="L419" s="317" t="s">
        <v>708</v>
      </c>
      <c r="M419" s="317"/>
      <c r="N419" s="317"/>
      <c r="O419" s="317"/>
      <c r="P419" s="317"/>
      <c r="Q419" s="317" t="s">
        <v>2641</v>
      </c>
      <c r="R419" s="330">
        <v>45702</v>
      </c>
      <c r="S419" s="331" t="s">
        <v>2827</v>
      </c>
      <c r="T419" s="317" t="s">
        <v>2678</v>
      </c>
      <c r="U419" s="368">
        <v>45738</v>
      </c>
      <c r="V419" s="317"/>
      <c r="W419" s="330">
        <v>45742</v>
      </c>
      <c r="X419" s="317"/>
      <c r="Y419" s="317"/>
      <c r="Z419" s="330">
        <v>45702</v>
      </c>
      <c r="AA419" s="317"/>
      <c r="AB419" s="317"/>
      <c r="AC419" s="317"/>
      <c r="AD419" s="317"/>
      <c r="AE419" s="317"/>
      <c r="AF419" s="317"/>
      <c r="AG419" s="317"/>
      <c r="AH419" s="317"/>
      <c r="AI419" s="317"/>
      <c r="AJ419" s="317"/>
      <c r="AK419" s="317"/>
      <c r="AL419" s="317"/>
      <c r="AM419" s="317"/>
      <c r="AN419" s="317"/>
      <c r="AO419" s="317"/>
      <c r="AP419" s="317"/>
      <c r="AQ419" s="317"/>
      <c r="AR419" s="317"/>
      <c r="AS419" s="317"/>
      <c r="AT419" s="317"/>
      <c r="AU419" s="317"/>
      <c r="AV419" s="317"/>
    </row>
    <row r="420" spans="1:48" ht="34.5" hidden="1">
      <c r="A420" s="317" t="s">
        <v>2583</v>
      </c>
      <c r="B420" s="369" t="s">
        <v>642</v>
      </c>
      <c r="C420" s="317"/>
      <c r="D420" s="317"/>
      <c r="E420" s="317"/>
      <c r="F420" s="369" t="s">
        <v>645</v>
      </c>
      <c r="G420" s="369" t="s">
        <v>2826</v>
      </c>
      <c r="H420" s="317" t="s">
        <v>79</v>
      </c>
      <c r="I420" s="317" t="s">
        <v>2075</v>
      </c>
      <c r="J420" s="317">
        <v>1</v>
      </c>
      <c r="K420" s="317"/>
      <c r="L420" s="317" t="s">
        <v>708</v>
      </c>
      <c r="M420" s="317"/>
      <c r="N420" s="317"/>
      <c r="O420" s="317"/>
      <c r="P420" s="317"/>
      <c r="Q420" s="317" t="s">
        <v>2641</v>
      </c>
      <c r="R420" s="330">
        <v>45702</v>
      </c>
      <c r="S420" s="331" t="s">
        <v>2827</v>
      </c>
      <c r="T420" s="317" t="s">
        <v>2678</v>
      </c>
      <c r="U420" s="368">
        <v>45738</v>
      </c>
      <c r="V420" s="317"/>
      <c r="W420" s="330">
        <v>45742</v>
      </c>
      <c r="X420" s="317"/>
      <c r="Y420" s="317"/>
      <c r="Z420" s="330">
        <v>45702</v>
      </c>
      <c r="AA420" s="317"/>
      <c r="AB420" s="317"/>
      <c r="AC420" s="317"/>
      <c r="AD420" s="317"/>
      <c r="AE420" s="317"/>
      <c r="AF420" s="317"/>
      <c r="AG420" s="317"/>
      <c r="AH420" s="317"/>
      <c r="AI420" s="317"/>
      <c r="AJ420" s="317"/>
      <c r="AK420" s="317"/>
      <c r="AL420" s="317"/>
      <c r="AM420" s="317"/>
      <c r="AN420" s="317"/>
      <c r="AO420" s="317"/>
      <c r="AP420" s="317"/>
      <c r="AQ420" s="317"/>
      <c r="AR420" s="317"/>
      <c r="AS420" s="317"/>
      <c r="AT420" s="317"/>
      <c r="AU420" s="317"/>
      <c r="AV420" s="317"/>
    </row>
    <row r="421" spans="1:48" ht="34.5" hidden="1">
      <c r="A421" s="317" t="s">
        <v>2583</v>
      </c>
      <c r="B421" s="369" t="s">
        <v>642</v>
      </c>
      <c r="C421" s="317"/>
      <c r="D421" s="317"/>
      <c r="E421" s="317"/>
      <c r="F421" s="369" t="s">
        <v>645</v>
      </c>
      <c r="G421" s="369" t="s">
        <v>2826</v>
      </c>
      <c r="H421" s="317" t="s">
        <v>79</v>
      </c>
      <c r="I421" s="317" t="s">
        <v>2075</v>
      </c>
      <c r="J421" s="317">
        <v>1</v>
      </c>
      <c r="K421" s="317"/>
      <c r="L421" s="317" t="s">
        <v>708</v>
      </c>
      <c r="M421" s="317"/>
      <c r="N421" s="317"/>
      <c r="O421" s="317"/>
      <c r="P421" s="317"/>
      <c r="Q421" s="317" t="s">
        <v>2641</v>
      </c>
      <c r="R421" s="330">
        <v>45702</v>
      </c>
      <c r="S421" s="331" t="s">
        <v>2827</v>
      </c>
      <c r="T421" s="317" t="s">
        <v>2678</v>
      </c>
      <c r="U421" s="368">
        <v>45738</v>
      </c>
      <c r="V421" s="317"/>
      <c r="W421" s="330">
        <v>45742</v>
      </c>
      <c r="X421" s="317"/>
      <c r="Y421" s="317"/>
      <c r="Z421" s="330">
        <v>45702</v>
      </c>
      <c r="AA421" s="317"/>
      <c r="AB421" s="317"/>
      <c r="AC421" s="317"/>
      <c r="AD421" s="317"/>
      <c r="AE421" s="317"/>
      <c r="AF421" s="317"/>
      <c r="AG421" s="317"/>
      <c r="AH421" s="317"/>
      <c r="AI421" s="317"/>
      <c r="AJ421" s="317"/>
      <c r="AK421" s="317"/>
      <c r="AL421" s="317"/>
      <c r="AM421" s="317"/>
      <c r="AN421" s="317"/>
      <c r="AO421" s="317"/>
      <c r="AP421" s="317"/>
      <c r="AQ421" s="317"/>
      <c r="AR421" s="317"/>
      <c r="AS421" s="317"/>
      <c r="AT421" s="317"/>
      <c r="AU421" s="317"/>
      <c r="AV421" s="317"/>
    </row>
    <row r="422" spans="1:48" ht="34.5" hidden="1">
      <c r="A422" s="317" t="s">
        <v>2583</v>
      </c>
      <c r="B422" s="369" t="s">
        <v>642</v>
      </c>
      <c r="C422" s="317"/>
      <c r="D422" s="317"/>
      <c r="E422" s="317"/>
      <c r="F422" s="369" t="s">
        <v>645</v>
      </c>
      <c r="G422" s="369" t="s">
        <v>2826</v>
      </c>
      <c r="H422" s="317" t="s">
        <v>79</v>
      </c>
      <c r="I422" s="317" t="s">
        <v>2075</v>
      </c>
      <c r="J422" s="317">
        <v>1</v>
      </c>
      <c r="K422" s="317"/>
      <c r="L422" s="317" t="s">
        <v>708</v>
      </c>
      <c r="M422" s="317"/>
      <c r="N422" s="317"/>
      <c r="O422" s="317"/>
      <c r="P422" s="317"/>
      <c r="Q422" s="317" t="s">
        <v>2641</v>
      </c>
      <c r="R422" s="330">
        <v>45702</v>
      </c>
      <c r="S422" s="331" t="s">
        <v>2827</v>
      </c>
      <c r="T422" s="317" t="s">
        <v>2678</v>
      </c>
      <c r="U422" s="368">
        <v>45738</v>
      </c>
      <c r="V422" s="317"/>
      <c r="W422" s="330">
        <v>45742</v>
      </c>
      <c r="X422" s="317"/>
      <c r="Y422" s="317"/>
      <c r="Z422" s="330">
        <v>45702</v>
      </c>
      <c r="AA422" s="317"/>
      <c r="AB422" s="317"/>
      <c r="AC422" s="317"/>
      <c r="AD422" s="317"/>
      <c r="AE422" s="317"/>
      <c r="AF422" s="317"/>
      <c r="AG422" s="317"/>
      <c r="AH422" s="317"/>
      <c r="AI422" s="317"/>
      <c r="AJ422" s="317"/>
      <c r="AK422" s="317"/>
      <c r="AL422" s="317"/>
      <c r="AM422" s="317"/>
      <c r="AN422" s="317"/>
      <c r="AO422" s="317"/>
      <c r="AP422" s="317"/>
      <c r="AQ422" s="317"/>
      <c r="AR422" s="317"/>
      <c r="AS422" s="317"/>
      <c r="AT422" s="317"/>
      <c r="AU422" s="317"/>
      <c r="AV422" s="317"/>
    </row>
    <row r="423" spans="1:48" ht="34.5" hidden="1">
      <c r="A423" s="317" t="s">
        <v>2583</v>
      </c>
      <c r="B423" s="369" t="s">
        <v>642</v>
      </c>
      <c r="C423" s="317"/>
      <c r="D423" s="317"/>
      <c r="E423" s="317"/>
      <c r="F423" s="369" t="s">
        <v>645</v>
      </c>
      <c r="G423" s="369" t="s">
        <v>2826</v>
      </c>
      <c r="H423" s="317" t="s">
        <v>79</v>
      </c>
      <c r="I423" s="317" t="s">
        <v>2075</v>
      </c>
      <c r="J423" s="317">
        <v>1</v>
      </c>
      <c r="K423" s="317"/>
      <c r="L423" s="317" t="s">
        <v>708</v>
      </c>
      <c r="M423" s="317"/>
      <c r="N423" s="317"/>
      <c r="O423" s="317"/>
      <c r="P423" s="317"/>
      <c r="Q423" s="317" t="s">
        <v>2641</v>
      </c>
      <c r="R423" s="330">
        <v>45702</v>
      </c>
      <c r="S423" s="331" t="s">
        <v>2827</v>
      </c>
      <c r="T423" s="317" t="s">
        <v>2678</v>
      </c>
      <c r="U423" s="368">
        <v>45738</v>
      </c>
      <c r="V423" s="317"/>
      <c r="W423" s="330">
        <v>45742</v>
      </c>
      <c r="X423" s="317"/>
      <c r="Y423" s="317"/>
      <c r="Z423" s="330">
        <v>45702</v>
      </c>
      <c r="AA423" s="317"/>
      <c r="AB423" s="317"/>
      <c r="AC423" s="317"/>
      <c r="AD423" s="317"/>
      <c r="AE423" s="317"/>
      <c r="AF423" s="317"/>
      <c r="AG423" s="317"/>
      <c r="AH423" s="317"/>
      <c r="AI423" s="317"/>
      <c r="AJ423" s="317"/>
      <c r="AK423" s="317"/>
      <c r="AL423" s="317"/>
      <c r="AM423" s="317"/>
      <c r="AN423" s="317"/>
      <c r="AO423" s="317"/>
      <c r="AP423" s="317"/>
      <c r="AQ423" s="317"/>
      <c r="AR423" s="317"/>
      <c r="AS423" s="317"/>
      <c r="AT423" s="317"/>
      <c r="AU423" s="317"/>
      <c r="AV423" s="317"/>
    </row>
    <row r="424" spans="1:48" ht="34.5" hidden="1">
      <c r="A424" s="317" t="s">
        <v>2583</v>
      </c>
      <c r="B424" s="369" t="s">
        <v>642</v>
      </c>
      <c r="C424" s="317"/>
      <c r="D424" s="317"/>
      <c r="E424" s="317"/>
      <c r="F424" s="369" t="s">
        <v>645</v>
      </c>
      <c r="G424" s="369" t="s">
        <v>2826</v>
      </c>
      <c r="H424" s="317" t="s">
        <v>79</v>
      </c>
      <c r="I424" s="317" t="s">
        <v>2075</v>
      </c>
      <c r="J424" s="317">
        <v>1</v>
      </c>
      <c r="K424" s="317"/>
      <c r="L424" s="317" t="s">
        <v>708</v>
      </c>
      <c r="M424" s="317"/>
      <c r="N424" s="317"/>
      <c r="O424" s="317"/>
      <c r="P424" s="317"/>
      <c r="Q424" s="317" t="s">
        <v>2641</v>
      </c>
      <c r="R424" s="330">
        <v>45702</v>
      </c>
      <c r="S424" s="331" t="s">
        <v>2827</v>
      </c>
      <c r="T424" s="317" t="s">
        <v>2678</v>
      </c>
      <c r="U424" s="368">
        <v>45738</v>
      </c>
      <c r="V424" s="317"/>
      <c r="W424" s="330">
        <v>45742</v>
      </c>
      <c r="X424" s="317"/>
      <c r="Y424" s="317"/>
      <c r="Z424" s="330">
        <v>45702</v>
      </c>
      <c r="AA424" s="317"/>
      <c r="AB424" s="317"/>
      <c r="AC424" s="317"/>
      <c r="AD424" s="317"/>
      <c r="AE424" s="317"/>
      <c r="AF424" s="317"/>
      <c r="AG424" s="317"/>
      <c r="AH424" s="317"/>
      <c r="AI424" s="317"/>
      <c r="AJ424" s="317"/>
      <c r="AK424" s="317"/>
      <c r="AL424" s="317"/>
      <c r="AM424" s="317"/>
      <c r="AN424" s="317"/>
      <c r="AO424" s="317"/>
      <c r="AP424" s="317"/>
      <c r="AQ424" s="317"/>
      <c r="AR424" s="317"/>
      <c r="AS424" s="317"/>
      <c r="AT424" s="317"/>
      <c r="AU424" s="317"/>
      <c r="AV424" s="317"/>
    </row>
    <row r="425" spans="1:48" ht="34.5" hidden="1">
      <c r="A425" s="317" t="s">
        <v>2583</v>
      </c>
      <c r="B425" s="369" t="s">
        <v>642</v>
      </c>
      <c r="C425" s="317"/>
      <c r="D425" s="317"/>
      <c r="E425" s="317"/>
      <c r="F425" s="369" t="s">
        <v>645</v>
      </c>
      <c r="G425" s="369" t="s">
        <v>2826</v>
      </c>
      <c r="H425" s="317" t="s">
        <v>79</v>
      </c>
      <c r="I425" s="317" t="s">
        <v>2075</v>
      </c>
      <c r="J425" s="317">
        <v>1</v>
      </c>
      <c r="K425" s="317"/>
      <c r="L425" s="317" t="s">
        <v>708</v>
      </c>
      <c r="M425" s="317"/>
      <c r="N425" s="317"/>
      <c r="O425" s="317"/>
      <c r="P425" s="317"/>
      <c r="Q425" s="317" t="s">
        <v>2641</v>
      </c>
      <c r="R425" s="330">
        <v>45702</v>
      </c>
      <c r="S425" s="331" t="s">
        <v>2827</v>
      </c>
      <c r="T425" s="317" t="s">
        <v>2678</v>
      </c>
      <c r="U425" s="368">
        <v>45738</v>
      </c>
      <c r="V425" s="317"/>
      <c r="W425" s="330">
        <v>45742</v>
      </c>
      <c r="X425" s="317"/>
      <c r="Y425" s="317"/>
      <c r="Z425" s="330">
        <v>45702</v>
      </c>
      <c r="AA425" s="317"/>
      <c r="AB425" s="317"/>
      <c r="AC425" s="317"/>
      <c r="AD425" s="317"/>
      <c r="AE425" s="317"/>
      <c r="AF425" s="317"/>
      <c r="AG425" s="317"/>
      <c r="AH425" s="317"/>
      <c r="AI425" s="317"/>
      <c r="AJ425" s="317"/>
      <c r="AK425" s="317"/>
      <c r="AL425" s="317"/>
      <c r="AM425" s="317"/>
      <c r="AN425" s="317"/>
      <c r="AO425" s="317"/>
      <c r="AP425" s="317"/>
      <c r="AQ425" s="317"/>
      <c r="AR425" s="317"/>
      <c r="AS425" s="317"/>
      <c r="AT425" s="317"/>
      <c r="AU425" s="317"/>
      <c r="AV425" s="317"/>
    </row>
    <row r="426" spans="1:48" ht="34.5" hidden="1">
      <c r="A426" s="317" t="s">
        <v>2583</v>
      </c>
      <c r="B426" s="369" t="s">
        <v>642</v>
      </c>
      <c r="C426" s="317"/>
      <c r="D426" s="317"/>
      <c r="E426" s="317"/>
      <c r="F426" s="369" t="s">
        <v>645</v>
      </c>
      <c r="G426" s="369" t="s">
        <v>2826</v>
      </c>
      <c r="H426" s="317" t="s">
        <v>79</v>
      </c>
      <c r="I426" s="317" t="s">
        <v>2075</v>
      </c>
      <c r="J426" s="317">
        <v>1</v>
      </c>
      <c r="K426" s="317"/>
      <c r="L426" s="317" t="s">
        <v>708</v>
      </c>
      <c r="M426" s="317"/>
      <c r="N426" s="317"/>
      <c r="O426" s="317"/>
      <c r="P426" s="317"/>
      <c r="Q426" s="317" t="s">
        <v>2641</v>
      </c>
      <c r="R426" s="330">
        <v>45702</v>
      </c>
      <c r="S426" s="331" t="s">
        <v>2827</v>
      </c>
      <c r="T426" s="317" t="s">
        <v>2678</v>
      </c>
      <c r="U426" s="368">
        <v>45738</v>
      </c>
      <c r="V426" s="317"/>
      <c r="W426" s="330">
        <v>45742</v>
      </c>
      <c r="X426" s="317"/>
      <c r="Y426" s="317"/>
      <c r="Z426" s="330">
        <v>45702</v>
      </c>
      <c r="AA426" s="317"/>
      <c r="AB426" s="317"/>
      <c r="AC426" s="317"/>
      <c r="AD426" s="317"/>
      <c r="AE426" s="317"/>
      <c r="AF426" s="317"/>
      <c r="AG426" s="317"/>
      <c r="AH426" s="317"/>
      <c r="AI426" s="317"/>
      <c r="AJ426" s="317"/>
      <c r="AK426" s="317"/>
      <c r="AL426" s="317"/>
      <c r="AM426" s="317"/>
      <c r="AN426" s="317"/>
      <c r="AO426" s="317"/>
      <c r="AP426" s="317"/>
      <c r="AQ426" s="317"/>
      <c r="AR426" s="317"/>
      <c r="AS426" s="317"/>
      <c r="AT426" s="317"/>
      <c r="AU426" s="317"/>
      <c r="AV426" s="317"/>
    </row>
    <row r="427" spans="1:48" ht="34.5" hidden="1">
      <c r="A427" s="317" t="s">
        <v>2583</v>
      </c>
      <c r="B427" s="369" t="s">
        <v>642</v>
      </c>
      <c r="C427" s="317"/>
      <c r="D427" s="317"/>
      <c r="E427" s="317"/>
      <c r="F427" s="369" t="s">
        <v>645</v>
      </c>
      <c r="G427" s="369" t="s">
        <v>2826</v>
      </c>
      <c r="H427" s="317" t="s">
        <v>79</v>
      </c>
      <c r="I427" s="317" t="s">
        <v>2075</v>
      </c>
      <c r="J427" s="317">
        <v>1</v>
      </c>
      <c r="K427" s="317"/>
      <c r="L427" s="317" t="s">
        <v>708</v>
      </c>
      <c r="M427" s="317"/>
      <c r="N427" s="317"/>
      <c r="O427" s="317"/>
      <c r="P427" s="317"/>
      <c r="Q427" s="317" t="s">
        <v>2641</v>
      </c>
      <c r="R427" s="330">
        <v>45702</v>
      </c>
      <c r="S427" s="331" t="s">
        <v>2827</v>
      </c>
      <c r="T427" s="317" t="s">
        <v>2678</v>
      </c>
      <c r="U427" s="368">
        <v>45738</v>
      </c>
      <c r="V427" s="317"/>
      <c r="W427" s="330">
        <v>45742</v>
      </c>
      <c r="X427" s="317"/>
      <c r="Y427" s="317"/>
      <c r="Z427" s="330">
        <v>45702</v>
      </c>
      <c r="AA427" s="317"/>
      <c r="AB427" s="317"/>
      <c r="AC427" s="317"/>
      <c r="AD427" s="317"/>
      <c r="AE427" s="317"/>
      <c r="AF427" s="317"/>
      <c r="AG427" s="317"/>
      <c r="AH427" s="317"/>
      <c r="AI427" s="317"/>
      <c r="AJ427" s="317"/>
      <c r="AK427" s="317"/>
      <c r="AL427" s="317"/>
      <c r="AM427" s="317"/>
      <c r="AN427" s="317"/>
      <c r="AO427" s="317"/>
      <c r="AP427" s="317"/>
      <c r="AQ427" s="317"/>
      <c r="AR427" s="317"/>
      <c r="AS427" s="317"/>
      <c r="AT427" s="317"/>
      <c r="AU427" s="317"/>
      <c r="AV427" s="317"/>
    </row>
    <row r="428" spans="1:48" ht="34.5" hidden="1">
      <c r="A428" s="317" t="s">
        <v>2583</v>
      </c>
      <c r="B428" s="369" t="s">
        <v>642</v>
      </c>
      <c r="C428" s="317"/>
      <c r="D428" s="317"/>
      <c r="E428" s="317"/>
      <c r="F428" s="369" t="s">
        <v>645</v>
      </c>
      <c r="G428" s="369" t="s">
        <v>2826</v>
      </c>
      <c r="H428" s="317" t="s">
        <v>79</v>
      </c>
      <c r="I428" s="317" t="s">
        <v>2075</v>
      </c>
      <c r="J428" s="317">
        <v>1</v>
      </c>
      <c r="K428" s="317"/>
      <c r="L428" s="317" t="s">
        <v>708</v>
      </c>
      <c r="M428" s="317"/>
      <c r="N428" s="317"/>
      <c r="O428" s="317"/>
      <c r="P428" s="317"/>
      <c r="Q428" s="317" t="s">
        <v>2641</v>
      </c>
      <c r="R428" s="330">
        <v>45702</v>
      </c>
      <c r="S428" s="331" t="s">
        <v>2827</v>
      </c>
      <c r="T428" s="317" t="s">
        <v>2678</v>
      </c>
      <c r="U428" s="368">
        <v>45738</v>
      </c>
      <c r="V428" s="317"/>
      <c r="W428" s="330">
        <v>45742</v>
      </c>
      <c r="X428" s="317"/>
      <c r="Y428" s="317"/>
      <c r="Z428" s="330">
        <v>45702</v>
      </c>
      <c r="AA428" s="317"/>
      <c r="AB428" s="317"/>
      <c r="AC428" s="317"/>
      <c r="AD428" s="317"/>
      <c r="AE428" s="317"/>
      <c r="AF428" s="317"/>
      <c r="AG428" s="317"/>
      <c r="AH428" s="317"/>
      <c r="AI428" s="317"/>
      <c r="AJ428" s="317"/>
      <c r="AK428" s="317"/>
      <c r="AL428" s="317"/>
      <c r="AM428" s="317"/>
      <c r="AN428" s="317"/>
      <c r="AO428" s="317"/>
      <c r="AP428" s="317"/>
      <c r="AQ428" s="317"/>
      <c r="AR428" s="317"/>
      <c r="AS428" s="317"/>
      <c r="AT428" s="317"/>
      <c r="AU428" s="317"/>
      <c r="AV428" s="317"/>
    </row>
    <row r="429" spans="1:48" ht="34.5" hidden="1">
      <c r="A429" s="317" t="s">
        <v>2583</v>
      </c>
      <c r="B429" s="369" t="s">
        <v>642</v>
      </c>
      <c r="C429" s="317"/>
      <c r="D429" s="317"/>
      <c r="E429" s="317"/>
      <c r="F429" s="369" t="s">
        <v>645</v>
      </c>
      <c r="G429" s="369" t="s">
        <v>2826</v>
      </c>
      <c r="H429" s="317" t="s">
        <v>79</v>
      </c>
      <c r="I429" s="317" t="s">
        <v>2075</v>
      </c>
      <c r="J429" s="317">
        <v>1</v>
      </c>
      <c r="K429" s="317"/>
      <c r="L429" s="317" t="s">
        <v>708</v>
      </c>
      <c r="M429" s="317"/>
      <c r="N429" s="317"/>
      <c r="O429" s="317"/>
      <c r="P429" s="317"/>
      <c r="Q429" s="317" t="s">
        <v>2641</v>
      </c>
      <c r="R429" s="330">
        <v>45702</v>
      </c>
      <c r="S429" s="331" t="s">
        <v>2827</v>
      </c>
      <c r="T429" s="317" t="s">
        <v>2678</v>
      </c>
      <c r="U429" s="368">
        <v>45738</v>
      </c>
      <c r="V429" s="317"/>
      <c r="W429" s="330">
        <v>45742</v>
      </c>
      <c r="X429" s="317"/>
      <c r="Y429" s="317"/>
      <c r="Z429" s="330">
        <v>45702</v>
      </c>
      <c r="AA429" s="317"/>
      <c r="AB429" s="317"/>
      <c r="AC429" s="317"/>
      <c r="AD429" s="317"/>
      <c r="AE429" s="317"/>
      <c r="AF429" s="317"/>
      <c r="AG429" s="317"/>
      <c r="AH429" s="317"/>
      <c r="AI429" s="317"/>
      <c r="AJ429" s="317"/>
      <c r="AK429" s="317"/>
      <c r="AL429" s="317"/>
      <c r="AM429" s="317"/>
      <c r="AN429" s="317"/>
      <c r="AO429" s="317"/>
      <c r="AP429" s="317"/>
      <c r="AQ429" s="317"/>
      <c r="AR429" s="317"/>
      <c r="AS429" s="317"/>
      <c r="AT429" s="317"/>
      <c r="AU429" s="317"/>
      <c r="AV429" s="317"/>
    </row>
    <row r="430" spans="1:48" ht="34.5" hidden="1">
      <c r="A430" s="317" t="s">
        <v>2583</v>
      </c>
      <c r="B430" s="369" t="s">
        <v>642</v>
      </c>
      <c r="C430" s="317"/>
      <c r="D430" s="317"/>
      <c r="E430" s="317"/>
      <c r="F430" s="369" t="s">
        <v>645</v>
      </c>
      <c r="G430" s="369" t="s">
        <v>2826</v>
      </c>
      <c r="H430" s="317" t="s">
        <v>79</v>
      </c>
      <c r="I430" s="317" t="s">
        <v>2075</v>
      </c>
      <c r="J430" s="317">
        <v>1</v>
      </c>
      <c r="K430" s="317"/>
      <c r="L430" s="317" t="s">
        <v>708</v>
      </c>
      <c r="M430" s="317"/>
      <c r="N430" s="317"/>
      <c r="O430" s="317"/>
      <c r="P430" s="317"/>
      <c r="Q430" s="317" t="s">
        <v>2641</v>
      </c>
      <c r="R430" s="330">
        <v>45702</v>
      </c>
      <c r="S430" s="331" t="s">
        <v>2827</v>
      </c>
      <c r="T430" s="317" t="s">
        <v>2678</v>
      </c>
      <c r="U430" s="368">
        <v>45738</v>
      </c>
      <c r="V430" s="317"/>
      <c r="W430" s="330">
        <v>45742</v>
      </c>
      <c r="X430" s="317"/>
      <c r="Y430" s="317"/>
      <c r="Z430" s="330">
        <v>45702</v>
      </c>
      <c r="AA430" s="317"/>
      <c r="AB430" s="317"/>
      <c r="AC430" s="317"/>
      <c r="AD430" s="317"/>
      <c r="AE430" s="317"/>
      <c r="AF430" s="317"/>
      <c r="AG430" s="317"/>
      <c r="AH430" s="317"/>
      <c r="AI430" s="317"/>
      <c r="AJ430" s="317"/>
      <c r="AK430" s="317"/>
      <c r="AL430" s="317"/>
      <c r="AM430" s="317"/>
      <c r="AN430" s="317"/>
      <c r="AO430" s="317"/>
      <c r="AP430" s="317"/>
      <c r="AQ430" s="317"/>
      <c r="AR430" s="317"/>
      <c r="AS430" s="317"/>
      <c r="AT430" s="317"/>
      <c r="AU430" s="317"/>
      <c r="AV430" s="317"/>
    </row>
    <row r="431" spans="1:48" ht="34.5" hidden="1">
      <c r="A431" s="317" t="s">
        <v>2583</v>
      </c>
      <c r="B431" s="369" t="s">
        <v>642</v>
      </c>
      <c r="C431" s="317"/>
      <c r="D431" s="317"/>
      <c r="E431" s="317"/>
      <c r="F431" s="369" t="s">
        <v>645</v>
      </c>
      <c r="G431" s="369" t="s">
        <v>2826</v>
      </c>
      <c r="H431" s="317" t="s">
        <v>79</v>
      </c>
      <c r="I431" s="317" t="s">
        <v>2075</v>
      </c>
      <c r="J431" s="317">
        <v>1</v>
      </c>
      <c r="K431" s="317"/>
      <c r="L431" s="317" t="s">
        <v>708</v>
      </c>
      <c r="M431" s="317"/>
      <c r="N431" s="317"/>
      <c r="O431" s="317"/>
      <c r="P431" s="317"/>
      <c r="Q431" s="317" t="s">
        <v>2641</v>
      </c>
      <c r="R431" s="330">
        <v>45702</v>
      </c>
      <c r="S431" s="331" t="s">
        <v>2827</v>
      </c>
      <c r="T431" s="317" t="s">
        <v>2678</v>
      </c>
      <c r="U431" s="368">
        <v>45738</v>
      </c>
      <c r="V431" s="317"/>
      <c r="W431" s="330">
        <v>45742</v>
      </c>
      <c r="X431" s="317"/>
      <c r="Y431" s="317"/>
      <c r="Z431" s="330">
        <v>45702</v>
      </c>
      <c r="AA431" s="317"/>
      <c r="AB431" s="317"/>
      <c r="AC431" s="317"/>
      <c r="AD431" s="317"/>
      <c r="AE431" s="317"/>
      <c r="AF431" s="317"/>
      <c r="AG431" s="317"/>
      <c r="AH431" s="317"/>
      <c r="AI431" s="317"/>
      <c r="AJ431" s="317"/>
      <c r="AK431" s="317"/>
      <c r="AL431" s="317"/>
      <c r="AM431" s="317"/>
      <c r="AN431" s="317"/>
      <c r="AO431" s="317"/>
      <c r="AP431" s="317"/>
      <c r="AQ431" s="317"/>
      <c r="AR431" s="317"/>
      <c r="AS431" s="317"/>
      <c r="AT431" s="317"/>
      <c r="AU431" s="317"/>
      <c r="AV431" s="317"/>
    </row>
    <row r="432" spans="1:48" ht="34.5" hidden="1">
      <c r="A432" s="317" t="s">
        <v>2583</v>
      </c>
      <c r="B432" s="369" t="s">
        <v>642</v>
      </c>
      <c r="C432" s="317"/>
      <c r="D432" s="317"/>
      <c r="E432" s="317"/>
      <c r="F432" s="369" t="s">
        <v>645</v>
      </c>
      <c r="G432" s="369" t="s">
        <v>2826</v>
      </c>
      <c r="H432" s="317" t="s">
        <v>79</v>
      </c>
      <c r="I432" s="317" t="s">
        <v>2075</v>
      </c>
      <c r="J432" s="317">
        <v>1</v>
      </c>
      <c r="K432" s="317"/>
      <c r="L432" s="317" t="s">
        <v>708</v>
      </c>
      <c r="M432" s="317"/>
      <c r="N432" s="317"/>
      <c r="O432" s="317"/>
      <c r="P432" s="317"/>
      <c r="Q432" s="317" t="s">
        <v>2641</v>
      </c>
      <c r="R432" s="330">
        <v>45702</v>
      </c>
      <c r="S432" s="331" t="s">
        <v>2827</v>
      </c>
      <c r="T432" s="317" t="s">
        <v>2678</v>
      </c>
      <c r="U432" s="368">
        <v>45738</v>
      </c>
      <c r="V432" s="317"/>
      <c r="W432" s="330">
        <v>45742</v>
      </c>
      <c r="X432" s="317"/>
      <c r="Y432" s="317"/>
      <c r="Z432" s="330">
        <v>45702</v>
      </c>
      <c r="AA432" s="317"/>
      <c r="AB432" s="317"/>
      <c r="AC432" s="317"/>
      <c r="AD432" s="317"/>
      <c r="AE432" s="317"/>
      <c r="AF432" s="317"/>
      <c r="AG432" s="317"/>
      <c r="AH432" s="317"/>
      <c r="AI432" s="317"/>
      <c r="AJ432" s="317"/>
      <c r="AK432" s="317"/>
      <c r="AL432" s="317"/>
      <c r="AM432" s="317"/>
      <c r="AN432" s="317"/>
      <c r="AO432" s="317"/>
      <c r="AP432" s="317"/>
      <c r="AQ432" s="317"/>
      <c r="AR432" s="317"/>
      <c r="AS432" s="317"/>
      <c r="AT432" s="317"/>
      <c r="AU432" s="317"/>
      <c r="AV432" s="317"/>
    </row>
    <row r="433" spans="1:48" ht="34.5" hidden="1">
      <c r="A433" s="317" t="s">
        <v>2583</v>
      </c>
      <c r="B433" s="369" t="s">
        <v>642</v>
      </c>
      <c r="C433" s="317"/>
      <c r="D433" s="317"/>
      <c r="E433" s="317"/>
      <c r="F433" s="369" t="s">
        <v>645</v>
      </c>
      <c r="G433" s="369" t="s">
        <v>2826</v>
      </c>
      <c r="H433" s="317" t="s">
        <v>79</v>
      </c>
      <c r="I433" s="317" t="s">
        <v>2075</v>
      </c>
      <c r="J433" s="317">
        <v>1</v>
      </c>
      <c r="K433" s="317"/>
      <c r="L433" s="317" t="s">
        <v>708</v>
      </c>
      <c r="M433" s="317"/>
      <c r="N433" s="317"/>
      <c r="O433" s="317"/>
      <c r="P433" s="317"/>
      <c r="Q433" s="317" t="s">
        <v>2641</v>
      </c>
      <c r="R433" s="330">
        <v>45702</v>
      </c>
      <c r="S433" s="331" t="s">
        <v>2827</v>
      </c>
      <c r="T433" s="317" t="s">
        <v>2678</v>
      </c>
      <c r="U433" s="368">
        <v>45738</v>
      </c>
      <c r="V433" s="317"/>
      <c r="W433" s="330">
        <v>45742</v>
      </c>
      <c r="X433" s="317"/>
      <c r="Y433" s="317"/>
      <c r="Z433" s="330">
        <v>45702</v>
      </c>
      <c r="AA433" s="317"/>
      <c r="AB433" s="317"/>
      <c r="AC433" s="317"/>
      <c r="AD433" s="317"/>
      <c r="AE433" s="317"/>
      <c r="AF433" s="317"/>
      <c r="AG433" s="317"/>
      <c r="AH433" s="317"/>
      <c r="AI433" s="317"/>
      <c r="AJ433" s="317"/>
      <c r="AK433" s="317"/>
      <c r="AL433" s="317"/>
      <c r="AM433" s="317"/>
      <c r="AN433" s="317"/>
      <c r="AO433" s="317"/>
      <c r="AP433" s="317"/>
      <c r="AQ433" s="317"/>
      <c r="AR433" s="317"/>
      <c r="AS433" s="317"/>
      <c r="AT433" s="317"/>
      <c r="AU433" s="317"/>
      <c r="AV433" s="317"/>
    </row>
    <row r="434" spans="1:48" ht="34.5" hidden="1">
      <c r="A434" s="317" t="s">
        <v>2583</v>
      </c>
      <c r="B434" s="369" t="s">
        <v>642</v>
      </c>
      <c r="C434" s="317"/>
      <c r="D434" s="317"/>
      <c r="E434" s="317"/>
      <c r="F434" s="369" t="s">
        <v>645</v>
      </c>
      <c r="G434" s="369" t="s">
        <v>2826</v>
      </c>
      <c r="H434" s="317" t="s">
        <v>79</v>
      </c>
      <c r="I434" s="317" t="s">
        <v>2075</v>
      </c>
      <c r="J434" s="317">
        <v>1</v>
      </c>
      <c r="K434" s="317"/>
      <c r="L434" s="317" t="s">
        <v>708</v>
      </c>
      <c r="M434" s="317"/>
      <c r="N434" s="317"/>
      <c r="O434" s="317"/>
      <c r="P434" s="317"/>
      <c r="Q434" s="317" t="s">
        <v>2641</v>
      </c>
      <c r="R434" s="330">
        <v>45702</v>
      </c>
      <c r="S434" s="331" t="s">
        <v>2827</v>
      </c>
      <c r="T434" s="317" t="s">
        <v>2678</v>
      </c>
      <c r="U434" s="368">
        <v>45738</v>
      </c>
      <c r="V434" s="317"/>
      <c r="W434" s="330">
        <v>45742</v>
      </c>
      <c r="X434" s="317"/>
      <c r="Y434" s="317"/>
      <c r="Z434" s="330">
        <v>45702</v>
      </c>
      <c r="AA434" s="317"/>
      <c r="AB434" s="317"/>
      <c r="AC434" s="317"/>
      <c r="AD434" s="317"/>
      <c r="AE434" s="317"/>
      <c r="AF434" s="317"/>
      <c r="AG434" s="317"/>
      <c r="AH434" s="317"/>
      <c r="AI434" s="317"/>
      <c r="AJ434" s="317"/>
      <c r="AK434" s="317"/>
      <c r="AL434" s="317"/>
      <c r="AM434" s="317"/>
      <c r="AN434" s="317"/>
      <c r="AO434" s="317"/>
      <c r="AP434" s="317"/>
      <c r="AQ434" s="317"/>
      <c r="AR434" s="317"/>
      <c r="AS434" s="317"/>
      <c r="AT434" s="317"/>
      <c r="AU434" s="317"/>
      <c r="AV434" s="317"/>
    </row>
    <row r="435" spans="1:48" ht="34.5" hidden="1">
      <c r="A435" s="317" t="s">
        <v>2583</v>
      </c>
      <c r="B435" s="369" t="s">
        <v>642</v>
      </c>
      <c r="C435" s="317"/>
      <c r="D435" s="317"/>
      <c r="E435" s="317"/>
      <c r="F435" s="369" t="s">
        <v>645</v>
      </c>
      <c r="G435" s="369" t="s">
        <v>2826</v>
      </c>
      <c r="H435" s="317" t="s">
        <v>79</v>
      </c>
      <c r="I435" s="317" t="s">
        <v>2075</v>
      </c>
      <c r="J435" s="317">
        <v>1</v>
      </c>
      <c r="K435" s="317"/>
      <c r="L435" s="317" t="s">
        <v>708</v>
      </c>
      <c r="M435" s="317"/>
      <c r="N435" s="317"/>
      <c r="O435" s="317"/>
      <c r="P435" s="317"/>
      <c r="Q435" s="317" t="s">
        <v>2641</v>
      </c>
      <c r="R435" s="330">
        <v>45702</v>
      </c>
      <c r="S435" s="331" t="s">
        <v>2827</v>
      </c>
      <c r="T435" s="317" t="s">
        <v>2678</v>
      </c>
      <c r="U435" s="368">
        <v>45738</v>
      </c>
      <c r="V435" s="317"/>
      <c r="W435" s="330">
        <v>45742</v>
      </c>
      <c r="X435" s="317"/>
      <c r="Y435" s="317"/>
      <c r="Z435" s="330">
        <v>45702</v>
      </c>
      <c r="AA435" s="317"/>
      <c r="AB435" s="317"/>
      <c r="AC435" s="317"/>
      <c r="AD435" s="317"/>
      <c r="AE435" s="317"/>
      <c r="AF435" s="317"/>
      <c r="AG435" s="317"/>
      <c r="AH435" s="317"/>
      <c r="AI435" s="317"/>
      <c r="AJ435" s="317"/>
      <c r="AK435" s="317"/>
      <c r="AL435" s="317"/>
      <c r="AM435" s="317"/>
      <c r="AN435" s="317"/>
      <c r="AO435" s="317"/>
      <c r="AP435" s="317"/>
      <c r="AQ435" s="317"/>
      <c r="AR435" s="317"/>
      <c r="AS435" s="317"/>
      <c r="AT435" s="317"/>
      <c r="AU435" s="317"/>
      <c r="AV435" s="317"/>
    </row>
    <row r="436" spans="1:48" ht="34.5" hidden="1">
      <c r="A436" s="317" t="s">
        <v>2583</v>
      </c>
      <c r="B436" s="369" t="s">
        <v>642</v>
      </c>
      <c r="C436" s="317"/>
      <c r="D436" s="317"/>
      <c r="E436" s="317"/>
      <c r="F436" s="369" t="s">
        <v>645</v>
      </c>
      <c r="G436" s="369" t="s">
        <v>2826</v>
      </c>
      <c r="H436" s="317" t="s">
        <v>79</v>
      </c>
      <c r="I436" s="317" t="s">
        <v>2075</v>
      </c>
      <c r="J436" s="317">
        <v>1</v>
      </c>
      <c r="K436" s="317"/>
      <c r="L436" s="317" t="s">
        <v>708</v>
      </c>
      <c r="M436" s="317"/>
      <c r="N436" s="317"/>
      <c r="O436" s="317"/>
      <c r="P436" s="317"/>
      <c r="Q436" s="317" t="s">
        <v>2641</v>
      </c>
      <c r="R436" s="330">
        <v>45702</v>
      </c>
      <c r="S436" s="331" t="s">
        <v>2827</v>
      </c>
      <c r="T436" s="317" t="s">
        <v>2678</v>
      </c>
      <c r="U436" s="368">
        <v>45738</v>
      </c>
      <c r="V436" s="317"/>
      <c r="W436" s="330">
        <v>45742</v>
      </c>
      <c r="X436" s="317"/>
      <c r="Y436" s="317"/>
      <c r="Z436" s="330">
        <v>45702</v>
      </c>
      <c r="AA436" s="317"/>
      <c r="AB436" s="317"/>
      <c r="AC436" s="317"/>
      <c r="AD436" s="317"/>
      <c r="AE436" s="317"/>
      <c r="AF436" s="317"/>
      <c r="AG436" s="317"/>
      <c r="AH436" s="317"/>
      <c r="AI436" s="317"/>
      <c r="AJ436" s="317"/>
      <c r="AK436" s="317"/>
      <c r="AL436" s="317"/>
      <c r="AM436" s="317"/>
      <c r="AN436" s="317"/>
      <c r="AO436" s="317"/>
      <c r="AP436" s="317"/>
      <c r="AQ436" s="317"/>
      <c r="AR436" s="317"/>
      <c r="AS436" s="317"/>
      <c r="AT436" s="317"/>
      <c r="AU436" s="317"/>
      <c r="AV436" s="317"/>
    </row>
    <row r="437" spans="1:48" ht="34.5" hidden="1">
      <c r="A437" s="317" t="s">
        <v>2583</v>
      </c>
      <c r="B437" s="369" t="s">
        <v>642</v>
      </c>
      <c r="C437" s="317"/>
      <c r="D437" s="317"/>
      <c r="E437" s="317"/>
      <c r="F437" s="369" t="s">
        <v>645</v>
      </c>
      <c r="G437" s="369" t="s">
        <v>2826</v>
      </c>
      <c r="H437" s="317" t="s">
        <v>79</v>
      </c>
      <c r="I437" s="317" t="s">
        <v>2075</v>
      </c>
      <c r="J437" s="317">
        <v>1</v>
      </c>
      <c r="K437" s="317"/>
      <c r="L437" s="317" t="s">
        <v>708</v>
      </c>
      <c r="M437" s="317"/>
      <c r="N437" s="317"/>
      <c r="O437" s="317"/>
      <c r="P437" s="317"/>
      <c r="Q437" s="317" t="s">
        <v>2641</v>
      </c>
      <c r="R437" s="330">
        <v>45702</v>
      </c>
      <c r="S437" s="331" t="s">
        <v>2827</v>
      </c>
      <c r="T437" s="317" t="s">
        <v>2678</v>
      </c>
      <c r="U437" s="368">
        <v>45738</v>
      </c>
      <c r="V437" s="317"/>
      <c r="W437" s="330">
        <v>45742</v>
      </c>
      <c r="X437" s="317"/>
      <c r="Y437" s="317"/>
      <c r="Z437" s="330">
        <v>45702</v>
      </c>
      <c r="AA437" s="317"/>
      <c r="AB437" s="317"/>
      <c r="AC437" s="317"/>
      <c r="AD437" s="317"/>
      <c r="AE437" s="317"/>
      <c r="AF437" s="317"/>
      <c r="AG437" s="317"/>
      <c r="AH437" s="317"/>
      <c r="AI437" s="317"/>
      <c r="AJ437" s="317"/>
      <c r="AK437" s="317"/>
      <c r="AL437" s="317"/>
      <c r="AM437" s="317"/>
      <c r="AN437" s="317"/>
      <c r="AO437" s="317"/>
      <c r="AP437" s="317"/>
      <c r="AQ437" s="317"/>
      <c r="AR437" s="317"/>
      <c r="AS437" s="317"/>
      <c r="AT437" s="317"/>
      <c r="AU437" s="317"/>
      <c r="AV437" s="317"/>
    </row>
    <row r="438" spans="1:48" ht="34.5" hidden="1">
      <c r="A438" s="317" t="s">
        <v>2583</v>
      </c>
      <c r="B438" s="369" t="s">
        <v>642</v>
      </c>
      <c r="C438" s="317"/>
      <c r="D438" s="317"/>
      <c r="E438" s="317"/>
      <c r="F438" s="369" t="s">
        <v>645</v>
      </c>
      <c r="G438" s="369" t="s">
        <v>2828</v>
      </c>
      <c r="H438" s="317" t="s">
        <v>79</v>
      </c>
      <c r="I438" s="317" t="s">
        <v>2075</v>
      </c>
      <c r="J438" s="317">
        <v>1</v>
      </c>
      <c r="K438" s="317"/>
      <c r="L438" s="317" t="s">
        <v>708</v>
      </c>
      <c r="M438" s="317"/>
      <c r="N438" s="317"/>
      <c r="O438" s="317"/>
      <c r="P438" s="317"/>
      <c r="Q438" s="317" t="s">
        <v>2641</v>
      </c>
      <c r="R438" s="330">
        <v>45702</v>
      </c>
      <c r="S438" s="331" t="s">
        <v>2827</v>
      </c>
      <c r="T438" s="317" t="s">
        <v>2678</v>
      </c>
      <c r="U438" s="368">
        <v>45738</v>
      </c>
      <c r="V438" s="317"/>
      <c r="W438" s="330">
        <v>45742</v>
      </c>
      <c r="X438" s="317"/>
      <c r="Y438" s="317"/>
      <c r="Z438" s="330">
        <v>45702</v>
      </c>
      <c r="AA438" s="317"/>
      <c r="AB438" s="317"/>
      <c r="AC438" s="317"/>
      <c r="AD438" s="317"/>
      <c r="AE438" s="317"/>
      <c r="AF438" s="317"/>
      <c r="AG438" s="317"/>
      <c r="AH438" s="317"/>
      <c r="AI438" s="317"/>
      <c r="AJ438" s="317"/>
      <c r="AK438" s="317"/>
      <c r="AL438" s="317"/>
      <c r="AM438" s="317"/>
      <c r="AN438" s="317"/>
      <c r="AO438" s="317"/>
      <c r="AP438" s="317"/>
      <c r="AQ438" s="317"/>
      <c r="AR438" s="317"/>
      <c r="AS438" s="317"/>
      <c r="AT438" s="317"/>
      <c r="AU438" s="317"/>
      <c r="AV438" s="317"/>
    </row>
    <row r="439" spans="1:48" ht="34.5" hidden="1">
      <c r="A439" s="317" t="s">
        <v>2583</v>
      </c>
      <c r="B439" s="369" t="s">
        <v>642</v>
      </c>
      <c r="C439" s="317"/>
      <c r="D439" s="317"/>
      <c r="E439" s="317"/>
      <c r="F439" s="369" t="s">
        <v>645</v>
      </c>
      <c r="G439" s="369" t="s">
        <v>2828</v>
      </c>
      <c r="H439" s="317" t="s">
        <v>79</v>
      </c>
      <c r="I439" s="317" t="s">
        <v>2075</v>
      </c>
      <c r="J439" s="317">
        <v>1</v>
      </c>
      <c r="K439" s="317"/>
      <c r="L439" s="317" t="s">
        <v>708</v>
      </c>
      <c r="M439" s="317"/>
      <c r="N439" s="317"/>
      <c r="O439" s="317"/>
      <c r="P439" s="317"/>
      <c r="Q439" s="317" t="s">
        <v>2641</v>
      </c>
      <c r="R439" s="330">
        <v>45702</v>
      </c>
      <c r="S439" s="331" t="s">
        <v>2827</v>
      </c>
      <c r="T439" s="317" t="s">
        <v>2678</v>
      </c>
      <c r="U439" s="368">
        <v>45738</v>
      </c>
      <c r="V439" s="317"/>
      <c r="W439" s="330">
        <v>45742</v>
      </c>
      <c r="X439" s="317"/>
      <c r="Y439" s="317"/>
      <c r="Z439" s="330">
        <v>45702</v>
      </c>
      <c r="AA439" s="317"/>
      <c r="AB439" s="317"/>
      <c r="AC439" s="317"/>
      <c r="AD439" s="317"/>
      <c r="AE439" s="317"/>
      <c r="AF439" s="317"/>
      <c r="AG439" s="317"/>
      <c r="AH439" s="317"/>
      <c r="AI439" s="317"/>
      <c r="AJ439" s="317"/>
      <c r="AK439" s="317"/>
      <c r="AL439" s="317"/>
      <c r="AM439" s="317"/>
      <c r="AN439" s="317"/>
      <c r="AO439" s="317"/>
      <c r="AP439" s="317"/>
      <c r="AQ439" s="317"/>
      <c r="AR439" s="317"/>
      <c r="AS439" s="317"/>
      <c r="AT439" s="317"/>
      <c r="AU439" s="317"/>
      <c r="AV439" s="317"/>
    </row>
    <row r="440" spans="1:48" ht="34.5" hidden="1">
      <c r="A440" s="317" t="s">
        <v>2583</v>
      </c>
      <c r="B440" s="369" t="s">
        <v>642</v>
      </c>
      <c r="C440" s="317"/>
      <c r="D440" s="317"/>
      <c r="E440" s="317"/>
      <c r="F440" s="369" t="s">
        <v>645</v>
      </c>
      <c r="G440" s="369" t="s">
        <v>2828</v>
      </c>
      <c r="H440" s="317" t="s">
        <v>79</v>
      </c>
      <c r="I440" s="317" t="s">
        <v>2075</v>
      </c>
      <c r="J440" s="317">
        <v>1</v>
      </c>
      <c r="K440" s="317"/>
      <c r="L440" s="317" t="s">
        <v>708</v>
      </c>
      <c r="M440" s="317"/>
      <c r="N440" s="317"/>
      <c r="O440" s="317"/>
      <c r="P440" s="317"/>
      <c r="Q440" s="317" t="s">
        <v>2641</v>
      </c>
      <c r="R440" s="330">
        <v>45702</v>
      </c>
      <c r="S440" s="331" t="s">
        <v>2827</v>
      </c>
      <c r="T440" s="317" t="s">
        <v>2678</v>
      </c>
      <c r="U440" s="368">
        <v>45738</v>
      </c>
      <c r="V440" s="317"/>
      <c r="W440" s="330">
        <v>45742</v>
      </c>
      <c r="X440" s="317"/>
      <c r="Y440" s="317"/>
      <c r="Z440" s="330">
        <v>45702</v>
      </c>
      <c r="AA440" s="317"/>
      <c r="AB440" s="317"/>
      <c r="AC440" s="317"/>
      <c r="AD440" s="317"/>
      <c r="AE440" s="317"/>
      <c r="AF440" s="317"/>
      <c r="AG440" s="317"/>
      <c r="AH440" s="317"/>
      <c r="AI440" s="317"/>
      <c r="AJ440" s="317"/>
      <c r="AK440" s="317"/>
      <c r="AL440" s="317"/>
      <c r="AM440" s="317"/>
      <c r="AN440" s="317"/>
      <c r="AO440" s="317"/>
      <c r="AP440" s="317"/>
      <c r="AQ440" s="317"/>
      <c r="AR440" s="317"/>
      <c r="AS440" s="317"/>
      <c r="AT440" s="317"/>
      <c r="AU440" s="317"/>
      <c r="AV440" s="317"/>
    </row>
    <row r="441" spans="1:48" ht="34.5" hidden="1">
      <c r="A441" s="317" t="s">
        <v>2583</v>
      </c>
      <c r="B441" s="369" t="s">
        <v>642</v>
      </c>
      <c r="C441" s="317"/>
      <c r="D441" s="317"/>
      <c r="E441" s="317"/>
      <c r="F441" s="369" t="s">
        <v>645</v>
      </c>
      <c r="G441" s="369" t="s">
        <v>2828</v>
      </c>
      <c r="H441" s="317" t="s">
        <v>79</v>
      </c>
      <c r="I441" s="317" t="s">
        <v>2075</v>
      </c>
      <c r="J441" s="317">
        <v>1</v>
      </c>
      <c r="K441" s="317"/>
      <c r="L441" s="317" t="s">
        <v>708</v>
      </c>
      <c r="M441" s="317"/>
      <c r="N441" s="317"/>
      <c r="O441" s="317"/>
      <c r="P441" s="317"/>
      <c r="Q441" s="317" t="s">
        <v>2641</v>
      </c>
      <c r="R441" s="330">
        <v>45702</v>
      </c>
      <c r="S441" s="331" t="s">
        <v>2827</v>
      </c>
      <c r="T441" s="317" t="s">
        <v>2678</v>
      </c>
      <c r="U441" s="368">
        <v>45738</v>
      </c>
      <c r="V441" s="317"/>
      <c r="W441" s="330">
        <v>45742</v>
      </c>
      <c r="X441" s="317"/>
      <c r="Y441" s="317"/>
      <c r="Z441" s="330">
        <v>45702</v>
      </c>
      <c r="AA441" s="317"/>
      <c r="AB441" s="317"/>
      <c r="AC441" s="317"/>
      <c r="AD441" s="317"/>
      <c r="AE441" s="317"/>
      <c r="AF441" s="317"/>
      <c r="AG441" s="317"/>
      <c r="AH441" s="317"/>
      <c r="AI441" s="317"/>
      <c r="AJ441" s="317"/>
      <c r="AK441" s="317"/>
      <c r="AL441" s="317"/>
      <c r="AM441" s="317"/>
      <c r="AN441" s="317"/>
      <c r="AO441" s="317"/>
      <c r="AP441" s="317"/>
      <c r="AQ441" s="317"/>
      <c r="AR441" s="317"/>
      <c r="AS441" s="317"/>
      <c r="AT441" s="317"/>
      <c r="AU441" s="317"/>
      <c r="AV441" s="317"/>
    </row>
    <row r="442" spans="1:48" ht="34.5" hidden="1">
      <c r="A442" s="317" t="s">
        <v>2583</v>
      </c>
      <c r="B442" s="369" t="s">
        <v>642</v>
      </c>
      <c r="C442" s="317"/>
      <c r="D442" s="317"/>
      <c r="E442" s="317"/>
      <c r="F442" s="369" t="s">
        <v>645</v>
      </c>
      <c r="G442" s="369" t="s">
        <v>2828</v>
      </c>
      <c r="H442" s="317" t="s">
        <v>79</v>
      </c>
      <c r="I442" s="317" t="s">
        <v>2075</v>
      </c>
      <c r="J442" s="317">
        <v>1</v>
      </c>
      <c r="K442" s="317"/>
      <c r="L442" s="317" t="s">
        <v>708</v>
      </c>
      <c r="M442" s="317"/>
      <c r="N442" s="317"/>
      <c r="O442" s="317"/>
      <c r="P442" s="317"/>
      <c r="Q442" s="317" t="s">
        <v>2641</v>
      </c>
      <c r="R442" s="330">
        <v>45702</v>
      </c>
      <c r="S442" s="331" t="s">
        <v>2827</v>
      </c>
      <c r="T442" s="317" t="s">
        <v>2678</v>
      </c>
      <c r="U442" s="368">
        <v>45738</v>
      </c>
      <c r="V442" s="317"/>
      <c r="W442" s="330">
        <v>45742</v>
      </c>
      <c r="X442" s="317"/>
      <c r="Y442" s="317"/>
      <c r="Z442" s="330">
        <v>45702</v>
      </c>
      <c r="AA442" s="317"/>
      <c r="AB442" s="317"/>
      <c r="AC442" s="317"/>
      <c r="AD442" s="317"/>
      <c r="AE442" s="317"/>
      <c r="AF442" s="317"/>
      <c r="AG442" s="317"/>
      <c r="AH442" s="317"/>
      <c r="AI442" s="317"/>
      <c r="AJ442" s="317"/>
      <c r="AK442" s="317"/>
      <c r="AL442" s="317"/>
      <c r="AM442" s="317"/>
      <c r="AN442" s="317"/>
      <c r="AO442" s="317"/>
      <c r="AP442" s="317"/>
      <c r="AQ442" s="317"/>
      <c r="AR442" s="317"/>
      <c r="AS442" s="317"/>
      <c r="AT442" s="317"/>
      <c r="AU442" s="317"/>
      <c r="AV442" s="317"/>
    </row>
    <row r="443" spans="1:48" ht="34.5" hidden="1">
      <c r="A443" s="317" t="s">
        <v>2583</v>
      </c>
      <c r="B443" s="369" t="s">
        <v>642</v>
      </c>
      <c r="C443" s="317"/>
      <c r="D443" s="317"/>
      <c r="E443" s="317"/>
      <c r="F443" s="369" t="s">
        <v>645</v>
      </c>
      <c r="G443" s="369" t="s">
        <v>2828</v>
      </c>
      <c r="H443" s="317" t="s">
        <v>79</v>
      </c>
      <c r="I443" s="317" t="s">
        <v>2075</v>
      </c>
      <c r="J443" s="317">
        <v>1</v>
      </c>
      <c r="K443" s="317"/>
      <c r="L443" s="317" t="s">
        <v>708</v>
      </c>
      <c r="M443" s="317"/>
      <c r="N443" s="317"/>
      <c r="O443" s="317"/>
      <c r="P443" s="317"/>
      <c r="Q443" s="317" t="s">
        <v>2641</v>
      </c>
      <c r="R443" s="330">
        <v>45702</v>
      </c>
      <c r="S443" s="331" t="s">
        <v>2827</v>
      </c>
      <c r="T443" s="317" t="s">
        <v>2678</v>
      </c>
      <c r="U443" s="368">
        <v>45738</v>
      </c>
      <c r="V443" s="317"/>
      <c r="W443" s="330">
        <v>45742</v>
      </c>
      <c r="X443" s="317"/>
      <c r="Y443" s="317"/>
      <c r="Z443" s="330">
        <v>45702</v>
      </c>
      <c r="AA443" s="317"/>
      <c r="AB443" s="317"/>
      <c r="AC443" s="317"/>
      <c r="AD443" s="317"/>
      <c r="AE443" s="317"/>
      <c r="AF443" s="317"/>
      <c r="AG443" s="317"/>
      <c r="AH443" s="317"/>
      <c r="AI443" s="317"/>
      <c r="AJ443" s="317"/>
      <c r="AK443" s="317"/>
      <c r="AL443" s="317"/>
      <c r="AM443" s="317"/>
      <c r="AN443" s="317"/>
      <c r="AO443" s="317"/>
      <c r="AP443" s="317"/>
      <c r="AQ443" s="317"/>
      <c r="AR443" s="317"/>
      <c r="AS443" s="317"/>
      <c r="AT443" s="317"/>
      <c r="AU443" s="317"/>
      <c r="AV443" s="317"/>
    </row>
    <row r="444" spans="1:48" ht="34.5" hidden="1">
      <c r="A444" s="317" t="s">
        <v>2583</v>
      </c>
      <c r="B444" s="369" t="s">
        <v>642</v>
      </c>
      <c r="C444" s="317"/>
      <c r="D444" s="317"/>
      <c r="E444" s="317"/>
      <c r="F444" s="369" t="s">
        <v>645</v>
      </c>
      <c r="G444" s="369" t="s">
        <v>2828</v>
      </c>
      <c r="H444" s="317" t="s">
        <v>79</v>
      </c>
      <c r="I444" s="317" t="s">
        <v>2075</v>
      </c>
      <c r="J444" s="317">
        <v>1</v>
      </c>
      <c r="K444" s="317"/>
      <c r="L444" s="317" t="s">
        <v>708</v>
      </c>
      <c r="M444" s="317"/>
      <c r="N444" s="317"/>
      <c r="O444" s="317"/>
      <c r="P444" s="317"/>
      <c r="Q444" s="317" t="s">
        <v>2641</v>
      </c>
      <c r="R444" s="330">
        <v>45702</v>
      </c>
      <c r="S444" s="331" t="s">
        <v>2827</v>
      </c>
      <c r="T444" s="317" t="s">
        <v>2678</v>
      </c>
      <c r="U444" s="368">
        <v>45738</v>
      </c>
      <c r="V444" s="317"/>
      <c r="W444" s="330">
        <v>45742</v>
      </c>
      <c r="X444" s="317"/>
      <c r="Y444" s="317"/>
      <c r="Z444" s="330">
        <v>45702</v>
      </c>
      <c r="AA444" s="317"/>
      <c r="AB444" s="317"/>
      <c r="AC444" s="317"/>
      <c r="AD444" s="317"/>
      <c r="AE444" s="317"/>
      <c r="AF444" s="317"/>
      <c r="AG444" s="317"/>
      <c r="AH444" s="317"/>
      <c r="AI444" s="317"/>
      <c r="AJ444" s="317"/>
      <c r="AK444" s="317"/>
      <c r="AL444" s="317"/>
      <c r="AM444" s="317"/>
      <c r="AN444" s="317"/>
      <c r="AO444" s="317"/>
      <c r="AP444" s="317"/>
      <c r="AQ444" s="317"/>
      <c r="AR444" s="317"/>
      <c r="AS444" s="317"/>
      <c r="AT444" s="317"/>
      <c r="AU444" s="317"/>
      <c r="AV444" s="317"/>
    </row>
    <row r="445" spans="1:48" ht="34.5" hidden="1">
      <c r="A445" s="317" t="s">
        <v>2583</v>
      </c>
      <c r="B445" s="369" t="s">
        <v>642</v>
      </c>
      <c r="C445" s="317"/>
      <c r="D445" s="317"/>
      <c r="E445" s="317"/>
      <c r="F445" s="369" t="s">
        <v>645</v>
      </c>
      <c r="G445" s="369" t="s">
        <v>2828</v>
      </c>
      <c r="H445" s="317" t="s">
        <v>79</v>
      </c>
      <c r="I445" s="317" t="s">
        <v>2075</v>
      </c>
      <c r="J445" s="317">
        <v>1</v>
      </c>
      <c r="K445" s="317"/>
      <c r="L445" s="317" t="s">
        <v>708</v>
      </c>
      <c r="M445" s="317"/>
      <c r="N445" s="317"/>
      <c r="O445" s="317"/>
      <c r="P445" s="317"/>
      <c r="Q445" s="317" t="s">
        <v>2641</v>
      </c>
      <c r="R445" s="330">
        <v>45702</v>
      </c>
      <c r="S445" s="331" t="s">
        <v>2827</v>
      </c>
      <c r="T445" s="317" t="s">
        <v>2678</v>
      </c>
      <c r="U445" s="368">
        <v>45738</v>
      </c>
      <c r="V445" s="317"/>
      <c r="W445" s="330">
        <v>45742</v>
      </c>
      <c r="X445" s="317"/>
      <c r="Y445" s="317"/>
      <c r="Z445" s="330">
        <v>45702</v>
      </c>
      <c r="AA445" s="317"/>
      <c r="AB445" s="317"/>
      <c r="AC445" s="317"/>
      <c r="AD445" s="317"/>
      <c r="AE445" s="317"/>
      <c r="AF445" s="317"/>
      <c r="AG445" s="317"/>
      <c r="AH445" s="317"/>
      <c r="AI445" s="317"/>
      <c r="AJ445" s="317"/>
      <c r="AK445" s="317"/>
      <c r="AL445" s="317"/>
      <c r="AM445" s="317"/>
      <c r="AN445" s="317"/>
      <c r="AO445" s="317"/>
      <c r="AP445" s="317"/>
      <c r="AQ445" s="317"/>
      <c r="AR445" s="317"/>
      <c r="AS445" s="317"/>
      <c r="AT445" s="317"/>
      <c r="AU445" s="317"/>
      <c r="AV445" s="317"/>
    </row>
    <row r="446" spans="1:48" ht="34.5" hidden="1">
      <c r="A446" s="317" t="s">
        <v>2583</v>
      </c>
      <c r="B446" s="369" t="s">
        <v>642</v>
      </c>
      <c r="C446" s="317"/>
      <c r="D446" s="317"/>
      <c r="E446" s="317"/>
      <c r="F446" s="369" t="s">
        <v>645</v>
      </c>
      <c r="G446" s="369" t="s">
        <v>2828</v>
      </c>
      <c r="H446" s="317" t="s">
        <v>79</v>
      </c>
      <c r="I446" s="317" t="s">
        <v>2075</v>
      </c>
      <c r="J446" s="317">
        <v>1</v>
      </c>
      <c r="K446" s="317"/>
      <c r="L446" s="317" t="s">
        <v>708</v>
      </c>
      <c r="M446" s="317"/>
      <c r="N446" s="317"/>
      <c r="O446" s="317"/>
      <c r="P446" s="317"/>
      <c r="Q446" s="317" t="s">
        <v>2641</v>
      </c>
      <c r="R446" s="330">
        <v>45702</v>
      </c>
      <c r="S446" s="331" t="s">
        <v>2827</v>
      </c>
      <c r="T446" s="317" t="s">
        <v>2678</v>
      </c>
      <c r="U446" s="368">
        <v>45738</v>
      </c>
      <c r="V446" s="317"/>
      <c r="W446" s="330">
        <v>45742</v>
      </c>
      <c r="X446" s="317"/>
      <c r="Y446" s="317"/>
      <c r="Z446" s="330">
        <v>45702</v>
      </c>
      <c r="AA446" s="317"/>
      <c r="AB446" s="317"/>
      <c r="AC446" s="317"/>
      <c r="AD446" s="317"/>
      <c r="AE446" s="317"/>
      <c r="AF446" s="317"/>
      <c r="AG446" s="317"/>
      <c r="AH446" s="317"/>
      <c r="AI446" s="317"/>
      <c r="AJ446" s="317"/>
      <c r="AK446" s="317"/>
      <c r="AL446" s="317"/>
      <c r="AM446" s="317"/>
      <c r="AN446" s="317"/>
      <c r="AO446" s="317"/>
      <c r="AP446" s="317"/>
      <c r="AQ446" s="317"/>
      <c r="AR446" s="317"/>
      <c r="AS446" s="317"/>
      <c r="AT446" s="317"/>
      <c r="AU446" s="317"/>
      <c r="AV446" s="317"/>
    </row>
    <row r="447" spans="1:48" ht="34.5" hidden="1">
      <c r="A447" s="317" t="s">
        <v>2583</v>
      </c>
      <c r="B447" s="369" t="s">
        <v>642</v>
      </c>
      <c r="C447" s="317"/>
      <c r="D447" s="317"/>
      <c r="E447" s="317"/>
      <c r="F447" s="369" t="s">
        <v>645</v>
      </c>
      <c r="G447" s="369" t="s">
        <v>2828</v>
      </c>
      <c r="H447" s="317" t="s">
        <v>79</v>
      </c>
      <c r="I447" s="317" t="s">
        <v>2075</v>
      </c>
      <c r="J447" s="317">
        <v>1</v>
      </c>
      <c r="K447" s="317"/>
      <c r="L447" s="317" t="s">
        <v>708</v>
      </c>
      <c r="M447" s="317"/>
      <c r="N447" s="317"/>
      <c r="O447" s="317"/>
      <c r="P447" s="317"/>
      <c r="Q447" s="317" t="s">
        <v>2641</v>
      </c>
      <c r="R447" s="330">
        <v>45702</v>
      </c>
      <c r="S447" s="331" t="s">
        <v>2827</v>
      </c>
      <c r="T447" s="317" t="s">
        <v>2678</v>
      </c>
      <c r="U447" s="368">
        <v>45738</v>
      </c>
      <c r="V447" s="317"/>
      <c r="W447" s="330">
        <v>45742</v>
      </c>
      <c r="X447" s="317"/>
      <c r="Y447" s="317"/>
      <c r="Z447" s="330">
        <v>45702</v>
      </c>
      <c r="AA447" s="317"/>
      <c r="AB447" s="317"/>
      <c r="AC447" s="317"/>
      <c r="AD447" s="317"/>
      <c r="AE447" s="317"/>
      <c r="AF447" s="317"/>
      <c r="AG447" s="317"/>
      <c r="AH447" s="317"/>
      <c r="AI447" s="317"/>
      <c r="AJ447" s="317"/>
      <c r="AK447" s="317"/>
      <c r="AL447" s="317"/>
      <c r="AM447" s="317"/>
      <c r="AN447" s="317"/>
      <c r="AO447" s="317"/>
      <c r="AP447" s="317"/>
      <c r="AQ447" s="317"/>
      <c r="AR447" s="317"/>
      <c r="AS447" s="317"/>
      <c r="AT447" s="317"/>
      <c r="AU447" s="317"/>
      <c r="AV447" s="317"/>
    </row>
    <row r="448" spans="1:48" ht="34.5" hidden="1">
      <c r="A448" s="317" t="s">
        <v>2583</v>
      </c>
      <c r="B448" s="369" t="s">
        <v>642</v>
      </c>
      <c r="C448" s="317"/>
      <c r="D448" s="317"/>
      <c r="E448" s="317"/>
      <c r="F448" s="369" t="s">
        <v>645</v>
      </c>
      <c r="G448" s="369" t="s">
        <v>2828</v>
      </c>
      <c r="H448" s="317" t="s">
        <v>79</v>
      </c>
      <c r="I448" s="317" t="s">
        <v>2075</v>
      </c>
      <c r="J448" s="317">
        <v>1</v>
      </c>
      <c r="K448" s="317"/>
      <c r="L448" s="317" t="s">
        <v>708</v>
      </c>
      <c r="M448" s="317"/>
      <c r="N448" s="317"/>
      <c r="O448" s="317"/>
      <c r="P448" s="317"/>
      <c r="Q448" s="317" t="s">
        <v>2641</v>
      </c>
      <c r="R448" s="330">
        <v>45702</v>
      </c>
      <c r="S448" s="331" t="s">
        <v>2827</v>
      </c>
      <c r="T448" s="317" t="s">
        <v>2678</v>
      </c>
      <c r="U448" s="368">
        <v>45738</v>
      </c>
      <c r="V448" s="317"/>
      <c r="W448" s="330">
        <v>45742</v>
      </c>
      <c r="X448" s="317"/>
      <c r="Y448" s="317"/>
      <c r="Z448" s="330">
        <v>45702</v>
      </c>
      <c r="AA448" s="317"/>
      <c r="AB448" s="317"/>
      <c r="AC448" s="317"/>
      <c r="AD448" s="317"/>
      <c r="AE448" s="317"/>
      <c r="AF448" s="317"/>
      <c r="AG448" s="317"/>
      <c r="AH448" s="317"/>
      <c r="AI448" s="317"/>
      <c r="AJ448" s="317"/>
      <c r="AK448" s="317"/>
      <c r="AL448" s="317"/>
      <c r="AM448" s="317"/>
      <c r="AN448" s="317"/>
      <c r="AO448" s="317"/>
      <c r="AP448" s="317"/>
      <c r="AQ448" s="317"/>
      <c r="AR448" s="317"/>
      <c r="AS448" s="317"/>
      <c r="AT448" s="317"/>
      <c r="AU448" s="317"/>
      <c r="AV448" s="317"/>
    </row>
    <row r="449" spans="1:48" ht="34.5" hidden="1">
      <c r="A449" s="317" t="s">
        <v>2583</v>
      </c>
      <c r="B449" s="369" t="s">
        <v>642</v>
      </c>
      <c r="C449" s="317"/>
      <c r="D449" s="317"/>
      <c r="E449" s="317"/>
      <c r="F449" s="369" t="s">
        <v>645</v>
      </c>
      <c r="G449" s="369" t="s">
        <v>2828</v>
      </c>
      <c r="H449" s="317" t="s">
        <v>79</v>
      </c>
      <c r="I449" s="317" t="s">
        <v>2075</v>
      </c>
      <c r="J449" s="317">
        <v>1</v>
      </c>
      <c r="K449" s="317"/>
      <c r="L449" s="317" t="s">
        <v>708</v>
      </c>
      <c r="M449" s="317"/>
      <c r="N449" s="317"/>
      <c r="O449" s="317"/>
      <c r="P449" s="317"/>
      <c r="Q449" s="317" t="s">
        <v>2641</v>
      </c>
      <c r="R449" s="330">
        <v>45702</v>
      </c>
      <c r="S449" s="331" t="s">
        <v>2827</v>
      </c>
      <c r="T449" s="317" t="s">
        <v>2678</v>
      </c>
      <c r="U449" s="368">
        <v>45738</v>
      </c>
      <c r="V449" s="317"/>
      <c r="W449" s="330">
        <v>45742</v>
      </c>
      <c r="X449" s="317"/>
      <c r="Y449" s="317"/>
      <c r="Z449" s="330">
        <v>45702</v>
      </c>
      <c r="AA449" s="317"/>
      <c r="AB449" s="317"/>
      <c r="AC449" s="317"/>
      <c r="AD449" s="317"/>
      <c r="AE449" s="317"/>
      <c r="AF449" s="317"/>
      <c r="AG449" s="317"/>
      <c r="AH449" s="317"/>
      <c r="AI449" s="317"/>
      <c r="AJ449" s="317"/>
      <c r="AK449" s="317"/>
      <c r="AL449" s="317"/>
      <c r="AM449" s="317"/>
      <c r="AN449" s="317"/>
      <c r="AO449" s="317"/>
      <c r="AP449" s="317"/>
      <c r="AQ449" s="317"/>
      <c r="AR449" s="317"/>
      <c r="AS449" s="317"/>
      <c r="AT449" s="317"/>
      <c r="AU449" s="317"/>
      <c r="AV449" s="317"/>
    </row>
    <row r="450" spans="1:48" ht="34.5" hidden="1">
      <c r="A450" s="317" t="s">
        <v>2583</v>
      </c>
      <c r="B450" s="369" t="s">
        <v>642</v>
      </c>
      <c r="C450" s="317"/>
      <c r="D450" s="317"/>
      <c r="E450" s="317"/>
      <c r="F450" s="369" t="s">
        <v>645</v>
      </c>
      <c r="G450" s="369" t="s">
        <v>2828</v>
      </c>
      <c r="H450" s="317" t="s">
        <v>79</v>
      </c>
      <c r="I450" s="317" t="s">
        <v>2075</v>
      </c>
      <c r="J450" s="317">
        <v>1</v>
      </c>
      <c r="K450" s="317"/>
      <c r="L450" s="317" t="s">
        <v>708</v>
      </c>
      <c r="M450" s="317"/>
      <c r="N450" s="317"/>
      <c r="O450" s="317"/>
      <c r="P450" s="317"/>
      <c r="Q450" s="317" t="s">
        <v>2641</v>
      </c>
      <c r="R450" s="330">
        <v>45702</v>
      </c>
      <c r="S450" s="331" t="s">
        <v>2827</v>
      </c>
      <c r="T450" s="317" t="s">
        <v>2678</v>
      </c>
      <c r="U450" s="368">
        <v>45738</v>
      </c>
      <c r="V450" s="317"/>
      <c r="W450" s="330">
        <v>45742</v>
      </c>
      <c r="X450" s="317"/>
      <c r="Y450" s="317"/>
      <c r="Z450" s="330">
        <v>45702</v>
      </c>
      <c r="AA450" s="317"/>
      <c r="AB450" s="317"/>
      <c r="AC450" s="317"/>
      <c r="AD450" s="317"/>
      <c r="AE450" s="317"/>
      <c r="AF450" s="317"/>
      <c r="AG450" s="317"/>
      <c r="AH450" s="317"/>
      <c r="AI450" s="317"/>
      <c r="AJ450" s="317"/>
      <c r="AK450" s="317"/>
      <c r="AL450" s="317"/>
      <c r="AM450" s="317"/>
      <c r="AN450" s="317"/>
      <c r="AO450" s="317"/>
      <c r="AP450" s="317"/>
      <c r="AQ450" s="317"/>
      <c r="AR450" s="317"/>
      <c r="AS450" s="317"/>
      <c r="AT450" s="317"/>
      <c r="AU450" s="317"/>
      <c r="AV450" s="317"/>
    </row>
    <row r="451" spans="1:48" ht="34.5" hidden="1">
      <c r="A451" s="317" t="s">
        <v>2583</v>
      </c>
      <c r="B451" s="369" t="s">
        <v>642</v>
      </c>
      <c r="C451" s="317"/>
      <c r="D451" s="317"/>
      <c r="E451" s="317"/>
      <c r="F451" s="369" t="s">
        <v>645</v>
      </c>
      <c r="G451" s="369" t="s">
        <v>2828</v>
      </c>
      <c r="H451" s="317" t="s">
        <v>79</v>
      </c>
      <c r="I451" s="317" t="s">
        <v>2075</v>
      </c>
      <c r="J451" s="317">
        <v>1</v>
      </c>
      <c r="K451" s="317"/>
      <c r="L451" s="317" t="s">
        <v>708</v>
      </c>
      <c r="M451" s="317"/>
      <c r="N451" s="317"/>
      <c r="O451" s="317"/>
      <c r="P451" s="317"/>
      <c r="Q451" s="317" t="s">
        <v>2641</v>
      </c>
      <c r="R451" s="330">
        <v>45702</v>
      </c>
      <c r="S451" s="331" t="s">
        <v>2827</v>
      </c>
      <c r="T451" s="317" t="s">
        <v>2678</v>
      </c>
      <c r="U451" s="368">
        <v>45738</v>
      </c>
      <c r="V451" s="317"/>
      <c r="W451" s="330">
        <v>45742</v>
      </c>
      <c r="X451" s="317"/>
      <c r="Y451" s="317"/>
      <c r="Z451" s="330">
        <v>45702</v>
      </c>
      <c r="AA451" s="317"/>
      <c r="AB451" s="317"/>
      <c r="AC451" s="317"/>
      <c r="AD451" s="317"/>
      <c r="AE451" s="317"/>
      <c r="AF451" s="317"/>
      <c r="AG451" s="317"/>
      <c r="AH451" s="317"/>
      <c r="AI451" s="317"/>
      <c r="AJ451" s="317"/>
      <c r="AK451" s="317"/>
      <c r="AL451" s="317"/>
      <c r="AM451" s="317"/>
      <c r="AN451" s="317"/>
      <c r="AO451" s="317"/>
      <c r="AP451" s="317"/>
      <c r="AQ451" s="317"/>
      <c r="AR451" s="317"/>
      <c r="AS451" s="317"/>
      <c r="AT451" s="317"/>
      <c r="AU451" s="317"/>
      <c r="AV451" s="317"/>
    </row>
    <row r="452" spans="1:48" ht="34.5" hidden="1">
      <c r="A452" s="317" t="s">
        <v>2583</v>
      </c>
      <c r="B452" s="369" t="s">
        <v>642</v>
      </c>
      <c r="C452" s="317"/>
      <c r="D452" s="317"/>
      <c r="E452" s="317"/>
      <c r="F452" s="369" t="s">
        <v>645</v>
      </c>
      <c r="G452" s="369" t="s">
        <v>2828</v>
      </c>
      <c r="H452" s="317" t="s">
        <v>79</v>
      </c>
      <c r="I452" s="317" t="s">
        <v>2075</v>
      </c>
      <c r="J452" s="317">
        <v>1</v>
      </c>
      <c r="K452" s="317"/>
      <c r="L452" s="317" t="s">
        <v>708</v>
      </c>
      <c r="M452" s="317"/>
      <c r="N452" s="317"/>
      <c r="O452" s="317"/>
      <c r="P452" s="317"/>
      <c r="Q452" s="317" t="s">
        <v>2641</v>
      </c>
      <c r="R452" s="330">
        <v>45702</v>
      </c>
      <c r="S452" s="331" t="s">
        <v>2827</v>
      </c>
      <c r="T452" s="317" t="s">
        <v>2678</v>
      </c>
      <c r="U452" s="368">
        <v>45738</v>
      </c>
      <c r="V452" s="317"/>
      <c r="W452" s="330">
        <v>45742</v>
      </c>
      <c r="X452" s="317"/>
      <c r="Y452" s="317"/>
      <c r="Z452" s="330">
        <v>45702</v>
      </c>
      <c r="AA452" s="317"/>
      <c r="AB452" s="317"/>
      <c r="AC452" s="317"/>
      <c r="AD452" s="317"/>
      <c r="AE452" s="317"/>
      <c r="AF452" s="317"/>
      <c r="AG452" s="317"/>
      <c r="AH452" s="317"/>
      <c r="AI452" s="317"/>
      <c r="AJ452" s="317"/>
      <c r="AK452" s="317"/>
      <c r="AL452" s="317"/>
      <c r="AM452" s="317"/>
      <c r="AN452" s="317"/>
      <c r="AO452" s="317"/>
      <c r="AP452" s="317"/>
      <c r="AQ452" s="317"/>
      <c r="AR452" s="317"/>
      <c r="AS452" s="317"/>
      <c r="AT452" s="317"/>
      <c r="AU452" s="317"/>
      <c r="AV452" s="317"/>
    </row>
    <row r="453" spans="1:48" ht="34.5" hidden="1">
      <c r="A453" s="317" t="s">
        <v>2583</v>
      </c>
      <c r="B453" s="369" t="s">
        <v>642</v>
      </c>
      <c r="C453" s="317"/>
      <c r="D453" s="317"/>
      <c r="E453" s="317"/>
      <c r="F453" s="369" t="s">
        <v>645</v>
      </c>
      <c r="G453" s="369" t="s">
        <v>2828</v>
      </c>
      <c r="H453" s="317" t="s">
        <v>79</v>
      </c>
      <c r="I453" s="317" t="s">
        <v>2075</v>
      </c>
      <c r="J453" s="317">
        <v>1</v>
      </c>
      <c r="K453" s="317"/>
      <c r="L453" s="317" t="s">
        <v>708</v>
      </c>
      <c r="M453" s="317"/>
      <c r="N453" s="317"/>
      <c r="O453" s="317"/>
      <c r="P453" s="317"/>
      <c r="Q453" s="317" t="s">
        <v>2641</v>
      </c>
      <c r="R453" s="330">
        <v>45702</v>
      </c>
      <c r="S453" s="331" t="s">
        <v>2827</v>
      </c>
      <c r="T453" s="317" t="s">
        <v>2678</v>
      </c>
      <c r="U453" s="368">
        <v>45738</v>
      </c>
      <c r="V453" s="317"/>
      <c r="W453" s="330">
        <v>45742</v>
      </c>
      <c r="X453" s="317"/>
      <c r="Y453" s="317"/>
      <c r="Z453" s="330">
        <v>45702</v>
      </c>
      <c r="AA453" s="317"/>
      <c r="AB453" s="317"/>
      <c r="AC453" s="317"/>
      <c r="AD453" s="317"/>
      <c r="AE453" s="317"/>
      <c r="AF453" s="317"/>
      <c r="AG453" s="317"/>
      <c r="AH453" s="317"/>
      <c r="AI453" s="317"/>
      <c r="AJ453" s="317"/>
      <c r="AK453" s="317"/>
      <c r="AL453" s="317"/>
      <c r="AM453" s="317"/>
      <c r="AN453" s="317"/>
      <c r="AO453" s="317"/>
      <c r="AP453" s="317"/>
      <c r="AQ453" s="317"/>
      <c r="AR453" s="317"/>
      <c r="AS453" s="317"/>
      <c r="AT453" s="317"/>
      <c r="AU453" s="317"/>
      <c r="AV453" s="317"/>
    </row>
    <row r="454" spans="1:48" ht="34.5" hidden="1">
      <c r="A454" s="317" t="s">
        <v>2583</v>
      </c>
      <c r="B454" s="369" t="s">
        <v>642</v>
      </c>
      <c r="C454" s="317"/>
      <c r="D454" s="317"/>
      <c r="E454" s="317"/>
      <c r="F454" s="369" t="s">
        <v>645</v>
      </c>
      <c r="G454" s="369" t="s">
        <v>2828</v>
      </c>
      <c r="H454" s="317" t="s">
        <v>79</v>
      </c>
      <c r="I454" s="317" t="s">
        <v>2075</v>
      </c>
      <c r="J454" s="317">
        <v>1</v>
      </c>
      <c r="K454" s="317"/>
      <c r="L454" s="317" t="s">
        <v>708</v>
      </c>
      <c r="M454" s="317"/>
      <c r="N454" s="317"/>
      <c r="O454" s="317"/>
      <c r="P454" s="317"/>
      <c r="Q454" s="317" t="s">
        <v>2641</v>
      </c>
      <c r="R454" s="330">
        <v>45702</v>
      </c>
      <c r="S454" s="331" t="s">
        <v>2827</v>
      </c>
      <c r="T454" s="317" t="s">
        <v>2678</v>
      </c>
      <c r="U454" s="368">
        <v>45738</v>
      </c>
      <c r="V454" s="317"/>
      <c r="W454" s="330">
        <v>45742</v>
      </c>
      <c r="X454" s="317"/>
      <c r="Y454" s="317"/>
      <c r="Z454" s="330">
        <v>45702</v>
      </c>
      <c r="AA454" s="317"/>
      <c r="AB454" s="317"/>
      <c r="AC454" s="317"/>
      <c r="AD454" s="317"/>
      <c r="AE454" s="317"/>
      <c r="AF454" s="317"/>
      <c r="AG454" s="317"/>
      <c r="AH454" s="317"/>
      <c r="AI454" s="317"/>
      <c r="AJ454" s="317"/>
      <c r="AK454" s="317"/>
      <c r="AL454" s="317"/>
      <c r="AM454" s="317"/>
      <c r="AN454" s="317"/>
      <c r="AO454" s="317"/>
      <c r="AP454" s="317"/>
      <c r="AQ454" s="317"/>
      <c r="AR454" s="317"/>
      <c r="AS454" s="317"/>
      <c r="AT454" s="317"/>
      <c r="AU454" s="317"/>
      <c r="AV454" s="317"/>
    </row>
    <row r="455" spans="1:48" ht="34.5" hidden="1">
      <c r="A455" s="317" t="s">
        <v>2583</v>
      </c>
      <c r="B455" s="369" t="s">
        <v>642</v>
      </c>
      <c r="C455" s="317"/>
      <c r="D455" s="317"/>
      <c r="E455" s="317"/>
      <c r="F455" s="369" t="s">
        <v>645</v>
      </c>
      <c r="G455" s="369" t="s">
        <v>2828</v>
      </c>
      <c r="H455" s="317" t="s">
        <v>79</v>
      </c>
      <c r="I455" s="317" t="s">
        <v>2075</v>
      </c>
      <c r="J455" s="317">
        <v>1</v>
      </c>
      <c r="K455" s="317"/>
      <c r="L455" s="317" t="s">
        <v>708</v>
      </c>
      <c r="M455" s="317"/>
      <c r="N455" s="317"/>
      <c r="O455" s="317"/>
      <c r="P455" s="317"/>
      <c r="Q455" s="317" t="s">
        <v>2641</v>
      </c>
      <c r="R455" s="330">
        <v>45702</v>
      </c>
      <c r="S455" s="331" t="s">
        <v>2827</v>
      </c>
      <c r="T455" s="317" t="s">
        <v>2678</v>
      </c>
      <c r="U455" s="368">
        <v>45738</v>
      </c>
      <c r="V455" s="317"/>
      <c r="W455" s="330">
        <v>45742</v>
      </c>
      <c r="X455" s="317"/>
      <c r="Y455" s="317"/>
      <c r="Z455" s="330">
        <v>45702</v>
      </c>
      <c r="AA455" s="317"/>
      <c r="AB455" s="317"/>
      <c r="AC455" s="317"/>
      <c r="AD455" s="317"/>
      <c r="AE455" s="317"/>
      <c r="AF455" s="317"/>
      <c r="AG455" s="317"/>
      <c r="AH455" s="317"/>
      <c r="AI455" s="317"/>
      <c r="AJ455" s="317"/>
      <c r="AK455" s="317"/>
      <c r="AL455" s="317"/>
      <c r="AM455" s="317"/>
      <c r="AN455" s="317"/>
      <c r="AO455" s="317"/>
      <c r="AP455" s="317"/>
      <c r="AQ455" s="317"/>
      <c r="AR455" s="317"/>
      <c r="AS455" s="317"/>
      <c r="AT455" s="317"/>
      <c r="AU455" s="317"/>
      <c r="AV455" s="317"/>
    </row>
    <row r="456" spans="1:48" ht="34.5" hidden="1">
      <c r="A456" s="317" t="s">
        <v>2583</v>
      </c>
      <c r="B456" s="369" t="s">
        <v>642</v>
      </c>
      <c r="C456" s="317"/>
      <c r="D456" s="317"/>
      <c r="E456" s="317"/>
      <c r="F456" s="369" t="s">
        <v>645</v>
      </c>
      <c r="G456" s="369" t="s">
        <v>2828</v>
      </c>
      <c r="H456" s="317" t="s">
        <v>79</v>
      </c>
      <c r="I456" s="317" t="s">
        <v>2075</v>
      </c>
      <c r="J456" s="317">
        <v>1</v>
      </c>
      <c r="K456" s="317"/>
      <c r="L456" s="317" t="s">
        <v>708</v>
      </c>
      <c r="M456" s="317"/>
      <c r="N456" s="317"/>
      <c r="O456" s="317"/>
      <c r="P456" s="317"/>
      <c r="Q456" s="317" t="s">
        <v>2641</v>
      </c>
      <c r="R456" s="330">
        <v>45702</v>
      </c>
      <c r="S456" s="331" t="s">
        <v>2827</v>
      </c>
      <c r="T456" s="317" t="s">
        <v>2678</v>
      </c>
      <c r="U456" s="368">
        <v>45738</v>
      </c>
      <c r="V456" s="317"/>
      <c r="W456" s="330">
        <v>45742</v>
      </c>
      <c r="X456" s="317"/>
      <c r="Y456" s="317"/>
      <c r="Z456" s="330">
        <v>45702</v>
      </c>
      <c r="AA456" s="317"/>
      <c r="AB456" s="317"/>
      <c r="AC456" s="317"/>
      <c r="AD456" s="317"/>
      <c r="AE456" s="317"/>
      <c r="AF456" s="317"/>
      <c r="AG456" s="317"/>
      <c r="AH456" s="317"/>
      <c r="AI456" s="317"/>
      <c r="AJ456" s="317"/>
      <c r="AK456" s="317"/>
      <c r="AL456" s="317"/>
      <c r="AM456" s="317"/>
      <c r="AN456" s="317"/>
      <c r="AO456" s="317"/>
      <c r="AP456" s="317"/>
      <c r="AQ456" s="317"/>
      <c r="AR456" s="317"/>
      <c r="AS456" s="317"/>
      <c r="AT456" s="317"/>
      <c r="AU456" s="317"/>
      <c r="AV456" s="317"/>
    </row>
    <row r="457" spans="1:48" ht="34.5" hidden="1">
      <c r="A457" s="317" t="s">
        <v>2583</v>
      </c>
      <c r="B457" s="369" t="s">
        <v>642</v>
      </c>
      <c r="C457" s="317"/>
      <c r="D457" s="317"/>
      <c r="E457" s="317"/>
      <c r="F457" s="369" t="s">
        <v>645</v>
      </c>
      <c r="G457" s="369" t="s">
        <v>2828</v>
      </c>
      <c r="H457" s="317" t="s">
        <v>79</v>
      </c>
      <c r="I457" s="317" t="s">
        <v>2075</v>
      </c>
      <c r="J457" s="317">
        <v>1</v>
      </c>
      <c r="K457" s="317"/>
      <c r="L457" s="317" t="s">
        <v>708</v>
      </c>
      <c r="M457" s="317"/>
      <c r="N457" s="317"/>
      <c r="O457" s="317"/>
      <c r="P457" s="317"/>
      <c r="Q457" s="317" t="s">
        <v>2641</v>
      </c>
      <c r="R457" s="330">
        <v>45702</v>
      </c>
      <c r="S457" s="331" t="s">
        <v>2827</v>
      </c>
      <c r="T457" s="317" t="s">
        <v>2678</v>
      </c>
      <c r="U457" s="368">
        <v>45738</v>
      </c>
      <c r="V457" s="317"/>
      <c r="W457" s="330">
        <v>45742</v>
      </c>
      <c r="X457" s="317"/>
      <c r="Y457" s="317"/>
      <c r="Z457" s="330">
        <v>45702</v>
      </c>
      <c r="AA457" s="317"/>
      <c r="AB457" s="317"/>
      <c r="AC457" s="317"/>
      <c r="AD457" s="317"/>
      <c r="AE457" s="317"/>
      <c r="AF457" s="317"/>
      <c r="AG457" s="317"/>
      <c r="AH457" s="317"/>
      <c r="AI457" s="317"/>
      <c r="AJ457" s="317"/>
      <c r="AK457" s="317"/>
      <c r="AL457" s="317"/>
      <c r="AM457" s="317"/>
      <c r="AN457" s="317"/>
      <c r="AO457" s="317"/>
      <c r="AP457" s="317"/>
      <c r="AQ457" s="317"/>
      <c r="AR457" s="317"/>
      <c r="AS457" s="317"/>
      <c r="AT457" s="317"/>
      <c r="AU457" s="317"/>
      <c r="AV457" s="317"/>
    </row>
    <row r="458" spans="1:48" ht="34.5" hidden="1">
      <c r="A458" s="317" t="s">
        <v>2583</v>
      </c>
      <c r="B458" s="369" t="s">
        <v>642</v>
      </c>
      <c r="C458" s="317"/>
      <c r="D458" s="317"/>
      <c r="E458" s="317"/>
      <c r="F458" s="369" t="s">
        <v>645</v>
      </c>
      <c r="G458" s="369" t="s">
        <v>2828</v>
      </c>
      <c r="H458" s="317" t="s">
        <v>79</v>
      </c>
      <c r="I458" s="317" t="s">
        <v>2075</v>
      </c>
      <c r="J458" s="317">
        <v>1</v>
      </c>
      <c r="K458" s="317"/>
      <c r="L458" s="317" t="s">
        <v>708</v>
      </c>
      <c r="M458" s="317"/>
      <c r="N458" s="317"/>
      <c r="O458" s="317"/>
      <c r="P458" s="317"/>
      <c r="Q458" s="317" t="s">
        <v>2641</v>
      </c>
      <c r="R458" s="330">
        <v>45702</v>
      </c>
      <c r="S458" s="331" t="s">
        <v>2827</v>
      </c>
      <c r="T458" s="317" t="s">
        <v>2678</v>
      </c>
      <c r="U458" s="368">
        <v>45738</v>
      </c>
      <c r="V458" s="317"/>
      <c r="W458" s="330">
        <v>45742</v>
      </c>
      <c r="X458" s="317"/>
      <c r="Y458" s="317"/>
      <c r="Z458" s="330">
        <v>45702</v>
      </c>
      <c r="AA458" s="317"/>
      <c r="AB458" s="317"/>
      <c r="AC458" s="317"/>
      <c r="AD458" s="317"/>
      <c r="AE458" s="317"/>
      <c r="AF458" s="317"/>
      <c r="AG458" s="317"/>
      <c r="AH458" s="317"/>
      <c r="AI458" s="317"/>
      <c r="AJ458" s="317"/>
      <c r="AK458" s="317"/>
      <c r="AL458" s="317"/>
      <c r="AM458" s="317"/>
      <c r="AN458" s="317"/>
      <c r="AO458" s="317"/>
      <c r="AP458" s="317"/>
      <c r="AQ458" s="317"/>
      <c r="AR458" s="317"/>
      <c r="AS458" s="317"/>
      <c r="AT458" s="317"/>
      <c r="AU458" s="317"/>
      <c r="AV458" s="317"/>
    </row>
    <row r="459" spans="1:48" ht="34.5" hidden="1">
      <c r="A459" s="317" t="s">
        <v>2583</v>
      </c>
      <c r="B459" s="369" t="s">
        <v>642</v>
      </c>
      <c r="C459" s="317"/>
      <c r="D459" s="317"/>
      <c r="E459" s="317"/>
      <c r="F459" s="369" t="s">
        <v>645</v>
      </c>
      <c r="G459" s="369" t="s">
        <v>2828</v>
      </c>
      <c r="H459" s="317" t="s">
        <v>79</v>
      </c>
      <c r="I459" s="317" t="s">
        <v>2075</v>
      </c>
      <c r="J459" s="317">
        <v>1</v>
      </c>
      <c r="K459" s="317"/>
      <c r="L459" s="317" t="s">
        <v>708</v>
      </c>
      <c r="M459" s="317"/>
      <c r="N459" s="317"/>
      <c r="O459" s="317"/>
      <c r="P459" s="317"/>
      <c r="Q459" s="317" t="s">
        <v>2641</v>
      </c>
      <c r="R459" s="330">
        <v>45702</v>
      </c>
      <c r="S459" s="331" t="s">
        <v>2827</v>
      </c>
      <c r="T459" s="317" t="s">
        <v>2678</v>
      </c>
      <c r="U459" s="368">
        <v>45738</v>
      </c>
      <c r="V459" s="317"/>
      <c r="W459" s="330">
        <v>45742</v>
      </c>
      <c r="X459" s="317"/>
      <c r="Y459" s="317"/>
      <c r="Z459" s="330">
        <v>45702</v>
      </c>
      <c r="AA459" s="317"/>
      <c r="AB459" s="317"/>
      <c r="AC459" s="317"/>
      <c r="AD459" s="317"/>
      <c r="AE459" s="317"/>
      <c r="AF459" s="317"/>
      <c r="AG459" s="317"/>
      <c r="AH459" s="317"/>
      <c r="AI459" s="317"/>
      <c r="AJ459" s="317"/>
      <c r="AK459" s="317"/>
      <c r="AL459" s="317"/>
      <c r="AM459" s="317"/>
      <c r="AN459" s="317"/>
      <c r="AO459" s="317"/>
      <c r="AP459" s="317"/>
      <c r="AQ459" s="317"/>
      <c r="AR459" s="317"/>
      <c r="AS459" s="317"/>
      <c r="AT459" s="317"/>
      <c r="AU459" s="317"/>
      <c r="AV459" s="317"/>
    </row>
    <row r="460" spans="1:48" ht="34.5" hidden="1">
      <c r="A460" s="317" t="s">
        <v>2583</v>
      </c>
      <c r="B460" s="369" t="s">
        <v>642</v>
      </c>
      <c r="C460" s="317"/>
      <c r="D460" s="317"/>
      <c r="E460" s="317"/>
      <c r="F460" s="369" t="s">
        <v>645</v>
      </c>
      <c r="G460" s="369" t="s">
        <v>2828</v>
      </c>
      <c r="H460" s="317" t="s">
        <v>79</v>
      </c>
      <c r="I460" s="317" t="s">
        <v>2075</v>
      </c>
      <c r="J460" s="317">
        <v>1</v>
      </c>
      <c r="K460" s="317"/>
      <c r="L460" s="317" t="s">
        <v>708</v>
      </c>
      <c r="M460" s="317"/>
      <c r="N460" s="317"/>
      <c r="O460" s="317"/>
      <c r="P460" s="317"/>
      <c r="Q460" s="317" t="s">
        <v>2641</v>
      </c>
      <c r="R460" s="330">
        <v>45702</v>
      </c>
      <c r="S460" s="331" t="s">
        <v>2827</v>
      </c>
      <c r="T460" s="317" t="s">
        <v>2678</v>
      </c>
      <c r="U460" s="368">
        <v>45738</v>
      </c>
      <c r="V460" s="317"/>
      <c r="W460" s="330">
        <v>45742</v>
      </c>
      <c r="X460" s="317"/>
      <c r="Y460" s="317"/>
      <c r="Z460" s="330">
        <v>45702</v>
      </c>
      <c r="AA460" s="317"/>
      <c r="AB460" s="317"/>
      <c r="AC460" s="317"/>
      <c r="AD460" s="317"/>
      <c r="AE460" s="317"/>
      <c r="AF460" s="317"/>
      <c r="AG460" s="317"/>
      <c r="AH460" s="317"/>
      <c r="AI460" s="317"/>
      <c r="AJ460" s="317"/>
      <c r="AK460" s="317"/>
      <c r="AL460" s="317"/>
      <c r="AM460" s="317"/>
      <c r="AN460" s="317"/>
      <c r="AO460" s="317"/>
      <c r="AP460" s="317"/>
      <c r="AQ460" s="317"/>
      <c r="AR460" s="317"/>
      <c r="AS460" s="317"/>
      <c r="AT460" s="317"/>
      <c r="AU460" s="317"/>
      <c r="AV460" s="317"/>
    </row>
    <row r="461" spans="1:48" ht="34.5" hidden="1">
      <c r="A461" s="317" t="s">
        <v>2583</v>
      </c>
      <c r="B461" s="369" t="s">
        <v>642</v>
      </c>
      <c r="C461" s="317"/>
      <c r="D461" s="317"/>
      <c r="E461" s="317"/>
      <c r="F461" s="369" t="s">
        <v>645</v>
      </c>
      <c r="G461" s="369" t="s">
        <v>2828</v>
      </c>
      <c r="H461" s="317" t="s">
        <v>79</v>
      </c>
      <c r="I461" s="317" t="s">
        <v>2075</v>
      </c>
      <c r="J461" s="317">
        <v>1</v>
      </c>
      <c r="K461" s="317"/>
      <c r="L461" s="317" t="s">
        <v>708</v>
      </c>
      <c r="M461" s="317"/>
      <c r="N461" s="317"/>
      <c r="O461" s="317"/>
      <c r="P461" s="317"/>
      <c r="Q461" s="317" t="s">
        <v>2641</v>
      </c>
      <c r="R461" s="330">
        <v>45702</v>
      </c>
      <c r="S461" s="331" t="s">
        <v>2827</v>
      </c>
      <c r="T461" s="317" t="s">
        <v>2678</v>
      </c>
      <c r="U461" s="368">
        <v>45738</v>
      </c>
      <c r="V461" s="317"/>
      <c r="W461" s="330">
        <v>45742</v>
      </c>
      <c r="X461" s="317"/>
      <c r="Y461" s="317"/>
      <c r="Z461" s="330">
        <v>45702</v>
      </c>
      <c r="AA461" s="317"/>
      <c r="AB461" s="317"/>
      <c r="AC461" s="317"/>
      <c r="AD461" s="317"/>
      <c r="AE461" s="317"/>
      <c r="AF461" s="317"/>
      <c r="AG461" s="317"/>
      <c r="AH461" s="317"/>
      <c r="AI461" s="317"/>
      <c r="AJ461" s="317"/>
      <c r="AK461" s="317"/>
      <c r="AL461" s="317"/>
      <c r="AM461" s="317"/>
      <c r="AN461" s="317"/>
      <c r="AO461" s="317"/>
      <c r="AP461" s="317"/>
      <c r="AQ461" s="317"/>
      <c r="AR461" s="317"/>
      <c r="AS461" s="317"/>
      <c r="AT461" s="317"/>
      <c r="AU461" s="317"/>
      <c r="AV461" s="317"/>
    </row>
    <row r="462" spans="1:48" ht="34.5" hidden="1">
      <c r="A462" s="317" t="s">
        <v>2583</v>
      </c>
      <c r="B462" s="369" t="s">
        <v>642</v>
      </c>
      <c r="C462" s="317"/>
      <c r="D462" s="317"/>
      <c r="E462" s="317"/>
      <c r="F462" s="369" t="s">
        <v>645</v>
      </c>
      <c r="G462" s="369" t="s">
        <v>2828</v>
      </c>
      <c r="H462" s="317" t="s">
        <v>79</v>
      </c>
      <c r="I462" s="317" t="s">
        <v>2075</v>
      </c>
      <c r="J462" s="317">
        <v>1</v>
      </c>
      <c r="K462" s="317"/>
      <c r="L462" s="317" t="s">
        <v>708</v>
      </c>
      <c r="M462" s="317"/>
      <c r="N462" s="317"/>
      <c r="O462" s="317"/>
      <c r="P462" s="317"/>
      <c r="Q462" s="317" t="s">
        <v>2641</v>
      </c>
      <c r="R462" s="330">
        <v>45702</v>
      </c>
      <c r="S462" s="331" t="s">
        <v>2827</v>
      </c>
      <c r="T462" s="317" t="s">
        <v>2678</v>
      </c>
      <c r="U462" s="368">
        <v>45738</v>
      </c>
      <c r="V462" s="317"/>
      <c r="W462" s="330">
        <v>45742</v>
      </c>
      <c r="X462" s="317"/>
      <c r="Y462" s="317"/>
      <c r="Z462" s="330">
        <v>45702</v>
      </c>
      <c r="AA462" s="317"/>
      <c r="AB462" s="317"/>
      <c r="AC462" s="317"/>
      <c r="AD462" s="317"/>
      <c r="AE462" s="317"/>
      <c r="AF462" s="317"/>
      <c r="AG462" s="317"/>
      <c r="AH462" s="317"/>
      <c r="AI462" s="317"/>
      <c r="AJ462" s="317"/>
      <c r="AK462" s="317"/>
      <c r="AL462" s="317"/>
      <c r="AM462" s="317"/>
      <c r="AN462" s="317"/>
      <c r="AO462" s="317"/>
      <c r="AP462" s="317"/>
      <c r="AQ462" s="317"/>
      <c r="AR462" s="317"/>
      <c r="AS462" s="317"/>
      <c r="AT462" s="317"/>
      <c r="AU462" s="317"/>
      <c r="AV462" s="317"/>
    </row>
    <row r="463" spans="1:48" ht="34.5" hidden="1">
      <c r="A463" s="317" t="s">
        <v>2583</v>
      </c>
      <c r="B463" s="369" t="s">
        <v>642</v>
      </c>
      <c r="C463" s="317"/>
      <c r="D463" s="317"/>
      <c r="E463" s="317"/>
      <c r="F463" s="369" t="s">
        <v>645</v>
      </c>
      <c r="G463" s="369" t="s">
        <v>2828</v>
      </c>
      <c r="H463" s="317" t="s">
        <v>79</v>
      </c>
      <c r="I463" s="317" t="s">
        <v>2075</v>
      </c>
      <c r="J463" s="317">
        <v>1</v>
      </c>
      <c r="K463" s="317"/>
      <c r="L463" s="317" t="s">
        <v>708</v>
      </c>
      <c r="M463" s="317"/>
      <c r="N463" s="317"/>
      <c r="O463" s="317"/>
      <c r="P463" s="317"/>
      <c r="Q463" s="317" t="s">
        <v>2641</v>
      </c>
      <c r="R463" s="330">
        <v>45702</v>
      </c>
      <c r="S463" s="331" t="s">
        <v>2827</v>
      </c>
      <c r="T463" s="317" t="s">
        <v>2678</v>
      </c>
      <c r="U463" s="368">
        <v>45738</v>
      </c>
      <c r="V463" s="317"/>
      <c r="W463" s="330">
        <v>45742</v>
      </c>
      <c r="X463" s="317"/>
      <c r="Y463" s="317"/>
      <c r="Z463" s="330">
        <v>45702</v>
      </c>
      <c r="AA463" s="317"/>
      <c r="AB463" s="317"/>
      <c r="AC463" s="317"/>
      <c r="AD463" s="317"/>
      <c r="AE463" s="317"/>
      <c r="AF463" s="317"/>
      <c r="AG463" s="317"/>
      <c r="AH463" s="317"/>
      <c r="AI463" s="317"/>
      <c r="AJ463" s="317"/>
      <c r="AK463" s="317"/>
      <c r="AL463" s="317"/>
      <c r="AM463" s="317"/>
      <c r="AN463" s="317"/>
      <c r="AO463" s="317"/>
      <c r="AP463" s="317"/>
      <c r="AQ463" s="317"/>
      <c r="AR463" s="317"/>
      <c r="AS463" s="317"/>
      <c r="AT463" s="317"/>
      <c r="AU463" s="317"/>
      <c r="AV463" s="317"/>
    </row>
    <row r="464" spans="1:48" ht="34.5" hidden="1">
      <c r="A464" s="317" t="s">
        <v>2583</v>
      </c>
      <c r="B464" s="369" t="s">
        <v>642</v>
      </c>
      <c r="C464" s="317"/>
      <c r="D464" s="317"/>
      <c r="E464" s="317"/>
      <c r="F464" s="369" t="s">
        <v>645</v>
      </c>
      <c r="G464" s="369" t="s">
        <v>2828</v>
      </c>
      <c r="H464" s="317" t="s">
        <v>79</v>
      </c>
      <c r="I464" s="317" t="s">
        <v>2075</v>
      </c>
      <c r="J464" s="317">
        <v>1</v>
      </c>
      <c r="K464" s="317"/>
      <c r="L464" s="317" t="s">
        <v>708</v>
      </c>
      <c r="M464" s="317"/>
      <c r="N464" s="317"/>
      <c r="O464" s="317"/>
      <c r="P464" s="317"/>
      <c r="Q464" s="317" t="s">
        <v>2641</v>
      </c>
      <c r="R464" s="330">
        <v>45702</v>
      </c>
      <c r="S464" s="331" t="s">
        <v>2827</v>
      </c>
      <c r="T464" s="317" t="s">
        <v>2678</v>
      </c>
      <c r="U464" s="368">
        <v>45738</v>
      </c>
      <c r="V464" s="317"/>
      <c r="W464" s="330">
        <v>45742</v>
      </c>
      <c r="X464" s="317"/>
      <c r="Y464" s="317"/>
      <c r="Z464" s="330">
        <v>45702</v>
      </c>
      <c r="AA464" s="317"/>
      <c r="AB464" s="317"/>
      <c r="AC464" s="317"/>
      <c r="AD464" s="317"/>
      <c r="AE464" s="317"/>
      <c r="AF464" s="317"/>
      <c r="AG464" s="317"/>
      <c r="AH464" s="317"/>
      <c r="AI464" s="317"/>
      <c r="AJ464" s="317"/>
      <c r="AK464" s="317"/>
      <c r="AL464" s="317"/>
      <c r="AM464" s="317"/>
      <c r="AN464" s="317"/>
      <c r="AO464" s="317"/>
      <c r="AP464" s="317"/>
      <c r="AQ464" s="317"/>
      <c r="AR464" s="317"/>
      <c r="AS464" s="317"/>
      <c r="AT464" s="317"/>
      <c r="AU464" s="317"/>
      <c r="AV464" s="317"/>
    </row>
    <row r="465" spans="1:48" ht="60">
      <c r="A465" s="254" t="s">
        <v>152</v>
      </c>
      <c r="B465" s="317" t="s">
        <v>153</v>
      </c>
      <c r="C465" s="254" t="s">
        <v>2829</v>
      </c>
      <c r="D465" s="317" t="s">
        <v>2830</v>
      </c>
      <c r="E465" s="254" t="s">
        <v>154</v>
      </c>
      <c r="F465" s="317">
        <v>98800999423</v>
      </c>
      <c r="G465" s="254" t="s">
        <v>2831</v>
      </c>
      <c r="H465" s="317" t="s">
        <v>86</v>
      </c>
      <c r="I465" s="317" t="s">
        <v>2534</v>
      </c>
      <c r="J465" s="317"/>
      <c r="K465" s="317" t="s">
        <v>84</v>
      </c>
      <c r="L465" s="254" t="s">
        <v>2832</v>
      </c>
      <c r="M465" s="317" t="s">
        <v>2833</v>
      </c>
      <c r="N465" s="317">
        <v>1</v>
      </c>
      <c r="O465" s="317">
        <v>150</v>
      </c>
      <c r="P465" s="317">
        <v>0.91</v>
      </c>
      <c r="Q465" s="317" t="s">
        <v>158</v>
      </c>
      <c r="R465" s="330">
        <v>45708</v>
      </c>
      <c r="S465" s="330">
        <v>45709</v>
      </c>
      <c r="T465" s="317" t="s">
        <v>159</v>
      </c>
      <c r="U465" s="330">
        <v>45712</v>
      </c>
      <c r="V465" s="317"/>
      <c r="W465" s="330" t="s">
        <v>2239</v>
      </c>
      <c r="X465" s="317" t="s">
        <v>129</v>
      </c>
      <c r="Y465" s="317"/>
      <c r="Z465" s="317" t="s">
        <v>84</v>
      </c>
      <c r="AA465" s="360">
        <v>45701</v>
      </c>
      <c r="AB465" s="317"/>
      <c r="AC465" s="317"/>
      <c r="AD465" s="317"/>
      <c r="AE465" s="317"/>
      <c r="AF465" s="317"/>
      <c r="AG465" s="317"/>
      <c r="AH465" s="317"/>
      <c r="AI465" s="317"/>
      <c r="AJ465" s="317"/>
      <c r="AK465" s="317"/>
      <c r="AL465" s="317"/>
      <c r="AM465" s="317"/>
      <c r="AN465" s="317"/>
      <c r="AO465" s="317"/>
      <c r="AP465" s="317"/>
      <c r="AQ465" s="317"/>
      <c r="AR465" s="317"/>
      <c r="AS465" s="317"/>
      <c r="AT465" s="317"/>
      <c r="AU465" s="317"/>
      <c r="AV465" s="317"/>
    </row>
    <row r="466" spans="1:48" ht="45">
      <c r="A466" s="254" t="s">
        <v>76</v>
      </c>
      <c r="B466" s="254" t="s">
        <v>77</v>
      </c>
      <c r="C466" s="254" t="s">
        <v>2834</v>
      </c>
      <c r="D466" s="317"/>
      <c r="E466" s="317"/>
      <c r="F466" s="317"/>
      <c r="G466" s="254" t="s">
        <v>147</v>
      </c>
      <c r="H466" s="317" t="s">
        <v>86</v>
      </c>
      <c r="I466" s="317" t="s">
        <v>2534</v>
      </c>
      <c r="J466" s="317"/>
      <c r="K466" s="317" t="s">
        <v>84</v>
      </c>
      <c r="L466" s="254" t="s">
        <v>144</v>
      </c>
      <c r="M466" s="317" t="s">
        <v>2835</v>
      </c>
      <c r="N466" s="317">
        <v>1</v>
      </c>
      <c r="O466" s="317">
        <v>620</v>
      </c>
      <c r="P466" s="317">
        <v>1.1499999999999999</v>
      </c>
      <c r="Q466" s="317" t="s">
        <v>2836</v>
      </c>
      <c r="R466" s="330">
        <v>45708</v>
      </c>
      <c r="S466" s="330">
        <v>45711</v>
      </c>
      <c r="T466" s="317" t="s">
        <v>2837</v>
      </c>
      <c r="U466" s="317" t="s">
        <v>2838</v>
      </c>
      <c r="V466" s="317"/>
      <c r="W466" s="330"/>
      <c r="X466" s="317" t="s">
        <v>129</v>
      </c>
      <c r="Y466" s="317"/>
      <c r="Z466" s="317" t="s">
        <v>84</v>
      </c>
      <c r="AA466" s="330">
        <v>45701</v>
      </c>
      <c r="AB466" s="317"/>
      <c r="AC466" s="317"/>
      <c r="AD466" s="317"/>
      <c r="AE466" s="317"/>
      <c r="AF466" s="317"/>
      <c r="AG466" s="317"/>
      <c r="AH466" s="317"/>
      <c r="AI466" s="317" t="s">
        <v>2592</v>
      </c>
      <c r="AJ466" s="360">
        <v>45706</v>
      </c>
      <c r="AK466" s="317">
        <v>20250215004</v>
      </c>
      <c r="AL466" s="317"/>
      <c r="AM466" s="317"/>
      <c r="AN466" s="317"/>
      <c r="AO466" s="317"/>
      <c r="AP466" s="317"/>
      <c r="AQ466" s="317"/>
      <c r="AR466" s="317"/>
      <c r="AS466" s="317"/>
      <c r="AT466" s="317"/>
      <c r="AU466" s="317"/>
      <c r="AV466" s="317"/>
    </row>
    <row r="467" spans="1:48" ht="45">
      <c r="A467" s="254" t="s">
        <v>76</v>
      </c>
      <c r="B467" s="254" t="s">
        <v>77</v>
      </c>
      <c r="C467" s="254" t="s">
        <v>2834</v>
      </c>
      <c r="D467" s="317"/>
      <c r="E467" s="317"/>
      <c r="F467" s="317"/>
      <c r="G467" s="254" t="s">
        <v>147</v>
      </c>
      <c r="H467" s="317" t="s">
        <v>86</v>
      </c>
      <c r="I467" s="317" t="s">
        <v>2534</v>
      </c>
      <c r="J467" s="317"/>
      <c r="K467" s="317" t="s">
        <v>84</v>
      </c>
      <c r="L467" s="254" t="s">
        <v>151</v>
      </c>
      <c r="M467" s="317" t="s">
        <v>2839</v>
      </c>
      <c r="N467" s="317"/>
      <c r="O467" s="317">
        <v>3</v>
      </c>
      <c r="P467" s="317"/>
      <c r="Q467" s="317" t="s">
        <v>2836</v>
      </c>
      <c r="R467" s="330">
        <v>45708</v>
      </c>
      <c r="S467" s="330">
        <v>45711</v>
      </c>
      <c r="T467" s="317" t="s">
        <v>2837</v>
      </c>
      <c r="U467" s="317" t="s">
        <v>2838</v>
      </c>
      <c r="V467" s="317"/>
      <c r="W467" s="330"/>
      <c r="X467" s="317" t="s">
        <v>129</v>
      </c>
      <c r="Y467" s="317"/>
      <c r="Z467" s="317" t="s">
        <v>84</v>
      </c>
      <c r="AA467" s="330">
        <v>45701</v>
      </c>
      <c r="AB467" s="317"/>
      <c r="AC467" s="317"/>
      <c r="AD467" s="317"/>
      <c r="AE467" s="317"/>
      <c r="AF467" s="317"/>
      <c r="AG467" s="317"/>
      <c r="AH467" s="317"/>
      <c r="AI467" s="317" t="s">
        <v>2592</v>
      </c>
      <c r="AJ467" s="360">
        <v>45706</v>
      </c>
      <c r="AK467" s="317"/>
      <c r="AL467" s="317"/>
      <c r="AM467" s="317"/>
      <c r="AN467" s="317"/>
      <c r="AO467" s="317"/>
      <c r="AP467" s="317"/>
      <c r="AQ467" s="317"/>
      <c r="AR467" s="317"/>
      <c r="AS467" s="317"/>
      <c r="AT467" s="317"/>
      <c r="AU467" s="317"/>
      <c r="AV467" s="317"/>
    </row>
    <row r="468" spans="1:48" hidden="1">
      <c r="A468" s="317" t="s">
        <v>2583</v>
      </c>
      <c r="B468" s="317" t="s">
        <v>702</v>
      </c>
      <c r="C468" s="317"/>
      <c r="D468" s="317"/>
      <c r="E468" s="317"/>
      <c r="F468" s="317" t="s">
        <v>740</v>
      </c>
      <c r="G468" s="317"/>
      <c r="H468" s="317" t="s">
        <v>79</v>
      </c>
      <c r="I468" s="317" t="s">
        <v>2075</v>
      </c>
      <c r="J468" s="317">
        <v>1</v>
      </c>
      <c r="K468" s="317" t="s">
        <v>742</v>
      </c>
      <c r="L468" s="317" t="s">
        <v>708</v>
      </c>
      <c r="M468" s="317"/>
      <c r="N468" s="317"/>
      <c r="O468" s="317"/>
      <c r="P468" s="317"/>
      <c r="Q468" s="317" t="s">
        <v>2840</v>
      </c>
      <c r="R468" s="376">
        <v>45702</v>
      </c>
      <c r="S468" s="331" t="s">
        <v>2827</v>
      </c>
      <c r="T468" s="317" t="s">
        <v>2678</v>
      </c>
      <c r="U468" s="330">
        <v>45738</v>
      </c>
      <c r="V468" s="317"/>
      <c r="W468" s="330">
        <v>45742</v>
      </c>
      <c r="X468" s="317"/>
      <c r="Y468" s="317"/>
      <c r="Z468" s="330">
        <v>45702</v>
      </c>
      <c r="AA468" s="317"/>
      <c r="AB468" s="317"/>
      <c r="AC468" s="317"/>
      <c r="AD468" s="317"/>
      <c r="AE468" s="317"/>
      <c r="AF468" s="317"/>
      <c r="AG468" s="317"/>
      <c r="AH468" s="317"/>
      <c r="AI468" s="317"/>
      <c r="AJ468" s="317"/>
      <c r="AK468" s="317"/>
      <c r="AL468" s="317"/>
      <c r="AM468" s="317"/>
      <c r="AN468" s="317"/>
      <c r="AO468" s="317"/>
      <c r="AP468" s="317"/>
      <c r="AQ468" s="317"/>
      <c r="AR468" s="317"/>
      <c r="AS468" s="317"/>
      <c r="AT468" s="317"/>
      <c r="AU468" s="317"/>
      <c r="AV468" s="317"/>
    </row>
    <row r="469" spans="1:48" hidden="1">
      <c r="A469" s="317" t="s">
        <v>2583</v>
      </c>
      <c r="B469" s="317" t="s">
        <v>702</v>
      </c>
      <c r="C469" s="317"/>
      <c r="D469" s="317"/>
      <c r="E469" s="317"/>
      <c r="F469" s="317" t="s">
        <v>740</v>
      </c>
      <c r="G469" s="317"/>
      <c r="H469" s="317" t="s">
        <v>79</v>
      </c>
      <c r="I469" s="317" t="s">
        <v>2075</v>
      </c>
      <c r="J469" s="317">
        <v>1</v>
      </c>
      <c r="K469" s="317" t="s">
        <v>743</v>
      </c>
      <c r="L469" s="317" t="s">
        <v>708</v>
      </c>
      <c r="M469" s="317"/>
      <c r="N469" s="317"/>
      <c r="O469" s="317"/>
      <c r="P469" s="317"/>
      <c r="Q469" s="317" t="s">
        <v>2840</v>
      </c>
      <c r="R469" s="376">
        <v>45702</v>
      </c>
      <c r="S469" s="331" t="s">
        <v>2827</v>
      </c>
      <c r="T469" s="317" t="s">
        <v>2678</v>
      </c>
      <c r="U469" s="330">
        <v>45738</v>
      </c>
      <c r="V469" s="317"/>
      <c r="W469" s="330">
        <v>45742</v>
      </c>
      <c r="X469" s="317"/>
      <c r="Y469" s="317"/>
      <c r="Z469" s="330">
        <v>45702</v>
      </c>
      <c r="AA469" s="317"/>
      <c r="AB469" s="317"/>
      <c r="AC469" s="317"/>
      <c r="AD469" s="317"/>
      <c r="AE469" s="317"/>
      <c r="AF469" s="317"/>
      <c r="AG469" s="317"/>
      <c r="AH469" s="317"/>
      <c r="AI469" s="317"/>
      <c r="AJ469" s="317"/>
      <c r="AK469" s="317"/>
      <c r="AL469" s="317"/>
      <c r="AM469" s="317"/>
      <c r="AN469" s="317"/>
      <c r="AO469" s="317"/>
      <c r="AP469" s="317"/>
      <c r="AQ469" s="317"/>
      <c r="AR469" s="317"/>
      <c r="AS469" s="317"/>
      <c r="AT469" s="317"/>
      <c r="AU469" s="317"/>
      <c r="AV469" s="317"/>
    </row>
    <row r="470" spans="1:48" hidden="1">
      <c r="A470" s="317" t="s">
        <v>2583</v>
      </c>
      <c r="B470" s="317" t="s">
        <v>702</v>
      </c>
      <c r="C470" s="317"/>
      <c r="D470" s="317"/>
      <c r="E470" s="317"/>
      <c r="F470" s="317" t="s">
        <v>740</v>
      </c>
      <c r="G470" s="317"/>
      <c r="H470" s="317" t="s">
        <v>79</v>
      </c>
      <c r="I470" s="317" t="s">
        <v>2075</v>
      </c>
      <c r="J470" s="317">
        <v>1</v>
      </c>
      <c r="K470" s="317" t="s">
        <v>744</v>
      </c>
      <c r="L470" s="317" t="s">
        <v>708</v>
      </c>
      <c r="M470" s="317"/>
      <c r="N470" s="317"/>
      <c r="O470" s="317"/>
      <c r="P470" s="317"/>
      <c r="Q470" s="317" t="s">
        <v>2840</v>
      </c>
      <c r="R470" s="376">
        <v>45702</v>
      </c>
      <c r="S470" s="331" t="s">
        <v>2827</v>
      </c>
      <c r="T470" s="317" t="s">
        <v>2678</v>
      </c>
      <c r="U470" s="330">
        <v>45738</v>
      </c>
      <c r="V470" s="317"/>
      <c r="W470" s="330">
        <v>45742</v>
      </c>
      <c r="X470" s="317"/>
      <c r="Y470" s="317"/>
      <c r="Z470" s="330">
        <v>45702</v>
      </c>
      <c r="AA470" s="317"/>
      <c r="AB470" s="317"/>
      <c r="AC470" s="317"/>
      <c r="AD470" s="317"/>
      <c r="AE470" s="317"/>
      <c r="AF470" s="317"/>
      <c r="AG470" s="317"/>
      <c r="AH470" s="317"/>
      <c r="AI470" s="317"/>
      <c r="AJ470" s="317"/>
      <c r="AK470" s="317"/>
      <c r="AL470" s="317"/>
      <c r="AM470" s="317"/>
      <c r="AN470" s="317"/>
      <c r="AO470" s="317"/>
      <c r="AP470" s="317"/>
      <c r="AQ470" s="317"/>
      <c r="AR470" s="317"/>
      <c r="AS470" s="317"/>
      <c r="AT470" s="317"/>
      <c r="AU470" s="317"/>
      <c r="AV470" s="317"/>
    </row>
    <row r="471" spans="1:48" hidden="1">
      <c r="A471" s="317" t="s">
        <v>2583</v>
      </c>
      <c r="B471" s="317" t="s">
        <v>702</v>
      </c>
      <c r="C471" s="317"/>
      <c r="D471" s="317"/>
      <c r="E471" s="317"/>
      <c r="F471" s="317" t="s">
        <v>740</v>
      </c>
      <c r="G471" s="317"/>
      <c r="H471" s="317" t="s">
        <v>79</v>
      </c>
      <c r="I471" s="317" t="s">
        <v>2075</v>
      </c>
      <c r="J471" s="317">
        <v>1</v>
      </c>
      <c r="K471" s="317" t="s">
        <v>745</v>
      </c>
      <c r="L471" s="317" t="s">
        <v>708</v>
      </c>
      <c r="M471" s="317"/>
      <c r="N471" s="317"/>
      <c r="O471" s="317"/>
      <c r="P471" s="317"/>
      <c r="Q471" s="317" t="s">
        <v>2840</v>
      </c>
      <c r="R471" s="376">
        <v>45702</v>
      </c>
      <c r="S471" s="331" t="s">
        <v>2827</v>
      </c>
      <c r="T471" s="317" t="s">
        <v>2678</v>
      </c>
      <c r="U471" s="330">
        <v>45738</v>
      </c>
      <c r="V471" s="317"/>
      <c r="W471" s="330">
        <v>45742</v>
      </c>
      <c r="X471" s="317"/>
      <c r="Y471" s="317"/>
      <c r="Z471" s="330">
        <v>45702</v>
      </c>
      <c r="AA471" s="317"/>
      <c r="AB471" s="317"/>
      <c r="AC471" s="317"/>
      <c r="AD471" s="317"/>
      <c r="AE471" s="317"/>
      <c r="AF471" s="317"/>
      <c r="AG471" s="317"/>
      <c r="AH471" s="317"/>
      <c r="AI471" s="317"/>
      <c r="AJ471" s="317"/>
      <c r="AK471" s="317"/>
      <c r="AL471" s="317"/>
      <c r="AM471" s="317"/>
      <c r="AN471" s="317"/>
      <c r="AO471" s="317"/>
      <c r="AP471" s="317"/>
      <c r="AQ471" s="317"/>
      <c r="AR471" s="317"/>
      <c r="AS471" s="317"/>
      <c r="AT471" s="317"/>
      <c r="AU471" s="317"/>
      <c r="AV471" s="317"/>
    </row>
    <row r="472" spans="1:48" hidden="1">
      <c r="A472" s="317" t="s">
        <v>2583</v>
      </c>
      <c r="B472" s="317" t="s">
        <v>702</v>
      </c>
      <c r="C472" s="317"/>
      <c r="D472" s="317"/>
      <c r="E472" s="317"/>
      <c r="F472" s="317" t="s">
        <v>740</v>
      </c>
      <c r="G472" s="317"/>
      <c r="H472" s="317" t="s">
        <v>79</v>
      </c>
      <c r="I472" s="317" t="s">
        <v>2075</v>
      </c>
      <c r="J472" s="317">
        <v>1</v>
      </c>
      <c r="K472" s="317" t="s">
        <v>746</v>
      </c>
      <c r="L472" s="317" t="s">
        <v>708</v>
      </c>
      <c r="M472" s="317"/>
      <c r="N472" s="317"/>
      <c r="O472" s="317"/>
      <c r="P472" s="317"/>
      <c r="Q472" s="317" t="s">
        <v>2840</v>
      </c>
      <c r="R472" s="376">
        <v>45702</v>
      </c>
      <c r="S472" s="331" t="s">
        <v>2827</v>
      </c>
      <c r="T472" s="317" t="s">
        <v>2678</v>
      </c>
      <c r="U472" s="330">
        <v>45738</v>
      </c>
      <c r="V472" s="317"/>
      <c r="W472" s="330">
        <v>45742</v>
      </c>
      <c r="X472" s="317"/>
      <c r="Y472" s="317"/>
      <c r="Z472" s="330">
        <v>45702</v>
      </c>
      <c r="AA472" s="317"/>
      <c r="AB472" s="317"/>
      <c r="AC472" s="317"/>
      <c r="AD472" s="317"/>
      <c r="AE472" s="317"/>
      <c r="AF472" s="317"/>
      <c r="AG472" s="317"/>
      <c r="AH472" s="317"/>
      <c r="AI472" s="317"/>
      <c r="AJ472" s="317"/>
      <c r="AK472" s="317"/>
      <c r="AL472" s="317"/>
      <c r="AM472" s="317"/>
      <c r="AN472" s="317"/>
      <c r="AO472" s="317"/>
      <c r="AP472" s="317"/>
      <c r="AQ472" s="317"/>
      <c r="AR472" s="317"/>
      <c r="AS472" s="317"/>
      <c r="AT472" s="317"/>
      <c r="AU472" s="317"/>
      <c r="AV472" s="317"/>
    </row>
    <row r="473" spans="1:48" hidden="1">
      <c r="A473" s="317" t="s">
        <v>2583</v>
      </c>
      <c r="B473" s="317" t="s">
        <v>702</v>
      </c>
      <c r="C473" s="317"/>
      <c r="D473" s="317"/>
      <c r="E473" s="317"/>
      <c r="F473" s="317" t="s">
        <v>740</v>
      </c>
      <c r="G473" s="317"/>
      <c r="H473" s="317" t="s">
        <v>79</v>
      </c>
      <c r="I473" s="317" t="s">
        <v>2075</v>
      </c>
      <c r="J473" s="317">
        <v>1</v>
      </c>
      <c r="K473" s="317" t="s">
        <v>747</v>
      </c>
      <c r="L473" s="317" t="s">
        <v>708</v>
      </c>
      <c r="M473" s="317"/>
      <c r="N473" s="317"/>
      <c r="O473" s="317"/>
      <c r="P473" s="317"/>
      <c r="Q473" s="317" t="s">
        <v>2840</v>
      </c>
      <c r="R473" s="376">
        <v>45702</v>
      </c>
      <c r="S473" s="331" t="s">
        <v>2827</v>
      </c>
      <c r="T473" s="317" t="s">
        <v>2678</v>
      </c>
      <c r="U473" s="330">
        <v>45738</v>
      </c>
      <c r="V473" s="317"/>
      <c r="W473" s="330">
        <v>45742</v>
      </c>
      <c r="X473" s="317"/>
      <c r="Y473" s="317"/>
      <c r="Z473" s="330">
        <v>45702</v>
      </c>
      <c r="AA473" s="317"/>
      <c r="AB473" s="317"/>
      <c r="AC473" s="317"/>
      <c r="AD473" s="317"/>
      <c r="AE473" s="317"/>
      <c r="AF473" s="317"/>
      <c r="AG473" s="317"/>
      <c r="AH473" s="317"/>
      <c r="AI473" s="317"/>
      <c r="AJ473" s="317"/>
      <c r="AK473" s="317"/>
      <c r="AL473" s="317"/>
      <c r="AM473" s="317"/>
      <c r="AN473" s="317"/>
      <c r="AO473" s="317"/>
      <c r="AP473" s="317"/>
      <c r="AQ473" s="317"/>
      <c r="AR473" s="317"/>
      <c r="AS473" s="317"/>
      <c r="AT473" s="317"/>
      <c r="AU473" s="317"/>
      <c r="AV473" s="317"/>
    </row>
    <row r="474" spans="1:48" hidden="1">
      <c r="A474" s="317" t="s">
        <v>2583</v>
      </c>
      <c r="B474" s="317" t="s">
        <v>702</v>
      </c>
      <c r="C474" s="317"/>
      <c r="D474" s="317"/>
      <c r="E474" s="317"/>
      <c r="F474" s="317" t="s">
        <v>740</v>
      </c>
      <c r="G474" s="317"/>
      <c r="H474" s="317" t="s">
        <v>79</v>
      </c>
      <c r="I474" s="317" t="s">
        <v>2075</v>
      </c>
      <c r="J474" s="317">
        <v>1</v>
      </c>
      <c r="K474" s="317" t="s">
        <v>748</v>
      </c>
      <c r="L474" s="317" t="s">
        <v>708</v>
      </c>
      <c r="M474" s="317"/>
      <c r="N474" s="317"/>
      <c r="O474" s="317"/>
      <c r="P474" s="317"/>
      <c r="Q474" s="317" t="s">
        <v>2840</v>
      </c>
      <c r="R474" s="376">
        <v>45702</v>
      </c>
      <c r="S474" s="331" t="s">
        <v>2827</v>
      </c>
      <c r="T474" s="317" t="s">
        <v>2678</v>
      </c>
      <c r="U474" s="330">
        <v>45738</v>
      </c>
      <c r="V474" s="317"/>
      <c r="W474" s="330">
        <v>45742</v>
      </c>
      <c r="X474" s="317"/>
      <c r="Y474" s="317"/>
      <c r="Z474" s="330">
        <v>45702</v>
      </c>
      <c r="AA474" s="317"/>
      <c r="AB474" s="317"/>
      <c r="AC474" s="317"/>
      <c r="AD474" s="317"/>
      <c r="AE474" s="317"/>
      <c r="AF474" s="317"/>
      <c r="AG474" s="317"/>
      <c r="AH474" s="317"/>
      <c r="AI474" s="317"/>
      <c r="AJ474" s="317"/>
      <c r="AK474" s="317"/>
      <c r="AL474" s="317"/>
      <c r="AM474" s="317"/>
      <c r="AN474" s="317"/>
      <c r="AO474" s="317"/>
      <c r="AP474" s="317"/>
      <c r="AQ474" s="317"/>
      <c r="AR474" s="317"/>
      <c r="AS474" s="317"/>
      <c r="AT474" s="317"/>
      <c r="AU474" s="317"/>
      <c r="AV474" s="317"/>
    </row>
    <row r="475" spans="1:48" hidden="1">
      <c r="A475" s="317" t="s">
        <v>2583</v>
      </c>
      <c r="B475" s="317" t="s">
        <v>702</v>
      </c>
      <c r="C475" s="317"/>
      <c r="D475" s="317"/>
      <c r="E475" s="317"/>
      <c r="F475" s="317" t="s">
        <v>740</v>
      </c>
      <c r="G475" s="317"/>
      <c r="H475" s="317" t="s">
        <v>79</v>
      </c>
      <c r="I475" s="317" t="s">
        <v>2075</v>
      </c>
      <c r="J475" s="317">
        <v>1</v>
      </c>
      <c r="K475" s="317" t="s">
        <v>749</v>
      </c>
      <c r="L475" s="317" t="s">
        <v>708</v>
      </c>
      <c r="M475" s="317"/>
      <c r="N475" s="317"/>
      <c r="O475" s="317"/>
      <c r="P475" s="317"/>
      <c r="Q475" s="317" t="s">
        <v>2840</v>
      </c>
      <c r="R475" s="376">
        <v>45702</v>
      </c>
      <c r="S475" s="331" t="s">
        <v>2827</v>
      </c>
      <c r="T475" s="317" t="s">
        <v>2678</v>
      </c>
      <c r="U475" s="330">
        <v>45738</v>
      </c>
      <c r="V475" s="317"/>
      <c r="W475" s="330">
        <v>45742</v>
      </c>
      <c r="X475" s="317"/>
      <c r="Y475" s="317"/>
      <c r="Z475" s="330">
        <v>45702</v>
      </c>
      <c r="AA475" s="317"/>
      <c r="AB475" s="317"/>
      <c r="AC475" s="317"/>
      <c r="AD475" s="317"/>
      <c r="AE475" s="317"/>
      <c r="AF475" s="317"/>
      <c r="AG475" s="317"/>
      <c r="AH475" s="317"/>
      <c r="AI475" s="317"/>
      <c r="AJ475" s="317"/>
      <c r="AK475" s="317"/>
      <c r="AL475" s="317"/>
      <c r="AM475" s="317"/>
      <c r="AN475" s="317"/>
      <c r="AO475" s="317"/>
      <c r="AP475" s="317"/>
      <c r="AQ475" s="317"/>
      <c r="AR475" s="317"/>
      <c r="AS475" s="317"/>
      <c r="AT475" s="317"/>
      <c r="AU475" s="317"/>
      <c r="AV475" s="317"/>
    </row>
    <row r="476" spans="1:48" hidden="1">
      <c r="A476" s="317" t="s">
        <v>2583</v>
      </c>
      <c r="B476" s="317" t="s">
        <v>702</v>
      </c>
      <c r="C476" s="317"/>
      <c r="D476" s="317"/>
      <c r="E476" s="317"/>
      <c r="F476" s="317" t="s">
        <v>740</v>
      </c>
      <c r="G476" s="317"/>
      <c r="H476" s="317" t="s">
        <v>79</v>
      </c>
      <c r="I476" s="317" t="s">
        <v>2075</v>
      </c>
      <c r="J476" s="317">
        <v>1</v>
      </c>
      <c r="K476" s="317" t="s">
        <v>750</v>
      </c>
      <c r="L476" s="317" t="s">
        <v>708</v>
      </c>
      <c r="M476" s="317"/>
      <c r="N476" s="317"/>
      <c r="O476" s="317"/>
      <c r="P476" s="317"/>
      <c r="Q476" s="317" t="s">
        <v>2840</v>
      </c>
      <c r="R476" s="376">
        <v>45702</v>
      </c>
      <c r="S476" s="331" t="s">
        <v>2827</v>
      </c>
      <c r="T476" s="317" t="s">
        <v>2678</v>
      </c>
      <c r="U476" s="330">
        <v>45738</v>
      </c>
      <c r="V476" s="317"/>
      <c r="W476" s="330">
        <v>45742</v>
      </c>
      <c r="X476" s="317"/>
      <c r="Y476" s="317"/>
      <c r="Z476" s="330">
        <v>45702</v>
      </c>
      <c r="AA476" s="317"/>
      <c r="AB476" s="317"/>
      <c r="AC476" s="317"/>
      <c r="AD476" s="317"/>
      <c r="AE476" s="317"/>
      <c r="AF476" s="317"/>
      <c r="AG476" s="317"/>
      <c r="AH476" s="317"/>
      <c r="AI476" s="317"/>
      <c r="AJ476" s="317"/>
      <c r="AK476" s="317"/>
      <c r="AL476" s="317"/>
      <c r="AM476" s="317"/>
      <c r="AN476" s="317"/>
      <c r="AO476" s="317"/>
      <c r="AP476" s="317"/>
      <c r="AQ476" s="317"/>
      <c r="AR476" s="317"/>
      <c r="AS476" s="317"/>
      <c r="AT476" s="317"/>
      <c r="AU476" s="317"/>
      <c r="AV476" s="317"/>
    </row>
    <row r="477" spans="1:48" hidden="1">
      <c r="A477" s="317" t="s">
        <v>2583</v>
      </c>
      <c r="B477" s="317" t="s">
        <v>702</v>
      </c>
      <c r="C477" s="317"/>
      <c r="D477" s="317"/>
      <c r="E477" s="317"/>
      <c r="F477" s="317" t="s">
        <v>740</v>
      </c>
      <c r="G477" s="317"/>
      <c r="H477" s="317" t="s">
        <v>79</v>
      </c>
      <c r="I477" s="317" t="s">
        <v>2075</v>
      </c>
      <c r="J477" s="317">
        <v>1</v>
      </c>
      <c r="K477" s="317" t="s">
        <v>751</v>
      </c>
      <c r="L477" s="317" t="s">
        <v>708</v>
      </c>
      <c r="M477" s="317"/>
      <c r="N477" s="317"/>
      <c r="O477" s="317"/>
      <c r="P477" s="317"/>
      <c r="Q477" s="317" t="s">
        <v>2840</v>
      </c>
      <c r="R477" s="376">
        <v>45702</v>
      </c>
      <c r="S477" s="331" t="s">
        <v>2827</v>
      </c>
      <c r="T477" s="317" t="s">
        <v>2678</v>
      </c>
      <c r="U477" s="330">
        <v>45738</v>
      </c>
      <c r="V477" s="317"/>
      <c r="W477" s="330">
        <v>45742</v>
      </c>
      <c r="X477" s="317"/>
      <c r="Y477" s="317"/>
      <c r="Z477" s="330">
        <v>45702</v>
      </c>
      <c r="AA477" s="317"/>
      <c r="AB477" s="317"/>
      <c r="AC477" s="317"/>
      <c r="AD477" s="317"/>
      <c r="AE477" s="317"/>
      <c r="AF477" s="317"/>
      <c r="AG477" s="317"/>
      <c r="AH477" s="317"/>
      <c r="AI477" s="317"/>
      <c r="AJ477" s="317"/>
      <c r="AK477" s="317"/>
      <c r="AL477" s="317"/>
      <c r="AM477" s="317"/>
      <c r="AN477" s="317"/>
      <c r="AO477" s="317"/>
      <c r="AP477" s="317"/>
      <c r="AQ477" s="317"/>
      <c r="AR477" s="317"/>
      <c r="AS477" s="317"/>
      <c r="AT477" s="317"/>
      <c r="AU477" s="317"/>
      <c r="AV477" s="317"/>
    </row>
    <row r="478" spans="1:48" hidden="1">
      <c r="A478" s="317" t="s">
        <v>2583</v>
      </c>
      <c r="B478" s="317" t="s">
        <v>702</v>
      </c>
      <c r="C478" s="317"/>
      <c r="D478" s="317"/>
      <c r="E478" s="317"/>
      <c r="F478" s="317" t="s">
        <v>740</v>
      </c>
      <c r="G478" s="317"/>
      <c r="H478" s="317" t="s">
        <v>79</v>
      </c>
      <c r="I478" s="317" t="s">
        <v>2075</v>
      </c>
      <c r="J478" s="317">
        <v>1</v>
      </c>
      <c r="K478" s="317" t="s">
        <v>752</v>
      </c>
      <c r="L478" s="317" t="s">
        <v>708</v>
      </c>
      <c r="M478" s="317"/>
      <c r="N478" s="317"/>
      <c r="O478" s="317"/>
      <c r="P478" s="317"/>
      <c r="Q478" s="317" t="s">
        <v>2840</v>
      </c>
      <c r="R478" s="376">
        <v>45702</v>
      </c>
      <c r="S478" s="331" t="s">
        <v>2827</v>
      </c>
      <c r="T478" s="317" t="s">
        <v>2678</v>
      </c>
      <c r="U478" s="330">
        <v>45738</v>
      </c>
      <c r="V478" s="317"/>
      <c r="W478" s="330">
        <v>45742</v>
      </c>
      <c r="X478" s="317"/>
      <c r="Y478" s="317"/>
      <c r="Z478" s="330">
        <v>45702</v>
      </c>
      <c r="AA478" s="317"/>
      <c r="AB478" s="317"/>
      <c r="AC478" s="317"/>
      <c r="AD478" s="317"/>
      <c r="AE478" s="317"/>
      <c r="AF478" s="317"/>
      <c r="AG478" s="317"/>
      <c r="AH478" s="317"/>
      <c r="AI478" s="317"/>
      <c r="AJ478" s="317"/>
      <c r="AK478" s="317"/>
      <c r="AL478" s="317"/>
      <c r="AM478" s="317"/>
      <c r="AN478" s="317"/>
      <c r="AO478" s="317"/>
      <c r="AP478" s="317"/>
      <c r="AQ478" s="317"/>
      <c r="AR478" s="317"/>
      <c r="AS478" s="317"/>
      <c r="AT478" s="317"/>
      <c r="AU478" s="317"/>
      <c r="AV478" s="317"/>
    </row>
    <row r="479" spans="1:48" hidden="1">
      <c r="A479" s="317" t="s">
        <v>2583</v>
      </c>
      <c r="B479" s="317" t="s">
        <v>702</v>
      </c>
      <c r="C479" s="317"/>
      <c r="D479" s="317"/>
      <c r="E479" s="317"/>
      <c r="F479" s="317" t="s">
        <v>740</v>
      </c>
      <c r="G479" s="317"/>
      <c r="H479" s="317" t="s">
        <v>79</v>
      </c>
      <c r="I479" s="317" t="s">
        <v>2075</v>
      </c>
      <c r="J479" s="317">
        <v>1</v>
      </c>
      <c r="K479" s="317" t="s">
        <v>753</v>
      </c>
      <c r="L479" s="317" t="s">
        <v>708</v>
      </c>
      <c r="M479" s="317"/>
      <c r="N479" s="317"/>
      <c r="O479" s="317"/>
      <c r="P479" s="317"/>
      <c r="Q479" s="317" t="s">
        <v>2840</v>
      </c>
      <c r="R479" s="376">
        <v>45702</v>
      </c>
      <c r="S479" s="331" t="s">
        <v>2827</v>
      </c>
      <c r="T479" s="317" t="s">
        <v>2678</v>
      </c>
      <c r="U479" s="330">
        <v>45738</v>
      </c>
      <c r="V479" s="317"/>
      <c r="W479" s="330">
        <v>45742</v>
      </c>
      <c r="X479" s="317"/>
      <c r="Y479" s="317"/>
      <c r="Z479" s="330">
        <v>45702</v>
      </c>
      <c r="AA479" s="317"/>
      <c r="AB479" s="317"/>
      <c r="AC479" s="317"/>
      <c r="AD479" s="317"/>
      <c r="AE479" s="317"/>
      <c r="AF479" s="317"/>
      <c r="AG479" s="317"/>
      <c r="AH479" s="317"/>
      <c r="AI479" s="317"/>
      <c r="AJ479" s="317"/>
      <c r="AK479" s="317"/>
      <c r="AL479" s="317"/>
      <c r="AM479" s="317"/>
      <c r="AN479" s="317"/>
      <c r="AO479" s="317"/>
      <c r="AP479" s="317"/>
      <c r="AQ479" s="317"/>
      <c r="AR479" s="317"/>
      <c r="AS479" s="317"/>
      <c r="AT479" s="317"/>
      <c r="AU479" s="317"/>
      <c r="AV479" s="317"/>
    </row>
    <row r="480" spans="1:48" hidden="1">
      <c r="A480" s="317" t="s">
        <v>2583</v>
      </c>
      <c r="B480" s="317" t="s">
        <v>702</v>
      </c>
      <c r="C480" s="317"/>
      <c r="D480" s="317"/>
      <c r="E480" s="317"/>
      <c r="F480" s="317" t="s">
        <v>740</v>
      </c>
      <c r="G480" s="317"/>
      <c r="H480" s="317" t="s">
        <v>79</v>
      </c>
      <c r="I480" s="317" t="s">
        <v>2075</v>
      </c>
      <c r="J480" s="317">
        <v>1</v>
      </c>
      <c r="K480" s="317" t="s">
        <v>754</v>
      </c>
      <c r="L480" s="317" t="s">
        <v>708</v>
      </c>
      <c r="M480" s="317"/>
      <c r="N480" s="317"/>
      <c r="O480" s="317"/>
      <c r="P480" s="317"/>
      <c r="Q480" s="317" t="s">
        <v>2840</v>
      </c>
      <c r="R480" s="376">
        <v>45702</v>
      </c>
      <c r="S480" s="331" t="s">
        <v>2827</v>
      </c>
      <c r="T480" s="317" t="s">
        <v>2678</v>
      </c>
      <c r="U480" s="330">
        <v>45738</v>
      </c>
      <c r="V480" s="317"/>
      <c r="W480" s="330">
        <v>45742</v>
      </c>
      <c r="X480" s="317"/>
      <c r="Y480" s="317"/>
      <c r="Z480" s="330">
        <v>45702</v>
      </c>
      <c r="AA480" s="317"/>
      <c r="AB480" s="317"/>
      <c r="AC480" s="317"/>
      <c r="AD480" s="317"/>
      <c r="AE480" s="317"/>
      <c r="AF480" s="317"/>
      <c r="AG480" s="317"/>
      <c r="AH480" s="317"/>
      <c r="AI480" s="317"/>
      <c r="AJ480" s="317"/>
      <c r="AK480" s="317"/>
      <c r="AL480" s="317"/>
      <c r="AM480" s="317"/>
      <c r="AN480" s="317"/>
      <c r="AO480" s="317"/>
      <c r="AP480" s="317"/>
      <c r="AQ480" s="317"/>
      <c r="AR480" s="317"/>
      <c r="AS480" s="317"/>
      <c r="AT480" s="317"/>
      <c r="AU480" s="317"/>
      <c r="AV480" s="317"/>
    </row>
    <row r="481" spans="1:48" hidden="1">
      <c r="A481" s="317" t="s">
        <v>2583</v>
      </c>
      <c r="B481" s="317" t="s">
        <v>702</v>
      </c>
      <c r="C481" s="317"/>
      <c r="D481" s="317"/>
      <c r="E481" s="317"/>
      <c r="F481" s="317" t="s">
        <v>740</v>
      </c>
      <c r="G481" s="317"/>
      <c r="H481" s="317" t="s">
        <v>79</v>
      </c>
      <c r="I481" s="317" t="s">
        <v>2075</v>
      </c>
      <c r="J481" s="317">
        <v>1</v>
      </c>
      <c r="K481" s="317" t="s">
        <v>755</v>
      </c>
      <c r="L481" s="317" t="s">
        <v>708</v>
      </c>
      <c r="M481" s="317"/>
      <c r="N481" s="317"/>
      <c r="O481" s="317"/>
      <c r="P481" s="317"/>
      <c r="Q481" s="317" t="s">
        <v>2840</v>
      </c>
      <c r="R481" s="376">
        <v>45702</v>
      </c>
      <c r="S481" s="331" t="s">
        <v>2827</v>
      </c>
      <c r="T481" s="317" t="s">
        <v>2678</v>
      </c>
      <c r="U481" s="330">
        <v>45738</v>
      </c>
      <c r="V481" s="317"/>
      <c r="W481" s="330">
        <v>45742</v>
      </c>
      <c r="X481" s="317"/>
      <c r="Y481" s="317"/>
      <c r="Z481" s="330">
        <v>45702</v>
      </c>
      <c r="AA481" s="317"/>
      <c r="AB481" s="317"/>
      <c r="AC481" s="317"/>
      <c r="AD481" s="317"/>
      <c r="AE481" s="317"/>
      <c r="AF481" s="317"/>
      <c r="AG481" s="317"/>
      <c r="AH481" s="317"/>
      <c r="AI481" s="317"/>
      <c r="AJ481" s="317"/>
      <c r="AK481" s="317"/>
      <c r="AL481" s="317"/>
      <c r="AM481" s="317"/>
      <c r="AN481" s="317"/>
      <c r="AO481" s="317"/>
      <c r="AP481" s="317"/>
      <c r="AQ481" s="317"/>
      <c r="AR481" s="317"/>
      <c r="AS481" s="317"/>
      <c r="AT481" s="317"/>
      <c r="AU481" s="317"/>
      <c r="AV481" s="317"/>
    </row>
    <row r="482" spans="1:48" hidden="1">
      <c r="A482" s="317" t="s">
        <v>2583</v>
      </c>
      <c r="B482" s="317" t="s">
        <v>702</v>
      </c>
      <c r="C482" s="317"/>
      <c r="D482" s="317"/>
      <c r="E482" s="317"/>
      <c r="F482" s="317" t="s">
        <v>740</v>
      </c>
      <c r="G482" s="317"/>
      <c r="H482" s="317" t="s">
        <v>79</v>
      </c>
      <c r="I482" s="317" t="s">
        <v>2075</v>
      </c>
      <c r="J482" s="317">
        <v>1</v>
      </c>
      <c r="K482" s="317" t="s">
        <v>756</v>
      </c>
      <c r="L482" s="317" t="s">
        <v>708</v>
      </c>
      <c r="M482" s="317"/>
      <c r="N482" s="317"/>
      <c r="O482" s="317"/>
      <c r="P482" s="317"/>
      <c r="Q482" s="317" t="s">
        <v>2840</v>
      </c>
      <c r="R482" s="376">
        <v>45702</v>
      </c>
      <c r="S482" s="331" t="s">
        <v>2827</v>
      </c>
      <c r="T482" s="317" t="s">
        <v>2678</v>
      </c>
      <c r="U482" s="330">
        <v>45738</v>
      </c>
      <c r="V482" s="317"/>
      <c r="W482" s="330">
        <v>45742</v>
      </c>
      <c r="X482" s="317"/>
      <c r="Y482" s="317"/>
      <c r="Z482" s="330">
        <v>45702</v>
      </c>
      <c r="AA482" s="317"/>
      <c r="AB482" s="317"/>
      <c r="AC482" s="317"/>
      <c r="AD482" s="317"/>
      <c r="AE482" s="317"/>
      <c r="AF482" s="317"/>
      <c r="AG482" s="317"/>
      <c r="AH482" s="317"/>
      <c r="AI482" s="317"/>
      <c r="AJ482" s="317"/>
      <c r="AK482" s="317"/>
      <c r="AL482" s="317"/>
      <c r="AM482" s="317"/>
      <c r="AN482" s="317"/>
      <c r="AO482" s="317"/>
      <c r="AP482" s="317"/>
      <c r="AQ482" s="317"/>
      <c r="AR482" s="317"/>
      <c r="AS482" s="317"/>
      <c r="AT482" s="317"/>
      <c r="AU482" s="317"/>
      <c r="AV482" s="317"/>
    </row>
    <row r="483" spans="1:48" hidden="1">
      <c r="A483" s="317" t="s">
        <v>2583</v>
      </c>
      <c r="B483" s="317" t="s">
        <v>702</v>
      </c>
      <c r="C483" s="317"/>
      <c r="D483" s="317"/>
      <c r="E483" s="317"/>
      <c r="F483" s="317" t="s">
        <v>740</v>
      </c>
      <c r="G483" s="317"/>
      <c r="H483" s="317" t="s">
        <v>79</v>
      </c>
      <c r="I483" s="317" t="s">
        <v>2075</v>
      </c>
      <c r="J483" s="317">
        <v>1</v>
      </c>
      <c r="K483" s="317" t="s">
        <v>757</v>
      </c>
      <c r="L483" s="317" t="s">
        <v>708</v>
      </c>
      <c r="M483" s="317"/>
      <c r="N483" s="317"/>
      <c r="O483" s="317"/>
      <c r="P483" s="317"/>
      <c r="Q483" s="317" t="s">
        <v>2840</v>
      </c>
      <c r="R483" s="376">
        <v>45702</v>
      </c>
      <c r="S483" s="331" t="s">
        <v>2827</v>
      </c>
      <c r="T483" s="317" t="s">
        <v>2678</v>
      </c>
      <c r="U483" s="330">
        <v>45738</v>
      </c>
      <c r="V483" s="317"/>
      <c r="W483" s="330">
        <v>45742</v>
      </c>
      <c r="X483" s="317"/>
      <c r="Y483" s="317"/>
      <c r="Z483" s="330">
        <v>45702</v>
      </c>
      <c r="AA483" s="317"/>
      <c r="AB483" s="317"/>
      <c r="AC483" s="317"/>
      <c r="AD483" s="317"/>
      <c r="AE483" s="317"/>
      <c r="AF483" s="317"/>
      <c r="AG483" s="317"/>
      <c r="AH483" s="317"/>
      <c r="AI483" s="317"/>
      <c r="AJ483" s="317"/>
      <c r="AK483" s="317"/>
      <c r="AL483" s="317"/>
      <c r="AM483" s="317"/>
      <c r="AN483" s="317"/>
      <c r="AO483" s="317"/>
      <c r="AP483" s="317"/>
      <c r="AQ483" s="317"/>
      <c r="AR483" s="317"/>
      <c r="AS483" s="317"/>
      <c r="AT483" s="317"/>
      <c r="AU483" s="317"/>
      <c r="AV483" s="317"/>
    </row>
    <row r="484" spans="1:48" hidden="1">
      <c r="A484" s="317" t="s">
        <v>2583</v>
      </c>
      <c r="B484" s="317" t="s">
        <v>702</v>
      </c>
      <c r="C484" s="317"/>
      <c r="D484" s="317"/>
      <c r="E484" s="317"/>
      <c r="F484" s="317" t="s">
        <v>740</v>
      </c>
      <c r="G484" s="317"/>
      <c r="H484" s="317" t="s">
        <v>79</v>
      </c>
      <c r="I484" s="317" t="s">
        <v>2075</v>
      </c>
      <c r="J484" s="317">
        <v>1</v>
      </c>
      <c r="K484" s="317" t="s">
        <v>758</v>
      </c>
      <c r="L484" s="317" t="s">
        <v>708</v>
      </c>
      <c r="M484" s="317"/>
      <c r="N484" s="317"/>
      <c r="O484" s="317"/>
      <c r="P484" s="317"/>
      <c r="Q484" s="317" t="s">
        <v>2840</v>
      </c>
      <c r="R484" s="376">
        <v>45702</v>
      </c>
      <c r="S484" s="331" t="s">
        <v>2827</v>
      </c>
      <c r="T484" s="317" t="s">
        <v>2678</v>
      </c>
      <c r="U484" s="330">
        <v>45738</v>
      </c>
      <c r="V484" s="317"/>
      <c r="W484" s="330">
        <v>45742</v>
      </c>
      <c r="X484" s="317"/>
      <c r="Y484" s="317"/>
      <c r="Z484" s="330">
        <v>45702</v>
      </c>
      <c r="AA484" s="317"/>
      <c r="AB484" s="317"/>
      <c r="AC484" s="317"/>
      <c r="AD484" s="317"/>
      <c r="AE484" s="317"/>
      <c r="AF484" s="317"/>
      <c r="AG484" s="317"/>
      <c r="AH484" s="317"/>
      <c r="AI484" s="317"/>
      <c r="AJ484" s="317"/>
      <c r="AK484" s="317"/>
      <c r="AL484" s="317"/>
      <c r="AM484" s="317"/>
      <c r="AN484" s="317"/>
      <c r="AO484" s="317"/>
      <c r="AP484" s="317"/>
      <c r="AQ484" s="317"/>
      <c r="AR484" s="317"/>
      <c r="AS484" s="317"/>
      <c r="AT484" s="317"/>
      <c r="AU484" s="317"/>
      <c r="AV484" s="317"/>
    </row>
    <row r="485" spans="1:48" hidden="1">
      <c r="A485" s="317" t="s">
        <v>2583</v>
      </c>
      <c r="B485" s="317" t="s">
        <v>702</v>
      </c>
      <c r="C485" s="317"/>
      <c r="D485" s="317"/>
      <c r="E485" s="317"/>
      <c r="F485" s="317" t="s">
        <v>740</v>
      </c>
      <c r="G485" s="317"/>
      <c r="H485" s="317" t="s">
        <v>79</v>
      </c>
      <c r="I485" s="317" t="s">
        <v>2075</v>
      </c>
      <c r="J485" s="317">
        <v>1</v>
      </c>
      <c r="K485" s="317" t="s">
        <v>759</v>
      </c>
      <c r="L485" s="317" t="s">
        <v>708</v>
      </c>
      <c r="M485" s="317"/>
      <c r="N485" s="317"/>
      <c r="O485" s="317"/>
      <c r="P485" s="317"/>
      <c r="Q485" s="317" t="s">
        <v>2840</v>
      </c>
      <c r="R485" s="376">
        <v>45702</v>
      </c>
      <c r="S485" s="331" t="s">
        <v>2827</v>
      </c>
      <c r="T485" s="317" t="s">
        <v>2678</v>
      </c>
      <c r="U485" s="330">
        <v>45738</v>
      </c>
      <c r="V485" s="317"/>
      <c r="W485" s="330">
        <v>45742</v>
      </c>
      <c r="X485" s="317"/>
      <c r="Y485" s="317"/>
      <c r="Z485" s="330">
        <v>45702</v>
      </c>
      <c r="AA485" s="317"/>
      <c r="AB485" s="317"/>
      <c r="AC485" s="317"/>
      <c r="AD485" s="317"/>
      <c r="AE485" s="317"/>
      <c r="AF485" s="317"/>
      <c r="AG485" s="317"/>
      <c r="AH485" s="317"/>
      <c r="AI485" s="317"/>
      <c r="AJ485" s="317"/>
      <c r="AK485" s="317"/>
      <c r="AL485" s="317"/>
      <c r="AM485" s="317"/>
      <c r="AN485" s="317"/>
      <c r="AO485" s="317"/>
      <c r="AP485" s="317"/>
      <c r="AQ485" s="317"/>
      <c r="AR485" s="317"/>
      <c r="AS485" s="317"/>
      <c r="AT485" s="317"/>
      <c r="AU485" s="317"/>
      <c r="AV485" s="317"/>
    </row>
    <row r="486" spans="1:48" hidden="1">
      <c r="A486" s="317" t="s">
        <v>2583</v>
      </c>
      <c r="B486" s="317" t="s">
        <v>702</v>
      </c>
      <c r="C486" s="317"/>
      <c r="D486" s="317"/>
      <c r="E486" s="317"/>
      <c r="F486" s="317" t="s">
        <v>740</v>
      </c>
      <c r="G486" s="317"/>
      <c r="H486" s="317" t="s">
        <v>79</v>
      </c>
      <c r="I486" s="317" t="s">
        <v>2075</v>
      </c>
      <c r="J486" s="317">
        <v>1</v>
      </c>
      <c r="K486" s="317" t="s">
        <v>760</v>
      </c>
      <c r="L486" s="317" t="s">
        <v>708</v>
      </c>
      <c r="M486" s="317"/>
      <c r="N486" s="317"/>
      <c r="O486" s="317"/>
      <c r="P486" s="317"/>
      <c r="Q486" s="317" t="s">
        <v>2840</v>
      </c>
      <c r="R486" s="376">
        <v>45702</v>
      </c>
      <c r="S486" s="331" t="s">
        <v>2827</v>
      </c>
      <c r="T486" s="317" t="s">
        <v>2678</v>
      </c>
      <c r="U486" s="330">
        <v>45738</v>
      </c>
      <c r="V486" s="317"/>
      <c r="W486" s="330">
        <v>45742</v>
      </c>
      <c r="X486" s="317"/>
      <c r="Y486" s="317"/>
      <c r="Z486" s="330">
        <v>45702</v>
      </c>
      <c r="AA486" s="317"/>
      <c r="AB486" s="317"/>
      <c r="AC486" s="317"/>
      <c r="AD486" s="317"/>
      <c r="AE486" s="317"/>
      <c r="AF486" s="317"/>
      <c r="AG486" s="317"/>
      <c r="AH486" s="317"/>
      <c r="AI486" s="317"/>
      <c r="AJ486" s="317"/>
      <c r="AK486" s="317"/>
      <c r="AL486" s="317"/>
      <c r="AM486" s="317"/>
      <c r="AN486" s="317"/>
      <c r="AO486" s="317"/>
      <c r="AP486" s="317"/>
      <c r="AQ486" s="317"/>
      <c r="AR486" s="317"/>
      <c r="AS486" s="317"/>
      <c r="AT486" s="317"/>
      <c r="AU486" s="317"/>
      <c r="AV486" s="317"/>
    </row>
    <row r="487" spans="1:48" hidden="1">
      <c r="A487" s="317" t="s">
        <v>2583</v>
      </c>
      <c r="B487" s="317" t="s">
        <v>702</v>
      </c>
      <c r="C487" s="317"/>
      <c r="D487" s="317"/>
      <c r="E487" s="317"/>
      <c r="F487" s="317" t="s">
        <v>740</v>
      </c>
      <c r="G487" s="317"/>
      <c r="H487" s="317" t="s">
        <v>79</v>
      </c>
      <c r="I487" s="317" t="s">
        <v>2075</v>
      </c>
      <c r="J487" s="317">
        <v>1</v>
      </c>
      <c r="K487" s="317" t="s">
        <v>761</v>
      </c>
      <c r="L487" s="317" t="s">
        <v>708</v>
      </c>
      <c r="M487" s="317"/>
      <c r="N487" s="317"/>
      <c r="O487" s="317"/>
      <c r="P487" s="317"/>
      <c r="Q487" s="317" t="s">
        <v>2840</v>
      </c>
      <c r="R487" s="376">
        <v>45702</v>
      </c>
      <c r="S487" s="331" t="s">
        <v>2827</v>
      </c>
      <c r="T487" s="317" t="s">
        <v>2678</v>
      </c>
      <c r="U487" s="330">
        <v>45738</v>
      </c>
      <c r="V487" s="317"/>
      <c r="W487" s="330">
        <v>45742</v>
      </c>
      <c r="X487" s="317"/>
      <c r="Y487" s="317"/>
      <c r="Z487" s="330">
        <v>45702</v>
      </c>
      <c r="AA487" s="317"/>
      <c r="AB487" s="317"/>
      <c r="AC487" s="317"/>
      <c r="AD487" s="317"/>
      <c r="AE487" s="317"/>
      <c r="AF487" s="317"/>
      <c r="AG487" s="317"/>
      <c r="AH487" s="317"/>
      <c r="AI487" s="317"/>
      <c r="AJ487" s="317"/>
      <c r="AK487" s="317"/>
      <c r="AL487" s="317"/>
      <c r="AM487" s="317"/>
      <c r="AN487" s="317"/>
      <c r="AO487" s="317"/>
      <c r="AP487" s="317"/>
      <c r="AQ487" s="317"/>
      <c r="AR487" s="317"/>
      <c r="AS487" s="317"/>
      <c r="AT487" s="317"/>
      <c r="AU487" s="317"/>
      <c r="AV487" s="317"/>
    </row>
    <row r="488" spans="1:48" hidden="1">
      <c r="A488" s="317" t="s">
        <v>2583</v>
      </c>
      <c r="B488" s="317" t="s">
        <v>702</v>
      </c>
      <c r="C488" s="317"/>
      <c r="D488" s="317"/>
      <c r="E488" s="317"/>
      <c r="F488" s="317" t="s">
        <v>740</v>
      </c>
      <c r="G488" s="317"/>
      <c r="H488" s="317" t="s">
        <v>79</v>
      </c>
      <c r="I488" s="317" t="s">
        <v>2075</v>
      </c>
      <c r="J488" s="317">
        <v>1</v>
      </c>
      <c r="K488" s="317" t="s">
        <v>762</v>
      </c>
      <c r="L488" s="317" t="s">
        <v>708</v>
      </c>
      <c r="M488" s="317"/>
      <c r="N488" s="317"/>
      <c r="O488" s="317"/>
      <c r="P488" s="317"/>
      <c r="Q488" s="317" t="s">
        <v>2840</v>
      </c>
      <c r="R488" s="376">
        <v>45702</v>
      </c>
      <c r="S488" s="331" t="s">
        <v>2827</v>
      </c>
      <c r="T488" s="317" t="s">
        <v>2678</v>
      </c>
      <c r="U488" s="330">
        <v>45738</v>
      </c>
      <c r="V488" s="317"/>
      <c r="W488" s="330">
        <v>45742</v>
      </c>
      <c r="X488" s="317"/>
      <c r="Y488" s="317"/>
      <c r="Z488" s="330">
        <v>45702</v>
      </c>
      <c r="AA488" s="317"/>
      <c r="AB488" s="317"/>
      <c r="AC488" s="317"/>
      <c r="AD488" s="317"/>
      <c r="AE488" s="317"/>
      <c r="AF488" s="317"/>
      <c r="AG488" s="317"/>
      <c r="AH488" s="317"/>
      <c r="AI488" s="317"/>
      <c r="AJ488" s="317"/>
      <c r="AK488" s="317"/>
      <c r="AL488" s="317"/>
      <c r="AM488" s="317"/>
      <c r="AN488" s="317"/>
      <c r="AO488" s="317"/>
      <c r="AP488" s="317"/>
      <c r="AQ488" s="317"/>
      <c r="AR488" s="317"/>
      <c r="AS488" s="317"/>
      <c r="AT488" s="317"/>
      <c r="AU488" s="317"/>
      <c r="AV488" s="317"/>
    </row>
    <row r="489" spans="1:48" hidden="1">
      <c r="A489" s="317" t="s">
        <v>2583</v>
      </c>
      <c r="B489" s="317" t="s">
        <v>702</v>
      </c>
      <c r="C489" s="317"/>
      <c r="D489" s="317"/>
      <c r="E489" s="317"/>
      <c r="F489" s="317" t="s">
        <v>740</v>
      </c>
      <c r="G489" s="317"/>
      <c r="H489" s="317" t="s">
        <v>79</v>
      </c>
      <c r="I489" s="317" t="s">
        <v>2075</v>
      </c>
      <c r="J489" s="317">
        <v>1</v>
      </c>
      <c r="K489" s="317" t="s">
        <v>763</v>
      </c>
      <c r="L489" s="317" t="s">
        <v>708</v>
      </c>
      <c r="M489" s="317"/>
      <c r="N489" s="317"/>
      <c r="O489" s="317"/>
      <c r="P489" s="317"/>
      <c r="Q489" s="317" t="s">
        <v>2840</v>
      </c>
      <c r="R489" s="376">
        <v>45702</v>
      </c>
      <c r="S489" s="331" t="s">
        <v>2827</v>
      </c>
      <c r="T489" s="317" t="s">
        <v>2678</v>
      </c>
      <c r="U489" s="330">
        <v>45738</v>
      </c>
      <c r="V489" s="317"/>
      <c r="W489" s="330">
        <v>45742</v>
      </c>
      <c r="X489" s="317"/>
      <c r="Y489" s="317"/>
      <c r="Z489" s="330">
        <v>45702</v>
      </c>
      <c r="AA489" s="317"/>
      <c r="AB489" s="317"/>
      <c r="AC489" s="317"/>
      <c r="AD489" s="317"/>
      <c r="AE489" s="317"/>
      <c r="AF489" s="317"/>
      <c r="AG489" s="317"/>
      <c r="AH489" s="317"/>
      <c r="AI489" s="317"/>
      <c r="AJ489" s="317"/>
      <c r="AK489" s="317"/>
      <c r="AL489" s="317"/>
      <c r="AM489" s="317"/>
      <c r="AN489" s="317"/>
      <c r="AO489" s="317"/>
      <c r="AP489" s="317"/>
      <c r="AQ489" s="317"/>
      <c r="AR489" s="317"/>
      <c r="AS489" s="317"/>
      <c r="AT489" s="317"/>
      <c r="AU489" s="317"/>
      <c r="AV489" s="317"/>
    </row>
    <row r="490" spans="1:48" hidden="1">
      <c r="A490" s="317" t="s">
        <v>2583</v>
      </c>
      <c r="B490" s="317" t="s">
        <v>702</v>
      </c>
      <c r="C490" s="317"/>
      <c r="D490" s="317"/>
      <c r="E490" s="317"/>
      <c r="F490" s="317" t="s">
        <v>740</v>
      </c>
      <c r="G490" s="317"/>
      <c r="H490" s="317" t="s">
        <v>79</v>
      </c>
      <c r="I490" s="317" t="s">
        <v>2075</v>
      </c>
      <c r="J490" s="317">
        <v>1</v>
      </c>
      <c r="K490" s="317" t="s">
        <v>764</v>
      </c>
      <c r="L490" s="317" t="s">
        <v>708</v>
      </c>
      <c r="M490" s="317"/>
      <c r="N490" s="317"/>
      <c r="O490" s="317"/>
      <c r="P490" s="317"/>
      <c r="Q490" s="317" t="s">
        <v>2840</v>
      </c>
      <c r="R490" s="376">
        <v>45702</v>
      </c>
      <c r="S490" s="331" t="s">
        <v>2827</v>
      </c>
      <c r="T490" s="317" t="s">
        <v>2678</v>
      </c>
      <c r="U490" s="330">
        <v>45738</v>
      </c>
      <c r="V490" s="317"/>
      <c r="W490" s="330">
        <v>45742</v>
      </c>
      <c r="X490" s="317"/>
      <c r="Y490" s="317"/>
      <c r="Z490" s="330">
        <v>45702</v>
      </c>
      <c r="AA490" s="317"/>
      <c r="AB490" s="317"/>
      <c r="AC490" s="317"/>
      <c r="AD490" s="317"/>
      <c r="AE490" s="317"/>
      <c r="AF490" s="317"/>
      <c r="AG490" s="317"/>
      <c r="AH490" s="317"/>
      <c r="AI490" s="317"/>
      <c r="AJ490" s="317"/>
      <c r="AK490" s="317"/>
      <c r="AL490" s="317"/>
      <c r="AM490" s="317"/>
      <c r="AN490" s="317"/>
      <c r="AO490" s="317"/>
      <c r="AP490" s="317"/>
      <c r="AQ490" s="317"/>
      <c r="AR490" s="317"/>
      <c r="AS490" s="317"/>
      <c r="AT490" s="317"/>
      <c r="AU490" s="317"/>
      <c r="AV490" s="317"/>
    </row>
    <row r="491" spans="1:48" hidden="1">
      <c r="A491" s="317" t="s">
        <v>2583</v>
      </c>
      <c r="B491" s="317" t="s">
        <v>702</v>
      </c>
      <c r="C491" s="317"/>
      <c r="D491" s="317"/>
      <c r="E491" s="317"/>
      <c r="F491" s="317" t="s">
        <v>740</v>
      </c>
      <c r="G491" s="317"/>
      <c r="H491" s="317" t="s">
        <v>79</v>
      </c>
      <c r="I491" s="317" t="s">
        <v>2075</v>
      </c>
      <c r="J491" s="317">
        <v>1</v>
      </c>
      <c r="K491" s="317" t="s">
        <v>765</v>
      </c>
      <c r="L491" s="317" t="s">
        <v>708</v>
      </c>
      <c r="M491" s="317"/>
      <c r="N491" s="317"/>
      <c r="O491" s="317"/>
      <c r="P491" s="317"/>
      <c r="Q491" s="317" t="s">
        <v>2840</v>
      </c>
      <c r="R491" s="376">
        <v>45702</v>
      </c>
      <c r="S491" s="331" t="s">
        <v>2827</v>
      </c>
      <c r="T491" s="317" t="s">
        <v>2678</v>
      </c>
      <c r="U491" s="330">
        <v>45738</v>
      </c>
      <c r="V491" s="317"/>
      <c r="W491" s="330">
        <v>45742</v>
      </c>
      <c r="X491" s="317"/>
      <c r="Y491" s="317"/>
      <c r="Z491" s="330">
        <v>45702</v>
      </c>
      <c r="AA491" s="317"/>
      <c r="AB491" s="317"/>
      <c r="AC491" s="317"/>
      <c r="AD491" s="317"/>
      <c r="AE491" s="317"/>
      <c r="AF491" s="317"/>
      <c r="AG491" s="317"/>
      <c r="AH491" s="317"/>
      <c r="AI491" s="317"/>
      <c r="AJ491" s="317"/>
      <c r="AK491" s="317"/>
      <c r="AL491" s="317"/>
      <c r="AM491" s="317"/>
      <c r="AN491" s="317"/>
      <c r="AO491" s="317"/>
      <c r="AP491" s="317"/>
      <c r="AQ491" s="317"/>
      <c r="AR491" s="317"/>
      <c r="AS491" s="317"/>
      <c r="AT491" s="317"/>
      <c r="AU491" s="317"/>
      <c r="AV491" s="317"/>
    </row>
    <row r="492" spans="1:48" hidden="1">
      <c r="A492" s="317" t="s">
        <v>2583</v>
      </c>
      <c r="B492" s="317" t="s">
        <v>702</v>
      </c>
      <c r="C492" s="317"/>
      <c r="D492" s="317"/>
      <c r="E492" s="317"/>
      <c r="F492" s="317" t="s">
        <v>740</v>
      </c>
      <c r="G492" s="317"/>
      <c r="H492" s="317" t="s">
        <v>79</v>
      </c>
      <c r="I492" s="317" t="s">
        <v>2075</v>
      </c>
      <c r="J492" s="317">
        <v>1</v>
      </c>
      <c r="K492" s="317" t="s">
        <v>766</v>
      </c>
      <c r="L492" s="317" t="s">
        <v>708</v>
      </c>
      <c r="M492" s="317"/>
      <c r="N492" s="317"/>
      <c r="O492" s="317"/>
      <c r="P492" s="317"/>
      <c r="Q492" s="317" t="s">
        <v>2840</v>
      </c>
      <c r="R492" s="376">
        <v>45702</v>
      </c>
      <c r="S492" s="331" t="s">
        <v>2827</v>
      </c>
      <c r="T492" s="317" t="s">
        <v>2678</v>
      </c>
      <c r="U492" s="330">
        <v>45738</v>
      </c>
      <c r="V492" s="317"/>
      <c r="W492" s="330">
        <v>45742</v>
      </c>
      <c r="X492" s="317"/>
      <c r="Y492" s="317"/>
      <c r="Z492" s="330">
        <v>45702</v>
      </c>
      <c r="AA492" s="317"/>
      <c r="AB492" s="317"/>
      <c r="AC492" s="317"/>
      <c r="AD492" s="317"/>
      <c r="AE492" s="317"/>
      <c r="AF492" s="317"/>
      <c r="AG492" s="317"/>
      <c r="AH492" s="317"/>
      <c r="AI492" s="317"/>
      <c r="AJ492" s="317"/>
      <c r="AK492" s="317"/>
      <c r="AL492" s="317"/>
      <c r="AM492" s="317"/>
      <c r="AN492" s="317"/>
      <c r="AO492" s="317"/>
      <c r="AP492" s="317"/>
      <c r="AQ492" s="317"/>
      <c r="AR492" s="317"/>
      <c r="AS492" s="317"/>
      <c r="AT492" s="317"/>
      <c r="AU492" s="317"/>
      <c r="AV492" s="317"/>
    </row>
    <row r="493" spans="1:48" hidden="1">
      <c r="A493" s="317" t="s">
        <v>2583</v>
      </c>
      <c r="B493" s="317" t="s">
        <v>702</v>
      </c>
      <c r="C493" s="317"/>
      <c r="D493" s="317"/>
      <c r="E493" s="317"/>
      <c r="F493" s="317" t="s">
        <v>740</v>
      </c>
      <c r="G493" s="317"/>
      <c r="H493" s="317" t="s">
        <v>79</v>
      </c>
      <c r="I493" s="317" t="s">
        <v>2075</v>
      </c>
      <c r="J493" s="317">
        <v>1</v>
      </c>
      <c r="K493" s="317" t="s">
        <v>767</v>
      </c>
      <c r="L493" s="317" t="s">
        <v>708</v>
      </c>
      <c r="M493" s="317"/>
      <c r="N493" s="317"/>
      <c r="O493" s="317"/>
      <c r="P493" s="317"/>
      <c r="Q493" s="317" t="s">
        <v>2840</v>
      </c>
      <c r="R493" s="376">
        <v>45702</v>
      </c>
      <c r="S493" s="331" t="s">
        <v>2827</v>
      </c>
      <c r="T493" s="317" t="s">
        <v>2678</v>
      </c>
      <c r="U493" s="330">
        <v>45738</v>
      </c>
      <c r="V493" s="317"/>
      <c r="W493" s="330">
        <v>45742</v>
      </c>
      <c r="X493" s="317"/>
      <c r="Y493" s="317"/>
      <c r="Z493" s="330">
        <v>45702</v>
      </c>
      <c r="AA493" s="317"/>
      <c r="AB493" s="317"/>
      <c r="AC493" s="317"/>
      <c r="AD493" s="317"/>
      <c r="AE493" s="317"/>
      <c r="AF493" s="317"/>
      <c r="AG493" s="317"/>
      <c r="AH493" s="317"/>
      <c r="AI493" s="317"/>
      <c r="AJ493" s="317"/>
      <c r="AK493" s="317"/>
      <c r="AL493" s="317"/>
      <c r="AM493" s="317"/>
      <c r="AN493" s="317"/>
      <c r="AO493" s="317"/>
      <c r="AP493" s="317"/>
      <c r="AQ493" s="317"/>
      <c r="AR493" s="317"/>
      <c r="AS493" s="317"/>
      <c r="AT493" s="317"/>
      <c r="AU493" s="317"/>
      <c r="AV493" s="317"/>
    </row>
    <row r="494" spans="1:48" hidden="1">
      <c r="A494" s="317" t="s">
        <v>2583</v>
      </c>
      <c r="B494" s="317" t="s">
        <v>702</v>
      </c>
      <c r="C494" s="317"/>
      <c r="D494" s="317"/>
      <c r="E494" s="317"/>
      <c r="F494" s="317" t="s">
        <v>740</v>
      </c>
      <c r="G494" s="317"/>
      <c r="H494" s="317" t="s">
        <v>79</v>
      </c>
      <c r="I494" s="317" t="s">
        <v>2075</v>
      </c>
      <c r="J494" s="317">
        <v>1</v>
      </c>
      <c r="K494" s="317" t="s">
        <v>768</v>
      </c>
      <c r="L494" s="317" t="s">
        <v>708</v>
      </c>
      <c r="M494" s="317"/>
      <c r="N494" s="317"/>
      <c r="O494" s="317"/>
      <c r="P494" s="317"/>
      <c r="Q494" s="317" t="s">
        <v>2840</v>
      </c>
      <c r="R494" s="376">
        <v>45702</v>
      </c>
      <c r="S494" s="331" t="s">
        <v>2827</v>
      </c>
      <c r="T494" s="317" t="s">
        <v>2678</v>
      </c>
      <c r="U494" s="330">
        <v>45738</v>
      </c>
      <c r="V494" s="317"/>
      <c r="W494" s="330">
        <v>45742</v>
      </c>
      <c r="X494" s="317"/>
      <c r="Y494" s="317"/>
      <c r="Z494" s="330">
        <v>45702</v>
      </c>
      <c r="AA494" s="317"/>
      <c r="AB494" s="317"/>
      <c r="AC494" s="317"/>
      <c r="AD494" s="317"/>
      <c r="AE494" s="317"/>
      <c r="AF494" s="317"/>
      <c r="AG494" s="317"/>
      <c r="AH494" s="317"/>
      <c r="AI494" s="317"/>
      <c r="AJ494" s="317"/>
      <c r="AK494" s="317"/>
      <c r="AL494" s="317"/>
      <c r="AM494" s="317"/>
      <c r="AN494" s="317"/>
      <c r="AO494" s="317"/>
      <c r="AP494" s="317"/>
      <c r="AQ494" s="317"/>
      <c r="AR494" s="317"/>
      <c r="AS494" s="317"/>
      <c r="AT494" s="317"/>
      <c r="AU494" s="317"/>
      <c r="AV494" s="317"/>
    </row>
    <row r="495" spans="1:48" hidden="1">
      <c r="A495" s="317" t="s">
        <v>2583</v>
      </c>
      <c r="B495" s="317" t="s">
        <v>702</v>
      </c>
      <c r="C495" s="317"/>
      <c r="D495" s="317"/>
      <c r="E495" s="317"/>
      <c r="F495" s="317" t="s">
        <v>740</v>
      </c>
      <c r="G495" s="317"/>
      <c r="H495" s="317" t="s">
        <v>79</v>
      </c>
      <c r="I495" s="317" t="s">
        <v>2075</v>
      </c>
      <c r="J495" s="317">
        <v>1</v>
      </c>
      <c r="K495" s="317" t="s">
        <v>769</v>
      </c>
      <c r="L495" s="317" t="s">
        <v>708</v>
      </c>
      <c r="M495" s="317"/>
      <c r="N495" s="317"/>
      <c r="O495" s="317"/>
      <c r="P495" s="317"/>
      <c r="Q495" s="317" t="s">
        <v>2840</v>
      </c>
      <c r="R495" s="376">
        <v>45702</v>
      </c>
      <c r="S495" s="331" t="s">
        <v>2827</v>
      </c>
      <c r="T495" s="317" t="s">
        <v>2678</v>
      </c>
      <c r="U495" s="330">
        <v>45738</v>
      </c>
      <c r="V495" s="317"/>
      <c r="W495" s="330">
        <v>45742</v>
      </c>
      <c r="X495" s="317"/>
      <c r="Y495" s="317"/>
      <c r="Z495" s="330">
        <v>45702</v>
      </c>
      <c r="AA495" s="317"/>
      <c r="AB495" s="317"/>
      <c r="AC495" s="317"/>
      <c r="AD495" s="317"/>
      <c r="AE495" s="317"/>
      <c r="AF495" s="317"/>
      <c r="AG495" s="317"/>
      <c r="AH495" s="317"/>
      <c r="AI495" s="317"/>
      <c r="AJ495" s="317"/>
      <c r="AK495" s="317"/>
      <c r="AL495" s="317"/>
      <c r="AM495" s="317"/>
      <c r="AN495" s="317"/>
      <c r="AO495" s="317"/>
      <c r="AP495" s="317"/>
      <c r="AQ495" s="317"/>
      <c r="AR495" s="317"/>
      <c r="AS495" s="317"/>
      <c r="AT495" s="317"/>
      <c r="AU495" s="317"/>
      <c r="AV495" s="317"/>
    </row>
    <row r="496" spans="1:48" hidden="1">
      <c r="A496" s="317" t="s">
        <v>2583</v>
      </c>
      <c r="B496" s="317" t="s">
        <v>702</v>
      </c>
      <c r="C496" s="317"/>
      <c r="D496" s="317"/>
      <c r="E496" s="317"/>
      <c r="F496" s="317" t="s">
        <v>740</v>
      </c>
      <c r="G496" s="317"/>
      <c r="H496" s="317" t="s">
        <v>79</v>
      </c>
      <c r="I496" s="317" t="s">
        <v>2075</v>
      </c>
      <c r="J496" s="317">
        <v>1</v>
      </c>
      <c r="K496" s="317" t="s">
        <v>770</v>
      </c>
      <c r="L496" s="317" t="s">
        <v>708</v>
      </c>
      <c r="M496" s="317"/>
      <c r="N496" s="317"/>
      <c r="O496" s="317"/>
      <c r="P496" s="317"/>
      <c r="Q496" s="317" t="s">
        <v>2840</v>
      </c>
      <c r="R496" s="376">
        <v>45702</v>
      </c>
      <c r="S496" s="331" t="s">
        <v>2827</v>
      </c>
      <c r="T496" s="317" t="s">
        <v>2678</v>
      </c>
      <c r="U496" s="330">
        <v>45738</v>
      </c>
      <c r="V496" s="317"/>
      <c r="W496" s="330">
        <v>45742</v>
      </c>
      <c r="X496" s="317"/>
      <c r="Y496" s="317"/>
      <c r="Z496" s="330">
        <v>45702</v>
      </c>
      <c r="AA496" s="317"/>
      <c r="AB496" s="317"/>
      <c r="AC496" s="317"/>
      <c r="AD496" s="317"/>
      <c r="AE496" s="317"/>
      <c r="AF496" s="317"/>
      <c r="AG496" s="317"/>
      <c r="AH496" s="317"/>
      <c r="AI496" s="317"/>
      <c r="AJ496" s="317"/>
      <c r="AK496" s="317"/>
      <c r="AL496" s="317"/>
      <c r="AM496" s="317"/>
      <c r="AN496" s="317"/>
      <c r="AO496" s="317"/>
      <c r="AP496" s="317"/>
      <c r="AQ496" s="317"/>
      <c r="AR496" s="317"/>
      <c r="AS496" s="317"/>
      <c r="AT496" s="317"/>
      <c r="AU496" s="317"/>
      <c r="AV496" s="317"/>
    </row>
    <row r="497" spans="1:48" hidden="1">
      <c r="A497" s="317" t="s">
        <v>2583</v>
      </c>
      <c r="B497" s="317" t="s">
        <v>702</v>
      </c>
      <c r="C497" s="317"/>
      <c r="D497" s="317"/>
      <c r="E497" s="317"/>
      <c r="F497" s="317" t="s">
        <v>740</v>
      </c>
      <c r="G497" s="317"/>
      <c r="H497" s="317" t="s">
        <v>79</v>
      </c>
      <c r="I497" s="317" t="s">
        <v>2075</v>
      </c>
      <c r="J497" s="317">
        <v>1</v>
      </c>
      <c r="K497" s="317" t="s">
        <v>771</v>
      </c>
      <c r="L497" s="317" t="s">
        <v>708</v>
      </c>
      <c r="M497" s="317"/>
      <c r="N497" s="317"/>
      <c r="O497" s="317"/>
      <c r="P497" s="317"/>
      <c r="Q497" s="317" t="s">
        <v>2840</v>
      </c>
      <c r="R497" s="376">
        <v>45702</v>
      </c>
      <c r="S497" s="331" t="s">
        <v>2827</v>
      </c>
      <c r="T497" s="317" t="s">
        <v>2678</v>
      </c>
      <c r="U497" s="330">
        <v>45738</v>
      </c>
      <c r="V497" s="317"/>
      <c r="W497" s="330">
        <v>45742</v>
      </c>
      <c r="X497" s="317"/>
      <c r="Y497" s="317"/>
      <c r="Z497" s="330">
        <v>45702</v>
      </c>
      <c r="AA497" s="317"/>
      <c r="AB497" s="317"/>
      <c r="AC497" s="317"/>
      <c r="AD497" s="317"/>
      <c r="AE497" s="317"/>
      <c r="AF497" s="317"/>
      <c r="AG497" s="317"/>
      <c r="AH497" s="317"/>
      <c r="AI497" s="317"/>
      <c r="AJ497" s="317"/>
      <c r="AK497" s="317"/>
      <c r="AL497" s="317"/>
      <c r="AM497" s="317"/>
      <c r="AN497" s="317"/>
      <c r="AO497" s="317"/>
      <c r="AP497" s="317"/>
      <c r="AQ497" s="317"/>
      <c r="AR497" s="317"/>
      <c r="AS497" s="317"/>
      <c r="AT497" s="317"/>
      <c r="AU497" s="317"/>
      <c r="AV497" s="317"/>
    </row>
    <row r="498" spans="1:48" hidden="1">
      <c r="A498" s="317" t="s">
        <v>2583</v>
      </c>
      <c r="B498" s="317" t="s">
        <v>702</v>
      </c>
      <c r="C498" s="317"/>
      <c r="D498" s="317"/>
      <c r="E498" s="317"/>
      <c r="F498" s="317" t="s">
        <v>740</v>
      </c>
      <c r="G498" s="317"/>
      <c r="H498" s="317" t="s">
        <v>79</v>
      </c>
      <c r="I498" s="317" t="s">
        <v>2075</v>
      </c>
      <c r="J498" s="317">
        <v>1</v>
      </c>
      <c r="K498" s="317" t="s">
        <v>772</v>
      </c>
      <c r="L498" s="317" t="s">
        <v>708</v>
      </c>
      <c r="M498" s="317"/>
      <c r="N498" s="317"/>
      <c r="O498" s="317"/>
      <c r="P498" s="317"/>
      <c r="Q498" s="317" t="s">
        <v>2840</v>
      </c>
      <c r="R498" s="376">
        <v>45702</v>
      </c>
      <c r="S498" s="331" t="s">
        <v>2827</v>
      </c>
      <c r="T498" s="317" t="s">
        <v>2678</v>
      </c>
      <c r="U498" s="330">
        <v>45738</v>
      </c>
      <c r="V498" s="317"/>
      <c r="W498" s="330">
        <v>45742</v>
      </c>
      <c r="X498" s="317"/>
      <c r="Y498" s="317"/>
      <c r="Z498" s="330">
        <v>45702</v>
      </c>
      <c r="AA498" s="317"/>
      <c r="AB498" s="317"/>
      <c r="AC498" s="317"/>
      <c r="AD498" s="317"/>
      <c r="AE498" s="317"/>
      <c r="AF498" s="317"/>
      <c r="AG498" s="317"/>
      <c r="AH498" s="317"/>
      <c r="AI498" s="317"/>
      <c r="AJ498" s="317"/>
      <c r="AK498" s="317"/>
      <c r="AL498" s="317"/>
      <c r="AM498" s="317"/>
      <c r="AN498" s="317"/>
      <c r="AO498" s="317"/>
      <c r="AP498" s="317"/>
      <c r="AQ498" s="317"/>
      <c r="AR498" s="317"/>
      <c r="AS498" s="317"/>
      <c r="AT498" s="317"/>
      <c r="AU498" s="317"/>
      <c r="AV498" s="317"/>
    </row>
    <row r="499" spans="1:48" hidden="1">
      <c r="A499" s="317" t="s">
        <v>2583</v>
      </c>
      <c r="B499" s="317" t="s">
        <v>702</v>
      </c>
      <c r="C499" s="317"/>
      <c r="D499" s="317"/>
      <c r="E499" s="317"/>
      <c r="F499" s="317" t="s">
        <v>740</v>
      </c>
      <c r="G499" s="317"/>
      <c r="H499" s="317" t="s">
        <v>79</v>
      </c>
      <c r="I499" s="317" t="s">
        <v>2075</v>
      </c>
      <c r="J499" s="317">
        <v>1</v>
      </c>
      <c r="K499" s="317" t="s">
        <v>773</v>
      </c>
      <c r="L499" s="317" t="s">
        <v>708</v>
      </c>
      <c r="M499" s="317"/>
      <c r="N499" s="317"/>
      <c r="O499" s="317"/>
      <c r="P499" s="317"/>
      <c r="Q499" s="317" t="s">
        <v>2840</v>
      </c>
      <c r="R499" s="376">
        <v>45702</v>
      </c>
      <c r="S499" s="331" t="s">
        <v>2827</v>
      </c>
      <c r="T499" s="317" t="s">
        <v>2678</v>
      </c>
      <c r="U499" s="330">
        <v>45738</v>
      </c>
      <c r="V499" s="317"/>
      <c r="W499" s="330">
        <v>45742</v>
      </c>
      <c r="X499" s="317"/>
      <c r="Y499" s="317"/>
      <c r="Z499" s="330">
        <v>45702</v>
      </c>
      <c r="AA499" s="317"/>
      <c r="AB499" s="317"/>
      <c r="AC499" s="317"/>
      <c r="AD499" s="317"/>
      <c r="AE499" s="317"/>
      <c r="AF499" s="317"/>
      <c r="AG499" s="317"/>
      <c r="AH499" s="317"/>
      <c r="AI499" s="317"/>
      <c r="AJ499" s="317"/>
      <c r="AK499" s="317"/>
      <c r="AL499" s="317"/>
      <c r="AM499" s="317"/>
      <c r="AN499" s="317"/>
      <c r="AO499" s="317"/>
      <c r="AP499" s="317"/>
      <c r="AQ499" s="317"/>
      <c r="AR499" s="317"/>
      <c r="AS499" s="317"/>
      <c r="AT499" s="317"/>
      <c r="AU499" s="317"/>
      <c r="AV499" s="317"/>
    </row>
    <row r="500" spans="1:48" hidden="1">
      <c r="A500" s="317" t="s">
        <v>2583</v>
      </c>
      <c r="B500" s="317" t="s">
        <v>702</v>
      </c>
      <c r="C500" s="317"/>
      <c r="D500" s="317"/>
      <c r="E500" s="317"/>
      <c r="F500" s="317" t="s">
        <v>740</v>
      </c>
      <c r="G500" s="317"/>
      <c r="H500" s="317" t="s">
        <v>79</v>
      </c>
      <c r="I500" s="317" t="s">
        <v>2075</v>
      </c>
      <c r="J500" s="317">
        <v>1</v>
      </c>
      <c r="K500" s="317" t="s">
        <v>774</v>
      </c>
      <c r="L500" s="317" t="s">
        <v>708</v>
      </c>
      <c r="M500" s="317"/>
      <c r="N500" s="317"/>
      <c r="O500" s="317"/>
      <c r="P500" s="317"/>
      <c r="Q500" s="317" t="s">
        <v>2840</v>
      </c>
      <c r="R500" s="376">
        <v>45702</v>
      </c>
      <c r="S500" s="331" t="s">
        <v>2827</v>
      </c>
      <c r="T500" s="317" t="s">
        <v>2678</v>
      </c>
      <c r="U500" s="330">
        <v>45738</v>
      </c>
      <c r="V500" s="317"/>
      <c r="W500" s="330">
        <v>45742</v>
      </c>
      <c r="X500" s="317"/>
      <c r="Y500" s="317"/>
      <c r="Z500" s="330">
        <v>45702</v>
      </c>
      <c r="AA500" s="317"/>
      <c r="AB500" s="317"/>
      <c r="AC500" s="317"/>
      <c r="AD500" s="317"/>
      <c r="AE500" s="317"/>
      <c r="AF500" s="317"/>
      <c r="AG500" s="317"/>
      <c r="AH500" s="317"/>
      <c r="AI500" s="317"/>
      <c r="AJ500" s="317"/>
      <c r="AK500" s="317"/>
      <c r="AL500" s="317"/>
      <c r="AM500" s="317"/>
      <c r="AN500" s="317"/>
      <c r="AO500" s="317"/>
      <c r="AP500" s="317"/>
      <c r="AQ500" s="317"/>
      <c r="AR500" s="317"/>
      <c r="AS500" s="317"/>
      <c r="AT500" s="317"/>
      <c r="AU500" s="317"/>
      <c r="AV500" s="317"/>
    </row>
    <row r="501" spans="1:48" hidden="1">
      <c r="A501" s="317" t="s">
        <v>2583</v>
      </c>
      <c r="B501" s="317" t="s">
        <v>702</v>
      </c>
      <c r="C501" s="317"/>
      <c r="D501" s="317"/>
      <c r="E501" s="317"/>
      <c r="F501" s="317" t="s">
        <v>740</v>
      </c>
      <c r="G501" s="317"/>
      <c r="H501" s="317" t="s">
        <v>79</v>
      </c>
      <c r="I501" s="317" t="s">
        <v>2075</v>
      </c>
      <c r="J501" s="317">
        <v>1</v>
      </c>
      <c r="K501" s="317" t="s">
        <v>775</v>
      </c>
      <c r="L501" s="317" t="s">
        <v>708</v>
      </c>
      <c r="M501" s="317"/>
      <c r="N501" s="317"/>
      <c r="O501" s="317"/>
      <c r="P501" s="317"/>
      <c r="Q501" s="317" t="s">
        <v>2840</v>
      </c>
      <c r="R501" s="376">
        <v>45702</v>
      </c>
      <c r="S501" s="331" t="s">
        <v>2827</v>
      </c>
      <c r="T501" s="317" t="s">
        <v>2678</v>
      </c>
      <c r="U501" s="330">
        <v>45738</v>
      </c>
      <c r="V501" s="317"/>
      <c r="W501" s="330">
        <v>45742</v>
      </c>
      <c r="X501" s="317"/>
      <c r="Y501" s="317"/>
      <c r="Z501" s="330">
        <v>45702</v>
      </c>
      <c r="AA501" s="453"/>
      <c r="AB501" s="317"/>
      <c r="AC501" s="317"/>
      <c r="AD501" s="317"/>
      <c r="AE501" s="317"/>
      <c r="AF501" s="317"/>
      <c r="AG501" s="317"/>
      <c r="AH501" s="317"/>
      <c r="AI501" s="317"/>
      <c r="AJ501" s="317"/>
      <c r="AK501" s="317"/>
      <c r="AL501" s="317"/>
      <c r="AM501" s="317"/>
      <c r="AN501" s="317"/>
      <c r="AO501" s="317"/>
      <c r="AP501" s="317"/>
      <c r="AQ501" s="317"/>
      <c r="AR501" s="317"/>
      <c r="AS501" s="317"/>
      <c r="AT501" s="317"/>
      <c r="AU501" s="317"/>
      <c r="AV501" s="317"/>
    </row>
    <row r="502" spans="1:48" ht="31.5" hidden="1" customHeight="1">
      <c r="A502" s="311" t="s">
        <v>161</v>
      </c>
      <c r="B502" s="322">
        <v>4100009587</v>
      </c>
      <c r="C502" s="317"/>
      <c r="D502" s="317"/>
      <c r="E502" s="317"/>
      <c r="F502" s="317" t="s">
        <v>2841</v>
      </c>
      <c r="G502" s="317"/>
      <c r="H502" s="317" t="s">
        <v>86</v>
      </c>
      <c r="I502" s="317" t="s">
        <v>2732</v>
      </c>
      <c r="J502" s="317">
        <v>1</v>
      </c>
      <c r="K502" s="317" t="s">
        <v>1403</v>
      </c>
      <c r="L502" s="317"/>
      <c r="M502" s="317"/>
      <c r="N502" s="317"/>
      <c r="O502" s="317"/>
      <c r="P502" s="317"/>
      <c r="Q502" s="317"/>
      <c r="R502" s="376"/>
      <c r="S502" s="330"/>
      <c r="T502" s="317"/>
      <c r="U502" s="330"/>
      <c r="V502" s="317"/>
      <c r="W502" s="330"/>
      <c r="X502" s="317" t="s">
        <v>386</v>
      </c>
      <c r="Y502" s="317"/>
      <c r="Z502" s="455"/>
      <c r="AA502" s="317"/>
      <c r="AB502" s="460"/>
      <c r="AC502" s="317"/>
      <c r="AD502" s="317"/>
      <c r="AE502" s="317"/>
      <c r="AF502" s="317"/>
      <c r="AG502" s="317"/>
      <c r="AH502" s="317"/>
      <c r="AI502" s="317"/>
      <c r="AJ502" s="330"/>
      <c r="AK502" s="317"/>
      <c r="AL502" s="317"/>
      <c r="AM502" s="317"/>
      <c r="AN502" s="317"/>
      <c r="AO502" s="317"/>
      <c r="AP502" s="317"/>
      <c r="AQ502" s="317"/>
      <c r="AR502" s="317"/>
      <c r="AS502" s="317"/>
      <c r="AT502" s="317"/>
      <c r="AU502" s="317"/>
      <c r="AV502" s="317"/>
    </row>
    <row r="503" spans="1:48" ht="33" hidden="1" customHeight="1">
      <c r="A503" s="311" t="s">
        <v>161</v>
      </c>
      <c r="B503" s="322">
        <v>4100009587</v>
      </c>
      <c r="C503" s="317"/>
      <c r="D503" s="317"/>
      <c r="E503" s="317"/>
      <c r="F503" s="317"/>
      <c r="G503" s="317"/>
      <c r="H503" s="317" t="s">
        <v>86</v>
      </c>
      <c r="I503" s="317" t="s">
        <v>2732</v>
      </c>
      <c r="J503" s="317">
        <v>1</v>
      </c>
      <c r="K503" s="317"/>
      <c r="L503" s="317"/>
      <c r="M503" s="317"/>
      <c r="N503" s="317"/>
      <c r="O503" s="317"/>
      <c r="P503" s="317"/>
      <c r="Q503" s="317"/>
      <c r="R503" s="376"/>
      <c r="S503" s="330"/>
      <c r="T503" s="317"/>
      <c r="U503" s="330"/>
      <c r="V503" s="317"/>
      <c r="W503" s="330"/>
      <c r="X503" s="317" t="s">
        <v>386</v>
      </c>
      <c r="Y503" s="317"/>
      <c r="Z503" s="455"/>
      <c r="AA503" s="317"/>
      <c r="AB503" s="460"/>
      <c r="AC503" s="317"/>
      <c r="AD503" s="317"/>
      <c r="AE503" s="317"/>
      <c r="AF503" s="317"/>
      <c r="AG503" s="317"/>
      <c r="AH503" s="317"/>
      <c r="AI503" s="317"/>
      <c r="AJ503" s="330"/>
      <c r="AK503" s="317"/>
      <c r="AL503" s="317"/>
      <c r="AM503" s="317"/>
      <c r="AN503" s="317"/>
      <c r="AO503" s="317"/>
      <c r="AP503" s="317"/>
      <c r="AQ503" s="317"/>
      <c r="AR503" s="317"/>
      <c r="AS503" s="317"/>
      <c r="AT503" s="317"/>
      <c r="AU503" s="317"/>
      <c r="AV503" s="317"/>
    </row>
    <row r="504" spans="1:48" hidden="1">
      <c r="A504" s="317" t="s">
        <v>2583</v>
      </c>
      <c r="B504" s="317">
        <v>4100009627</v>
      </c>
      <c r="C504" s="317"/>
      <c r="D504" s="317"/>
      <c r="E504" s="317"/>
      <c r="F504" s="255" t="s">
        <v>212</v>
      </c>
      <c r="G504" s="317" t="s">
        <v>213</v>
      </c>
      <c r="H504" s="317" t="s">
        <v>79</v>
      </c>
      <c r="I504" s="317" t="s">
        <v>2075</v>
      </c>
      <c r="J504" s="317">
        <v>1</v>
      </c>
      <c r="K504" s="317" t="s">
        <v>214</v>
      </c>
      <c r="L504" s="317" t="s">
        <v>708</v>
      </c>
      <c r="M504" s="317"/>
      <c r="N504" s="317"/>
      <c r="O504" s="317"/>
      <c r="P504" s="317"/>
      <c r="Q504" s="317" t="s">
        <v>229</v>
      </c>
      <c r="R504" s="376">
        <v>45705</v>
      </c>
      <c r="S504" s="330">
        <v>45706</v>
      </c>
      <c r="T504" s="317" t="s">
        <v>2642</v>
      </c>
      <c r="U504" s="330">
        <v>45718</v>
      </c>
      <c r="V504" s="317"/>
      <c r="W504" s="330">
        <v>45725</v>
      </c>
      <c r="X504" s="317"/>
      <c r="Y504" s="317"/>
      <c r="Z504" s="461">
        <v>45705</v>
      </c>
      <c r="AA504" s="503"/>
      <c r="AB504" s="460"/>
      <c r="AC504" s="317"/>
      <c r="AD504" s="317"/>
      <c r="AE504" s="317"/>
      <c r="AF504" s="317"/>
      <c r="AG504" s="317"/>
      <c r="AH504" s="317"/>
      <c r="AI504" s="317"/>
      <c r="AJ504" s="317"/>
      <c r="AK504" s="317"/>
      <c r="AL504" s="317"/>
      <c r="AM504" s="317"/>
      <c r="AN504" s="317"/>
      <c r="AO504" s="317"/>
      <c r="AP504" s="317"/>
      <c r="AQ504" s="317"/>
      <c r="AR504" s="317"/>
      <c r="AS504" s="317"/>
      <c r="AT504" s="317"/>
      <c r="AU504" s="317"/>
      <c r="AV504" s="317"/>
    </row>
    <row r="505" spans="1:48" hidden="1">
      <c r="A505" s="317" t="s">
        <v>2583</v>
      </c>
      <c r="B505" s="317">
        <v>4100009627</v>
      </c>
      <c r="C505" s="317"/>
      <c r="D505" s="317"/>
      <c r="E505" s="317"/>
      <c r="F505" s="255" t="s">
        <v>212</v>
      </c>
      <c r="G505" s="317" t="s">
        <v>213</v>
      </c>
      <c r="H505" s="317" t="s">
        <v>79</v>
      </c>
      <c r="I505" s="317" t="s">
        <v>2075</v>
      </c>
      <c r="J505" s="317">
        <v>1</v>
      </c>
      <c r="K505" s="317" t="s">
        <v>216</v>
      </c>
      <c r="L505" s="317" t="s">
        <v>708</v>
      </c>
      <c r="M505" s="317"/>
      <c r="N505" s="317"/>
      <c r="O505" s="317"/>
      <c r="P505" s="317"/>
      <c r="Q505" s="317" t="s">
        <v>229</v>
      </c>
      <c r="R505" s="376">
        <v>45705</v>
      </c>
      <c r="S505" s="330">
        <v>45706</v>
      </c>
      <c r="T505" s="317" t="s">
        <v>2642</v>
      </c>
      <c r="U505" s="330">
        <v>45718</v>
      </c>
      <c r="V505" s="317"/>
      <c r="W505" s="330">
        <v>45725</v>
      </c>
      <c r="X505" s="317"/>
      <c r="Y505" s="317"/>
      <c r="Z505" s="461">
        <v>45705</v>
      </c>
      <c r="AA505" s="310"/>
      <c r="AB505" s="460"/>
      <c r="AC505" s="317"/>
      <c r="AD505" s="317"/>
      <c r="AE505" s="317"/>
      <c r="AF505" s="317"/>
      <c r="AG505" s="317"/>
      <c r="AH505" s="317"/>
      <c r="AI505" s="317"/>
      <c r="AJ505" s="317"/>
      <c r="AK505" s="317"/>
      <c r="AL505" s="317"/>
      <c r="AM505" s="317"/>
      <c r="AN505" s="317"/>
      <c r="AO505" s="317"/>
      <c r="AP505" s="317"/>
      <c r="AQ505" s="317"/>
      <c r="AR505" s="317"/>
      <c r="AS505" s="317"/>
      <c r="AT505" s="317"/>
      <c r="AU505" s="317"/>
      <c r="AV505" s="317"/>
    </row>
    <row r="506" spans="1:48" hidden="1">
      <c r="A506" s="317" t="s">
        <v>2583</v>
      </c>
      <c r="B506" s="317">
        <v>4100009627</v>
      </c>
      <c r="C506" s="317"/>
      <c r="D506" s="317"/>
      <c r="E506" s="317"/>
      <c r="F506" s="255" t="s">
        <v>212</v>
      </c>
      <c r="G506" s="317" t="s">
        <v>213</v>
      </c>
      <c r="H506" s="317" t="s">
        <v>79</v>
      </c>
      <c r="I506" s="317" t="s">
        <v>2075</v>
      </c>
      <c r="J506" s="317">
        <v>1</v>
      </c>
      <c r="K506" s="317" t="s">
        <v>217</v>
      </c>
      <c r="L506" s="317" t="s">
        <v>708</v>
      </c>
      <c r="M506" s="317"/>
      <c r="N506" s="317"/>
      <c r="O506" s="317"/>
      <c r="P506" s="317"/>
      <c r="Q506" s="317" t="s">
        <v>229</v>
      </c>
      <c r="R506" s="376">
        <v>45705</v>
      </c>
      <c r="S506" s="330">
        <v>45706</v>
      </c>
      <c r="T506" s="317" t="s">
        <v>2642</v>
      </c>
      <c r="U506" s="330">
        <v>45718</v>
      </c>
      <c r="V506" s="317"/>
      <c r="W506" s="330">
        <v>45725</v>
      </c>
      <c r="X506" s="317"/>
      <c r="Y506" s="317"/>
      <c r="Z506" s="461">
        <v>45705</v>
      </c>
      <c r="AA506" s="310"/>
      <c r="AB506" s="460"/>
      <c r="AC506" s="317"/>
      <c r="AD506" s="317"/>
      <c r="AE506" s="317"/>
      <c r="AF506" s="317"/>
      <c r="AG506" s="317"/>
      <c r="AH506" s="317"/>
      <c r="AI506" s="317"/>
      <c r="AJ506" s="317"/>
      <c r="AK506" s="317"/>
      <c r="AL506" s="317"/>
      <c r="AM506" s="317"/>
      <c r="AN506" s="317"/>
      <c r="AO506" s="317"/>
      <c r="AP506" s="317"/>
      <c r="AQ506" s="317"/>
      <c r="AR506" s="317"/>
      <c r="AS506" s="317"/>
      <c r="AT506" s="317"/>
      <c r="AU506" s="317"/>
      <c r="AV506" s="317"/>
    </row>
    <row r="507" spans="1:48" hidden="1">
      <c r="A507" s="317" t="s">
        <v>2583</v>
      </c>
      <c r="B507" s="317">
        <v>4100009627</v>
      </c>
      <c r="C507" s="317"/>
      <c r="D507" s="317"/>
      <c r="E507" s="317"/>
      <c r="F507" s="255" t="s">
        <v>212</v>
      </c>
      <c r="G507" s="317" t="s">
        <v>213</v>
      </c>
      <c r="H507" s="317" t="s">
        <v>79</v>
      </c>
      <c r="I507" s="317" t="s">
        <v>2075</v>
      </c>
      <c r="J507" s="317">
        <v>1</v>
      </c>
      <c r="K507" s="317" t="s">
        <v>218</v>
      </c>
      <c r="L507" s="317" t="s">
        <v>708</v>
      </c>
      <c r="M507" s="317"/>
      <c r="N507" s="317"/>
      <c r="O507" s="317"/>
      <c r="P507" s="317"/>
      <c r="Q507" s="317" t="s">
        <v>229</v>
      </c>
      <c r="R507" s="376">
        <v>45705</v>
      </c>
      <c r="S507" s="330">
        <v>45706</v>
      </c>
      <c r="T507" s="317" t="s">
        <v>2642</v>
      </c>
      <c r="U507" s="330">
        <v>45718</v>
      </c>
      <c r="V507" s="317"/>
      <c r="W507" s="330">
        <v>45725</v>
      </c>
      <c r="X507" s="317"/>
      <c r="Y507" s="317"/>
      <c r="Z507" s="461">
        <v>45705</v>
      </c>
      <c r="AA507" s="310"/>
      <c r="AB507" s="460"/>
      <c r="AC507" s="317"/>
      <c r="AD507" s="317"/>
      <c r="AE507" s="317"/>
      <c r="AF507" s="317"/>
      <c r="AG507" s="317"/>
      <c r="AH507" s="317"/>
      <c r="AI507" s="317"/>
      <c r="AJ507" s="317"/>
      <c r="AK507" s="317"/>
      <c r="AL507" s="317"/>
      <c r="AM507" s="317"/>
      <c r="AN507" s="317"/>
      <c r="AO507" s="317"/>
      <c r="AP507" s="317"/>
      <c r="AQ507" s="317"/>
      <c r="AR507" s="317"/>
      <c r="AS507" s="317"/>
      <c r="AT507" s="317"/>
      <c r="AU507" s="317"/>
      <c r="AV507" s="317"/>
    </row>
    <row r="508" spans="1:48" hidden="1">
      <c r="A508" s="317" t="s">
        <v>2583</v>
      </c>
      <c r="B508" s="317">
        <v>4100009627</v>
      </c>
      <c r="C508" s="317"/>
      <c r="D508" s="317"/>
      <c r="E508" s="317"/>
      <c r="F508" s="255" t="s">
        <v>212</v>
      </c>
      <c r="G508" s="317" t="s">
        <v>213</v>
      </c>
      <c r="H508" s="317" t="s">
        <v>79</v>
      </c>
      <c r="I508" s="317" t="s">
        <v>2075</v>
      </c>
      <c r="J508" s="317">
        <v>1</v>
      </c>
      <c r="K508" s="317" t="s">
        <v>219</v>
      </c>
      <c r="L508" s="317" t="s">
        <v>708</v>
      </c>
      <c r="M508" s="317"/>
      <c r="N508" s="317"/>
      <c r="O508" s="317"/>
      <c r="P508" s="317"/>
      <c r="Q508" s="317" t="s">
        <v>229</v>
      </c>
      <c r="R508" s="376">
        <v>45705</v>
      </c>
      <c r="S508" s="330">
        <v>45706</v>
      </c>
      <c r="T508" s="317" t="s">
        <v>2642</v>
      </c>
      <c r="U508" s="330">
        <v>45718</v>
      </c>
      <c r="V508" s="317"/>
      <c r="W508" s="330">
        <v>45725</v>
      </c>
      <c r="X508" s="317"/>
      <c r="Y508" s="317"/>
      <c r="Z508" s="461">
        <v>45705</v>
      </c>
      <c r="AA508" s="310"/>
      <c r="AB508" s="460"/>
      <c r="AC508" s="317"/>
      <c r="AD508" s="317"/>
      <c r="AE508" s="317"/>
      <c r="AF508" s="317"/>
      <c r="AG508" s="317"/>
      <c r="AH508" s="317"/>
      <c r="AI508" s="317"/>
      <c r="AJ508" s="317"/>
      <c r="AK508" s="317"/>
      <c r="AL508" s="317"/>
      <c r="AM508" s="317"/>
      <c r="AN508" s="317"/>
      <c r="AO508" s="317"/>
      <c r="AP508" s="317"/>
      <c r="AQ508" s="317"/>
      <c r="AR508" s="317"/>
      <c r="AS508" s="317"/>
      <c r="AT508" s="317"/>
      <c r="AU508" s="317"/>
      <c r="AV508" s="317"/>
    </row>
    <row r="509" spans="1:48" hidden="1">
      <c r="A509" s="317" t="s">
        <v>2583</v>
      </c>
      <c r="B509" s="317">
        <v>4100009627</v>
      </c>
      <c r="C509" s="317"/>
      <c r="D509" s="317"/>
      <c r="E509" s="317"/>
      <c r="F509" s="255" t="s">
        <v>212</v>
      </c>
      <c r="G509" s="317" t="s">
        <v>213</v>
      </c>
      <c r="H509" s="317" t="s">
        <v>79</v>
      </c>
      <c r="I509" s="317" t="s">
        <v>2075</v>
      </c>
      <c r="J509" s="317">
        <v>1</v>
      </c>
      <c r="K509" s="317" t="s">
        <v>220</v>
      </c>
      <c r="L509" s="317" t="s">
        <v>708</v>
      </c>
      <c r="M509" s="317"/>
      <c r="N509" s="317"/>
      <c r="O509" s="317"/>
      <c r="P509" s="317"/>
      <c r="Q509" s="317" t="s">
        <v>229</v>
      </c>
      <c r="R509" s="376">
        <v>45705</v>
      </c>
      <c r="S509" s="330">
        <v>45706</v>
      </c>
      <c r="T509" s="317" t="s">
        <v>2642</v>
      </c>
      <c r="U509" s="330">
        <v>45718</v>
      </c>
      <c r="V509" s="317"/>
      <c r="W509" s="330">
        <v>45725</v>
      </c>
      <c r="X509" s="317"/>
      <c r="Y509" s="317"/>
      <c r="Z509" s="461">
        <v>45705</v>
      </c>
      <c r="AA509" s="310"/>
      <c r="AB509" s="460"/>
      <c r="AC509" s="317"/>
      <c r="AD509" s="317"/>
      <c r="AE509" s="317"/>
      <c r="AF509" s="317"/>
      <c r="AG509" s="317"/>
      <c r="AH509" s="317"/>
      <c r="AI509" s="317"/>
      <c r="AJ509" s="317"/>
      <c r="AK509" s="317"/>
      <c r="AL509" s="317"/>
      <c r="AM509" s="317"/>
      <c r="AN509" s="317"/>
      <c r="AO509" s="317"/>
      <c r="AP509" s="317"/>
      <c r="AQ509" s="317"/>
      <c r="AR509" s="317"/>
      <c r="AS509" s="317"/>
      <c r="AT509" s="317"/>
      <c r="AU509" s="317"/>
      <c r="AV509" s="317"/>
    </row>
    <row r="510" spans="1:48" hidden="1">
      <c r="A510" s="317" t="s">
        <v>2583</v>
      </c>
      <c r="B510" s="317">
        <v>4100009627</v>
      </c>
      <c r="C510" s="317"/>
      <c r="D510" s="317"/>
      <c r="E510" s="317"/>
      <c r="F510" s="255" t="s">
        <v>212</v>
      </c>
      <c r="G510" s="317" t="s">
        <v>213</v>
      </c>
      <c r="H510" s="317" t="s">
        <v>79</v>
      </c>
      <c r="I510" s="317" t="s">
        <v>2075</v>
      </c>
      <c r="J510" s="317">
        <v>1</v>
      </c>
      <c r="K510" s="317" t="s">
        <v>221</v>
      </c>
      <c r="L510" s="317" t="s">
        <v>708</v>
      </c>
      <c r="M510" s="317"/>
      <c r="N510" s="317"/>
      <c r="O510" s="317"/>
      <c r="P510" s="317"/>
      <c r="Q510" s="317" t="s">
        <v>229</v>
      </c>
      <c r="R510" s="376">
        <v>45705</v>
      </c>
      <c r="S510" s="330">
        <v>45706</v>
      </c>
      <c r="T510" s="317" t="s">
        <v>2642</v>
      </c>
      <c r="U510" s="330">
        <v>45718</v>
      </c>
      <c r="V510" s="317"/>
      <c r="W510" s="330">
        <v>45725</v>
      </c>
      <c r="X510" s="317"/>
      <c r="Y510" s="317"/>
      <c r="Z510" s="461">
        <v>45705</v>
      </c>
      <c r="AA510" s="310"/>
      <c r="AB510" s="460"/>
      <c r="AC510" s="317"/>
      <c r="AD510" s="317"/>
      <c r="AE510" s="317"/>
      <c r="AF510" s="317"/>
      <c r="AG510" s="317"/>
      <c r="AH510" s="317"/>
      <c r="AI510" s="317"/>
      <c r="AJ510" s="317"/>
      <c r="AK510" s="317"/>
      <c r="AL510" s="317"/>
      <c r="AM510" s="317"/>
      <c r="AN510" s="317"/>
      <c r="AO510" s="317"/>
      <c r="AP510" s="317"/>
      <c r="AQ510" s="317"/>
      <c r="AR510" s="317"/>
      <c r="AS510" s="317"/>
      <c r="AT510" s="317"/>
      <c r="AU510" s="317"/>
      <c r="AV510" s="317"/>
    </row>
    <row r="511" spans="1:48" ht="17.25" hidden="1">
      <c r="A511" s="317" t="s">
        <v>2583</v>
      </c>
      <c r="B511" s="322" t="s">
        <v>198</v>
      </c>
      <c r="C511" s="317"/>
      <c r="D511" s="317"/>
      <c r="E511" s="317"/>
      <c r="F511" s="317" t="s">
        <v>2842</v>
      </c>
      <c r="G511" s="255" t="s">
        <v>203</v>
      </c>
      <c r="H511" s="317" t="s">
        <v>79</v>
      </c>
      <c r="I511" s="317" t="s">
        <v>2075</v>
      </c>
      <c r="J511" s="317">
        <v>1</v>
      </c>
      <c r="K511" s="317" t="s">
        <v>204</v>
      </c>
      <c r="L511" s="317" t="s">
        <v>708</v>
      </c>
      <c r="M511" s="317"/>
      <c r="N511" s="317"/>
      <c r="O511" s="317"/>
      <c r="P511" s="317"/>
      <c r="Q511" s="317" t="s">
        <v>2843</v>
      </c>
      <c r="R511" s="376">
        <v>45705</v>
      </c>
      <c r="S511" s="330">
        <v>45706</v>
      </c>
      <c r="T511" s="317" t="s">
        <v>2642</v>
      </c>
      <c r="U511" s="330">
        <v>45718</v>
      </c>
      <c r="V511" s="317"/>
      <c r="W511" s="330">
        <v>45725</v>
      </c>
      <c r="X511" s="317"/>
      <c r="Y511" s="317"/>
      <c r="Z511" s="461">
        <v>45705</v>
      </c>
      <c r="AA511" s="310"/>
      <c r="AB511" s="460"/>
      <c r="AC511" s="317"/>
      <c r="AD511" s="317"/>
      <c r="AE511" s="317"/>
      <c r="AF511" s="317"/>
      <c r="AG511" s="317"/>
      <c r="AH511" s="317"/>
      <c r="AI511" s="317"/>
      <c r="AJ511" s="317"/>
      <c r="AK511" s="317"/>
      <c r="AL511" s="317"/>
      <c r="AM511" s="317"/>
      <c r="AN511" s="317"/>
      <c r="AO511" s="317"/>
      <c r="AP511" s="317"/>
      <c r="AQ511" s="317"/>
      <c r="AR511" s="317"/>
      <c r="AS511" s="317"/>
      <c r="AT511" s="317"/>
      <c r="AU511" s="317"/>
      <c r="AV511" s="317"/>
    </row>
    <row r="512" spans="1:48" ht="17.25" hidden="1">
      <c r="A512" s="317" t="s">
        <v>2583</v>
      </c>
      <c r="B512" s="322" t="s">
        <v>198</v>
      </c>
      <c r="C512" s="317"/>
      <c r="D512" s="317"/>
      <c r="E512" s="317"/>
      <c r="F512" s="317" t="s">
        <v>2842</v>
      </c>
      <c r="G512" s="255" t="s">
        <v>203</v>
      </c>
      <c r="H512" s="317" t="s">
        <v>79</v>
      </c>
      <c r="I512" s="317" t="s">
        <v>2075</v>
      </c>
      <c r="J512" s="317">
        <v>1</v>
      </c>
      <c r="K512" s="317" t="s">
        <v>207</v>
      </c>
      <c r="L512" s="317" t="s">
        <v>708</v>
      </c>
      <c r="M512" s="317"/>
      <c r="N512" s="317"/>
      <c r="O512" s="317"/>
      <c r="P512" s="317"/>
      <c r="Q512" s="317" t="s">
        <v>2843</v>
      </c>
      <c r="R512" s="376">
        <v>45705</v>
      </c>
      <c r="S512" s="330">
        <v>45706</v>
      </c>
      <c r="T512" s="317" t="s">
        <v>2642</v>
      </c>
      <c r="U512" s="330">
        <v>45718</v>
      </c>
      <c r="V512" s="317"/>
      <c r="W512" s="330">
        <v>45725</v>
      </c>
      <c r="X512" s="317"/>
      <c r="Y512" s="317"/>
      <c r="Z512" s="461">
        <v>45705</v>
      </c>
      <c r="AA512" s="310"/>
      <c r="AB512" s="460"/>
      <c r="AC512" s="317"/>
      <c r="AD512" s="317"/>
      <c r="AE512" s="317"/>
      <c r="AF512" s="317"/>
      <c r="AG512" s="317"/>
      <c r="AH512" s="317"/>
      <c r="AI512" s="317"/>
      <c r="AJ512" s="317"/>
      <c r="AK512" s="317"/>
      <c r="AL512" s="317"/>
      <c r="AM512" s="317"/>
      <c r="AN512" s="317"/>
      <c r="AO512" s="317"/>
      <c r="AP512" s="317"/>
      <c r="AQ512" s="317"/>
      <c r="AR512" s="317"/>
      <c r="AS512" s="317"/>
      <c r="AT512" s="317"/>
      <c r="AU512" s="317"/>
      <c r="AV512" s="317"/>
    </row>
    <row r="513" spans="1:48" ht="17.25" hidden="1">
      <c r="A513" s="317" t="s">
        <v>2583</v>
      </c>
      <c r="B513" s="322" t="s">
        <v>198</v>
      </c>
      <c r="C513" s="317"/>
      <c r="D513" s="317"/>
      <c r="E513" s="317"/>
      <c r="F513" s="317" t="s">
        <v>2842</v>
      </c>
      <c r="G513" s="255" t="s">
        <v>203</v>
      </c>
      <c r="H513" s="317" t="s">
        <v>79</v>
      </c>
      <c r="I513" s="317" t="s">
        <v>2075</v>
      </c>
      <c r="J513" s="317">
        <v>1</v>
      </c>
      <c r="K513" s="317" t="s">
        <v>208</v>
      </c>
      <c r="L513" s="317" t="s">
        <v>708</v>
      </c>
      <c r="M513" s="317"/>
      <c r="N513" s="317"/>
      <c r="O513" s="317"/>
      <c r="P513" s="317"/>
      <c r="Q513" s="317" t="s">
        <v>2843</v>
      </c>
      <c r="R513" s="376">
        <v>45705</v>
      </c>
      <c r="S513" s="330">
        <v>45706</v>
      </c>
      <c r="T513" s="317" t="s">
        <v>2642</v>
      </c>
      <c r="U513" s="330">
        <v>45718</v>
      </c>
      <c r="V513" s="317"/>
      <c r="W513" s="330">
        <v>45725</v>
      </c>
      <c r="X513" s="317"/>
      <c r="Y513" s="317"/>
      <c r="Z513" s="461">
        <v>45705</v>
      </c>
      <c r="AA513" s="310"/>
      <c r="AB513" s="460"/>
      <c r="AC513" s="317"/>
      <c r="AD513" s="317"/>
      <c r="AE513" s="317"/>
      <c r="AF513" s="317"/>
      <c r="AG513" s="317"/>
      <c r="AH513" s="317"/>
      <c r="AI513" s="317"/>
      <c r="AJ513" s="317"/>
      <c r="AK513" s="317"/>
      <c r="AL513" s="317"/>
      <c r="AM513" s="317"/>
      <c r="AN513" s="317"/>
      <c r="AO513" s="317"/>
      <c r="AP513" s="317"/>
      <c r="AQ513" s="317"/>
      <c r="AR513" s="317"/>
      <c r="AS513" s="317"/>
      <c r="AT513" s="317"/>
      <c r="AU513" s="317"/>
      <c r="AV513" s="317"/>
    </row>
    <row r="514" spans="1:48" ht="17.25" hidden="1">
      <c r="A514" s="317" t="s">
        <v>2583</v>
      </c>
      <c r="B514" s="322" t="s">
        <v>198</v>
      </c>
      <c r="C514" s="317"/>
      <c r="D514" s="317"/>
      <c r="E514" s="317"/>
      <c r="F514" s="317" t="s">
        <v>2842</v>
      </c>
      <c r="G514" s="255" t="s">
        <v>203</v>
      </c>
      <c r="H514" s="317" t="s">
        <v>79</v>
      </c>
      <c r="I514" s="317" t="s">
        <v>2075</v>
      </c>
      <c r="J514" s="317">
        <v>1</v>
      </c>
      <c r="K514" s="317" t="s">
        <v>209</v>
      </c>
      <c r="L514" s="317" t="s">
        <v>708</v>
      </c>
      <c r="M514" s="317"/>
      <c r="N514" s="317"/>
      <c r="O514" s="317"/>
      <c r="P514" s="317"/>
      <c r="Q514" s="317" t="s">
        <v>2843</v>
      </c>
      <c r="R514" s="376">
        <v>45705</v>
      </c>
      <c r="S514" s="330">
        <v>45706</v>
      </c>
      <c r="T514" s="317" t="s">
        <v>2642</v>
      </c>
      <c r="U514" s="330">
        <v>45718</v>
      </c>
      <c r="V514" s="317"/>
      <c r="W514" s="330">
        <v>45725</v>
      </c>
      <c r="X514" s="317"/>
      <c r="Y514" s="317"/>
      <c r="Z514" s="461">
        <v>45705</v>
      </c>
      <c r="AA514" s="310"/>
      <c r="AB514" s="460"/>
      <c r="AC514" s="317"/>
      <c r="AD514" s="317"/>
      <c r="AE514" s="317"/>
      <c r="AF514" s="317"/>
      <c r="AG514" s="317"/>
      <c r="AH514" s="317"/>
      <c r="AI514" s="317"/>
      <c r="AJ514" s="317"/>
      <c r="AK514" s="317"/>
      <c r="AL514" s="317"/>
      <c r="AM514" s="317"/>
      <c r="AN514" s="317"/>
      <c r="AO514" s="317"/>
      <c r="AP514" s="317"/>
      <c r="AQ514" s="317"/>
      <c r="AR514" s="317"/>
      <c r="AS514" s="317"/>
      <c r="AT514" s="317"/>
      <c r="AU514" s="317"/>
      <c r="AV514" s="317"/>
    </row>
    <row r="515" spans="1:48" ht="17.25" hidden="1">
      <c r="A515" s="317" t="s">
        <v>2583</v>
      </c>
      <c r="B515" s="322" t="s">
        <v>198</v>
      </c>
      <c r="C515" s="317"/>
      <c r="D515" s="317"/>
      <c r="E515" s="317"/>
      <c r="F515" s="317" t="s">
        <v>2842</v>
      </c>
      <c r="G515" s="255" t="s">
        <v>203</v>
      </c>
      <c r="H515" s="317" t="s">
        <v>79</v>
      </c>
      <c r="I515" s="317" t="s">
        <v>2075</v>
      </c>
      <c r="J515" s="317">
        <v>1</v>
      </c>
      <c r="K515" s="317" t="s">
        <v>210</v>
      </c>
      <c r="L515" s="317" t="s">
        <v>708</v>
      </c>
      <c r="M515" s="317"/>
      <c r="N515" s="317"/>
      <c r="O515" s="317"/>
      <c r="P515" s="317"/>
      <c r="Q515" s="317" t="s">
        <v>2843</v>
      </c>
      <c r="R515" s="376">
        <v>45705</v>
      </c>
      <c r="S515" s="330">
        <v>45706</v>
      </c>
      <c r="T515" s="317" t="s">
        <v>2642</v>
      </c>
      <c r="U515" s="330">
        <v>45718</v>
      </c>
      <c r="V515" s="317"/>
      <c r="W515" s="330">
        <v>45725</v>
      </c>
      <c r="X515" s="317"/>
      <c r="Y515" s="317"/>
      <c r="Z515" s="461">
        <v>45705</v>
      </c>
      <c r="AA515" s="310"/>
      <c r="AB515" s="460"/>
      <c r="AC515" s="317"/>
      <c r="AD515" s="317"/>
      <c r="AE515" s="317"/>
      <c r="AF515" s="317"/>
      <c r="AG515" s="317"/>
      <c r="AH515" s="317"/>
      <c r="AI515" s="317"/>
      <c r="AJ515" s="317"/>
      <c r="AK515" s="317"/>
      <c r="AL515" s="317"/>
      <c r="AM515" s="317"/>
      <c r="AN515" s="317"/>
      <c r="AO515" s="317"/>
      <c r="AP515" s="317"/>
      <c r="AQ515" s="317"/>
      <c r="AR515" s="317"/>
      <c r="AS515" s="317"/>
      <c r="AT515" s="317"/>
      <c r="AU515" s="317"/>
      <c r="AV515" s="317"/>
    </row>
    <row r="516" spans="1:48" ht="17.25" hidden="1">
      <c r="A516" s="317" t="s">
        <v>2583</v>
      </c>
      <c r="B516" s="322" t="s">
        <v>198</v>
      </c>
      <c r="C516" s="317"/>
      <c r="D516" s="317"/>
      <c r="E516" s="317"/>
      <c r="F516" s="317" t="s">
        <v>2842</v>
      </c>
      <c r="G516" s="255" t="s">
        <v>203</v>
      </c>
      <c r="H516" s="317" t="s">
        <v>79</v>
      </c>
      <c r="I516" s="317" t="s">
        <v>2075</v>
      </c>
      <c r="J516" s="317">
        <v>1</v>
      </c>
      <c r="K516" s="317" t="s">
        <v>211</v>
      </c>
      <c r="L516" s="317" t="s">
        <v>708</v>
      </c>
      <c r="M516" s="317"/>
      <c r="N516" s="317"/>
      <c r="O516" s="317"/>
      <c r="P516" s="317"/>
      <c r="Q516" s="317" t="s">
        <v>2843</v>
      </c>
      <c r="R516" s="376">
        <v>45705</v>
      </c>
      <c r="S516" s="330">
        <v>45706</v>
      </c>
      <c r="T516" s="317" t="s">
        <v>2642</v>
      </c>
      <c r="U516" s="330">
        <v>45718</v>
      </c>
      <c r="V516" s="317"/>
      <c r="W516" s="330">
        <v>45725</v>
      </c>
      <c r="X516" s="317"/>
      <c r="Y516" s="317"/>
      <c r="Z516" s="461">
        <v>45705</v>
      </c>
      <c r="AA516" s="310"/>
      <c r="AB516" s="460"/>
      <c r="AC516" s="317"/>
      <c r="AD516" s="317"/>
      <c r="AE516" s="317"/>
      <c r="AF516" s="317"/>
      <c r="AG516" s="317"/>
      <c r="AH516" s="317"/>
      <c r="AI516" s="317"/>
      <c r="AJ516" s="317"/>
      <c r="AK516" s="317"/>
      <c r="AL516" s="317"/>
      <c r="AM516" s="317"/>
      <c r="AN516" s="317"/>
      <c r="AO516" s="317"/>
      <c r="AP516" s="317"/>
      <c r="AQ516" s="317"/>
      <c r="AR516" s="317"/>
      <c r="AS516" s="317"/>
      <c r="AT516" s="317"/>
      <c r="AU516" s="317"/>
      <c r="AV516" s="317"/>
    </row>
    <row r="517" spans="1:48" ht="20.45" customHeight="1">
      <c r="A517" s="317" t="s">
        <v>2680</v>
      </c>
      <c r="B517" s="322">
        <v>4100009499</v>
      </c>
      <c r="C517" s="317"/>
      <c r="D517" s="317"/>
      <c r="E517" s="317"/>
      <c r="F517" s="317"/>
      <c r="G517" s="317"/>
      <c r="H517" s="317" t="s">
        <v>86</v>
      </c>
      <c r="I517" s="317" t="s">
        <v>2534</v>
      </c>
      <c r="J517" s="317"/>
      <c r="K517" s="317"/>
      <c r="L517" s="317"/>
      <c r="M517" s="317" t="s">
        <v>2844</v>
      </c>
      <c r="N517" s="317"/>
      <c r="O517" s="317">
        <v>2984</v>
      </c>
      <c r="P517" s="317">
        <v>7.65</v>
      </c>
      <c r="Q517" s="317"/>
      <c r="R517" s="317"/>
      <c r="S517" s="330">
        <v>45711</v>
      </c>
      <c r="T517" s="317"/>
      <c r="U517" s="330">
        <v>45715</v>
      </c>
      <c r="V517" s="317"/>
      <c r="W517" s="330">
        <v>45716</v>
      </c>
      <c r="X517" s="317" t="s">
        <v>129</v>
      </c>
      <c r="Y517" s="317"/>
      <c r="Z517" s="317"/>
      <c r="AA517" s="452"/>
      <c r="AB517" s="317"/>
      <c r="AC517" s="317"/>
      <c r="AD517" s="317"/>
      <c r="AE517" s="317"/>
      <c r="AF517" s="317"/>
      <c r="AG517" s="317"/>
      <c r="AH517" s="317"/>
      <c r="AI517" s="317"/>
      <c r="AJ517" s="330">
        <v>45708</v>
      </c>
      <c r="AK517" s="317">
        <v>20250218003</v>
      </c>
      <c r="AL517" s="317"/>
      <c r="AM517" s="317"/>
      <c r="AN517" s="317"/>
      <c r="AO517" s="317"/>
      <c r="AP517" s="317"/>
      <c r="AQ517" s="317"/>
      <c r="AR517" s="317"/>
      <c r="AS517" s="317"/>
      <c r="AT517" s="317"/>
      <c r="AU517" s="317"/>
      <c r="AV517" s="317"/>
    </row>
    <row r="518" spans="1:48" ht="19.149999999999999" hidden="1" customHeight="1">
      <c r="A518" s="317" t="s">
        <v>2680</v>
      </c>
      <c r="B518" s="317">
        <v>4100009500</v>
      </c>
      <c r="C518" s="317"/>
      <c r="D518" s="317"/>
      <c r="E518" s="317"/>
      <c r="F518" s="317"/>
      <c r="G518" s="317"/>
      <c r="H518" s="317" t="s">
        <v>86</v>
      </c>
      <c r="I518" s="317" t="s">
        <v>2845</v>
      </c>
      <c r="J518" s="317"/>
      <c r="K518" s="317"/>
      <c r="L518" s="317"/>
      <c r="M518" s="317"/>
      <c r="N518" s="317"/>
      <c r="O518" s="317"/>
      <c r="P518" s="317"/>
      <c r="Q518" s="317"/>
      <c r="R518" s="317"/>
      <c r="S518" s="317"/>
      <c r="T518" s="317"/>
      <c r="U518" s="317"/>
      <c r="V518" s="317"/>
      <c r="W518" s="330"/>
      <c r="X518" s="317"/>
      <c r="Y518" s="317"/>
      <c r="Z518" s="317"/>
      <c r="AA518" s="317"/>
      <c r="AB518" s="317"/>
      <c r="AC518" s="317"/>
      <c r="AD518" s="317"/>
      <c r="AE518" s="317"/>
      <c r="AF518" s="317"/>
      <c r="AG518" s="317"/>
      <c r="AH518" s="317"/>
      <c r="AI518" s="317"/>
      <c r="AJ518" s="317"/>
      <c r="AK518" s="317">
        <v>20250218003</v>
      </c>
      <c r="AL518" s="317"/>
      <c r="AM518" s="317"/>
      <c r="AN518" s="317"/>
      <c r="AO518" s="317"/>
      <c r="AP518" s="317"/>
      <c r="AQ518" s="317"/>
      <c r="AR518" s="317"/>
      <c r="AS518" s="317"/>
      <c r="AT518" s="317"/>
      <c r="AU518" s="317"/>
      <c r="AV518" s="317"/>
    </row>
    <row r="519" spans="1:48" ht="32.450000000000003" customHeight="1">
      <c r="A519" s="255" t="s">
        <v>828</v>
      </c>
      <c r="B519" s="255">
        <v>4100009702</v>
      </c>
      <c r="C519" s="317" t="s">
        <v>2846</v>
      </c>
      <c r="D519" s="317" t="s">
        <v>2619</v>
      </c>
      <c r="E519" s="317" t="s">
        <v>247</v>
      </c>
      <c r="F519" s="317"/>
      <c r="G519" s="255" t="s">
        <v>2847</v>
      </c>
      <c r="H519" s="317" t="s">
        <v>79</v>
      </c>
      <c r="I519" s="317" t="s">
        <v>109</v>
      </c>
      <c r="J519" s="317"/>
      <c r="K519" s="453"/>
      <c r="L519" s="453" t="s">
        <v>249</v>
      </c>
      <c r="M519" s="453" t="s">
        <v>2848</v>
      </c>
      <c r="N519" s="453">
        <v>10</v>
      </c>
      <c r="O519" s="453">
        <v>183</v>
      </c>
      <c r="P519" s="453">
        <v>0.71</v>
      </c>
      <c r="Q519" s="317"/>
      <c r="R519" s="317"/>
      <c r="S519" s="317"/>
      <c r="T519" s="317"/>
      <c r="U519" s="317"/>
      <c r="V519" s="317"/>
      <c r="W519" s="330"/>
      <c r="X519" s="317"/>
      <c r="Y519" s="317"/>
      <c r="Z519" s="317"/>
      <c r="AA519" s="317" t="s">
        <v>2849</v>
      </c>
      <c r="AB519" s="317"/>
      <c r="AC519" s="317"/>
      <c r="AD519" s="317"/>
      <c r="AE519" s="317"/>
      <c r="AF519" s="317"/>
      <c r="AG519" s="317"/>
      <c r="AH519" s="317"/>
      <c r="AI519" s="317"/>
      <c r="AJ519" s="317"/>
      <c r="AK519" s="317"/>
      <c r="AL519" s="317"/>
      <c r="AM519" s="317"/>
      <c r="AN519" s="317"/>
      <c r="AO519" s="317"/>
      <c r="AP519" s="317"/>
      <c r="AQ519" s="317"/>
      <c r="AR519" s="317"/>
      <c r="AS519" s="317"/>
      <c r="AT519" s="317"/>
      <c r="AU519" s="317"/>
      <c r="AV519" s="317"/>
    </row>
    <row r="520" spans="1:48" ht="35.450000000000003" hidden="1" customHeight="1">
      <c r="A520" s="317" t="s">
        <v>106</v>
      </c>
      <c r="B520" s="255" t="s">
        <v>794</v>
      </c>
      <c r="C520" s="255" t="s">
        <v>2850</v>
      </c>
      <c r="D520" s="255" t="s">
        <v>2777</v>
      </c>
      <c r="E520" s="255" t="s">
        <v>356</v>
      </c>
      <c r="F520" s="255" t="s">
        <v>1027</v>
      </c>
      <c r="G520" s="255"/>
      <c r="H520" s="317" t="s">
        <v>79</v>
      </c>
      <c r="I520" s="317" t="s">
        <v>2851</v>
      </c>
      <c r="J520" s="455"/>
      <c r="K520" s="255" t="s">
        <v>1028</v>
      </c>
      <c r="L520" s="255" t="s">
        <v>2778</v>
      </c>
      <c r="M520" s="256">
        <v>13000</v>
      </c>
      <c r="N520" s="317">
        <v>14</v>
      </c>
      <c r="O520" s="256">
        <v>13859.28</v>
      </c>
      <c r="P520" s="255">
        <v>9.5340000000000007</v>
      </c>
      <c r="Q520" s="460" t="s">
        <v>387</v>
      </c>
      <c r="R520" s="330">
        <v>45706</v>
      </c>
      <c r="S520" s="330">
        <v>45710</v>
      </c>
      <c r="T520" s="317" t="s">
        <v>2678</v>
      </c>
      <c r="U520" s="360">
        <v>45746</v>
      </c>
      <c r="V520" s="317"/>
      <c r="W520" s="330"/>
      <c r="X520" s="317"/>
      <c r="Y520" s="317"/>
      <c r="Z520" s="330">
        <v>44612</v>
      </c>
      <c r="AA520" s="330">
        <v>45708</v>
      </c>
      <c r="AB520" s="317"/>
      <c r="AC520" s="317"/>
      <c r="AD520" s="317"/>
      <c r="AE520" s="317"/>
      <c r="AF520" s="317"/>
      <c r="AG520" s="317"/>
      <c r="AH520" s="317"/>
      <c r="AI520" s="317"/>
      <c r="AJ520" s="317"/>
      <c r="AK520" s="317"/>
      <c r="AL520" s="317"/>
      <c r="AM520" s="317"/>
      <c r="AN520" s="317"/>
      <c r="AO520" s="317"/>
      <c r="AP520" s="317"/>
      <c r="AQ520" s="317"/>
      <c r="AR520" s="317"/>
      <c r="AS520" s="317"/>
      <c r="AT520" s="317"/>
      <c r="AU520" s="317"/>
      <c r="AV520" s="317"/>
    </row>
    <row r="521" spans="1:48" ht="30.6" hidden="1" customHeight="1">
      <c r="A521" s="317" t="s">
        <v>106</v>
      </c>
      <c r="B521" s="255" t="s">
        <v>794</v>
      </c>
      <c r="C521" s="255" t="s">
        <v>2850</v>
      </c>
      <c r="D521" s="255" t="s">
        <v>2779</v>
      </c>
      <c r="E521" s="255" t="s">
        <v>363</v>
      </c>
      <c r="F521" s="255" t="s">
        <v>1027</v>
      </c>
      <c r="G521" s="317"/>
      <c r="H521" s="317" t="s">
        <v>79</v>
      </c>
      <c r="I521" s="317"/>
      <c r="J521" s="455"/>
      <c r="K521" s="255" t="s">
        <v>1028</v>
      </c>
      <c r="L521" s="255" t="s">
        <v>2785</v>
      </c>
      <c r="M521" s="256">
        <v>1800</v>
      </c>
      <c r="N521" s="317">
        <v>2</v>
      </c>
      <c r="O521" s="256">
        <v>1906.16</v>
      </c>
      <c r="P521" s="255">
        <v>1.3779999999999999</v>
      </c>
      <c r="Q521" s="460" t="s">
        <v>387</v>
      </c>
      <c r="R521" s="330">
        <v>45706</v>
      </c>
      <c r="S521" s="330">
        <v>45710</v>
      </c>
      <c r="T521" s="317" t="s">
        <v>2678</v>
      </c>
      <c r="U521" s="360">
        <v>45746</v>
      </c>
      <c r="V521" s="317"/>
      <c r="W521" s="330"/>
      <c r="X521" s="317"/>
      <c r="Y521" s="317"/>
      <c r="Z521" s="330">
        <v>45708</v>
      </c>
      <c r="AA521" s="330">
        <v>45708</v>
      </c>
      <c r="AB521" s="317"/>
      <c r="AC521" s="317"/>
      <c r="AD521" s="317"/>
      <c r="AE521" s="317"/>
      <c r="AF521" s="317"/>
      <c r="AG521" s="317"/>
      <c r="AH521" s="317"/>
      <c r="AI521" s="317"/>
      <c r="AJ521" s="317"/>
      <c r="AK521" s="317"/>
      <c r="AL521" s="317"/>
      <c r="AM521" s="317"/>
      <c r="AN521" s="317"/>
      <c r="AO521" s="317"/>
      <c r="AP521" s="317"/>
      <c r="AQ521" s="317"/>
      <c r="AR521" s="317"/>
      <c r="AS521" s="317"/>
      <c r="AT521" s="317"/>
      <c r="AU521" s="317"/>
      <c r="AV521" s="317"/>
    </row>
    <row r="522" spans="1:48" ht="31.5" hidden="1">
      <c r="A522" s="317" t="s">
        <v>106</v>
      </c>
      <c r="B522" s="255" t="s">
        <v>794</v>
      </c>
      <c r="C522" s="255" t="s">
        <v>2850</v>
      </c>
      <c r="D522" s="255" t="s">
        <v>2779</v>
      </c>
      <c r="E522" s="255" t="s">
        <v>365</v>
      </c>
      <c r="F522" s="255" t="s">
        <v>1027</v>
      </c>
      <c r="G522" s="317"/>
      <c r="H522" s="317" t="s">
        <v>79</v>
      </c>
      <c r="I522" s="317"/>
      <c r="J522" s="455"/>
      <c r="K522" s="255" t="s">
        <v>1028</v>
      </c>
      <c r="L522" s="255" t="s">
        <v>2786</v>
      </c>
      <c r="M522" s="256">
        <v>1500</v>
      </c>
      <c r="N522" s="317">
        <v>2</v>
      </c>
      <c r="O522" s="256">
        <v>1603.98</v>
      </c>
      <c r="P522" s="255">
        <v>1.5580000000000001</v>
      </c>
      <c r="Q522" s="460" t="s">
        <v>387</v>
      </c>
      <c r="R522" s="330">
        <v>45706</v>
      </c>
      <c r="S522" s="330">
        <v>45710</v>
      </c>
      <c r="T522" s="317" t="s">
        <v>2678</v>
      </c>
      <c r="U522" s="360">
        <v>45746</v>
      </c>
      <c r="V522" s="317"/>
      <c r="W522" s="330"/>
      <c r="X522" s="317"/>
      <c r="Y522" s="317"/>
      <c r="Z522" s="330">
        <v>45708</v>
      </c>
      <c r="AA522" s="330">
        <v>45708</v>
      </c>
      <c r="AB522" s="317"/>
      <c r="AC522" s="317"/>
      <c r="AD522" s="317"/>
      <c r="AE522" s="317"/>
      <c r="AF522" s="317"/>
      <c r="AG522" s="317"/>
      <c r="AH522" s="317"/>
      <c r="AI522" s="317"/>
      <c r="AJ522" s="317"/>
      <c r="AK522" s="317"/>
      <c r="AL522" s="317"/>
      <c r="AM522" s="317"/>
      <c r="AN522" s="317"/>
      <c r="AO522" s="317"/>
      <c r="AP522" s="317"/>
      <c r="AQ522" s="317"/>
      <c r="AR522" s="317"/>
      <c r="AS522" s="317"/>
      <c r="AT522" s="317"/>
      <c r="AU522" s="317"/>
      <c r="AV522" s="317"/>
    </row>
    <row r="523" spans="1:48" ht="36.6" hidden="1" customHeight="1">
      <c r="A523" s="317" t="s">
        <v>2852</v>
      </c>
      <c r="B523" s="322">
        <v>4100009539</v>
      </c>
      <c r="C523" s="255" t="s">
        <v>2853</v>
      </c>
      <c r="D523" s="317" t="s">
        <v>2854</v>
      </c>
      <c r="E523" s="317" t="s">
        <v>356</v>
      </c>
      <c r="F523" s="317" t="s">
        <v>492</v>
      </c>
      <c r="G523" s="317" t="s">
        <v>493</v>
      </c>
      <c r="H523" s="317" t="s">
        <v>79</v>
      </c>
      <c r="I523" s="317"/>
      <c r="J523" s="455"/>
      <c r="K523" s="255" t="s">
        <v>494</v>
      </c>
      <c r="L523" s="317" t="s">
        <v>491</v>
      </c>
      <c r="M523" s="317">
        <v>14000</v>
      </c>
      <c r="N523" s="317"/>
      <c r="O523" s="317">
        <v>15570</v>
      </c>
      <c r="P523" s="317">
        <v>12.585000000000001</v>
      </c>
      <c r="Q523" s="460" t="s">
        <v>229</v>
      </c>
      <c r="R523" s="330">
        <v>45706</v>
      </c>
      <c r="S523" s="330">
        <v>45714</v>
      </c>
      <c r="T523" s="317" t="s">
        <v>2642</v>
      </c>
      <c r="U523" s="330">
        <v>45728</v>
      </c>
      <c r="V523" s="317"/>
      <c r="W523" s="330">
        <v>45735</v>
      </c>
      <c r="X523" s="317"/>
      <c r="Y523" s="317"/>
      <c r="Z523" s="317"/>
      <c r="AA523" s="317" t="s">
        <v>2855</v>
      </c>
      <c r="AB523" s="317"/>
      <c r="AC523" s="317"/>
      <c r="AD523" s="317"/>
      <c r="AE523" s="317"/>
      <c r="AF523" s="317"/>
      <c r="AG523" s="317"/>
      <c r="AH523" s="317"/>
      <c r="AI523" s="317"/>
      <c r="AJ523" s="317"/>
      <c r="AK523" s="317"/>
      <c r="AL523" s="317"/>
      <c r="AM523" s="317"/>
      <c r="AN523" s="317"/>
      <c r="AO523" s="317"/>
      <c r="AP523" s="317"/>
      <c r="AQ523" s="317"/>
      <c r="AR523" s="317"/>
      <c r="AS523" s="317"/>
      <c r="AT523" s="317"/>
      <c r="AU523" s="317"/>
      <c r="AV523" s="317"/>
    </row>
    <row r="524" spans="1:48" ht="27.6" hidden="1" customHeight="1">
      <c r="A524" s="317" t="s">
        <v>2852</v>
      </c>
      <c r="B524" s="322">
        <v>4100009539</v>
      </c>
      <c r="C524" s="255" t="s">
        <v>2853</v>
      </c>
      <c r="D524" s="317" t="s">
        <v>2779</v>
      </c>
      <c r="E524" s="317" t="s">
        <v>496</v>
      </c>
      <c r="F524" s="317" t="s">
        <v>492</v>
      </c>
      <c r="G524" s="317" t="s">
        <v>493</v>
      </c>
      <c r="H524" s="317" t="s">
        <v>79</v>
      </c>
      <c r="I524" s="317"/>
      <c r="J524" s="455"/>
      <c r="K524" s="255" t="s">
        <v>494</v>
      </c>
      <c r="L524" s="255" t="s">
        <v>497</v>
      </c>
      <c r="M524" s="317">
        <v>1500</v>
      </c>
      <c r="N524" s="317"/>
      <c r="O524" s="317">
        <v>1700</v>
      </c>
      <c r="P524" s="317">
        <v>1.776</v>
      </c>
      <c r="Q524" s="460" t="s">
        <v>229</v>
      </c>
      <c r="R524" s="330">
        <v>45706</v>
      </c>
      <c r="S524" s="330">
        <v>45714</v>
      </c>
      <c r="T524" s="317" t="s">
        <v>2642</v>
      </c>
      <c r="U524" s="330">
        <v>45728</v>
      </c>
      <c r="V524" s="317"/>
      <c r="W524" s="330">
        <v>45735</v>
      </c>
      <c r="X524" s="317"/>
      <c r="Y524" s="317"/>
      <c r="Z524" s="317"/>
      <c r="AA524" s="317" t="s">
        <v>2855</v>
      </c>
      <c r="AB524" s="317"/>
      <c r="AC524" s="317"/>
      <c r="AD524" s="317"/>
      <c r="AE524" s="317"/>
      <c r="AF524" s="317"/>
      <c r="AG524" s="317"/>
      <c r="AH524" s="317"/>
      <c r="AI524" s="317"/>
      <c r="AJ524" s="317"/>
      <c r="AK524" s="317"/>
      <c r="AL524" s="317"/>
      <c r="AM524" s="317"/>
      <c r="AN524" s="317"/>
      <c r="AO524" s="317"/>
      <c r="AP524" s="317"/>
      <c r="AQ524" s="317"/>
      <c r="AR524" s="317"/>
      <c r="AS524" s="317"/>
      <c r="AT524" s="317"/>
      <c r="AU524" s="317"/>
      <c r="AV524" s="317"/>
    </row>
    <row r="525" spans="1:48" ht="27.6" hidden="1" customHeight="1">
      <c r="A525" s="317" t="s">
        <v>2852</v>
      </c>
      <c r="B525" s="322">
        <v>4100009539</v>
      </c>
      <c r="C525" s="255" t="s">
        <v>2853</v>
      </c>
      <c r="D525" s="317" t="s">
        <v>2779</v>
      </c>
      <c r="E525" s="317" t="s">
        <v>498</v>
      </c>
      <c r="F525" s="317" t="s">
        <v>492</v>
      </c>
      <c r="G525" s="317" t="s">
        <v>493</v>
      </c>
      <c r="H525" s="317" t="s">
        <v>79</v>
      </c>
      <c r="I525" s="317"/>
      <c r="J525" s="455"/>
      <c r="K525" s="255" t="s">
        <v>494</v>
      </c>
      <c r="L525" s="255" t="s">
        <v>499</v>
      </c>
      <c r="M525" s="317">
        <v>2500</v>
      </c>
      <c r="N525" s="317"/>
      <c r="O525" s="317">
        <v>2815</v>
      </c>
      <c r="P525" s="317">
        <v>2.6640000000000001</v>
      </c>
      <c r="Q525" s="460" t="s">
        <v>229</v>
      </c>
      <c r="R525" s="330">
        <v>45706</v>
      </c>
      <c r="S525" s="330">
        <v>45714</v>
      </c>
      <c r="T525" s="317" t="s">
        <v>2642</v>
      </c>
      <c r="U525" s="330">
        <v>45728</v>
      </c>
      <c r="V525" s="317"/>
      <c r="W525" s="330">
        <v>45735</v>
      </c>
      <c r="X525" s="317"/>
      <c r="Y525" s="317"/>
      <c r="Z525" s="317"/>
      <c r="AA525" s="317" t="s">
        <v>2855</v>
      </c>
      <c r="AB525" s="317"/>
      <c r="AC525" s="317"/>
      <c r="AD525" s="317"/>
      <c r="AE525" s="317"/>
      <c r="AF525" s="317"/>
      <c r="AG525" s="317"/>
      <c r="AH525" s="317"/>
      <c r="AI525" s="317"/>
      <c r="AJ525" s="317"/>
      <c r="AK525" s="317"/>
      <c r="AL525" s="317"/>
      <c r="AM525" s="317"/>
      <c r="AN525" s="317"/>
      <c r="AO525" s="317"/>
      <c r="AP525" s="317"/>
      <c r="AQ525" s="317"/>
      <c r="AR525" s="317"/>
      <c r="AS525" s="317"/>
      <c r="AT525" s="317"/>
      <c r="AU525" s="317"/>
      <c r="AV525" s="317"/>
    </row>
    <row r="526" spans="1:48" ht="17.25" hidden="1">
      <c r="A526" s="502" t="s">
        <v>2856</v>
      </c>
      <c r="B526" s="312">
        <v>4100009788</v>
      </c>
      <c r="C526" s="317"/>
      <c r="D526" s="317"/>
      <c r="E526" s="317"/>
      <c r="F526" s="317"/>
      <c r="G526" s="317"/>
      <c r="H526" s="317" t="s">
        <v>79</v>
      </c>
      <c r="I526" s="317"/>
      <c r="J526" s="317"/>
      <c r="K526" s="452"/>
      <c r="L526" s="452"/>
      <c r="M526" s="452"/>
      <c r="N526" s="452"/>
      <c r="O526" s="452"/>
      <c r="P526" s="452"/>
      <c r="Q526" s="317"/>
      <c r="R526" s="317"/>
      <c r="S526" s="317"/>
      <c r="T526" s="317"/>
      <c r="U526" s="317"/>
      <c r="V526" s="317"/>
      <c r="W526" s="330"/>
      <c r="X526" s="317"/>
      <c r="Y526" s="317"/>
      <c r="Z526" s="317"/>
      <c r="AA526" s="317"/>
      <c r="AB526" s="317"/>
      <c r="AC526" s="317"/>
      <c r="AD526" s="317"/>
      <c r="AE526" s="317"/>
      <c r="AF526" s="317"/>
      <c r="AG526" s="317"/>
      <c r="AH526" s="317"/>
      <c r="AI526" s="317"/>
      <c r="AJ526" s="317"/>
      <c r="AK526" s="317"/>
      <c r="AL526" s="317"/>
      <c r="AM526" s="317"/>
      <c r="AN526" s="317"/>
      <c r="AO526" s="317"/>
      <c r="AP526" s="317"/>
      <c r="AQ526" s="317"/>
      <c r="AR526" s="317"/>
      <c r="AS526" s="317"/>
      <c r="AT526" s="317"/>
      <c r="AU526" s="317"/>
      <c r="AV526" s="317"/>
    </row>
    <row r="527" spans="1:48" ht="17.25" hidden="1">
      <c r="A527" s="317" t="s">
        <v>89</v>
      </c>
      <c r="B527" s="312">
        <v>4100009789</v>
      </c>
      <c r="C527" s="317"/>
      <c r="D527" s="317"/>
      <c r="E527" s="317"/>
      <c r="F527" s="317"/>
      <c r="G527" s="317"/>
      <c r="H527" s="317" t="s">
        <v>79</v>
      </c>
      <c r="I527" s="317"/>
      <c r="J527" s="317"/>
      <c r="K527" s="317"/>
      <c r="L527" s="317"/>
      <c r="M527" s="317"/>
      <c r="N527" s="317"/>
      <c r="O527" s="317"/>
      <c r="P527" s="317"/>
      <c r="Q527" s="317"/>
      <c r="R527" s="317"/>
      <c r="S527" s="317"/>
      <c r="T527" s="317"/>
      <c r="U527" s="317"/>
      <c r="V527" s="317"/>
      <c r="W527" s="330"/>
      <c r="X527" s="317"/>
      <c r="Y527" s="317"/>
      <c r="Z527" s="317"/>
      <c r="AA527" s="317"/>
      <c r="AB527" s="317"/>
      <c r="AC527" s="317"/>
      <c r="AD527" s="317"/>
      <c r="AE527" s="317"/>
      <c r="AF527" s="317"/>
      <c r="AG527" s="317"/>
      <c r="AH527" s="317"/>
      <c r="AI527" s="317"/>
      <c r="AJ527" s="317"/>
      <c r="AK527" s="317"/>
      <c r="AL527" s="317"/>
      <c r="AM527" s="317"/>
      <c r="AN527" s="317"/>
      <c r="AO527" s="317"/>
      <c r="AP527" s="317"/>
      <c r="AQ527" s="317"/>
      <c r="AR527" s="317"/>
      <c r="AS527" s="317"/>
      <c r="AT527" s="317"/>
      <c r="AU527" s="317"/>
      <c r="AV527" s="317"/>
    </row>
    <row r="528" spans="1:48" ht="36" hidden="1" customHeight="1">
      <c r="A528" s="317" t="s">
        <v>106</v>
      </c>
      <c r="B528" s="317" t="s">
        <v>1444</v>
      </c>
      <c r="C528" s="317"/>
      <c r="D528" s="317"/>
      <c r="E528" s="317"/>
      <c r="F528" s="317"/>
      <c r="G528" s="317"/>
      <c r="H528" s="317" t="s">
        <v>79</v>
      </c>
      <c r="I528" s="317"/>
      <c r="J528" s="317"/>
      <c r="K528" s="317"/>
      <c r="L528" s="317"/>
      <c r="M528" s="317"/>
      <c r="N528" s="317"/>
      <c r="O528" s="317"/>
      <c r="P528" s="317"/>
      <c r="Q528" s="317"/>
      <c r="R528" s="317"/>
      <c r="S528" s="317"/>
      <c r="T528" s="317"/>
      <c r="U528" s="317"/>
      <c r="V528" s="317"/>
      <c r="W528" s="330"/>
      <c r="X528" s="317"/>
      <c r="Y528" s="317"/>
      <c r="Z528" s="317"/>
      <c r="AA528" s="317"/>
      <c r="AB528" s="317"/>
      <c r="AC528" s="317"/>
      <c r="AD528" s="317"/>
      <c r="AE528" s="317"/>
      <c r="AF528" s="317"/>
      <c r="AG528" s="317"/>
      <c r="AH528" s="317"/>
      <c r="AI528" s="317"/>
      <c r="AJ528" s="317"/>
      <c r="AK528" s="317"/>
      <c r="AL528" s="317"/>
      <c r="AM528" s="317"/>
      <c r="AN528" s="317"/>
      <c r="AO528" s="317"/>
      <c r="AP528" s="317"/>
      <c r="AQ528" s="317"/>
      <c r="AR528" s="317"/>
      <c r="AS528" s="317"/>
      <c r="AT528" s="317"/>
      <c r="AU528" s="317"/>
      <c r="AV528" s="317"/>
    </row>
  </sheetData>
  <autoFilter ref="A1:AV528" xr:uid="{F2E71BE1-4D8E-4BB7-BE32-2875484CF36E}">
    <filterColumn colId="8">
      <filters>
        <filter val="DHL空运"/>
        <filter val="LCL"/>
        <filter val="空运"/>
        <filter val="空运 DHL"/>
      </filters>
    </filterColumn>
    <filterColumn colId="34" showButton="0"/>
  </autoFilter>
  <mergeCells count="20">
    <mergeCell ref="R54:R55"/>
    <mergeCell ref="Q54:Q55"/>
    <mergeCell ref="S54:S55"/>
    <mergeCell ref="V256:V263"/>
    <mergeCell ref="V54:V55"/>
    <mergeCell ref="U54:U55"/>
    <mergeCell ref="T54:T55"/>
    <mergeCell ref="AI1:AJ1"/>
    <mergeCell ref="AC54:AC55"/>
    <mergeCell ref="AD5:AD18"/>
    <mergeCell ref="AB54:AB55"/>
    <mergeCell ref="Z5:Z18"/>
    <mergeCell ref="AA5:AA18"/>
    <mergeCell ref="AB5:AB18"/>
    <mergeCell ref="AE5:AE18"/>
    <mergeCell ref="Z54:Z55"/>
    <mergeCell ref="AA54:AA55"/>
    <mergeCell ref="AD54:AD55"/>
    <mergeCell ref="AE54:AE55"/>
    <mergeCell ref="AC5:AC18"/>
  </mergeCells>
  <phoneticPr fontId="35" type="noConversion"/>
  <hyperlinks>
    <hyperlink ref="K45" r:id="rId1" xr:uid="{867B6311-6DBD-4381-A3AB-E4080D130A55}"/>
    <hyperlink ref="K46" r:id="rId2" xr:uid="{832883E9-A5F4-4BEF-B461-41347F76AD58}"/>
    <hyperlink ref="K47" r:id="rId3" xr:uid="{B71816DB-8F8D-4B40-B401-571AD1003D0E}"/>
    <hyperlink ref="K48" r:id="rId4" xr:uid="{1856398F-D36A-4B10-A71A-067C6C9E9981}"/>
    <hyperlink ref="K49" r:id="rId5" xr:uid="{E49B12E3-F931-4362-9977-9B5FBB09797D}"/>
    <hyperlink ref="K50" r:id="rId6" xr:uid="{4F62EB6E-4D02-4D83-9A68-E28F855F5C3D}"/>
    <hyperlink ref="K51" r:id="rId7" xr:uid="{16FBBCAE-AC9C-4359-A241-AD7CFC0084CE}"/>
    <hyperlink ref="K52" r:id="rId8" xr:uid="{4FAEE8AE-4F45-4578-AC56-B35E2955A1CF}"/>
    <hyperlink ref="K53" r:id="rId9" xr:uid="{3E7813F1-C9B7-440A-855E-52CE9760BCA2}"/>
  </hyperlinks>
  <pageMargins left="0.7" right="0.7" top="0.75" bottom="0.75" header="0.3" footer="0.3"/>
  <legacyDrawing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02C61-D755-4F60-99EB-EBD7E9970CA6}">
  <sheetPr>
    <tabColor theme="8"/>
  </sheetPr>
  <dimension ref="A1:P35"/>
  <sheetViews>
    <sheetView topLeftCell="G18" workbookViewId="0">
      <selection activeCell="G8" sqref="G8:G9"/>
    </sheetView>
  </sheetViews>
  <sheetFormatPr defaultRowHeight="15"/>
  <cols>
    <col min="1" max="1" width="9.7109375" bestFit="1" customWidth="1"/>
    <col min="2" max="2" width="7.28515625" bestFit="1" customWidth="1"/>
    <col min="3" max="3" width="12.7109375" bestFit="1" customWidth="1"/>
    <col min="4" max="4" width="20.7109375" customWidth="1"/>
    <col min="5" max="5" width="22" bestFit="1" customWidth="1"/>
    <col min="6" max="6" width="10.28515625" bestFit="1" customWidth="1"/>
    <col min="7" max="8" width="7" bestFit="1" customWidth="1"/>
    <col min="9" max="9" width="8" bestFit="1" customWidth="1"/>
    <col min="10" max="10" width="46.7109375" bestFit="1" customWidth="1"/>
    <col min="11" max="11" width="12.140625" bestFit="1" customWidth="1"/>
    <col min="15" max="15" width="10.28515625" bestFit="1" customWidth="1"/>
    <col min="16" max="16" width="18" style="24" bestFit="1" customWidth="1"/>
  </cols>
  <sheetData>
    <row r="1" spans="1:16" ht="15.75">
      <c r="A1" s="117" t="s">
        <v>2857</v>
      </c>
      <c r="B1" s="118" t="s">
        <v>1476</v>
      </c>
      <c r="C1" s="119" t="s">
        <v>2858</v>
      </c>
      <c r="D1" s="119" t="s">
        <v>2859</v>
      </c>
      <c r="E1" s="119" t="s">
        <v>2860</v>
      </c>
      <c r="F1" s="119" t="s">
        <v>2861</v>
      </c>
      <c r="G1" s="119" t="s">
        <v>2862</v>
      </c>
      <c r="H1" s="119" t="s">
        <v>2863</v>
      </c>
      <c r="I1" s="119" t="s">
        <v>2864</v>
      </c>
      <c r="J1" s="119" t="s">
        <v>2865</v>
      </c>
      <c r="K1" s="119" t="s">
        <v>2866</v>
      </c>
      <c r="L1" s="965" t="s">
        <v>1485</v>
      </c>
      <c r="M1" s="965"/>
      <c r="N1" s="966"/>
      <c r="O1" s="120" t="s">
        <v>2867</v>
      </c>
      <c r="P1" s="121" t="s">
        <v>2868</v>
      </c>
    </row>
    <row r="2" spans="1:16" ht="15.75">
      <c r="A2" s="6">
        <v>2279</v>
      </c>
      <c r="B2" s="10" t="s">
        <v>1501</v>
      </c>
      <c r="C2" s="7" t="s">
        <v>1503</v>
      </c>
      <c r="D2" s="20" t="s">
        <v>1502</v>
      </c>
      <c r="E2" s="7" t="s">
        <v>1504</v>
      </c>
      <c r="F2" s="7">
        <v>1</v>
      </c>
      <c r="G2" s="7">
        <v>34800</v>
      </c>
      <c r="H2" s="8">
        <v>29800</v>
      </c>
      <c r="I2" s="9">
        <v>112.13</v>
      </c>
      <c r="J2" s="7" t="s">
        <v>1505</v>
      </c>
      <c r="K2" s="15">
        <v>45264</v>
      </c>
      <c r="L2" s="956" t="s">
        <v>1506</v>
      </c>
      <c r="M2" s="956"/>
      <c r="N2" s="957"/>
      <c r="O2" s="18"/>
      <c r="P2" s="27" t="s">
        <v>2869</v>
      </c>
    </row>
    <row r="3" spans="1:16" ht="15.75">
      <c r="A3" s="6">
        <v>2279</v>
      </c>
      <c r="B3" s="10" t="s">
        <v>1501</v>
      </c>
      <c r="C3" s="7" t="s">
        <v>1503</v>
      </c>
      <c r="D3" s="20" t="s">
        <v>1502</v>
      </c>
      <c r="E3" s="7" t="s">
        <v>2870</v>
      </c>
      <c r="F3" s="7">
        <v>1</v>
      </c>
      <c r="G3" s="7">
        <v>34800</v>
      </c>
      <c r="H3" s="8">
        <v>29800</v>
      </c>
      <c r="I3" s="9">
        <v>112.13</v>
      </c>
      <c r="J3" s="7" t="s">
        <v>1513</v>
      </c>
      <c r="K3" s="15">
        <v>45264</v>
      </c>
      <c r="L3" s="956" t="s">
        <v>1506</v>
      </c>
      <c r="M3" s="956"/>
      <c r="N3" s="957"/>
      <c r="O3" s="18"/>
      <c r="P3" s="133" t="s">
        <v>2871</v>
      </c>
    </row>
    <row r="4" spans="1:16" ht="15.75">
      <c r="A4" s="6">
        <v>2279</v>
      </c>
      <c r="B4" s="10" t="s">
        <v>1501</v>
      </c>
      <c r="C4" s="7" t="s">
        <v>1503</v>
      </c>
      <c r="D4" s="20" t="s">
        <v>1502</v>
      </c>
      <c r="E4" s="7" t="s">
        <v>2872</v>
      </c>
      <c r="F4" s="7">
        <v>1</v>
      </c>
      <c r="G4" s="7">
        <v>34800</v>
      </c>
      <c r="H4" s="8">
        <v>29800</v>
      </c>
      <c r="I4" s="9">
        <v>112.13</v>
      </c>
      <c r="J4" s="7" t="s">
        <v>1516</v>
      </c>
      <c r="K4" s="15">
        <v>45264</v>
      </c>
      <c r="L4" s="956" t="s">
        <v>1506</v>
      </c>
      <c r="M4" s="956"/>
      <c r="N4" s="957"/>
      <c r="O4" s="18"/>
      <c r="P4" s="27" t="s">
        <v>2869</v>
      </c>
    </row>
    <row r="5" spans="1:16" ht="15.75">
      <c r="A5" s="6">
        <v>2279</v>
      </c>
      <c r="B5" s="10" t="s">
        <v>1501</v>
      </c>
      <c r="C5" s="7" t="s">
        <v>1503</v>
      </c>
      <c r="D5" s="20" t="s">
        <v>1502</v>
      </c>
      <c r="E5" s="7" t="s">
        <v>2873</v>
      </c>
      <c r="F5" s="7">
        <v>1</v>
      </c>
      <c r="G5" s="7">
        <v>34800</v>
      </c>
      <c r="H5" s="8">
        <v>29800</v>
      </c>
      <c r="I5" s="9">
        <v>112.13</v>
      </c>
      <c r="J5" s="7" t="s">
        <v>1518</v>
      </c>
      <c r="K5" s="15">
        <v>45264</v>
      </c>
      <c r="L5" s="956" t="s">
        <v>1506</v>
      </c>
      <c r="M5" s="956"/>
      <c r="N5" s="957"/>
      <c r="O5" s="18"/>
      <c r="P5" s="27" t="s">
        <v>2869</v>
      </c>
    </row>
    <row r="6" spans="1:16" ht="15.75">
      <c r="A6" s="6">
        <v>2279</v>
      </c>
      <c r="B6" s="10" t="s">
        <v>1501</v>
      </c>
      <c r="C6" s="7" t="s">
        <v>1503</v>
      </c>
      <c r="D6" s="20" t="s">
        <v>1502</v>
      </c>
      <c r="E6" s="7" t="s">
        <v>2874</v>
      </c>
      <c r="F6" s="7">
        <v>1</v>
      </c>
      <c r="G6" s="7">
        <v>34800</v>
      </c>
      <c r="H6" s="8">
        <v>29800</v>
      </c>
      <c r="I6" s="9">
        <v>112.13</v>
      </c>
      <c r="J6" s="7" t="s">
        <v>1520</v>
      </c>
      <c r="K6" s="15">
        <v>45264</v>
      </c>
      <c r="L6" s="956" t="s">
        <v>1506</v>
      </c>
      <c r="M6" s="956"/>
      <c r="N6" s="957"/>
      <c r="O6" s="18"/>
      <c r="P6" s="133" t="s">
        <v>2871</v>
      </c>
    </row>
    <row r="7" spans="1:16" ht="15.75">
      <c r="A7" s="6">
        <v>2279</v>
      </c>
      <c r="B7" s="11" t="s">
        <v>1501</v>
      </c>
      <c r="C7" s="6" t="s">
        <v>1503</v>
      </c>
      <c r="D7" s="21" t="s">
        <v>1502</v>
      </c>
      <c r="E7" s="6" t="s">
        <v>2875</v>
      </c>
      <c r="F7" s="6">
        <v>1</v>
      </c>
      <c r="G7" s="6">
        <v>34800</v>
      </c>
      <c r="H7" s="6">
        <v>29800</v>
      </c>
      <c r="I7" s="6">
        <v>112.13</v>
      </c>
      <c r="J7" s="6" t="s">
        <v>1522</v>
      </c>
      <c r="K7" s="15">
        <v>45264</v>
      </c>
      <c r="L7" s="956" t="s">
        <v>1506</v>
      </c>
      <c r="M7" s="956"/>
      <c r="N7" s="957"/>
      <c r="O7" s="18"/>
      <c r="P7" s="133" t="s">
        <v>2871</v>
      </c>
    </row>
    <row r="8" spans="1:16" ht="15.6" customHeight="1">
      <c r="A8" s="1">
        <v>2279</v>
      </c>
      <c r="B8" s="2">
        <v>1</v>
      </c>
      <c r="C8" s="953" t="s">
        <v>1503</v>
      </c>
      <c r="D8" s="949" t="s">
        <v>1846</v>
      </c>
      <c r="E8" s="961" t="s">
        <v>1847</v>
      </c>
      <c r="F8" s="3">
        <v>1</v>
      </c>
      <c r="G8" s="962">
        <v>5200</v>
      </c>
      <c r="H8" s="953"/>
      <c r="I8" s="953">
        <v>83</v>
      </c>
      <c r="J8" s="4" t="s">
        <v>1848</v>
      </c>
      <c r="K8" s="954">
        <v>45271</v>
      </c>
      <c r="L8" s="945" t="s">
        <v>1849</v>
      </c>
      <c r="M8" s="945"/>
      <c r="N8" s="945"/>
      <c r="O8" s="944"/>
      <c r="P8" s="946" t="s">
        <v>2876</v>
      </c>
    </row>
    <row r="9" spans="1:16" ht="15.6" customHeight="1">
      <c r="A9" s="1">
        <v>2279</v>
      </c>
      <c r="B9" s="2">
        <v>1</v>
      </c>
      <c r="C9" s="948"/>
      <c r="D9" s="950"/>
      <c r="E9" s="951"/>
      <c r="F9" s="3">
        <v>1</v>
      </c>
      <c r="G9" s="953"/>
      <c r="H9" s="948"/>
      <c r="I9" s="948"/>
      <c r="J9" s="5" t="s">
        <v>1848</v>
      </c>
      <c r="K9" s="955"/>
      <c r="L9" s="945" t="s">
        <v>1849</v>
      </c>
      <c r="M9" s="945"/>
      <c r="N9" s="945"/>
      <c r="O9" s="944"/>
      <c r="P9" s="947"/>
    </row>
    <row r="10" spans="1:16" ht="15.75">
      <c r="A10" s="1">
        <v>2279</v>
      </c>
      <c r="B10" s="2">
        <v>1</v>
      </c>
      <c r="C10" s="948" t="s">
        <v>1503</v>
      </c>
      <c r="D10" s="949" t="s">
        <v>1846</v>
      </c>
      <c r="E10" s="951" t="s">
        <v>1851</v>
      </c>
      <c r="F10" s="3">
        <v>1</v>
      </c>
      <c r="G10" s="952">
        <v>5200</v>
      </c>
      <c r="H10" s="948"/>
      <c r="I10" s="948">
        <v>83</v>
      </c>
      <c r="J10" s="5" t="s">
        <v>1848</v>
      </c>
      <c r="K10" s="963">
        <v>45271</v>
      </c>
      <c r="L10" s="945" t="s">
        <v>1849</v>
      </c>
      <c r="M10" s="945"/>
      <c r="N10" s="945"/>
      <c r="O10" s="944"/>
      <c r="P10" s="942" t="s">
        <v>2877</v>
      </c>
    </row>
    <row r="11" spans="1:16" ht="15.75">
      <c r="A11" s="1">
        <v>2279</v>
      </c>
      <c r="B11" s="2">
        <v>1</v>
      </c>
      <c r="C11" s="948"/>
      <c r="D11" s="950"/>
      <c r="E11" s="951"/>
      <c r="F11" s="3">
        <v>1</v>
      </c>
      <c r="G11" s="953"/>
      <c r="H11" s="948"/>
      <c r="I11" s="948"/>
      <c r="J11" s="5" t="s">
        <v>1848</v>
      </c>
      <c r="K11" s="964"/>
      <c r="L11" s="945" t="s">
        <v>1849</v>
      </c>
      <c r="M11" s="945"/>
      <c r="N11" s="945"/>
      <c r="O11" s="944"/>
      <c r="P11" s="943"/>
    </row>
    <row r="12" spans="1:16" ht="15.75">
      <c r="A12" s="6">
        <v>2279</v>
      </c>
      <c r="B12" s="12" t="s">
        <v>1877</v>
      </c>
      <c r="C12" s="6" t="s">
        <v>1503</v>
      </c>
      <c r="D12" s="21" t="s">
        <v>1878</v>
      </c>
      <c r="E12" s="6" t="s">
        <v>1879</v>
      </c>
      <c r="F12" s="6">
        <v>1</v>
      </c>
      <c r="G12" s="6">
        <v>34500</v>
      </c>
      <c r="H12" s="6">
        <v>29800</v>
      </c>
      <c r="I12" s="6">
        <v>112.13</v>
      </c>
      <c r="J12" s="6" t="s">
        <v>1880</v>
      </c>
      <c r="K12" s="16">
        <v>45271</v>
      </c>
      <c r="L12" s="956" t="s">
        <v>1506</v>
      </c>
      <c r="M12" s="956"/>
      <c r="N12" s="957"/>
      <c r="O12" s="18"/>
      <c r="P12" s="27" t="s">
        <v>2878</v>
      </c>
    </row>
    <row r="13" spans="1:16" ht="15.75">
      <c r="A13" s="6">
        <v>2279</v>
      </c>
      <c r="B13" s="12" t="s">
        <v>1877</v>
      </c>
      <c r="C13" s="6" t="s">
        <v>1503</v>
      </c>
      <c r="D13" s="21" t="s">
        <v>1878</v>
      </c>
      <c r="E13" s="6" t="s">
        <v>1882</v>
      </c>
      <c r="F13" s="6">
        <v>1</v>
      </c>
      <c r="G13" s="6">
        <v>34800</v>
      </c>
      <c r="H13" s="6">
        <v>29800</v>
      </c>
      <c r="I13" s="6">
        <v>112.13</v>
      </c>
      <c r="J13" s="6" t="s">
        <v>1883</v>
      </c>
      <c r="K13" s="16">
        <v>45271</v>
      </c>
      <c r="L13" s="956" t="s">
        <v>1506</v>
      </c>
      <c r="M13" s="956"/>
      <c r="N13" s="957"/>
      <c r="O13" s="18"/>
      <c r="P13" s="27" t="s">
        <v>2878</v>
      </c>
    </row>
    <row r="14" spans="1:16" ht="15.75">
      <c r="A14" s="6">
        <v>2279</v>
      </c>
      <c r="B14" s="12" t="s">
        <v>1877</v>
      </c>
      <c r="C14" s="6" t="s">
        <v>1503</v>
      </c>
      <c r="D14" s="21" t="s">
        <v>1878</v>
      </c>
      <c r="E14" s="6" t="s">
        <v>1884</v>
      </c>
      <c r="F14" s="6">
        <v>1</v>
      </c>
      <c r="G14" s="6">
        <v>34800</v>
      </c>
      <c r="H14" s="6">
        <v>29800</v>
      </c>
      <c r="I14" s="6">
        <v>112.13</v>
      </c>
      <c r="J14" s="6" t="s">
        <v>1885</v>
      </c>
      <c r="K14" s="16">
        <v>45271</v>
      </c>
      <c r="L14" s="956" t="s">
        <v>1506</v>
      </c>
      <c r="M14" s="956"/>
      <c r="N14" s="957"/>
      <c r="O14" s="18"/>
      <c r="P14" s="27" t="s">
        <v>2876</v>
      </c>
    </row>
    <row r="15" spans="1:16" ht="15.75">
      <c r="A15" s="6">
        <v>2279</v>
      </c>
      <c r="B15" s="12" t="s">
        <v>1877</v>
      </c>
      <c r="C15" s="6" t="s">
        <v>1503</v>
      </c>
      <c r="D15" s="21" t="s">
        <v>1878</v>
      </c>
      <c r="E15" s="6" t="s">
        <v>1886</v>
      </c>
      <c r="F15" s="6">
        <v>1</v>
      </c>
      <c r="G15" s="6">
        <v>34800</v>
      </c>
      <c r="H15" s="6">
        <v>29800</v>
      </c>
      <c r="I15" s="6">
        <v>112.13</v>
      </c>
      <c r="J15" s="6" t="s">
        <v>1887</v>
      </c>
      <c r="K15" s="16">
        <v>45271</v>
      </c>
      <c r="L15" s="956" t="s">
        <v>1506</v>
      </c>
      <c r="M15" s="956"/>
      <c r="N15" s="957"/>
      <c r="O15" s="18"/>
      <c r="P15" s="27" t="s">
        <v>2876</v>
      </c>
    </row>
    <row r="16" spans="1:16" ht="15.75">
      <c r="A16" s="6">
        <v>2279</v>
      </c>
      <c r="B16" s="12" t="s">
        <v>1877</v>
      </c>
      <c r="C16" s="6" t="s">
        <v>1503</v>
      </c>
      <c r="D16" s="21" t="s">
        <v>1878</v>
      </c>
      <c r="E16" s="6" t="s">
        <v>1888</v>
      </c>
      <c r="F16" s="6">
        <v>1</v>
      </c>
      <c r="G16" s="6">
        <v>34800</v>
      </c>
      <c r="H16" s="6">
        <v>29800</v>
      </c>
      <c r="I16" s="6">
        <v>112.13</v>
      </c>
      <c r="J16" s="6" t="s">
        <v>1889</v>
      </c>
      <c r="K16" s="16">
        <v>45271</v>
      </c>
      <c r="L16" s="956" t="s">
        <v>1506</v>
      </c>
      <c r="M16" s="956"/>
      <c r="N16" s="957"/>
      <c r="O16" s="18"/>
      <c r="P16" s="27" t="s">
        <v>2878</v>
      </c>
    </row>
    <row r="17" spans="1:16" ht="15.75">
      <c r="A17" s="6">
        <v>2279</v>
      </c>
      <c r="B17" s="12" t="s">
        <v>1877</v>
      </c>
      <c r="C17" s="6" t="s">
        <v>1503</v>
      </c>
      <c r="D17" s="21" t="s">
        <v>1878</v>
      </c>
      <c r="E17" s="6" t="s">
        <v>1890</v>
      </c>
      <c r="F17" s="6">
        <v>1</v>
      </c>
      <c r="G17" s="6">
        <v>34800</v>
      </c>
      <c r="H17" s="6">
        <v>29800</v>
      </c>
      <c r="I17" s="6">
        <v>112.13</v>
      </c>
      <c r="J17" s="6" t="s">
        <v>1891</v>
      </c>
      <c r="K17" s="16">
        <v>45271</v>
      </c>
      <c r="L17" s="956" t="s">
        <v>1506</v>
      </c>
      <c r="M17" s="956"/>
      <c r="N17" s="957"/>
      <c r="O17" s="18"/>
      <c r="P17" s="27" t="s">
        <v>2876</v>
      </c>
    </row>
    <row r="18" spans="1:16" ht="15.75">
      <c r="A18" s="6">
        <v>2279</v>
      </c>
      <c r="B18" s="13" t="s">
        <v>1899</v>
      </c>
      <c r="C18" s="6" t="s">
        <v>1503</v>
      </c>
      <c r="D18" s="21" t="s">
        <v>1900</v>
      </c>
      <c r="E18" s="6" t="s">
        <v>1901</v>
      </c>
      <c r="F18" s="6">
        <v>1</v>
      </c>
      <c r="G18" s="6">
        <v>34800</v>
      </c>
      <c r="H18" s="6">
        <v>29800</v>
      </c>
      <c r="I18" s="6">
        <v>112.13</v>
      </c>
      <c r="J18" s="6" t="s">
        <v>1902</v>
      </c>
      <c r="K18" s="17">
        <v>45271</v>
      </c>
      <c r="L18" s="956" t="s">
        <v>1506</v>
      </c>
      <c r="M18" s="956"/>
      <c r="N18" s="957"/>
      <c r="O18" s="18"/>
      <c r="P18" s="27" t="s">
        <v>2879</v>
      </c>
    </row>
    <row r="19" spans="1:16" ht="15.75">
      <c r="A19" s="6">
        <v>2279</v>
      </c>
      <c r="B19" s="13" t="s">
        <v>1899</v>
      </c>
      <c r="C19" s="6" t="s">
        <v>1503</v>
      </c>
      <c r="D19" s="21" t="s">
        <v>1904</v>
      </c>
      <c r="E19" s="6" t="s">
        <v>1905</v>
      </c>
      <c r="F19" s="6">
        <v>1</v>
      </c>
      <c r="G19" s="6">
        <v>34800</v>
      </c>
      <c r="H19" s="6">
        <v>29800</v>
      </c>
      <c r="I19" s="6">
        <v>112.13</v>
      </c>
      <c r="J19" s="6" t="s">
        <v>1906</v>
      </c>
      <c r="K19" s="17">
        <v>45271</v>
      </c>
      <c r="L19" s="956" t="s">
        <v>1506</v>
      </c>
      <c r="M19" s="956"/>
      <c r="N19" s="957"/>
      <c r="O19" s="18"/>
      <c r="P19" s="27" t="s">
        <v>2879</v>
      </c>
    </row>
    <row r="20" spans="1:16" ht="15.75">
      <c r="A20" s="6">
        <v>2279</v>
      </c>
      <c r="B20" s="13" t="s">
        <v>1899</v>
      </c>
      <c r="C20" s="6" t="s">
        <v>1503</v>
      </c>
      <c r="D20" s="21" t="s">
        <v>1904</v>
      </c>
      <c r="E20" s="6" t="s">
        <v>1907</v>
      </c>
      <c r="F20" s="6">
        <v>1</v>
      </c>
      <c r="G20" s="6">
        <v>34800</v>
      </c>
      <c r="H20" s="6">
        <v>29800</v>
      </c>
      <c r="I20" s="6">
        <v>112.13</v>
      </c>
      <c r="J20" s="6" t="s">
        <v>1908</v>
      </c>
      <c r="K20" s="17">
        <v>45271</v>
      </c>
      <c r="L20" s="956" t="s">
        <v>1506</v>
      </c>
      <c r="M20" s="956"/>
      <c r="N20" s="957"/>
      <c r="O20" s="18"/>
      <c r="P20" s="27" t="s">
        <v>2879</v>
      </c>
    </row>
    <row r="21" spans="1:16" ht="15.75">
      <c r="A21" s="6">
        <v>2279</v>
      </c>
      <c r="B21" s="13" t="s">
        <v>1899</v>
      </c>
      <c r="C21" s="6" t="s">
        <v>1503</v>
      </c>
      <c r="D21" s="21" t="s">
        <v>1904</v>
      </c>
      <c r="E21" s="6" t="s">
        <v>1909</v>
      </c>
      <c r="F21" s="6">
        <v>1</v>
      </c>
      <c r="G21" s="6">
        <v>34800</v>
      </c>
      <c r="H21" s="6">
        <v>29800</v>
      </c>
      <c r="I21" s="6">
        <v>112.13</v>
      </c>
      <c r="J21" s="6" t="s">
        <v>1910</v>
      </c>
      <c r="K21" s="17">
        <v>45271</v>
      </c>
      <c r="L21" s="956" t="s">
        <v>1506</v>
      </c>
      <c r="M21" s="956"/>
      <c r="N21" s="957"/>
      <c r="O21" s="18"/>
      <c r="P21" s="27" t="s">
        <v>2879</v>
      </c>
    </row>
    <row r="22" spans="1:16" ht="15.75">
      <c r="A22" s="6">
        <v>2279</v>
      </c>
      <c r="B22" s="13" t="s">
        <v>1899</v>
      </c>
      <c r="C22" s="6" t="s">
        <v>1503</v>
      </c>
      <c r="D22" s="21" t="s">
        <v>1904</v>
      </c>
      <c r="E22" s="6" t="s">
        <v>1911</v>
      </c>
      <c r="F22" s="6">
        <v>1</v>
      </c>
      <c r="G22" s="6">
        <v>34800</v>
      </c>
      <c r="H22" s="6">
        <v>29800</v>
      </c>
      <c r="I22" s="6">
        <v>112.13</v>
      </c>
      <c r="J22" s="6" t="s">
        <v>1912</v>
      </c>
      <c r="K22" s="17">
        <v>45271</v>
      </c>
      <c r="L22" s="956" t="s">
        <v>1506</v>
      </c>
      <c r="M22" s="956"/>
      <c r="N22" s="957"/>
      <c r="O22" s="18"/>
      <c r="P22" s="27" t="s">
        <v>2880</v>
      </c>
    </row>
    <row r="23" spans="1:16" ht="15.75">
      <c r="A23" s="6">
        <v>2279</v>
      </c>
      <c r="B23" s="13" t="s">
        <v>1899</v>
      </c>
      <c r="C23" s="6" t="s">
        <v>1503</v>
      </c>
      <c r="D23" s="21" t="s">
        <v>1904</v>
      </c>
      <c r="E23" s="86" t="s">
        <v>1913</v>
      </c>
      <c r="F23" s="6">
        <v>1</v>
      </c>
      <c r="G23" s="6">
        <v>34500</v>
      </c>
      <c r="H23" s="6">
        <v>29800</v>
      </c>
      <c r="I23" s="6">
        <v>112.13</v>
      </c>
      <c r="J23" s="6" t="s">
        <v>1914</v>
      </c>
      <c r="K23" s="17">
        <v>45271</v>
      </c>
      <c r="L23" s="956" t="s">
        <v>1506</v>
      </c>
      <c r="M23" s="956"/>
      <c r="N23" s="957"/>
      <c r="O23" s="18"/>
      <c r="P23" s="27" t="s">
        <v>2880</v>
      </c>
    </row>
    <row r="24" spans="1:16" ht="15.75">
      <c r="A24" s="6">
        <v>2279</v>
      </c>
      <c r="B24" s="1" t="s">
        <v>2257</v>
      </c>
      <c r="C24" s="6" t="s">
        <v>1503</v>
      </c>
      <c r="D24" s="84" t="s">
        <v>2258</v>
      </c>
      <c r="E24" s="7" t="s">
        <v>2259</v>
      </c>
      <c r="F24" s="85">
        <v>1</v>
      </c>
      <c r="G24" s="6">
        <v>34800</v>
      </c>
      <c r="H24" s="6">
        <v>29800</v>
      </c>
      <c r="I24" s="6">
        <v>112.13</v>
      </c>
      <c r="J24" s="6" t="s">
        <v>2260</v>
      </c>
      <c r="K24" s="22">
        <v>45289</v>
      </c>
      <c r="L24" s="956" t="s">
        <v>1506</v>
      </c>
      <c r="M24" s="956"/>
      <c r="N24" s="957"/>
      <c r="O24" s="18"/>
      <c r="P24" s="27" t="s">
        <v>2881</v>
      </c>
    </row>
    <row r="25" spans="1:16" ht="15.75">
      <c r="A25" s="6">
        <v>2279</v>
      </c>
      <c r="B25" s="1" t="s">
        <v>2257</v>
      </c>
      <c r="C25" s="6" t="s">
        <v>1503</v>
      </c>
      <c r="D25" s="84" t="s">
        <v>2258</v>
      </c>
      <c r="E25" s="7" t="s">
        <v>2262</v>
      </c>
      <c r="F25" s="85">
        <v>1</v>
      </c>
      <c r="G25" s="6">
        <v>34800</v>
      </c>
      <c r="H25" s="6">
        <v>29800</v>
      </c>
      <c r="I25" s="6">
        <v>112.13</v>
      </c>
      <c r="J25" s="6" t="s">
        <v>2263</v>
      </c>
      <c r="K25" s="22">
        <v>45289</v>
      </c>
      <c r="L25" s="956" t="s">
        <v>1506</v>
      </c>
      <c r="M25" s="956"/>
      <c r="N25" s="957"/>
      <c r="O25" s="18"/>
      <c r="P25" s="27" t="s">
        <v>2882</v>
      </c>
    </row>
    <row r="26" spans="1:16" ht="15.75">
      <c r="A26" s="6">
        <v>2279</v>
      </c>
      <c r="B26" s="1" t="s">
        <v>2257</v>
      </c>
      <c r="C26" s="6" t="s">
        <v>1503</v>
      </c>
      <c r="D26" s="84" t="s">
        <v>2258</v>
      </c>
      <c r="E26" s="7" t="s">
        <v>2264</v>
      </c>
      <c r="F26" s="85">
        <v>1</v>
      </c>
      <c r="G26" s="6">
        <v>34800</v>
      </c>
      <c r="H26" s="6">
        <v>29800</v>
      </c>
      <c r="I26" s="6">
        <v>112.13</v>
      </c>
      <c r="J26" s="6" t="s">
        <v>2265</v>
      </c>
      <c r="K26" s="22">
        <v>45289</v>
      </c>
      <c r="L26" s="956" t="s">
        <v>1506</v>
      </c>
      <c r="M26" s="956"/>
      <c r="N26" s="957"/>
      <c r="O26" s="18"/>
      <c r="P26" s="27" t="s">
        <v>2882</v>
      </c>
    </row>
    <row r="27" spans="1:16" ht="15.75">
      <c r="A27" s="6">
        <v>2279</v>
      </c>
      <c r="B27" s="1" t="s">
        <v>2257</v>
      </c>
      <c r="C27" s="6" t="s">
        <v>1503</v>
      </c>
      <c r="D27" s="84" t="s">
        <v>2258</v>
      </c>
      <c r="E27" s="7" t="s">
        <v>2266</v>
      </c>
      <c r="F27" s="85">
        <v>1</v>
      </c>
      <c r="G27" s="6">
        <v>34800</v>
      </c>
      <c r="H27" s="6">
        <v>29800</v>
      </c>
      <c r="I27" s="6">
        <v>112.13</v>
      </c>
      <c r="J27" s="6" t="s">
        <v>2267</v>
      </c>
      <c r="K27" s="22">
        <v>45289</v>
      </c>
      <c r="L27" s="956" t="s">
        <v>1506</v>
      </c>
      <c r="M27" s="956"/>
      <c r="N27" s="957"/>
      <c r="O27" s="18"/>
      <c r="P27" s="27" t="s">
        <v>2881</v>
      </c>
    </row>
    <row r="28" spans="1:16" ht="15.75">
      <c r="A28" s="6">
        <v>2279</v>
      </c>
      <c r="B28" s="1" t="s">
        <v>2257</v>
      </c>
      <c r="C28" s="6" t="s">
        <v>1503</v>
      </c>
      <c r="D28" s="84" t="s">
        <v>2258</v>
      </c>
      <c r="E28" s="7" t="s">
        <v>2268</v>
      </c>
      <c r="F28" s="85">
        <v>1</v>
      </c>
      <c r="G28" s="6">
        <v>34800</v>
      </c>
      <c r="H28" s="6">
        <v>29800</v>
      </c>
      <c r="I28" s="6">
        <v>112.13</v>
      </c>
      <c r="J28" s="6" t="s">
        <v>2269</v>
      </c>
      <c r="K28" s="22">
        <v>45289</v>
      </c>
      <c r="L28" s="956" t="s">
        <v>1506</v>
      </c>
      <c r="M28" s="956"/>
      <c r="N28" s="957"/>
      <c r="O28" s="18"/>
      <c r="P28" s="27" t="s">
        <v>2882</v>
      </c>
    </row>
    <row r="29" spans="1:16" ht="15.75">
      <c r="A29" s="6">
        <v>2279</v>
      </c>
      <c r="B29" s="1" t="s">
        <v>2257</v>
      </c>
      <c r="C29" s="6" t="s">
        <v>1503</v>
      </c>
      <c r="D29" s="84" t="s">
        <v>2258</v>
      </c>
      <c r="E29" s="7" t="s">
        <v>2270</v>
      </c>
      <c r="F29" s="85">
        <v>1</v>
      </c>
      <c r="G29" s="6">
        <v>34800</v>
      </c>
      <c r="H29" s="6">
        <v>29800</v>
      </c>
      <c r="I29" s="6">
        <v>112.13</v>
      </c>
      <c r="J29" s="6" t="s">
        <v>2271</v>
      </c>
      <c r="K29" s="22">
        <v>45289</v>
      </c>
      <c r="L29" s="956" t="s">
        <v>1506</v>
      </c>
      <c r="M29" s="956"/>
      <c r="N29" s="957"/>
      <c r="O29" s="18"/>
      <c r="P29" s="27" t="s">
        <v>2882</v>
      </c>
    </row>
    <row r="30" spans="1:16" ht="15.75">
      <c r="A30" s="6">
        <v>2279</v>
      </c>
      <c r="B30" s="14" t="s">
        <v>2279</v>
      </c>
      <c r="C30" s="6" t="s">
        <v>1503</v>
      </c>
      <c r="D30" s="21" t="s">
        <v>2280</v>
      </c>
      <c r="E30" s="87" t="s">
        <v>2281</v>
      </c>
      <c r="F30" s="6">
        <v>1</v>
      </c>
      <c r="G30" s="6">
        <v>34800</v>
      </c>
      <c r="H30" s="6">
        <v>29800</v>
      </c>
      <c r="I30" s="6">
        <v>112.13</v>
      </c>
      <c r="J30" s="6" t="s">
        <v>2282</v>
      </c>
      <c r="K30" s="958">
        <v>45309</v>
      </c>
      <c r="L30" s="956" t="s">
        <v>1506</v>
      </c>
      <c r="M30" s="956"/>
      <c r="N30" s="957"/>
      <c r="O30" s="18"/>
      <c r="P30" s="27" t="s">
        <v>2883</v>
      </c>
    </row>
    <row r="31" spans="1:16" ht="15.75">
      <c r="A31" s="6">
        <v>2279</v>
      </c>
      <c r="B31" s="14" t="s">
        <v>2279</v>
      </c>
      <c r="C31" s="6" t="s">
        <v>1503</v>
      </c>
      <c r="D31" s="21" t="s">
        <v>2280</v>
      </c>
      <c r="E31" s="6" t="s">
        <v>2284</v>
      </c>
      <c r="F31" s="6">
        <v>1</v>
      </c>
      <c r="G31" s="6">
        <v>34800</v>
      </c>
      <c r="H31" s="6">
        <v>29800</v>
      </c>
      <c r="I31" s="6">
        <v>112.13</v>
      </c>
      <c r="J31" s="6" t="s">
        <v>2285</v>
      </c>
      <c r="K31" s="959"/>
      <c r="L31" s="956" t="s">
        <v>1506</v>
      </c>
      <c r="M31" s="956"/>
      <c r="N31" s="957"/>
      <c r="O31" s="18"/>
      <c r="P31" s="27" t="s">
        <v>2883</v>
      </c>
    </row>
    <row r="32" spans="1:16" ht="15.75">
      <c r="A32" s="6">
        <v>2279</v>
      </c>
      <c r="B32" s="14" t="s">
        <v>2279</v>
      </c>
      <c r="C32" s="6" t="s">
        <v>1503</v>
      </c>
      <c r="D32" s="21" t="s">
        <v>2280</v>
      </c>
      <c r="E32" s="6" t="s">
        <v>2286</v>
      </c>
      <c r="F32" s="6">
        <v>1</v>
      </c>
      <c r="G32" s="6">
        <v>34800</v>
      </c>
      <c r="H32" s="6">
        <v>29800</v>
      </c>
      <c r="I32" s="6">
        <v>112.13</v>
      </c>
      <c r="J32" s="6" t="s">
        <v>2287</v>
      </c>
      <c r="K32" s="959"/>
      <c r="L32" s="956" t="s">
        <v>1506</v>
      </c>
      <c r="M32" s="956"/>
      <c r="N32" s="957"/>
      <c r="O32" s="18"/>
      <c r="P32" s="27" t="s">
        <v>2884</v>
      </c>
    </row>
    <row r="33" spans="1:16" ht="15.75">
      <c r="A33" s="6">
        <v>2279</v>
      </c>
      <c r="B33" s="14" t="s">
        <v>2279</v>
      </c>
      <c r="C33" s="6" t="s">
        <v>1503</v>
      </c>
      <c r="D33" s="21" t="s">
        <v>2280</v>
      </c>
      <c r="E33" s="6" t="s">
        <v>2288</v>
      </c>
      <c r="F33" s="6">
        <v>1</v>
      </c>
      <c r="G33" s="6">
        <v>34800</v>
      </c>
      <c r="H33" s="6">
        <v>29800</v>
      </c>
      <c r="I33" s="6">
        <v>112.13</v>
      </c>
      <c r="J33" s="6" t="s">
        <v>2289</v>
      </c>
      <c r="K33" s="959"/>
      <c r="L33" s="956" t="s">
        <v>1506</v>
      </c>
      <c r="M33" s="956"/>
      <c r="N33" s="957"/>
      <c r="O33" s="18"/>
      <c r="P33" s="27" t="s">
        <v>2883</v>
      </c>
    </row>
    <row r="34" spans="1:16" ht="15.75">
      <c r="A34" s="6">
        <v>2279</v>
      </c>
      <c r="B34" s="14" t="s">
        <v>2279</v>
      </c>
      <c r="C34" s="6" t="s">
        <v>1503</v>
      </c>
      <c r="D34" s="21" t="s">
        <v>2280</v>
      </c>
      <c r="E34" s="6" t="s">
        <v>2291</v>
      </c>
      <c r="F34" s="6">
        <v>1</v>
      </c>
      <c r="G34" s="6">
        <v>34800</v>
      </c>
      <c r="H34" s="6">
        <v>29800</v>
      </c>
      <c r="I34" s="6">
        <v>112.13</v>
      </c>
      <c r="J34" s="6" t="s">
        <v>2292</v>
      </c>
      <c r="K34" s="959"/>
      <c r="L34" s="956" t="s">
        <v>1506</v>
      </c>
      <c r="M34" s="956"/>
      <c r="N34" s="957"/>
      <c r="O34" s="18"/>
      <c r="P34" s="27" t="s">
        <v>2885</v>
      </c>
    </row>
    <row r="35" spans="1:16" ht="15.75">
      <c r="A35" s="6">
        <v>2279</v>
      </c>
      <c r="B35" s="14" t="s">
        <v>2279</v>
      </c>
      <c r="C35" s="6" t="s">
        <v>1503</v>
      </c>
      <c r="D35" s="21" t="s">
        <v>2280</v>
      </c>
      <c r="E35" s="6" t="s">
        <v>2293</v>
      </c>
      <c r="F35" s="6">
        <v>1</v>
      </c>
      <c r="G35" s="6">
        <v>34800</v>
      </c>
      <c r="H35" s="6">
        <v>29800</v>
      </c>
      <c r="I35" s="6">
        <v>112.13</v>
      </c>
      <c r="J35" s="6" t="s">
        <v>2294</v>
      </c>
      <c r="K35" s="960"/>
      <c r="L35" s="956" t="s">
        <v>1506</v>
      </c>
      <c r="M35" s="956"/>
      <c r="N35" s="957"/>
      <c r="O35" s="18"/>
      <c r="P35" s="27" t="s">
        <v>2885</v>
      </c>
    </row>
  </sheetData>
  <autoFilter ref="A1:P35" xr:uid="{99502C61-D755-4F60-99EB-EBD7E9970CA6}">
    <filterColumn colId="11" showButton="0"/>
    <filterColumn colId="12" showButton="0"/>
  </autoFilter>
  <mergeCells count="54">
    <mergeCell ref="L7:N7"/>
    <mergeCell ref="L12:N12"/>
    <mergeCell ref="L13:N13"/>
    <mergeCell ref="L14:N14"/>
    <mergeCell ref="L6:N6"/>
    <mergeCell ref="L1:N1"/>
    <mergeCell ref="L2:N2"/>
    <mergeCell ref="L3:N3"/>
    <mergeCell ref="L4:N4"/>
    <mergeCell ref="L5:N5"/>
    <mergeCell ref="I10:I11"/>
    <mergeCell ref="K10:K11"/>
    <mergeCell ref="L10:N10"/>
    <mergeCell ref="L35:N35"/>
    <mergeCell ref="L31:N31"/>
    <mergeCell ref="L32:N32"/>
    <mergeCell ref="L21:N21"/>
    <mergeCell ref="L16:N16"/>
    <mergeCell ref="L17:N17"/>
    <mergeCell ref="L18:N18"/>
    <mergeCell ref="L19:N19"/>
    <mergeCell ref="L20:N20"/>
    <mergeCell ref="C8:C9"/>
    <mergeCell ref="D8:D9"/>
    <mergeCell ref="E8:E9"/>
    <mergeCell ref="G8:G9"/>
    <mergeCell ref="H8:H9"/>
    <mergeCell ref="I8:I9"/>
    <mergeCell ref="K8:K9"/>
    <mergeCell ref="L8:N8"/>
    <mergeCell ref="L29:N29"/>
    <mergeCell ref="L30:N30"/>
    <mergeCell ref="K30:K35"/>
    <mergeCell ref="L33:N33"/>
    <mergeCell ref="L34:N34"/>
    <mergeCell ref="L23:N23"/>
    <mergeCell ref="L24:N24"/>
    <mergeCell ref="L25:N25"/>
    <mergeCell ref="L26:N26"/>
    <mergeCell ref="L27:N27"/>
    <mergeCell ref="L28:N28"/>
    <mergeCell ref="L22:N22"/>
    <mergeCell ref="L15:N15"/>
    <mergeCell ref="C10:C11"/>
    <mergeCell ref="D10:D11"/>
    <mergeCell ref="E10:E11"/>
    <mergeCell ref="G10:G11"/>
    <mergeCell ref="H10:H11"/>
    <mergeCell ref="P10:P11"/>
    <mergeCell ref="O10:O11"/>
    <mergeCell ref="L11:N11"/>
    <mergeCell ref="O8:O9"/>
    <mergeCell ref="L9:N9"/>
    <mergeCell ref="P8:P9"/>
  </mergeCells>
  <phoneticPr fontId="3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4305D-3F43-45FE-8360-D7BE393511A6}">
  <dimension ref="A1:CI17"/>
  <sheetViews>
    <sheetView zoomScale="68" zoomScaleNormal="68" workbookViewId="0">
      <pane xSplit="3" ySplit="1" topLeftCell="R2" activePane="bottomRight" state="frozen"/>
      <selection pane="bottomRight" activeCell="A2" sqref="A2:XFD2"/>
      <selection pane="bottomLeft" activeCell="D73" sqref="D73"/>
      <selection pane="topRight" activeCell="D73" sqref="D73"/>
    </sheetView>
  </sheetViews>
  <sheetFormatPr defaultColWidth="134.42578125" defaultRowHeight="15.75" outlineLevelCol="1"/>
  <cols>
    <col min="1" max="1" width="18.140625" style="469" bestFit="1" customWidth="1"/>
    <col min="2" max="2" width="26.42578125" style="470" bestFit="1" customWidth="1"/>
    <col min="3" max="3" width="12.28515625" style="467" bestFit="1" customWidth="1"/>
    <col min="4" max="4" width="17" style="467" hidden="1" customWidth="1" outlineLevel="1"/>
    <col min="5" max="5" width="18.140625" style="467" hidden="1" customWidth="1" outlineLevel="1"/>
    <col min="6" max="6" width="25.5703125" style="517" hidden="1" customWidth="1" outlineLevel="1"/>
    <col min="7" max="7" width="16.7109375" style="246" hidden="1" customWidth="1" outlineLevel="1"/>
    <col min="8" max="8" width="13.140625" style="246" hidden="1" customWidth="1" outlineLevel="1"/>
    <col min="9" max="9" width="23.7109375" style="246" hidden="1" customWidth="1" outlineLevel="1"/>
    <col min="10" max="10" width="15.7109375" style="246" hidden="1" customWidth="1" outlineLevel="1"/>
    <col min="11" max="11" width="14.28515625" style="246" hidden="1" customWidth="1" outlineLevel="1"/>
    <col min="12" max="14" width="15.7109375" style="467" hidden="1" customWidth="1" outlineLevel="1"/>
    <col min="15" max="15" width="15.7109375" style="471" hidden="1" customWidth="1" outlineLevel="1"/>
    <col min="16" max="16" width="23.42578125" style="471" hidden="1" customWidth="1" outlineLevel="1"/>
    <col min="17" max="17" width="27.28515625" style="471" hidden="1" customWidth="1" outlineLevel="1"/>
    <col min="18" max="18" width="18.42578125" style="469" bestFit="1" customWidth="1" collapsed="1"/>
    <col min="19" max="19" width="18.140625" style="467" bestFit="1" customWidth="1"/>
    <col min="20" max="20" width="20.140625" style="467" hidden="1" customWidth="1" outlineLevel="1"/>
    <col min="21" max="21" width="15.85546875" style="467" hidden="1" customWidth="1" outlineLevel="1"/>
    <col min="22" max="22" width="15.28515625" style="467" hidden="1" customWidth="1" outlineLevel="1"/>
    <col min="23" max="23" width="22.5703125" style="467" hidden="1" customWidth="1" outlineLevel="1"/>
    <col min="24" max="24" width="12.140625" style="471" hidden="1" customWidth="1" outlineLevel="1"/>
    <col min="25" max="25" width="17.42578125" style="471" hidden="1" customWidth="1" outlineLevel="1"/>
    <col min="26" max="26" width="16.28515625" style="467" hidden="1" customWidth="1" outlineLevel="1"/>
    <col min="27" max="27" width="20.7109375" style="467" hidden="1" customWidth="1" outlineLevel="1"/>
    <col min="28" max="28" width="24.7109375" style="467" hidden="1" customWidth="1" outlineLevel="1"/>
    <col min="29" max="29" width="16.7109375" style="467" hidden="1" customWidth="1" outlineLevel="1"/>
    <col min="30" max="30" width="12.7109375" style="467" hidden="1" customWidth="1" outlineLevel="1"/>
    <col min="31" max="31" width="12.140625" style="467" hidden="1" customWidth="1" outlineLevel="1"/>
    <col min="32" max="32" width="17.140625" style="467" hidden="1" customWidth="1" outlineLevel="1"/>
    <col min="33" max="33" width="17.42578125" style="467" hidden="1" customWidth="1" outlineLevel="1"/>
    <col min="34" max="35" width="15.85546875" style="467" hidden="1" customWidth="1" outlineLevel="1"/>
    <col min="36" max="36" width="11.85546875" style="467" hidden="1" customWidth="1" outlineLevel="1"/>
    <col min="37" max="37" width="12.28515625" style="471" hidden="1" customWidth="1" outlineLevel="1"/>
    <col min="38" max="38" width="23.7109375" style="471" bestFit="1" customWidth="1" collapsed="1"/>
    <col min="39" max="39" width="15.7109375" style="467" bestFit="1" customWidth="1"/>
    <col min="40" max="40" width="14.28515625" style="467" bestFit="1" customWidth="1"/>
    <col min="41" max="41" width="15.7109375" style="527" bestFit="1" customWidth="1"/>
    <col min="42" max="42" width="21.140625" style="467" bestFit="1" customWidth="1"/>
    <col min="43" max="43" width="15.7109375" style="471" bestFit="1" customWidth="1"/>
    <col min="44" max="44" width="15.7109375" style="468" bestFit="1" customWidth="1"/>
    <col min="45" max="46" width="23.42578125" style="467" bestFit="1" customWidth="1"/>
    <col min="47" max="48" width="20.7109375" style="467" bestFit="1" customWidth="1"/>
    <col min="49" max="49" width="23.42578125" style="471" bestFit="1" customWidth="1"/>
    <col min="50" max="50" width="27.28515625" style="471" bestFit="1" customWidth="1"/>
    <col min="51" max="51" width="26.140625" style="471" bestFit="1" customWidth="1"/>
    <col min="52" max="52" width="23.42578125" style="472" bestFit="1" customWidth="1"/>
    <col min="53" max="53" width="25.140625" style="467" bestFit="1" customWidth="1"/>
    <col min="54" max="54" width="11.7109375" style="467" bestFit="1" customWidth="1"/>
    <col min="55" max="55" width="16.28515625" style="467" bestFit="1" customWidth="1"/>
    <col min="56" max="56" width="15.85546875" style="471" bestFit="1" customWidth="1"/>
    <col min="57" max="57" width="14.28515625" style="471" bestFit="1" customWidth="1"/>
    <col min="58" max="58" width="23.7109375" style="471" bestFit="1" customWidth="1"/>
    <col min="59" max="59" width="14.28515625" style="471" bestFit="1" customWidth="1"/>
    <col min="60" max="60" width="16.5703125" style="471" bestFit="1" customWidth="1"/>
    <col min="61" max="61" width="14.85546875" style="471" bestFit="1" customWidth="1"/>
    <col min="62" max="62" width="18" style="471" bestFit="1" customWidth="1"/>
    <col min="63" max="63" width="16.7109375" style="471" bestFit="1" customWidth="1"/>
    <col min="64" max="64" width="19.85546875" style="467" bestFit="1" customWidth="1"/>
    <col min="65" max="65" width="17.85546875" style="471" bestFit="1" customWidth="1"/>
    <col min="66" max="66" width="18.140625" style="473" bestFit="1" customWidth="1"/>
    <col min="67" max="67" width="19.7109375" style="473" bestFit="1" customWidth="1"/>
    <col min="68" max="68" width="23.42578125" style="467" bestFit="1" customWidth="1"/>
    <col min="69" max="69" width="22.42578125" style="474" bestFit="1" customWidth="1"/>
    <col min="70" max="70" width="15.85546875" style="467" bestFit="1" customWidth="1"/>
    <col min="71" max="71" width="17.140625" style="467" bestFit="1" customWidth="1"/>
    <col min="72" max="72" width="15" style="467" bestFit="1" customWidth="1"/>
    <col min="73" max="73" width="15.42578125" style="467" bestFit="1" customWidth="1"/>
    <col min="74" max="74" width="14" style="473" bestFit="1" customWidth="1"/>
    <col min="75" max="75" width="15.85546875" style="467" bestFit="1" customWidth="1"/>
    <col min="76" max="76" width="14.85546875" style="473" bestFit="1" customWidth="1"/>
    <col min="77" max="77" width="29.28515625" style="473" bestFit="1" customWidth="1"/>
    <col min="78" max="78" width="18.42578125" style="467" bestFit="1" customWidth="1"/>
    <col min="79" max="79" width="12.7109375" style="467" bestFit="1" customWidth="1"/>
    <col min="80" max="80" width="23.85546875" style="467" bestFit="1" customWidth="1"/>
    <col min="81" max="81" width="14.42578125" style="530" bestFit="1" customWidth="1"/>
    <col min="82" max="82" width="17.28515625" style="467" bestFit="1" customWidth="1"/>
    <col min="83" max="83" width="7.85546875" style="467" bestFit="1" customWidth="1"/>
    <col min="84" max="84" width="7.42578125" style="467" bestFit="1" customWidth="1"/>
    <col min="85" max="85" width="11.85546875" style="467" bestFit="1" customWidth="1"/>
    <col min="86" max="86" width="17.5703125" style="467" bestFit="1" customWidth="1"/>
    <col min="87" max="87" width="134.42578125" style="467" customWidth="1"/>
    <col min="88" max="16384" width="134.42578125" style="467"/>
  </cols>
  <sheetData>
    <row r="1" spans="1:87" s="533" customFormat="1" ht="47.25">
      <c r="A1" s="598" t="s">
        <v>2886</v>
      </c>
      <c r="B1" s="594" t="s">
        <v>1</v>
      </c>
      <c r="C1" s="595" t="s">
        <v>2</v>
      </c>
      <c r="D1" s="557" t="s">
        <v>2887</v>
      </c>
      <c r="E1" s="557" t="s">
        <v>2888</v>
      </c>
      <c r="F1" s="557" t="s">
        <v>2889</v>
      </c>
      <c r="G1" s="557" t="s">
        <v>6</v>
      </c>
      <c r="H1" s="557" t="s">
        <v>7</v>
      </c>
      <c r="I1" s="557" t="s">
        <v>8</v>
      </c>
      <c r="J1" s="557" t="s">
        <v>9</v>
      </c>
      <c r="K1" s="557" t="s">
        <v>10</v>
      </c>
      <c r="L1" s="557" t="s">
        <v>11</v>
      </c>
      <c r="M1" s="557" t="s">
        <v>12</v>
      </c>
      <c r="N1" s="557" t="s">
        <v>13</v>
      </c>
      <c r="O1" s="557" t="s">
        <v>14</v>
      </c>
      <c r="P1" s="557" t="s">
        <v>15</v>
      </c>
      <c r="Q1" s="557" t="s">
        <v>16</v>
      </c>
      <c r="R1" s="534" t="s">
        <v>17</v>
      </c>
      <c r="S1" s="535" t="s">
        <v>18</v>
      </c>
      <c r="T1" s="536" t="s">
        <v>19</v>
      </c>
      <c r="U1" s="536" t="s">
        <v>20</v>
      </c>
      <c r="V1" s="537" t="s">
        <v>21</v>
      </c>
      <c r="W1" s="537" t="s">
        <v>22</v>
      </c>
      <c r="X1" s="538" t="s">
        <v>23</v>
      </c>
      <c r="Y1" s="538" t="s">
        <v>24</v>
      </c>
      <c r="Z1" s="536" t="s">
        <v>25</v>
      </c>
      <c r="AA1" s="539" t="s">
        <v>26</v>
      </c>
      <c r="AB1" s="539" t="s">
        <v>27</v>
      </c>
      <c r="AC1" s="539" t="s">
        <v>28</v>
      </c>
      <c r="AD1" s="539" t="s">
        <v>29</v>
      </c>
      <c r="AE1" s="539" t="s">
        <v>30</v>
      </c>
      <c r="AF1" s="539" t="s">
        <v>31</v>
      </c>
      <c r="AG1" s="539" t="s">
        <v>32</v>
      </c>
      <c r="AH1" s="538" t="s">
        <v>33</v>
      </c>
      <c r="AI1" s="538" t="s">
        <v>34</v>
      </c>
      <c r="AJ1" s="536" t="s">
        <v>35</v>
      </c>
      <c r="AK1" s="536" t="s">
        <v>36</v>
      </c>
      <c r="AL1" s="534" t="s">
        <v>8</v>
      </c>
      <c r="AM1" s="534" t="s">
        <v>11</v>
      </c>
      <c r="AN1" s="534" t="s">
        <v>10</v>
      </c>
      <c r="AO1" s="534" t="s">
        <v>12</v>
      </c>
      <c r="AP1" s="540" t="s">
        <v>37</v>
      </c>
      <c r="AQ1" s="540" t="s">
        <v>13</v>
      </c>
      <c r="AR1" s="534" t="s">
        <v>14</v>
      </c>
      <c r="AS1" s="534" t="s">
        <v>38</v>
      </c>
      <c r="AT1" s="541" t="s">
        <v>15</v>
      </c>
      <c r="AU1" s="534" t="s">
        <v>39</v>
      </c>
      <c r="AV1" s="541" t="s">
        <v>40</v>
      </c>
      <c r="AW1" s="542" t="s">
        <v>41</v>
      </c>
      <c r="AX1" s="540" t="s">
        <v>16</v>
      </c>
      <c r="AY1" s="534" t="s">
        <v>42</v>
      </c>
      <c r="AZ1" s="534" t="s">
        <v>43</v>
      </c>
      <c r="BA1" s="540" t="s">
        <v>44</v>
      </c>
      <c r="BB1" s="540" t="s">
        <v>45</v>
      </c>
      <c r="BC1" s="540" t="s">
        <v>46</v>
      </c>
      <c r="BD1" s="540" t="s">
        <v>47</v>
      </c>
      <c r="BE1" s="534" t="s">
        <v>48</v>
      </c>
      <c r="BF1" s="543" t="s">
        <v>49</v>
      </c>
      <c r="BG1" s="543" t="s">
        <v>50</v>
      </c>
      <c r="BH1" s="544" t="s">
        <v>51</v>
      </c>
      <c r="BI1" s="544" t="s">
        <v>52</v>
      </c>
      <c r="BJ1" s="544" t="s">
        <v>53</v>
      </c>
      <c r="BK1" s="544" t="s">
        <v>54</v>
      </c>
      <c r="BL1" s="544" t="s">
        <v>55</v>
      </c>
      <c r="BM1" s="544" t="s">
        <v>56</v>
      </c>
      <c r="BN1" s="545" t="s">
        <v>57</v>
      </c>
      <c r="BO1" s="540" t="s">
        <v>58</v>
      </c>
      <c r="BP1" s="546" t="s">
        <v>59</v>
      </c>
      <c r="BQ1" s="546" t="s">
        <v>60</v>
      </c>
      <c r="BR1" s="534" t="s">
        <v>61</v>
      </c>
      <c r="BS1" s="547" t="s">
        <v>62</v>
      </c>
      <c r="BT1" s="534" t="s">
        <v>63</v>
      </c>
      <c r="BU1" s="534" t="s">
        <v>64</v>
      </c>
      <c r="BV1" s="534" t="s">
        <v>65</v>
      </c>
      <c r="BW1" s="543" t="s">
        <v>20</v>
      </c>
      <c r="BX1" s="543" t="s">
        <v>21</v>
      </c>
      <c r="BY1" s="543" t="s">
        <v>66</v>
      </c>
      <c r="BZ1" s="543" t="s">
        <v>67</v>
      </c>
      <c r="CA1" s="548" t="s">
        <v>68</v>
      </c>
      <c r="CB1" s="549" t="s">
        <v>69</v>
      </c>
      <c r="CC1" s="548" t="s">
        <v>70</v>
      </c>
      <c r="CD1" s="549" t="s">
        <v>71</v>
      </c>
      <c r="CE1" s="549" t="s">
        <v>72</v>
      </c>
      <c r="CF1" s="548" t="s">
        <v>73</v>
      </c>
      <c r="CG1" s="550" t="s">
        <v>74</v>
      </c>
      <c r="CH1" s="551" t="s">
        <v>75</v>
      </c>
    </row>
    <row r="2" spans="1:87" s="513" customFormat="1">
      <c r="A2" s="255"/>
      <c r="B2" s="599"/>
      <c r="C2" s="558"/>
      <c r="D2" s="596"/>
      <c r="E2" s="516" t="e">
        <f>VLOOKUP(D:D,'Material code'!A:B,2)</f>
        <v>#N/A</v>
      </c>
      <c r="F2" s="505" t="e">
        <f>VLOOKUP(D:D,'Material code'!C:D,2)</f>
        <v>#N/A</v>
      </c>
      <c r="G2" s="504">
        <f t="shared" ref="G2:H5" si="0">AC2</f>
        <v>0</v>
      </c>
      <c r="H2" s="504">
        <f t="shared" si="0"/>
        <v>0</v>
      </c>
      <c r="I2" s="504">
        <f>AL2</f>
        <v>0</v>
      </c>
      <c r="J2" s="504">
        <v>1</v>
      </c>
      <c r="K2" s="504">
        <f>AN2</f>
        <v>0</v>
      </c>
      <c r="L2" s="504">
        <f>AM2</f>
        <v>0</v>
      </c>
      <c r="M2" s="504">
        <f>AO2</f>
        <v>0</v>
      </c>
      <c r="N2" s="506">
        <f t="shared" ref="N2:O5" si="1">AQ2</f>
        <v>0</v>
      </c>
      <c r="O2" s="504">
        <f t="shared" si="1"/>
        <v>0</v>
      </c>
      <c r="P2" s="506">
        <f>AT2</f>
        <v>0</v>
      </c>
      <c r="Q2" s="506" t="e">
        <f>AX2</f>
        <v>#N/A</v>
      </c>
      <c r="R2" s="504" t="s">
        <v>79</v>
      </c>
      <c r="S2" s="504" t="s">
        <v>109</v>
      </c>
      <c r="T2" s="514"/>
      <c r="U2" s="514"/>
      <c r="V2" s="511"/>
      <c r="W2" s="511"/>
      <c r="X2" s="506"/>
      <c r="Y2" s="506"/>
      <c r="Z2" s="514"/>
      <c r="AA2" s="567"/>
      <c r="AB2" s="507"/>
      <c r="AC2" s="514"/>
      <c r="AD2" s="504"/>
      <c r="AE2" s="514"/>
      <c r="AF2" s="514"/>
      <c r="AG2" s="514"/>
      <c r="AH2" s="569"/>
      <c r="AI2" s="579"/>
      <c r="AJ2" s="504"/>
      <c r="AK2" s="457"/>
      <c r="AL2" s="504"/>
      <c r="AM2" s="504"/>
      <c r="AN2" s="504"/>
      <c r="AO2" s="504">
        <f>AJ2</f>
        <v>0</v>
      </c>
      <c r="AP2" s="506"/>
      <c r="AQ2" s="506">
        <f>AH2</f>
        <v>0</v>
      </c>
      <c r="AR2" s="504">
        <f>AK2</f>
        <v>0</v>
      </c>
      <c r="AS2" s="506">
        <f>AI2</f>
        <v>0</v>
      </c>
      <c r="AT2" s="508">
        <f>AS2</f>
        <v>0</v>
      </c>
      <c r="AU2" s="504">
        <f>AR2</f>
        <v>0</v>
      </c>
      <c r="AV2" s="571">
        <f>AT2</f>
        <v>0</v>
      </c>
      <c r="AW2" s="505" t="e">
        <f>VLOOKUP(AR:AR,Database!A:B,2,)</f>
        <v>#N/A</v>
      </c>
      <c r="AX2" s="506" t="e">
        <f>AV2+AW2</f>
        <v>#N/A</v>
      </c>
      <c r="AY2" s="504">
        <f>Z2</f>
        <v>0</v>
      </c>
      <c r="AZ2" s="565"/>
      <c r="BA2" s="506"/>
      <c r="BB2" s="506"/>
      <c r="BC2" s="506"/>
      <c r="BD2" s="506"/>
      <c r="BE2" s="504"/>
      <c r="BF2" s="504">
        <f>AL2</f>
        <v>0</v>
      </c>
      <c r="BG2" s="504">
        <f>AN2</f>
        <v>0</v>
      </c>
      <c r="BH2" s="506"/>
      <c r="BI2" s="506"/>
      <c r="BJ2" s="506"/>
      <c r="BK2" s="506"/>
      <c r="BL2" s="506"/>
      <c r="BM2" s="572"/>
      <c r="BN2" s="514"/>
      <c r="BO2" s="506"/>
      <c r="BP2" s="511"/>
      <c r="BQ2" s="511"/>
      <c r="BR2" s="514"/>
      <c r="BS2" s="560"/>
      <c r="BT2" s="504"/>
      <c r="BU2" s="504"/>
      <c r="BV2" s="504"/>
      <c r="BW2" s="504">
        <f t="shared" ref="BW2:BY5" si="2">U2</f>
        <v>0</v>
      </c>
      <c r="BX2" s="511">
        <f t="shared" si="2"/>
        <v>0</v>
      </c>
      <c r="BY2" s="511">
        <f t="shared" si="2"/>
        <v>0</v>
      </c>
      <c r="BZ2" s="511">
        <f>BX2+BY2</f>
        <v>0</v>
      </c>
      <c r="CA2" s="504"/>
      <c r="CB2" s="511"/>
      <c r="CC2" s="504"/>
      <c r="CD2" s="511"/>
      <c r="CE2" s="511"/>
      <c r="CF2" s="511">
        <f>CB2+CD2+CE2</f>
        <v>0</v>
      </c>
      <c r="CG2" s="528">
        <f>CF2-BZ2</f>
        <v>0</v>
      </c>
      <c r="CH2" s="510">
        <f>_xlfn.DAYS(BU2,BT2)+1</f>
        <v>1</v>
      </c>
      <c r="CI2" s="559"/>
    </row>
    <row r="3" spans="1:87" s="513" customFormat="1">
      <c r="A3" s="255"/>
      <c r="B3" s="599"/>
      <c r="C3" s="558"/>
      <c r="D3" s="596"/>
      <c r="E3" s="516" t="e">
        <f>VLOOKUP(D:D,'Material code'!A:B,2)</f>
        <v>#N/A</v>
      </c>
      <c r="F3" s="505" t="e">
        <f>VLOOKUP(D:D,'Material code'!C:D,2)</f>
        <v>#N/A</v>
      </c>
      <c r="G3" s="504">
        <f t="shared" si="0"/>
        <v>0</v>
      </c>
      <c r="H3" s="504">
        <f t="shared" si="0"/>
        <v>0</v>
      </c>
      <c r="I3" s="504">
        <f>AL3</f>
        <v>0</v>
      </c>
      <c r="J3" s="504">
        <v>1</v>
      </c>
      <c r="K3" s="504">
        <f>AN3</f>
        <v>0</v>
      </c>
      <c r="L3" s="504">
        <f>AM3</f>
        <v>0</v>
      </c>
      <c r="M3" s="504">
        <f>AO3</f>
        <v>0</v>
      </c>
      <c r="N3" s="506">
        <f t="shared" si="1"/>
        <v>0</v>
      </c>
      <c r="O3" s="504">
        <f t="shared" si="1"/>
        <v>0</v>
      </c>
      <c r="P3" s="506">
        <f>AT3</f>
        <v>0</v>
      </c>
      <c r="Q3" s="506" t="e">
        <f>AX3</f>
        <v>#N/A</v>
      </c>
      <c r="R3" s="504" t="s">
        <v>79</v>
      </c>
      <c r="S3" s="504" t="s">
        <v>109</v>
      </c>
      <c r="T3" s="514"/>
      <c r="U3" s="514"/>
      <c r="V3" s="511"/>
      <c r="W3" s="511"/>
      <c r="X3" s="506"/>
      <c r="Y3" s="506"/>
      <c r="Z3" s="514"/>
      <c r="AA3" s="567"/>
      <c r="AB3" s="507"/>
      <c r="AC3" s="514"/>
      <c r="AD3" s="504"/>
      <c r="AE3" s="514"/>
      <c r="AF3" s="514"/>
      <c r="AG3" s="514"/>
      <c r="AH3" s="569"/>
      <c r="AI3" s="579"/>
      <c r="AJ3" s="504"/>
      <c r="AK3" s="457"/>
      <c r="AL3" s="504"/>
      <c r="AM3" s="504"/>
      <c r="AN3" s="504"/>
      <c r="AO3" s="504">
        <f>AJ3</f>
        <v>0</v>
      </c>
      <c r="AP3" s="506"/>
      <c r="AQ3" s="506">
        <f>AH3</f>
        <v>0</v>
      </c>
      <c r="AR3" s="504">
        <f>AK3</f>
        <v>0</v>
      </c>
      <c r="AS3" s="506">
        <f>AI3</f>
        <v>0</v>
      </c>
      <c r="AT3" s="508">
        <f>AS3</f>
        <v>0</v>
      </c>
      <c r="AU3" s="504">
        <f t="shared" ref="AU3:AU5" si="3">AR3</f>
        <v>0</v>
      </c>
      <c r="AV3" s="571">
        <f t="shared" ref="AV3:AV5" si="4">AT3</f>
        <v>0</v>
      </c>
      <c r="AW3" s="505" t="e">
        <f>VLOOKUP(AR:AR,Database!A:B,2,)</f>
        <v>#N/A</v>
      </c>
      <c r="AX3" s="506" t="e">
        <f>AV3+AW3</f>
        <v>#N/A</v>
      </c>
      <c r="AY3" s="504">
        <f t="shared" ref="AY3:AY5" si="5">Z3</f>
        <v>0</v>
      </c>
      <c r="AZ3" s="504"/>
      <c r="BA3" s="506"/>
      <c r="BB3" s="506"/>
      <c r="BC3" s="506"/>
      <c r="BD3" s="506"/>
      <c r="BE3" s="504"/>
      <c r="BF3" s="504">
        <f>AL3</f>
        <v>0</v>
      </c>
      <c r="BG3" s="504">
        <f>AN3</f>
        <v>0</v>
      </c>
      <c r="BH3" s="506"/>
      <c r="BI3" s="506"/>
      <c r="BJ3" s="506"/>
      <c r="BK3" s="506"/>
      <c r="BL3" s="506"/>
      <c r="BM3" s="572"/>
      <c r="BN3" s="514"/>
      <c r="BO3" s="506"/>
      <c r="BP3" s="511"/>
      <c r="BQ3" s="511"/>
      <c r="BR3" s="514"/>
      <c r="BS3" s="560"/>
      <c r="BT3" s="504"/>
      <c r="BU3" s="504"/>
      <c r="BV3" s="504"/>
      <c r="BW3" s="504">
        <f t="shared" si="2"/>
        <v>0</v>
      </c>
      <c r="BX3" s="511">
        <f t="shared" si="2"/>
        <v>0</v>
      </c>
      <c r="BY3" s="511">
        <f t="shared" si="2"/>
        <v>0</v>
      </c>
      <c r="BZ3" s="511">
        <f>BX3+BY3</f>
        <v>0</v>
      </c>
      <c r="CA3" s="504"/>
      <c r="CB3" s="511"/>
      <c r="CC3" s="504"/>
      <c r="CD3" s="511"/>
      <c r="CE3" s="511"/>
      <c r="CF3" s="511">
        <f>CB3+CD3+CE3</f>
        <v>0</v>
      </c>
      <c r="CG3" s="528">
        <f>CF3-BZ3</f>
        <v>0</v>
      </c>
      <c r="CH3" s="510">
        <f>_xlfn.DAYS(BU3,BT3)+1</f>
        <v>1</v>
      </c>
      <c r="CI3" s="559"/>
    </row>
    <row r="4" spans="1:87" s="513" customFormat="1">
      <c r="A4" s="255"/>
      <c r="B4" s="599"/>
      <c r="C4" s="558"/>
      <c r="D4" s="596"/>
      <c r="E4" s="516" t="e">
        <f>VLOOKUP(D:D,'Material code'!A:B,2)</f>
        <v>#N/A</v>
      </c>
      <c r="F4" s="505" t="e">
        <f>VLOOKUP(D:D,'Material code'!C:D,2)</f>
        <v>#N/A</v>
      </c>
      <c r="G4" s="504">
        <f t="shared" si="0"/>
        <v>0</v>
      </c>
      <c r="H4" s="504">
        <f t="shared" si="0"/>
        <v>0</v>
      </c>
      <c r="I4" s="504">
        <f>AL4</f>
        <v>0</v>
      </c>
      <c r="J4" s="504">
        <v>1</v>
      </c>
      <c r="K4" s="504">
        <f>AN4</f>
        <v>0</v>
      </c>
      <c r="L4" s="504">
        <f>AM4</f>
        <v>0</v>
      </c>
      <c r="M4" s="504">
        <f>AO4</f>
        <v>0</v>
      </c>
      <c r="N4" s="506">
        <f t="shared" si="1"/>
        <v>0</v>
      </c>
      <c r="O4" s="504">
        <f t="shared" si="1"/>
        <v>0</v>
      </c>
      <c r="P4" s="506">
        <f>AT4</f>
        <v>0</v>
      </c>
      <c r="Q4" s="506" t="e">
        <f>AX4</f>
        <v>#N/A</v>
      </c>
      <c r="R4" s="504" t="s">
        <v>79</v>
      </c>
      <c r="S4" s="504" t="s">
        <v>109</v>
      </c>
      <c r="T4" s="514"/>
      <c r="U4" s="514"/>
      <c r="V4" s="511"/>
      <c r="W4" s="511"/>
      <c r="X4" s="506"/>
      <c r="Y4" s="506"/>
      <c r="Z4" s="514"/>
      <c r="AA4" s="567"/>
      <c r="AB4" s="507"/>
      <c r="AC4" s="514"/>
      <c r="AD4" s="504"/>
      <c r="AE4" s="514"/>
      <c r="AF4" s="514"/>
      <c r="AG4" s="514"/>
      <c r="AH4" s="569"/>
      <c r="AI4" s="579"/>
      <c r="AJ4" s="504"/>
      <c r="AK4" s="457"/>
      <c r="AL4" s="504"/>
      <c r="AM4" s="504"/>
      <c r="AN4" s="504"/>
      <c r="AO4" s="504">
        <f>AJ4</f>
        <v>0</v>
      </c>
      <c r="AP4" s="506"/>
      <c r="AQ4" s="506">
        <f>AH4</f>
        <v>0</v>
      </c>
      <c r="AR4" s="504">
        <f>AK4</f>
        <v>0</v>
      </c>
      <c r="AS4" s="506">
        <f>AI4</f>
        <v>0</v>
      </c>
      <c r="AT4" s="508">
        <f>AS4</f>
        <v>0</v>
      </c>
      <c r="AU4" s="504">
        <f t="shared" si="3"/>
        <v>0</v>
      </c>
      <c r="AV4" s="571">
        <f t="shared" si="4"/>
        <v>0</v>
      </c>
      <c r="AW4" s="505" t="e">
        <f>VLOOKUP(AR:AR,Database!A:B,2,)</f>
        <v>#N/A</v>
      </c>
      <c r="AX4" s="506" t="e">
        <f>AV4+AW4</f>
        <v>#N/A</v>
      </c>
      <c r="AY4" s="504">
        <f t="shared" si="5"/>
        <v>0</v>
      </c>
      <c r="AZ4" s="504"/>
      <c r="BA4" s="506"/>
      <c r="BB4" s="506"/>
      <c r="BC4" s="506"/>
      <c r="BD4" s="506"/>
      <c r="BE4" s="504"/>
      <c r="BF4" s="504">
        <f>AL4</f>
        <v>0</v>
      </c>
      <c r="BG4" s="504">
        <f>AN4</f>
        <v>0</v>
      </c>
      <c r="BH4" s="506"/>
      <c r="BI4" s="506"/>
      <c r="BJ4" s="506"/>
      <c r="BK4" s="506"/>
      <c r="BL4" s="506"/>
      <c r="BM4" s="572"/>
      <c r="BN4" s="514"/>
      <c r="BO4" s="506"/>
      <c r="BP4" s="511"/>
      <c r="BQ4" s="511"/>
      <c r="BR4" s="514"/>
      <c r="BS4" s="560"/>
      <c r="BT4" s="504"/>
      <c r="BU4" s="504"/>
      <c r="BV4" s="504"/>
      <c r="BW4" s="504">
        <f t="shared" si="2"/>
        <v>0</v>
      </c>
      <c r="BX4" s="511">
        <f t="shared" si="2"/>
        <v>0</v>
      </c>
      <c r="BY4" s="511">
        <f t="shared" si="2"/>
        <v>0</v>
      </c>
      <c r="BZ4" s="511">
        <f>BX4+BY4</f>
        <v>0</v>
      </c>
      <c r="CA4" s="504"/>
      <c r="CB4" s="511"/>
      <c r="CC4" s="504"/>
      <c r="CD4" s="511"/>
      <c r="CE4" s="511"/>
      <c r="CF4" s="511">
        <f>CB4+CD4+CE4</f>
        <v>0</v>
      </c>
      <c r="CG4" s="528">
        <f>CF4-BZ4</f>
        <v>0</v>
      </c>
      <c r="CH4" s="510">
        <f>_xlfn.DAYS(BU4,BT4)+1</f>
        <v>1</v>
      </c>
      <c r="CI4" s="559"/>
    </row>
    <row r="5" spans="1:87" s="513" customFormat="1">
      <c r="A5" s="255"/>
      <c r="B5" s="599"/>
      <c r="C5" s="558"/>
      <c r="D5" s="596"/>
      <c r="E5" s="516" t="e">
        <f>VLOOKUP(D:D,'Material code'!A:B,2)</f>
        <v>#N/A</v>
      </c>
      <c r="F5" s="505" t="e">
        <f>VLOOKUP(D:D,'Material code'!C:D,2)</f>
        <v>#N/A</v>
      </c>
      <c r="G5" s="504">
        <f t="shared" si="0"/>
        <v>0</v>
      </c>
      <c r="H5" s="504">
        <f t="shared" si="0"/>
        <v>0</v>
      </c>
      <c r="I5" s="504">
        <f>AL5</f>
        <v>0</v>
      </c>
      <c r="J5" s="504">
        <v>1</v>
      </c>
      <c r="K5" s="504">
        <f>AN5</f>
        <v>0</v>
      </c>
      <c r="L5" s="504">
        <f>AM5</f>
        <v>0</v>
      </c>
      <c r="M5" s="504">
        <f>AO5</f>
        <v>0</v>
      </c>
      <c r="N5" s="506">
        <f t="shared" si="1"/>
        <v>0</v>
      </c>
      <c r="O5" s="504">
        <f t="shared" si="1"/>
        <v>0</v>
      </c>
      <c r="P5" s="506">
        <f>AT5</f>
        <v>0</v>
      </c>
      <c r="Q5" s="506" t="e">
        <f>AX5</f>
        <v>#N/A</v>
      </c>
      <c r="R5" s="504" t="s">
        <v>79</v>
      </c>
      <c r="S5" s="504" t="s">
        <v>109</v>
      </c>
      <c r="T5" s="514"/>
      <c r="U5" s="514"/>
      <c r="V5" s="511"/>
      <c r="W5" s="511"/>
      <c r="X5" s="506"/>
      <c r="Y5" s="506"/>
      <c r="Z5" s="514"/>
      <c r="AA5" s="567"/>
      <c r="AB5" s="507"/>
      <c r="AC5" s="514"/>
      <c r="AD5" s="504"/>
      <c r="AE5" s="514"/>
      <c r="AF5" s="514"/>
      <c r="AG5" s="514"/>
      <c r="AH5" s="569"/>
      <c r="AI5" s="579"/>
      <c r="AJ5" s="504"/>
      <c r="AK5" s="457"/>
      <c r="AL5" s="504"/>
      <c r="AM5" s="504"/>
      <c r="AN5" s="504"/>
      <c r="AO5" s="504">
        <f>AJ5</f>
        <v>0</v>
      </c>
      <c r="AP5" s="506"/>
      <c r="AQ5" s="506">
        <f>AH5</f>
        <v>0</v>
      </c>
      <c r="AR5" s="504">
        <f>AK5</f>
        <v>0</v>
      </c>
      <c r="AS5" s="506">
        <f>AI5</f>
        <v>0</v>
      </c>
      <c r="AT5" s="508">
        <f>AS5</f>
        <v>0</v>
      </c>
      <c r="AU5" s="504">
        <f t="shared" si="3"/>
        <v>0</v>
      </c>
      <c r="AV5" s="571">
        <f t="shared" si="4"/>
        <v>0</v>
      </c>
      <c r="AW5" s="505" t="e">
        <f>VLOOKUP(AR:AR,Database!A:B,2,)</f>
        <v>#N/A</v>
      </c>
      <c r="AX5" s="506" t="e">
        <f>AV5+AW5</f>
        <v>#N/A</v>
      </c>
      <c r="AY5" s="504">
        <f t="shared" si="5"/>
        <v>0</v>
      </c>
      <c r="AZ5" s="504"/>
      <c r="BA5" s="506"/>
      <c r="BB5" s="506"/>
      <c r="BC5" s="506"/>
      <c r="BD5" s="506"/>
      <c r="BE5" s="504"/>
      <c r="BF5" s="504">
        <f>AL5</f>
        <v>0</v>
      </c>
      <c r="BG5" s="504">
        <f>AN5</f>
        <v>0</v>
      </c>
      <c r="BH5" s="506"/>
      <c r="BI5" s="506"/>
      <c r="BJ5" s="506"/>
      <c r="BK5" s="506"/>
      <c r="BL5" s="506"/>
      <c r="BM5" s="572"/>
      <c r="BN5" s="514"/>
      <c r="BO5" s="506"/>
      <c r="BP5" s="511"/>
      <c r="BQ5" s="511"/>
      <c r="BR5" s="514"/>
      <c r="BS5" s="560"/>
      <c r="BT5" s="504"/>
      <c r="BU5" s="504"/>
      <c r="BV5" s="504"/>
      <c r="BW5" s="504">
        <f t="shared" si="2"/>
        <v>0</v>
      </c>
      <c r="BX5" s="511">
        <f t="shared" si="2"/>
        <v>0</v>
      </c>
      <c r="BY5" s="511">
        <f t="shared" si="2"/>
        <v>0</v>
      </c>
      <c r="BZ5" s="511">
        <f>BX5+BY5</f>
        <v>0</v>
      </c>
      <c r="CA5" s="504"/>
      <c r="CB5" s="511"/>
      <c r="CC5" s="504"/>
      <c r="CD5" s="511"/>
      <c r="CE5" s="511"/>
      <c r="CF5" s="511">
        <f>CB5+CD5+CE5</f>
        <v>0</v>
      </c>
      <c r="CG5" s="528">
        <f>CF5-BZ5</f>
        <v>0</v>
      </c>
      <c r="CH5" s="510">
        <f>_xlfn.DAYS(BU5,BT5)+1</f>
        <v>1</v>
      </c>
      <c r="CI5" s="559"/>
    </row>
    <row r="6" spans="1:87">
      <c r="A6" s="604"/>
      <c r="B6" s="605"/>
      <c r="C6" s="606"/>
      <c r="D6" s="606"/>
      <c r="E6" s="606"/>
      <c r="L6" s="606"/>
      <c r="M6" s="606"/>
      <c r="N6" s="606"/>
      <c r="O6" s="607"/>
      <c r="P6" s="607"/>
      <c r="Q6" s="607"/>
      <c r="R6" s="604"/>
      <c r="S6" s="606"/>
      <c r="T6" s="606"/>
      <c r="U6" s="606"/>
      <c r="V6" s="606"/>
      <c r="W6" s="606"/>
      <c r="X6" s="607"/>
      <c r="Y6" s="607"/>
      <c r="Z6" s="606"/>
      <c r="AA6" s="606"/>
      <c r="AB6" s="606"/>
      <c r="AC6" s="606"/>
      <c r="AD6" s="606"/>
      <c r="AE6" s="606"/>
      <c r="AF6" s="606"/>
      <c r="AG6" s="606"/>
      <c r="AH6" s="606"/>
      <c r="AI6" s="606"/>
      <c r="AJ6" s="606"/>
      <c r="AK6" s="607"/>
      <c r="AL6" s="607"/>
      <c r="AM6" s="606"/>
      <c r="AN6" s="606"/>
      <c r="AP6" s="606"/>
      <c r="AQ6" s="607"/>
      <c r="AR6" s="608"/>
      <c r="AS6" s="606"/>
      <c r="AT6" s="606"/>
      <c r="AU6" s="606"/>
      <c r="AV6" s="606"/>
      <c r="AW6" s="607"/>
      <c r="AX6" s="607"/>
      <c r="AY6" s="607"/>
      <c r="AZ6" s="609"/>
      <c r="BA6" s="606"/>
      <c r="BB6" s="606"/>
      <c r="BC6" s="606"/>
      <c r="BD6" s="607"/>
      <c r="BE6" s="607"/>
      <c r="BF6" s="607"/>
      <c r="BG6" s="607"/>
      <c r="BH6" s="607"/>
      <c r="BI6" s="607"/>
      <c r="BJ6" s="607"/>
      <c r="BK6" s="607"/>
      <c r="BL6" s="606"/>
      <c r="BM6" s="607"/>
      <c r="BN6" s="610"/>
      <c r="BO6" s="610"/>
      <c r="BP6" s="606"/>
      <c r="BQ6" s="611"/>
      <c r="BR6" s="606"/>
      <c r="BS6" s="606"/>
      <c r="BT6" s="606"/>
      <c r="BU6" s="606"/>
      <c r="BV6" s="610"/>
      <c r="BW6" s="606"/>
      <c r="BX6" s="610"/>
      <c r="BY6" s="610"/>
      <c r="BZ6" s="606"/>
      <c r="CA6" s="606"/>
      <c r="CB6" s="606"/>
      <c r="CC6" s="612"/>
      <c r="CD6" s="606"/>
      <c r="CE6" s="606"/>
      <c r="CF6" s="606"/>
      <c r="CG6" s="606"/>
      <c r="CH6" s="606"/>
      <c r="CI6" s="606"/>
    </row>
    <row r="7" spans="1:87">
      <c r="A7" s="604"/>
      <c r="B7" s="605"/>
      <c r="C7" s="606"/>
      <c r="D7" s="606"/>
      <c r="E7" s="606"/>
      <c r="L7" s="606"/>
      <c r="M7" s="606"/>
      <c r="N7" s="606"/>
      <c r="O7" s="607"/>
      <c r="P7" s="607"/>
      <c r="Q7" s="607"/>
      <c r="R7" s="604"/>
      <c r="S7" s="606"/>
      <c r="T7" s="606"/>
      <c r="U7" s="606"/>
      <c r="V7" s="606"/>
      <c r="W7" s="606"/>
      <c r="X7" s="607"/>
      <c r="Y7" s="607"/>
      <c r="Z7" s="606"/>
      <c r="AA7" s="606"/>
      <c r="AB7" s="606"/>
      <c r="AC7" s="606"/>
      <c r="AD7" s="606"/>
      <c r="AE7" s="606"/>
      <c r="AF7" s="606"/>
      <c r="AG7" s="606"/>
      <c r="AH7" s="606"/>
      <c r="AI7" s="606"/>
      <c r="AJ7" s="606"/>
      <c r="AK7" s="607"/>
      <c r="AL7" s="607"/>
      <c r="AM7" s="606"/>
      <c r="AN7" s="606"/>
      <c r="AP7" s="606"/>
      <c r="AQ7" s="607"/>
      <c r="AR7" s="608"/>
      <c r="AS7" s="606"/>
      <c r="AT7" s="606"/>
      <c r="AU7" s="606"/>
      <c r="AV7" s="606"/>
      <c r="AW7" s="607"/>
      <c r="AX7" s="607"/>
      <c r="AY7" s="607"/>
      <c r="AZ7" s="609"/>
      <c r="BA7" s="606"/>
      <c r="BB7" s="606"/>
      <c r="BC7" s="606"/>
      <c r="BD7" s="607"/>
      <c r="BE7" s="607"/>
      <c r="BF7" s="607"/>
      <c r="BG7" s="607"/>
      <c r="BH7" s="607"/>
      <c r="BI7" s="607"/>
      <c r="BJ7" s="607"/>
      <c r="BK7" s="607"/>
      <c r="BL7" s="606"/>
      <c r="BM7" s="607"/>
      <c r="BN7" s="610"/>
      <c r="BO7" s="610"/>
      <c r="BP7" s="606"/>
      <c r="BQ7" s="611"/>
      <c r="BR7" s="606"/>
      <c r="BS7" s="606"/>
      <c r="BT7" s="606"/>
      <c r="BU7" s="606"/>
      <c r="BV7" s="610"/>
      <c r="BW7" s="606"/>
      <c r="BX7" s="610"/>
      <c r="BY7" s="610"/>
      <c r="BZ7" s="606"/>
      <c r="CA7" s="606"/>
      <c r="CB7" s="606"/>
      <c r="CC7" s="612"/>
      <c r="CD7" s="606"/>
      <c r="CE7" s="606"/>
      <c r="CF7" s="606"/>
      <c r="CG7" s="606"/>
      <c r="CH7" s="606"/>
      <c r="CI7" s="606"/>
    </row>
    <row r="8" spans="1:87">
      <c r="A8" s="604"/>
      <c r="B8" s="605"/>
      <c r="C8" s="606"/>
      <c r="D8" s="606"/>
      <c r="E8" s="606"/>
      <c r="L8" s="606"/>
      <c r="M8" s="606"/>
      <c r="N8" s="606"/>
      <c r="O8" s="607"/>
      <c r="P8" s="607"/>
      <c r="Q8" s="607"/>
      <c r="R8" s="604"/>
      <c r="S8" s="606"/>
      <c r="T8" s="606"/>
      <c r="U8" s="606"/>
      <c r="V8" s="606"/>
      <c r="W8" s="606"/>
      <c r="X8" s="607"/>
      <c r="Y8" s="607"/>
      <c r="Z8" s="606"/>
      <c r="AA8" s="606"/>
      <c r="AB8" s="606"/>
      <c r="AC8" s="606"/>
      <c r="AD8" s="606"/>
      <c r="AE8" s="606"/>
      <c r="AF8" s="606"/>
      <c r="AG8" s="606"/>
      <c r="AH8" s="606"/>
      <c r="AI8" s="606"/>
      <c r="AJ8" s="606"/>
      <c r="AK8" s="607"/>
      <c r="AL8" s="607"/>
      <c r="AM8" s="606"/>
      <c r="AN8" s="606"/>
      <c r="AP8" s="606"/>
      <c r="AQ8" s="607"/>
      <c r="AR8" s="608"/>
      <c r="AS8" s="606"/>
      <c r="AT8" s="606"/>
      <c r="AU8" s="606"/>
      <c r="AV8" s="606"/>
      <c r="AW8" s="607"/>
      <c r="AX8" s="607"/>
      <c r="AY8" s="607"/>
      <c r="AZ8" s="609"/>
      <c r="BA8" s="606"/>
      <c r="BB8" s="606"/>
      <c r="BC8" s="606"/>
      <c r="BD8" s="607"/>
      <c r="BE8" s="607"/>
      <c r="BF8" s="607"/>
      <c r="BG8" s="607"/>
      <c r="BH8" s="607"/>
      <c r="BI8" s="607"/>
      <c r="BJ8" s="607"/>
      <c r="BK8" s="607"/>
      <c r="BL8" s="606"/>
      <c r="BM8" s="607"/>
      <c r="BN8" s="610"/>
      <c r="BO8" s="610"/>
      <c r="BP8" s="606"/>
      <c r="BQ8" s="611"/>
      <c r="BR8" s="606"/>
      <c r="BS8" s="606"/>
      <c r="BT8" s="606"/>
      <c r="BU8" s="606"/>
      <c r="BV8" s="610"/>
      <c r="BW8" s="606"/>
      <c r="BX8" s="610"/>
      <c r="BY8" s="610"/>
      <c r="BZ8" s="606"/>
      <c r="CA8" s="606"/>
      <c r="CB8" s="606"/>
      <c r="CC8" s="612"/>
      <c r="CD8" s="606"/>
      <c r="CE8" s="606"/>
      <c r="CF8" s="606"/>
      <c r="CG8" s="606"/>
      <c r="CH8" s="606"/>
      <c r="CI8" s="606"/>
    </row>
    <row r="9" spans="1:87">
      <c r="A9" s="604"/>
      <c r="B9" s="605"/>
      <c r="C9" s="606"/>
      <c r="D9" s="606"/>
      <c r="E9" s="606"/>
      <c r="L9" s="606"/>
      <c r="M9" s="606"/>
      <c r="N9" s="606"/>
      <c r="O9" s="607"/>
      <c r="P9" s="607"/>
      <c r="Q9" s="607"/>
      <c r="R9" s="604"/>
      <c r="S9" s="606"/>
      <c r="T9" s="606"/>
      <c r="U9" s="606"/>
      <c r="V9" s="606"/>
      <c r="W9" s="606"/>
      <c r="X9" s="607"/>
      <c r="Y9" s="607"/>
      <c r="Z9" s="606"/>
      <c r="AA9" s="606"/>
      <c r="AB9" s="606"/>
      <c r="AC9" s="606"/>
      <c r="AD9" s="606"/>
      <c r="AE9" s="606"/>
      <c r="AF9" s="606"/>
      <c r="AG9" s="606"/>
      <c r="AH9" s="606"/>
      <c r="AI9" s="606"/>
      <c r="AJ9" s="606"/>
      <c r="AK9" s="607"/>
      <c r="AL9" s="607"/>
      <c r="AM9" s="606"/>
      <c r="AN9" s="606"/>
      <c r="AP9" s="606"/>
      <c r="AQ9" s="607"/>
      <c r="AR9" s="608"/>
      <c r="AS9" s="606"/>
      <c r="AT9" s="606"/>
      <c r="AU9" s="606"/>
      <c r="AV9" s="606"/>
      <c r="AW9" s="607"/>
      <c r="AX9" s="607"/>
      <c r="AY9" s="607"/>
      <c r="AZ9" s="609"/>
      <c r="BA9" s="606"/>
      <c r="BB9" s="606"/>
      <c r="BC9" s="606"/>
      <c r="BD9" s="607"/>
      <c r="BE9" s="607"/>
      <c r="BF9" s="607"/>
      <c r="BG9" s="607"/>
      <c r="BH9" s="607"/>
      <c r="BI9" s="607"/>
      <c r="BJ9" s="607"/>
      <c r="BK9" s="607"/>
      <c r="BL9" s="606"/>
      <c r="BM9" s="607"/>
      <c r="BN9" s="610"/>
      <c r="BO9" s="610"/>
      <c r="BP9" s="606"/>
      <c r="BQ9" s="611"/>
      <c r="BR9" s="606"/>
      <c r="BS9" s="606"/>
      <c r="BT9" s="606"/>
      <c r="BU9" s="606"/>
      <c r="BV9" s="610"/>
      <c r="BW9" s="606"/>
      <c r="BX9" s="610"/>
      <c r="BY9" s="610"/>
      <c r="BZ9" s="606"/>
      <c r="CA9" s="606"/>
      <c r="CB9" s="606"/>
      <c r="CC9" s="612"/>
      <c r="CD9" s="606"/>
      <c r="CE9" s="606"/>
      <c r="CF9" s="606"/>
      <c r="CG9" s="606"/>
      <c r="CH9" s="606"/>
      <c r="CI9" s="606"/>
    </row>
    <row r="10" spans="1:87">
      <c r="A10" s="604"/>
      <c r="B10" s="605"/>
      <c r="C10" s="606"/>
      <c r="D10" s="606"/>
      <c r="E10" s="606"/>
      <c r="L10" s="606"/>
      <c r="M10" s="606"/>
      <c r="N10" s="606"/>
      <c r="O10" s="607"/>
      <c r="P10" s="607"/>
      <c r="Q10" s="607"/>
      <c r="R10" s="604"/>
      <c r="S10" s="606"/>
      <c r="T10" s="606"/>
      <c r="U10" s="606"/>
      <c r="V10" s="606"/>
      <c r="W10" s="606"/>
      <c r="X10" s="607"/>
      <c r="Y10" s="607"/>
      <c r="Z10" s="606"/>
      <c r="AA10" s="606"/>
      <c r="AB10" s="606"/>
      <c r="AC10" s="606"/>
      <c r="AD10" s="606"/>
      <c r="AE10" s="606"/>
      <c r="AF10" s="606"/>
      <c r="AG10" s="606"/>
      <c r="AH10" s="606"/>
      <c r="AI10" s="606"/>
      <c r="AJ10" s="606"/>
      <c r="AK10" s="607"/>
      <c r="AL10" s="607"/>
      <c r="AM10" s="606"/>
      <c r="AN10" s="606"/>
      <c r="AP10" s="606"/>
      <c r="AQ10" s="607"/>
      <c r="AR10" s="608"/>
      <c r="AS10" s="606"/>
      <c r="AT10" s="606"/>
      <c r="AU10" s="606"/>
      <c r="AV10" s="606"/>
      <c r="AW10" s="607"/>
      <c r="AX10" s="607"/>
      <c r="AY10" s="607"/>
      <c r="AZ10" s="609"/>
      <c r="BA10" s="606"/>
      <c r="BB10" s="606"/>
      <c r="BC10" s="606"/>
      <c r="BD10" s="607"/>
      <c r="BE10" s="607"/>
      <c r="BF10" s="607"/>
      <c r="BG10" s="607"/>
      <c r="BH10" s="607"/>
      <c r="BI10" s="607"/>
      <c r="BJ10" s="607"/>
      <c r="BK10" s="607"/>
      <c r="BL10" s="606"/>
      <c r="BM10" s="607"/>
      <c r="BN10" s="610"/>
      <c r="BO10" s="610"/>
      <c r="BP10" s="606"/>
      <c r="BQ10" s="611"/>
      <c r="BR10" s="606"/>
      <c r="BS10" s="606"/>
      <c r="BT10" s="606"/>
      <c r="BU10" s="606"/>
      <c r="BV10" s="610"/>
      <c r="BW10" s="606"/>
      <c r="BX10" s="610"/>
      <c r="BY10" s="610"/>
      <c r="BZ10" s="606"/>
      <c r="CA10" s="606"/>
      <c r="CB10" s="606"/>
      <c r="CC10" s="612"/>
      <c r="CD10" s="606"/>
      <c r="CE10" s="606"/>
      <c r="CF10" s="606"/>
      <c r="CG10" s="606"/>
      <c r="CH10" s="606"/>
      <c r="CI10" s="606"/>
    </row>
    <row r="11" spans="1:87">
      <c r="A11" s="604"/>
      <c r="B11" s="605"/>
      <c r="C11" s="606"/>
      <c r="D11" s="606"/>
      <c r="E11" s="606"/>
      <c r="L11" s="606"/>
      <c r="M11" s="606"/>
      <c r="N11" s="606"/>
      <c r="O11" s="607"/>
      <c r="P11" s="607"/>
      <c r="Q11" s="607"/>
      <c r="R11" s="604"/>
      <c r="S11" s="606"/>
      <c r="T11" s="606"/>
      <c r="U11" s="606"/>
      <c r="V11" s="606"/>
      <c r="W11" s="606"/>
      <c r="X11" s="607"/>
      <c r="Y11" s="607"/>
      <c r="Z11" s="606"/>
      <c r="AA11" s="606"/>
      <c r="AB11" s="606"/>
      <c r="AC11" s="606"/>
      <c r="AD11" s="606"/>
      <c r="AE11" s="606"/>
      <c r="AF11" s="606"/>
      <c r="AG11" s="606"/>
      <c r="AH11" s="606"/>
      <c r="AI11" s="606"/>
      <c r="AJ11" s="606"/>
      <c r="AK11" s="607"/>
      <c r="AL11" s="607"/>
      <c r="AM11" s="606"/>
      <c r="AN11" s="606"/>
      <c r="AP11" s="606"/>
      <c r="AQ11" s="607"/>
      <c r="AR11" s="608"/>
      <c r="AS11" s="606"/>
      <c r="AT11" s="606"/>
      <c r="AU11" s="606"/>
      <c r="AV11" s="606"/>
      <c r="AW11" s="607"/>
      <c r="AX11" s="607"/>
      <c r="AY11" s="607"/>
      <c r="AZ11" s="609"/>
      <c r="BA11" s="606"/>
      <c r="BB11" s="606"/>
      <c r="BC11" s="606"/>
      <c r="BD11" s="607"/>
      <c r="BE11" s="607"/>
      <c r="BF11" s="607"/>
      <c r="BG11" s="607"/>
      <c r="BH11" s="607"/>
      <c r="BI11" s="607"/>
      <c r="BJ11" s="607"/>
      <c r="BK11" s="607"/>
      <c r="BL11" s="606"/>
      <c r="BM11" s="607"/>
      <c r="BN11" s="610"/>
      <c r="BO11" s="610"/>
      <c r="BP11" s="606"/>
      <c r="BQ11" s="611"/>
      <c r="BR11" s="606"/>
      <c r="BS11" s="606"/>
      <c r="BT11" s="606"/>
      <c r="BU11" s="606"/>
      <c r="BV11" s="610"/>
      <c r="BW11" s="606"/>
      <c r="BX11" s="610"/>
      <c r="BY11" s="610"/>
      <c r="BZ11" s="606"/>
      <c r="CA11" s="606"/>
      <c r="CB11" s="606"/>
      <c r="CC11" s="612"/>
      <c r="CD11" s="606"/>
      <c r="CE11" s="606"/>
      <c r="CF11" s="606"/>
      <c r="CG11" s="606"/>
      <c r="CH11" s="606"/>
      <c r="CI11" s="606"/>
    </row>
    <row r="12" spans="1:87">
      <c r="A12" s="604"/>
      <c r="B12" s="605"/>
      <c r="C12" s="606"/>
      <c r="D12" s="606"/>
      <c r="E12" s="606"/>
      <c r="L12" s="606"/>
      <c r="M12" s="606"/>
      <c r="N12" s="606"/>
      <c r="O12" s="607"/>
      <c r="P12" s="607"/>
      <c r="Q12" s="607"/>
      <c r="R12" s="604"/>
      <c r="S12" s="606"/>
      <c r="T12" s="606"/>
      <c r="U12" s="606"/>
      <c r="V12" s="606"/>
      <c r="W12" s="606"/>
      <c r="X12" s="607"/>
      <c r="Y12" s="607"/>
      <c r="Z12" s="606"/>
      <c r="AA12" s="606"/>
      <c r="AB12" s="606"/>
      <c r="AC12" s="606"/>
      <c r="AD12" s="606"/>
      <c r="AE12" s="606"/>
      <c r="AF12" s="606"/>
      <c r="AG12" s="606"/>
      <c r="AH12" s="606"/>
      <c r="AI12" s="606"/>
      <c r="AJ12" s="606"/>
      <c r="AK12" s="607"/>
      <c r="AL12" s="607"/>
      <c r="AM12" s="606"/>
      <c r="AN12" s="606"/>
      <c r="AP12" s="606"/>
      <c r="AQ12" s="607"/>
      <c r="AR12" s="608"/>
      <c r="AS12" s="606"/>
      <c r="AT12" s="606"/>
      <c r="AU12" s="606"/>
      <c r="AV12" s="606"/>
      <c r="AW12" s="607"/>
      <c r="AX12" s="607"/>
      <c r="AY12" s="607"/>
      <c r="AZ12" s="609"/>
      <c r="BA12" s="606"/>
      <c r="BB12" s="606"/>
      <c r="BC12" s="606"/>
      <c r="BD12" s="607"/>
      <c r="BE12" s="607"/>
      <c r="BF12" s="607"/>
      <c r="BG12" s="607"/>
      <c r="BH12" s="607"/>
      <c r="BI12" s="607"/>
      <c r="BJ12" s="607"/>
      <c r="BK12" s="607"/>
      <c r="BL12" s="606"/>
      <c r="BM12" s="607"/>
      <c r="BN12" s="610"/>
      <c r="BO12" s="610"/>
      <c r="BP12" s="606"/>
      <c r="BQ12" s="611"/>
      <c r="BR12" s="606"/>
      <c r="BS12" s="606"/>
      <c r="BT12" s="606"/>
      <c r="BU12" s="606"/>
      <c r="BV12" s="610"/>
      <c r="BW12" s="606"/>
      <c r="BX12" s="610"/>
      <c r="BY12" s="610"/>
      <c r="BZ12" s="606"/>
      <c r="CA12" s="606"/>
      <c r="CB12" s="606"/>
      <c r="CC12" s="612"/>
      <c r="CD12" s="606"/>
      <c r="CE12" s="606"/>
      <c r="CF12" s="606"/>
      <c r="CG12" s="606"/>
      <c r="CH12" s="606"/>
      <c r="CI12" s="606"/>
    </row>
    <row r="13" spans="1:87">
      <c r="A13" s="604"/>
      <c r="B13" s="605"/>
      <c r="C13" s="606"/>
      <c r="D13" s="606"/>
      <c r="E13" s="606"/>
      <c r="L13" s="606"/>
      <c r="M13" s="606"/>
      <c r="N13" s="606"/>
      <c r="O13" s="607"/>
      <c r="P13" s="607"/>
      <c r="Q13" s="607"/>
      <c r="R13" s="604"/>
      <c r="S13" s="606"/>
      <c r="T13" s="606"/>
      <c r="U13" s="606"/>
      <c r="V13" s="606"/>
      <c r="W13" s="606"/>
      <c r="X13" s="607"/>
      <c r="Y13" s="607"/>
      <c r="Z13" s="606"/>
      <c r="AA13" s="606"/>
      <c r="AB13" s="606"/>
      <c r="AC13" s="606"/>
      <c r="AD13" s="606"/>
      <c r="AE13" s="606"/>
      <c r="AF13" s="606"/>
      <c r="AG13" s="606"/>
      <c r="AH13" s="606"/>
      <c r="AI13" s="606"/>
      <c r="AJ13" s="606"/>
      <c r="AK13" s="607"/>
      <c r="AL13" s="607"/>
      <c r="AM13" s="606"/>
      <c r="AN13" s="606"/>
      <c r="AP13" s="606"/>
      <c r="AQ13" s="607"/>
      <c r="AR13" s="608"/>
      <c r="AS13" s="606"/>
      <c r="AT13" s="606"/>
      <c r="AU13" s="606"/>
      <c r="AV13" s="606"/>
      <c r="AW13" s="607"/>
      <c r="AX13" s="607"/>
      <c r="AY13" s="607"/>
      <c r="AZ13" s="609"/>
      <c r="BA13" s="606"/>
      <c r="BB13" s="606"/>
      <c r="BC13" s="606"/>
      <c r="BD13" s="607"/>
      <c r="BE13" s="607"/>
      <c r="BF13" s="607"/>
      <c r="BG13" s="607"/>
      <c r="BH13" s="607"/>
      <c r="BI13" s="607"/>
      <c r="BJ13" s="607"/>
      <c r="BK13" s="607"/>
      <c r="BL13" s="606"/>
      <c r="BM13" s="607"/>
      <c r="BN13" s="610"/>
      <c r="BO13" s="610"/>
      <c r="BP13" s="606"/>
      <c r="BQ13" s="611"/>
      <c r="BR13" s="606"/>
      <c r="BS13" s="606"/>
      <c r="BT13" s="606"/>
      <c r="BU13" s="606"/>
      <c r="BV13" s="610"/>
      <c r="BW13" s="606"/>
      <c r="BX13" s="610"/>
      <c r="BY13" s="610"/>
      <c r="BZ13" s="606"/>
      <c r="CA13" s="606"/>
      <c r="CB13" s="606"/>
      <c r="CC13" s="612"/>
      <c r="CD13" s="606"/>
      <c r="CE13" s="606"/>
      <c r="CF13" s="606"/>
      <c r="CG13" s="606"/>
      <c r="CH13" s="606"/>
      <c r="CI13" s="606"/>
    </row>
    <row r="14" spans="1:87">
      <c r="A14" s="604"/>
      <c r="B14" s="605"/>
      <c r="C14" s="606"/>
      <c r="D14" s="606"/>
      <c r="E14" s="606"/>
      <c r="L14" s="606"/>
      <c r="M14" s="606"/>
      <c r="N14" s="606"/>
      <c r="O14" s="607"/>
      <c r="P14" s="607"/>
      <c r="Q14" s="607"/>
      <c r="R14" s="604"/>
      <c r="S14" s="606"/>
      <c r="T14" s="606"/>
      <c r="U14" s="606"/>
      <c r="V14" s="606"/>
      <c r="W14" s="606"/>
      <c r="X14" s="607"/>
      <c r="Y14" s="607"/>
      <c r="Z14" s="606"/>
      <c r="AA14" s="606"/>
      <c r="AB14" s="606"/>
      <c r="AC14" s="606"/>
      <c r="AD14" s="606"/>
      <c r="AE14" s="606"/>
      <c r="AF14" s="606"/>
      <c r="AG14" s="606"/>
      <c r="AH14" s="606"/>
      <c r="AI14" s="606"/>
      <c r="AJ14" s="606"/>
      <c r="AK14" s="607"/>
      <c r="AL14" s="607"/>
      <c r="AM14" s="606"/>
      <c r="AN14" s="606"/>
      <c r="AP14" s="606"/>
      <c r="AQ14" s="607"/>
      <c r="AR14" s="608"/>
      <c r="AS14" s="606"/>
      <c r="AT14" s="606"/>
      <c r="AU14" s="606"/>
      <c r="AV14" s="606"/>
      <c r="AW14" s="607"/>
      <c r="AX14" s="607"/>
      <c r="AY14" s="607"/>
      <c r="AZ14" s="609"/>
      <c r="BA14" s="606"/>
      <c r="BB14" s="606"/>
      <c r="BC14" s="606"/>
      <c r="BD14" s="607"/>
      <c r="BE14" s="607"/>
      <c r="BF14" s="607"/>
      <c r="BG14" s="607"/>
      <c r="BH14" s="607"/>
      <c r="BI14" s="607"/>
      <c r="BJ14" s="607"/>
      <c r="BK14" s="607"/>
      <c r="BL14" s="606"/>
      <c r="BM14" s="607"/>
      <c r="BN14" s="610"/>
      <c r="BO14" s="610"/>
      <c r="BP14" s="606"/>
      <c r="BQ14" s="611"/>
      <c r="BR14" s="606"/>
      <c r="BS14" s="606"/>
      <c r="BT14" s="606"/>
      <c r="BU14" s="606"/>
      <c r="BV14" s="610"/>
      <c r="BW14" s="606"/>
      <c r="BX14" s="610"/>
      <c r="BY14" s="610"/>
      <c r="BZ14" s="606"/>
      <c r="CA14" s="606"/>
      <c r="CB14" s="606"/>
      <c r="CC14" s="612"/>
      <c r="CD14" s="606"/>
      <c r="CE14" s="606"/>
      <c r="CF14" s="606"/>
      <c r="CG14" s="606"/>
      <c r="CH14" s="606"/>
      <c r="CI14" s="606"/>
    </row>
    <row r="15" spans="1:87">
      <c r="A15" s="604"/>
      <c r="B15" s="605"/>
      <c r="C15" s="606"/>
      <c r="D15" s="606"/>
      <c r="E15" s="606"/>
      <c r="L15" s="606"/>
      <c r="M15" s="606"/>
      <c r="N15" s="606"/>
      <c r="O15" s="607"/>
      <c r="P15" s="607"/>
      <c r="Q15" s="607"/>
      <c r="R15" s="604"/>
      <c r="S15" s="606"/>
      <c r="T15" s="606"/>
      <c r="U15" s="606"/>
      <c r="V15" s="606"/>
      <c r="W15" s="606"/>
      <c r="X15" s="607"/>
      <c r="Y15" s="607"/>
      <c r="Z15" s="606"/>
      <c r="AA15" s="606"/>
      <c r="AB15" s="606"/>
      <c r="AC15" s="606"/>
      <c r="AD15" s="606"/>
      <c r="AE15" s="606"/>
      <c r="AF15" s="606"/>
      <c r="AG15" s="606"/>
      <c r="AH15" s="606"/>
      <c r="AI15" s="606"/>
      <c r="AJ15" s="606"/>
      <c r="AK15" s="607"/>
      <c r="AL15" s="607"/>
      <c r="AM15" s="606"/>
      <c r="AN15" s="606"/>
      <c r="AP15" s="606"/>
      <c r="AQ15" s="607"/>
      <c r="AR15" s="608"/>
      <c r="AS15" s="606"/>
      <c r="AT15" s="606"/>
      <c r="AU15" s="606"/>
      <c r="AV15" s="606"/>
      <c r="AW15" s="607"/>
      <c r="AX15" s="607"/>
      <c r="AY15" s="607"/>
      <c r="AZ15" s="609"/>
      <c r="BA15" s="606"/>
      <c r="BB15" s="606"/>
      <c r="BC15" s="606"/>
      <c r="BD15" s="607"/>
      <c r="BE15" s="607"/>
      <c r="BF15" s="607"/>
      <c r="BG15" s="607"/>
      <c r="BH15" s="607"/>
      <c r="BI15" s="607"/>
      <c r="BJ15" s="607"/>
      <c r="BK15" s="607"/>
      <c r="BL15" s="606"/>
      <c r="BM15" s="607"/>
      <c r="BN15" s="610"/>
      <c r="BO15" s="610"/>
      <c r="BP15" s="606"/>
      <c r="BQ15" s="611"/>
      <c r="BR15" s="606"/>
      <c r="BS15" s="606"/>
      <c r="BT15" s="606"/>
      <c r="BU15" s="606"/>
      <c r="BV15" s="610"/>
      <c r="BW15" s="606"/>
      <c r="BX15" s="610"/>
      <c r="BY15" s="610"/>
      <c r="BZ15" s="606"/>
      <c r="CA15" s="606"/>
      <c r="CB15" s="606"/>
      <c r="CC15" s="612"/>
      <c r="CD15" s="606"/>
      <c r="CE15" s="606"/>
      <c r="CF15" s="606"/>
      <c r="CG15" s="606"/>
      <c r="CH15" s="606"/>
      <c r="CI15" s="606"/>
    </row>
    <row r="16" spans="1:87">
      <c r="A16" s="604"/>
      <c r="B16" s="605"/>
      <c r="C16" s="606"/>
      <c r="D16" s="606"/>
      <c r="E16" s="606"/>
      <c r="L16" s="606"/>
      <c r="M16" s="606"/>
      <c r="N16" s="606"/>
      <c r="O16" s="607"/>
      <c r="P16" s="607"/>
      <c r="Q16" s="607"/>
      <c r="R16" s="604"/>
      <c r="S16" s="606"/>
      <c r="T16" s="606"/>
      <c r="U16" s="606"/>
      <c r="V16" s="606"/>
      <c r="W16" s="606"/>
      <c r="X16" s="607"/>
      <c r="Y16" s="607"/>
      <c r="Z16" s="606"/>
      <c r="AA16" s="606"/>
      <c r="AB16" s="606"/>
      <c r="AC16" s="606"/>
      <c r="AD16" s="606"/>
      <c r="AE16" s="606"/>
      <c r="AF16" s="606"/>
      <c r="AG16" s="606"/>
      <c r="AH16" s="606"/>
      <c r="AI16" s="606"/>
      <c r="AJ16" s="606"/>
      <c r="AK16" s="607"/>
      <c r="AL16" s="607"/>
      <c r="AM16" s="606"/>
      <c r="AN16" s="606"/>
      <c r="AP16" s="606"/>
      <c r="AQ16" s="607"/>
      <c r="AR16" s="608"/>
      <c r="AS16" s="606"/>
      <c r="AT16" s="606"/>
      <c r="AU16" s="606"/>
      <c r="AV16" s="606"/>
      <c r="AW16" s="607"/>
      <c r="AX16" s="607"/>
      <c r="AY16" s="607"/>
      <c r="AZ16" s="609"/>
      <c r="BA16" s="606"/>
      <c r="BB16" s="606"/>
      <c r="BC16" s="606"/>
      <c r="BD16" s="607"/>
      <c r="BE16" s="607"/>
      <c r="BF16" s="607"/>
      <c r="BG16" s="607"/>
      <c r="BH16" s="607"/>
      <c r="BI16" s="607"/>
      <c r="BJ16" s="607"/>
      <c r="BK16" s="607"/>
      <c r="BL16" s="606"/>
      <c r="BM16" s="607"/>
      <c r="BN16" s="610"/>
      <c r="BO16" s="610"/>
      <c r="BP16" s="606"/>
      <c r="BQ16" s="611"/>
      <c r="BR16" s="606"/>
      <c r="BS16" s="606"/>
      <c r="BT16" s="606"/>
      <c r="BU16" s="606"/>
      <c r="BV16" s="610"/>
      <c r="BW16" s="606"/>
      <c r="BX16" s="610"/>
      <c r="BY16" s="610"/>
      <c r="BZ16" s="606"/>
      <c r="CA16" s="606"/>
      <c r="CB16" s="606"/>
      <c r="CC16" s="612"/>
      <c r="CD16" s="606"/>
      <c r="CE16" s="606"/>
      <c r="CF16" s="606"/>
      <c r="CG16" s="606"/>
      <c r="CH16" s="606"/>
      <c r="CI16" s="606"/>
    </row>
    <row r="17" spans="1:87">
      <c r="A17" s="604"/>
      <c r="B17" s="605"/>
      <c r="C17" s="606"/>
      <c r="D17" s="606"/>
      <c r="E17" s="606"/>
      <c r="L17" s="606"/>
      <c r="M17" s="606"/>
      <c r="N17" s="606"/>
      <c r="O17" s="607"/>
      <c r="P17" s="607"/>
      <c r="Q17" s="607"/>
      <c r="R17" s="604"/>
      <c r="S17" s="606"/>
      <c r="T17" s="606"/>
      <c r="U17" s="606"/>
      <c r="V17" s="606"/>
      <c r="W17" s="606"/>
      <c r="X17" s="607"/>
      <c r="Y17" s="607"/>
      <c r="Z17" s="606"/>
      <c r="AA17" s="606"/>
      <c r="AB17" s="606"/>
      <c r="AC17" s="606"/>
      <c r="AD17" s="606"/>
      <c r="AE17" s="606"/>
      <c r="AF17" s="606"/>
      <c r="AG17" s="606"/>
      <c r="AH17" s="606"/>
      <c r="AI17" s="606"/>
      <c r="AJ17" s="606"/>
      <c r="AK17" s="607"/>
      <c r="AL17" s="607"/>
      <c r="AM17" s="606"/>
      <c r="AN17" s="606"/>
      <c r="AP17" s="606"/>
      <c r="AQ17" s="607"/>
      <c r="AR17" s="608"/>
      <c r="AS17" s="606"/>
      <c r="AT17" s="606"/>
      <c r="AU17" s="606"/>
      <c r="AV17" s="606"/>
      <c r="AW17" s="607"/>
      <c r="AX17" s="607"/>
      <c r="AY17" s="607"/>
      <c r="AZ17" s="609"/>
      <c r="BA17" s="606"/>
      <c r="BB17" s="606"/>
      <c r="BC17" s="606"/>
      <c r="BD17" s="607"/>
      <c r="BE17" s="607"/>
      <c r="BF17" s="607"/>
      <c r="BG17" s="607"/>
      <c r="BH17" s="607"/>
      <c r="BI17" s="607"/>
      <c r="BJ17" s="607"/>
      <c r="BK17" s="607"/>
      <c r="BL17" s="606"/>
      <c r="BM17" s="607"/>
      <c r="BN17" s="610"/>
      <c r="BO17" s="610"/>
      <c r="BP17" s="606"/>
      <c r="BQ17" s="611"/>
      <c r="BR17" s="606"/>
      <c r="BS17" s="606"/>
      <c r="BT17" s="606"/>
      <c r="BU17" s="606"/>
      <c r="BV17" s="610"/>
      <c r="BW17" s="606"/>
      <c r="BX17" s="610"/>
      <c r="BY17" s="610"/>
      <c r="BZ17" s="606"/>
      <c r="CA17" s="606"/>
      <c r="CB17" s="606"/>
      <c r="CC17" s="612"/>
      <c r="CD17" s="606"/>
      <c r="CE17" s="606"/>
      <c r="CF17" s="606"/>
      <c r="CG17" s="606"/>
      <c r="CH17" s="606"/>
      <c r="CI17" s="606"/>
    </row>
  </sheetData>
  <autoFilter ref="A1:CC4" xr:uid="{7544305D-3F43-45FE-8360-D7BE393511A6}"/>
  <conditionalFormatting sqref="D2:D5">
    <cfRule type="duplicateValues" dxfId="0" priority="1"/>
  </conditionalFormatting>
  <pageMargins left="0.7" right="0.7" top="0.75" bottom="0.75" header="0.3" footer="0.3"/>
  <pageSetup orientation="portrait" horizontalDpi="1200" verticalDpi="12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3DC491-ECF8-42FD-9777-8F644B22DF6B}">
  <dimension ref="A1:D68"/>
  <sheetViews>
    <sheetView zoomScale="85" workbookViewId="0">
      <pane ySplit="1" topLeftCell="A17" activePane="bottomLeft" state="frozen"/>
      <selection pane="bottomLeft" activeCell="D60" sqref="D60"/>
      <selection activeCell="AO520" sqref="AO520"/>
    </sheetView>
  </sheetViews>
  <sheetFormatPr defaultRowHeight="15"/>
  <cols>
    <col min="1" max="3" width="20.85546875" style="131" customWidth="1"/>
    <col min="4" max="4" width="61.140625" style="131" customWidth="1"/>
  </cols>
  <sheetData>
    <row r="1" spans="1:4">
      <c r="A1" s="697" t="s">
        <v>2887</v>
      </c>
      <c r="B1" s="697" t="s">
        <v>2888</v>
      </c>
      <c r="C1" s="697" t="s">
        <v>2887</v>
      </c>
      <c r="D1" s="697" t="s">
        <v>2889</v>
      </c>
    </row>
    <row r="2" spans="1:4">
      <c r="A2" s="698" t="s">
        <v>2890</v>
      </c>
      <c r="B2" s="698" t="s">
        <v>2891</v>
      </c>
      <c r="C2" s="698" t="s">
        <v>2890</v>
      </c>
      <c r="D2" s="698" t="s">
        <v>2892</v>
      </c>
    </row>
    <row r="3" spans="1:4">
      <c r="A3" s="698" t="s">
        <v>2893</v>
      </c>
      <c r="B3" s="698" t="s">
        <v>507</v>
      </c>
      <c r="C3" s="698" t="s">
        <v>2893</v>
      </c>
      <c r="D3" s="698" t="s">
        <v>2894</v>
      </c>
    </row>
    <row r="4" spans="1:4">
      <c r="A4" s="698" t="s">
        <v>199</v>
      </c>
      <c r="B4" s="698" t="s">
        <v>507</v>
      </c>
      <c r="C4" s="698" t="s">
        <v>199</v>
      </c>
      <c r="D4" s="698" t="s">
        <v>2895</v>
      </c>
    </row>
    <row r="5" spans="1:4">
      <c r="A5" s="698" t="s">
        <v>2896</v>
      </c>
      <c r="B5" s="698" t="s">
        <v>507</v>
      </c>
      <c r="C5" s="698" t="s">
        <v>2896</v>
      </c>
      <c r="D5" s="698" t="s">
        <v>2897</v>
      </c>
    </row>
    <row r="6" spans="1:4">
      <c r="A6" s="698" t="s">
        <v>2898</v>
      </c>
      <c r="B6" s="698" t="s">
        <v>2899</v>
      </c>
      <c r="C6" s="698" t="s">
        <v>2898</v>
      </c>
      <c r="D6" s="698" t="s">
        <v>2900</v>
      </c>
    </row>
    <row r="7" spans="1:4">
      <c r="A7" s="698" t="s">
        <v>2901</v>
      </c>
      <c r="B7" s="698" t="s">
        <v>2902</v>
      </c>
      <c r="C7" s="698" t="s">
        <v>2901</v>
      </c>
      <c r="D7" s="698" t="s">
        <v>2903</v>
      </c>
    </row>
    <row r="8" spans="1:4">
      <c r="A8" s="698" t="s">
        <v>2904</v>
      </c>
      <c r="B8" s="698" t="s">
        <v>2905</v>
      </c>
      <c r="C8" s="698" t="s">
        <v>2904</v>
      </c>
      <c r="D8" s="698" t="s">
        <v>2906</v>
      </c>
    </row>
    <row r="9" spans="1:4">
      <c r="A9" s="698" t="s">
        <v>335</v>
      </c>
      <c r="B9" s="698" t="s">
        <v>2907</v>
      </c>
      <c r="C9" s="698" t="s">
        <v>335</v>
      </c>
      <c r="D9" s="698" t="s">
        <v>2908</v>
      </c>
    </row>
    <row r="10" spans="1:4">
      <c r="A10" s="698" t="s">
        <v>2909</v>
      </c>
      <c r="B10" s="698" t="s">
        <v>2910</v>
      </c>
      <c r="C10" s="698" t="s">
        <v>2909</v>
      </c>
      <c r="D10" s="698" t="s">
        <v>2911</v>
      </c>
    </row>
    <row r="11" spans="1:4">
      <c r="A11" s="698" t="s">
        <v>331</v>
      </c>
      <c r="B11" s="698" t="s">
        <v>2912</v>
      </c>
      <c r="C11" s="698" t="s">
        <v>331</v>
      </c>
      <c r="D11" s="698" t="s">
        <v>2913</v>
      </c>
    </row>
    <row r="12" spans="1:4">
      <c r="A12" s="698" t="s">
        <v>2914</v>
      </c>
      <c r="B12" s="698" t="s">
        <v>2915</v>
      </c>
      <c r="C12" s="698" t="s">
        <v>2914</v>
      </c>
      <c r="D12" s="698" t="s">
        <v>2916</v>
      </c>
    </row>
    <row r="13" spans="1:4">
      <c r="A13" s="698" t="s">
        <v>333</v>
      </c>
      <c r="B13" s="698" t="s">
        <v>2917</v>
      </c>
      <c r="C13" s="698" t="s">
        <v>333</v>
      </c>
      <c r="D13" s="698" t="s">
        <v>2918</v>
      </c>
    </row>
    <row r="14" spans="1:4">
      <c r="A14" s="698" t="s">
        <v>2919</v>
      </c>
      <c r="B14" s="698" t="s">
        <v>2915</v>
      </c>
      <c r="C14" s="698" t="s">
        <v>2919</v>
      </c>
      <c r="D14" s="698" t="s">
        <v>2920</v>
      </c>
    </row>
    <row r="15" spans="1:4">
      <c r="A15" s="698" t="s">
        <v>838</v>
      </c>
      <c r="B15" s="698" t="s">
        <v>2921</v>
      </c>
      <c r="C15" s="698" t="s">
        <v>838</v>
      </c>
      <c r="D15" s="698" t="s">
        <v>2922</v>
      </c>
    </row>
    <row r="16" spans="1:4">
      <c r="A16" s="698" t="s">
        <v>2923</v>
      </c>
      <c r="B16" s="698" t="s">
        <v>2924</v>
      </c>
      <c r="C16" s="698" t="s">
        <v>2923</v>
      </c>
      <c r="D16" s="698" t="s">
        <v>2925</v>
      </c>
    </row>
    <row r="17" spans="1:4">
      <c r="A17" s="698" t="s">
        <v>2926</v>
      </c>
      <c r="B17" s="698" t="s">
        <v>2924</v>
      </c>
      <c r="C17" s="698" t="s">
        <v>2926</v>
      </c>
      <c r="D17" s="698" t="s">
        <v>2927</v>
      </c>
    </row>
    <row r="18" spans="1:4">
      <c r="A18" s="698" t="s">
        <v>121</v>
      </c>
      <c r="B18" s="698" t="s">
        <v>2928</v>
      </c>
      <c r="C18" s="698" t="s">
        <v>121</v>
      </c>
      <c r="D18" s="698" t="s">
        <v>2929</v>
      </c>
    </row>
    <row r="19" spans="1:4">
      <c r="A19" s="698" t="s">
        <v>2930</v>
      </c>
      <c r="B19" s="698" t="s">
        <v>2931</v>
      </c>
      <c r="C19" s="698" t="s">
        <v>2930</v>
      </c>
      <c r="D19" s="698" t="s">
        <v>2932</v>
      </c>
    </row>
    <row r="20" spans="1:4">
      <c r="A20" s="698" t="s">
        <v>2635</v>
      </c>
      <c r="B20" s="698" t="s">
        <v>2933</v>
      </c>
      <c r="C20" s="698" t="s">
        <v>2635</v>
      </c>
      <c r="D20" s="698" t="s">
        <v>2934</v>
      </c>
    </row>
    <row r="21" spans="1:4">
      <c r="A21" s="698" t="s">
        <v>2935</v>
      </c>
      <c r="B21" s="698" t="s">
        <v>2936</v>
      </c>
      <c r="C21" s="698" t="s">
        <v>2935</v>
      </c>
      <c r="D21" s="698" t="s">
        <v>2937</v>
      </c>
    </row>
    <row r="22" spans="1:4">
      <c r="A22" s="698" t="s">
        <v>244</v>
      </c>
      <c r="B22" s="698" t="s">
        <v>2938</v>
      </c>
      <c r="C22" s="698" t="s">
        <v>244</v>
      </c>
      <c r="D22" s="698" t="s">
        <v>2939</v>
      </c>
    </row>
    <row r="23" spans="1:4">
      <c r="A23" s="698" t="s">
        <v>233</v>
      </c>
      <c r="B23" s="698" t="s">
        <v>2940</v>
      </c>
      <c r="C23" s="698" t="s">
        <v>233</v>
      </c>
      <c r="D23" s="698" t="s">
        <v>2941</v>
      </c>
    </row>
    <row r="24" spans="1:4">
      <c r="A24" s="698" t="s">
        <v>846</v>
      </c>
      <c r="B24" s="698" t="s">
        <v>2942</v>
      </c>
      <c r="C24" s="698" t="s">
        <v>846</v>
      </c>
      <c r="D24" s="698" t="s">
        <v>2943</v>
      </c>
    </row>
    <row r="25" spans="1:4">
      <c r="A25" s="698" t="s">
        <v>2944</v>
      </c>
      <c r="B25" s="698" t="s">
        <v>2945</v>
      </c>
      <c r="C25" s="698" t="s">
        <v>2944</v>
      </c>
      <c r="D25" s="698" t="s">
        <v>2946</v>
      </c>
    </row>
    <row r="26" spans="1:4">
      <c r="A26" s="698" t="s">
        <v>622</v>
      </c>
      <c r="B26" s="698" t="s">
        <v>2947</v>
      </c>
      <c r="C26" s="698" t="s">
        <v>622</v>
      </c>
      <c r="D26" s="698" t="s">
        <v>2948</v>
      </c>
    </row>
    <row r="27" spans="1:4">
      <c r="A27" s="698" t="s">
        <v>2949</v>
      </c>
      <c r="B27" s="698" t="s">
        <v>2950</v>
      </c>
      <c r="C27" s="698" t="s">
        <v>2949</v>
      </c>
      <c r="D27" s="698" t="s">
        <v>2951</v>
      </c>
    </row>
    <row r="28" spans="1:4">
      <c r="A28" s="698" t="s">
        <v>615</v>
      </c>
      <c r="B28" s="698" t="s">
        <v>2952</v>
      </c>
      <c r="C28" s="698" t="s">
        <v>615</v>
      </c>
      <c r="D28" s="698" t="s">
        <v>2953</v>
      </c>
    </row>
    <row r="29" spans="1:4">
      <c r="A29" s="698" t="s">
        <v>162</v>
      </c>
      <c r="B29" s="698" t="s">
        <v>2954</v>
      </c>
      <c r="C29" s="698" t="s">
        <v>162</v>
      </c>
      <c r="D29" s="698" t="s">
        <v>2955</v>
      </c>
    </row>
    <row r="30" spans="1:4">
      <c r="A30" s="698" t="s">
        <v>133</v>
      </c>
      <c r="B30" s="698" t="s">
        <v>2956</v>
      </c>
      <c r="C30" s="698" t="s">
        <v>133</v>
      </c>
      <c r="D30" s="698" t="s">
        <v>2957</v>
      </c>
    </row>
    <row r="31" spans="1:4">
      <c r="A31" s="698" t="s">
        <v>2958</v>
      </c>
      <c r="B31" s="698" t="s">
        <v>2956</v>
      </c>
      <c r="C31" s="698" t="s">
        <v>2958</v>
      </c>
      <c r="D31" s="698" t="s">
        <v>2959</v>
      </c>
    </row>
    <row r="32" spans="1:4">
      <c r="A32" s="698" t="s">
        <v>2960</v>
      </c>
      <c r="B32" s="698" t="s">
        <v>2956</v>
      </c>
      <c r="C32" s="698" t="s">
        <v>2960</v>
      </c>
      <c r="D32" s="698" t="s">
        <v>2961</v>
      </c>
    </row>
    <row r="33" spans="1:4">
      <c r="A33" s="698" t="s">
        <v>131</v>
      </c>
      <c r="B33" s="698" t="s">
        <v>2956</v>
      </c>
      <c r="C33" s="698" t="s">
        <v>131</v>
      </c>
      <c r="D33" s="698" t="s">
        <v>2962</v>
      </c>
    </row>
    <row r="34" spans="1:4">
      <c r="A34" s="698" t="s">
        <v>1216</v>
      </c>
      <c r="B34" s="698" t="s">
        <v>2963</v>
      </c>
      <c r="C34" s="698" t="s">
        <v>1216</v>
      </c>
      <c r="D34" s="698" t="s">
        <v>2964</v>
      </c>
    </row>
    <row r="35" spans="1:4">
      <c r="A35" s="698" t="s">
        <v>241</v>
      </c>
      <c r="B35" s="698" t="s">
        <v>2963</v>
      </c>
      <c r="C35" s="698" t="s">
        <v>241</v>
      </c>
      <c r="D35" s="698" t="s">
        <v>2965</v>
      </c>
    </row>
    <row r="36" spans="1:4">
      <c r="A36" s="698" t="s">
        <v>792</v>
      </c>
      <c r="B36" s="698" t="s">
        <v>2966</v>
      </c>
      <c r="C36" s="698" t="s">
        <v>792</v>
      </c>
      <c r="D36" s="698" t="s">
        <v>2967</v>
      </c>
    </row>
    <row r="37" spans="1:4">
      <c r="A37" s="698" t="s">
        <v>2968</v>
      </c>
      <c r="B37" s="698" t="s">
        <v>2969</v>
      </c>
      <c r="C37" s="698" t="s">
        <v>2968</v>
      </c>
      <c r="D37" s="698" t="s">
        <v>2970</v>
      </c>
    </row>
    <row r="38" spans="1:4">
      <c r="A38" s="698" t="s">
        <v>2971</v>
      </c>
      <c r="B38" s="698" t="s">
        <v>2972</v>
      </c>
      <c r="C38" s="698" t="s">
        <v>2971</v>
      </c>
      <c r="D38" s="698" t="s">
        <v>2973</v>
      </c>
    </row>
    <row r="39" spans="1:4">
      <c r="A39" s="698" t="s">
        <v>2974</v>
      </c>
      <c r="B39" s="698" t="s">
        <v>2975</v>
      </c>
      <c r="C39" s="698" t="s">
        <v>2974</v>
      </c>
      <c r="D39" s="698" t="s">
        <v>2976</v>
      </c>
    </row>
    <row r="40" spans="1:4">
      <c r="A40" s="700" t="s">
        <v>169</v>
      </c>
      <c r="B40" s="699" t="s">
        <v>2977</v>
      </c>
      <c r="C40" s="700" t="s">
        <v>169</v>
      </c>
      <c r="D40" s="698" t="s">
        <v>2978</v>
      </c>
    </row>
    <row r="41" spans="1:4">
      <c r="A41" s="700" t="s">
        <v>363</v>
      </c>
      <c r="B41" s="699" t="s">
        <v>2979</v>
      </c>
      <c r="C41" s="700" t="s">
        <v>363</v>
      </c>
      <c r="D41" s="698" t="s">
        <v>2980</v>
      </c>
    </row>
    <row r="42" spans="1:4">
      <c r="A42" s="700" t="s">
        <v>365</v>
      </c>
      <c r="B42" s="699" t="s">
        <v>2979</v>
      </c>
      <c r="C42" s="700" t="s">
        <v>365</v>
      </c>
      <c r="D42" s="698" t="s">
        <v>2981</v>
      </c>
    </row>
    <row r="43" spans="1:4">
      <c r="A43" s="700" t="s">
        <v>356</v>
      </c>
      <c r="B43" s="699" t="s">
        <v>2982</v>
      </c>
      <c r="C43" s="700" t="s">
        <v>356</v>
      </c>
      <c r="D43" s="698" t="s">
        <v>2983</v>
      </c>
    </row>
    <row r="44" spans="1:4">
      <c r="A44" s="700" t="s">
        <v>2984</v>
      </c>
      <c r="B44" s="699" t="s">
        <v>2985</v>
      </c>
      <c r="C44" s="700" t="s">
        <v>2984</v>
      </c>
      <c r="D44" s="698" t="s">
        <v>2986</v>
      </c>
    </row>
    <row r="45" spans="1:4">
      <c r="A45" s="700" t="s">
        <v>2987</v>
      </c>
      <c r="B45" s="699" t="s">
        <v>2988</v>
      </c>
      <c r="C45" s="700" t="s">
        <v>2987</v>
      </c>
      <c r="D45" s="698" t="s">
        <v>2989</v>
      </c>
    </row>
    <row r="46" spans="1:4">
      <c r="A46" s="700" t="s">
        <v>321</v>
      </c>
      <c r="B46" s="699" t="s">
        <v>2990</v>
      </c>
      <c r="C46" s="700" t="s">
        <v>321</v>
      </c>
      <c r="D46" s="698" t="s">
        <v>2991</v>
      </c>
    </row>
    <row r="47" spans="1:4">
      <c r="A47" s="701" t="s">
        <v>2992</v>
      </c>
      <c r="B47" s="699" t="s">
        <v>2977</v>
      </c>
      <c r="C47" s="701" t="s">
        <v>2992</v>
      </c>
      <c r="D47" s="701" t="s">
        <v>2993</v>
      </c>
    </row>
    <row r="48" spans="1:4">
      <c r="A48" s="699" t="s">
        <v>643</v>
      </c>
      <c r="B48" s="699" t="s">
        <v>2977</v>
      </c>
      <c r="C48" s="699" t="s">
        <v>643</v>
      </c>
      <c r="D48" s="699" t="s">
        <v>2994</v>
      </c>
    </row>
    <row r="49" spans="1:4">
      <c r="A49" s="702" t="s">
        <v>2995</v>
      </c>
      <c r="B49" s="699" t="s">
        <v>2979</v>
      </c>
      <c r="C49" s="702" t="s">
        <v>2995</v>
      </c>
      <c r="D49" s="702" t="s">
        <v>2996</v>
      </c>
    </row>
    <row r="50" spans="1:4">
      <c r="A50" s="702" t="s">
        <v>2997</v>
      </c>
      <c r="B50" s="699" t="s">
        <v>2979</v>
      </c>
      <c r="C50" s="702" t="s">
        <v>2997</v>
      </c>
      <c r="D50" s="702" t="s">
        <v>2998</v>
      </c>
    </row>
    <row r="51" spans="1:4">
      <c r="A51" s="703" t="s">
        <v>2999</v>
      </c>
      <c r="B51" s="699" t="s">
        <v>2982</v>
      </c>
      <c r="C51" s="703" t="s">
        <v>2999</v>
      </c>
      <c r="D51" s="703" t="s">
        <v>3000</v>
      </c>
    </row>
    <row r="52" spans="1:4">
      <c r="A52" s="699" t="s">
        <v>3001</v>
      </c>
      <c r="B52" s="704" t="s">
        <v>2985</v>
      </c>
      <c r="C52" s="704" t="s">
        <v>3001</v>
      </c>
      <c r="D52" s="704" t="s">
        <v>2986</v>
      </c>
    </row>
    <row r="53" spans="1:4">
      <c r="A53" s="702" t="s">
        <v>3002</v>
      </c>
      <c r="B53" s="699" t="s">
        <v>2985</v>
      </c>
      <c r="C53" s="702" t="s">
        <v>3002</v>
      </c>
      <c r="D53" s="701" t="s">
        <v>3003</v>
      </c>
    </row>
    <row r="54" spans="1:4">
      <c r="A54" s="699" t="s">
        <v>3004</v>
      </c>
      <c r="B54" s="704" t="s">
        <v>2988</v>
      </c>
      <c r="C54" s="704" t="s">
        <v>3004</v>
      </c>
      <c r="D54" s="704" t="s">
        <v>2989</v>
      </c>
    </row>
    <row r="55" spans="1:4">
      <c r="A55" s="702" t="s">
        <v>3005</v>
      </c>
      <c r="B55" s="699" t="s">
        <v>2988</v>
      </c>
      <c r="C55" s="702" t="s">
        <v>3005</v>
      </c>
      <c r="D55" s="701" t="s">
        <v>3006</v>
      </c>
    </row>
    <row r="56" spans="1:4">
      <c r="A56" s="699" t="s">
        <v>3007</v>
      </c>
      <c r="B56" s="699" t="s">
        <v>3008</v>
      </c>
      <c r="C56" s="699" t="s">
        <v>3007</v>
      </c>
      <c r="D56" s="699" t="s">
        <v>3009</v>
      </c>
    </row>
    <row r="57" spans="1:4">
      <c r="A57" s="699" t="s">
        <v>3010</v>
      </c>
      <c r="B57" s="704" t="s">
        <v>3008</v>
      </c>
      <c r="C57" s="704" t="s">
        <v>3010</v>
      </c>
      <c r="D57" s="704" t="s">
        <v>3011</v>
      </c>
    </row>
    <row r="58" spans="1:4">
      <c r="A58" s="702" t="s">
        <v>3012</v>
      </c>
      <c r="B58" s="699" t="s">
        <v>2990</v>
      </c>
      <c r="C58" s="702" t="s">
        <v>3012</v>
      </c>
      <c r="D58" s="701" t="s">
        <v>3013</v>
      </c>
    </row>
    <row r="59" spans="1:4">
      <c r="A59" s="699" t="s">
        <v>3014</v>
      </c>
      <c r="B59" s="697" t="s">
        <v>92</v>
      </c>
      <c r="C59" s="699" t="s">
        <v>3014</v>
      </c>
      <c r="D59" s="699" t="s">
        <v>3015</v>
      </c>
    </row>
    <row r="60" spans="1:4">
      <c r="A60" s="699" t="s">
        <v>3016</v>
      </c>
      <c r="B60" s="697" t="s">
        <v>92</v>
      </c>
      <c r="C60" s="699" t="s">
        <v>3016</v>
      </c>
      <c r="D60" s="699" t="s">
        <v>3017</v>
      </c>
    </row>
    <row r="61" spans="1:4">
      <c r="A61" s="699" t="s">
        <v>3018</v>
      </c>
      <c r="B61" s="697" t="s">
        <v>92</v>
      </c>
      <c r="C61" s="699" t="s">
        <v>3018</v>
      </c>
      <c r="D61" s="699" t="s">
        <v>3019</v>
      </c>
    </row>
    <row r="62" spans="1:4">
      <c r="A62" s="699" t="s">
        <v>3020</v>
      </c>
      <c r="B62" s="697" t="s">
        <v>92</v>
      </c>
      <c r="C62" s="699" t="s">
        <v>3020</v>
      </c>
      <c r="D62" s="699" t="s">
        <v>3021</v>
      </c>
    </row>
    <row r="63" spans="1:4">
      <c r="A63" s="699" t="s">
        <v>3022</v>
      </c>
      <c r="B63" s="697" t="s">
        <v>92</v>
      </c>
      <c r="C63" s="699" t="s">
        <v>3022</v>
      </c>
      <c r="D63" s="699" t="s">
        <v>3023</v>
      </c>
    </row>
    <row r="64" spans="1:4">
      <c r="A64" s="709" t="s">
        <v>3024</v>
      </c>
      <c r="B64" s="710" t="s">
        <v>92</v>
      </c>
      <c r="C64" s="709" t="s">
        <v>3024</v>
      </c>
      <c r="D64" s="709" t="s">
        <v>3025</v>
      </c>
    </row>
    <row r="65" spans="1:4">
      <c r="A65" s="698" t="s">
        <v>108</v>
      </c>
      <c r="B65" s="697" t="s">
        <v>92</v>
      </c>
      <c r="C65" s="698" t="s">
        <v>108</v>
      </c>
      <c r="D65" s="697" t="s">
        <v>92</v>
      </c>
    </row>
    <row r="66" spans="1:4">
      <c r="A66" s="698" t="s">
        <v>154</v>
      </c>
      <c r="B66" s="697" t="s">
        <v>92</v>
      </c>
      <c r="C66" s="698" t="s">
        <v>154</v>
      </c>
      <c r="D66" s="697" t="s">
        <v>92</v>
      </c>
    </row>
    <row r="67" spans="1:4">
      <c r="A67" s="698" t="s">
        <v>496</v>
      </c>
      <c r="B67" s="697" t="s">
        <v>92</v>
      </c>
      <c r="C67" s="698" t="s">
        <v>496</v>
      </c>
      <c r="D67" s="697" t="s">
        <v>92</v>
      </c>
    </row>
    <row r="68" spans="1:4">
      <c r="A68" s="698" t="s">
        <v>498</v>
      </c>
      <c r="B68" s="697" t="s">
        <v>92</v>
      </c>
      <c r="C68" s="698" t="s">
        <v>498</v>
      </c>
      <c r="D68" s="697" t="s">
        <v>92</v>
      </c>
    </row>
  </sheetData>
  <autoFilter ref="A1:D64" xr:uid="{2D3DC491-ECF8-42FD-9777-8F644B22DF6B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EDFD-F22C-49F7-9375-68E3DA8F87F5}">
  <sheetPr filterMode="1">
    <tabColor theme="6" tint="-0.499984740745262"/>
  </sheetPr>
  <dimension ref="A1:AV595"/>
  <sheetViews>
    <sheetView workbookViewId="0">
      <pane ySplit="1" topLeftCell="A167" activePane="bottomLeft" state="frozen"/>
      <selection pane="bottomLeft" activeCell="K171" sqref="K171"/>
    </sheetView>
  </sheetViews>
  <sheetFormatPr defaultColWidth="14.5703125" defaultRowHeight="15"/>
  <cols>
    <col min="1" max="1" width="66.28515625" bestFit="1" customWidth="1"/>
    <col min="2" max="2" width="27.140625" bestFit="1" customWidth="1"/>
    <col min="3" max="3" width="14.42578125" bestFit="1" customWidth="1"/>
    <col min="4" max="4" width="19.5703125" bestFit="1" customWidth="1"/>
    <col min="5" max="5" width="13.85546875" bestFit="1" customWidth="1"/>
    <col min="6" max="6" width="23.7109375" bestFit="1" customWidth="1"/>
    <col min="7" max="7" width="22.140625" bestFit="1" customWidth="1"/>
    <col min="8" max="8" width="16" bestFit="1" customWidth="1"/>
    <col min="9" max="9" width="18.7109375" bestFit="1" customWidth="1"/>
    <col min="10" max="10" width="15.28515625" bestFit="1" customWidth="1"/>
    <col min="11" max="11" width="15.42578125" bestFit="1" customWidth="1"/>
    <col min="12" max="12" width="124.5703125" bestFit="1" customWidth="1"/>
    <col min="13" max="13" width="29.140625" bestFit="1" customWidth="1"/>
    <col min="14" max="14" width="18.28515625" bestFit="1" customWidth="1"/>
    <col min="15" max="15" width="15" bestFit="1" customWidth="1"/>
    <col min="17" max="17" width="23.140625" bestFit="1" customWidth="1"/>
    <col min="18" max="18" width="14.7109375" bestFit="1" customWidth="1"/>
    <col min="19" max="19" width="11.85546875" bestFit="1" customWidth="1"/>
    <col min="20" max="20" width="17.85546875" bestFit="1" customWidth="1"/>
    <col min="21" max="21" width="15.28515625" bestFit="1" customWidth="1"/>
    <col min="22" max="22" width="16.5703125" bestFit="1" customWidth="1"/>
    <col min="23" max="23" width="17.85546875" bestFit="1" customWidth="1"/>
    <col min="24" max="24" width="31.42578125" bestFit="1" customWidth="1"/>
    <col min="25" max="25" width="23.28515625" bestFit="1" customWidth="1"/>
    <col min="26" max="26" width="14" bestFit="1" customWidth="1"/>
    <col min="27" max="27" width="16.5703125" bestFit="1" customWidth="1"/>
    <col min="28" max="28" width="14.28515625" bestFit="1" customWidth="1"/>
    <col min="29" max="29" width="14.140625" bestFit="1" customWidth="1"/>
    <col min="30" max="30" width="16.28515625" bestFit="1" customWidth="1"/>
    <col min="31" max="31" width="14.42578125" bestFit="1" customWidth="1"/>
    <col min="32" max="33" width="11.85546875" bestFit="1" customWidth="1"/>
    <col min="34" max="34" width="30.5703125" bestFit="1" customWidth="1"/>
    <col min="35" max="35" width="26.140625" bestFit="1" customWidth="1"/>
    <col min="36" max="36" width="128" bestFit="1" customWidth="1"/>
    <col min="37" max="37" width="17.85546875" bestFit="1" customWidth="1"/>
    <col min="38" max="38" width="16.140625" bestFit="1" customWidth="1"/>
    <col min="39" max="39" width="17.7109375" bestFit="1" customWidth="1"/>
    <col min="40" max="40" width="14.7109375" bestFit="1" customWidth="1"/>
    <col min="41" max="41" width="17" bestFit="1" customWidth="1"/>
    <col min="42" max="42" width="13.7109375" bestFit="1" customWidth="1"/>
    <col min="43" max="43" width="14.85546875" bestFit="1" customWidth="1"/>
    <col min="44" max="44" width="32.42578125" bestFit="1" customWidth="1"/>
    <col min="45" max="45" width="13.42578125" bestFit="1" customWidth="1"/>
    <col min="46" max="46" width="16.28515625" bestFit="1" customWidth="1"/>
    <col min="47" max="47" width="33.140625" bestFit="1" customWidth="1"/>
  </cols>
  <sheetData>
    <row r="1" spans="1:46" s="458" customFormat="1" ht="31.5">
      <c r="A1" s="379" t="s">
        <v>1477</v>
      </c>
      <c r="B1" s="379" t="s">
        <v>2560</v>
      </c>
      <c r="C1" s="379" t="s">
        <v>2561</v>
      </c>
      <c r="D1" s="380" t="s">
        <v>2562</v>
      </c>
      <c r="E1" s="380" t="s">
        <v>3026</v>
      </c>
      <c r="F1" s="379" t="s">
        <v>49</v>
      </c>
      <c r="G1" s="379" t="s">
        <v>3027</v>
      </c>
      <c r="H1" s="379" t="s">
        <v>17</v>
      </c>
      <c r="I1" s="379" t="s">
        <v>2564</v>
      </c>
      <c r="J1" s="380" t="s">
        <v>2565</v>
      </c>
      <c r="K1" s="379" t="s">
        <v>50</v>
      </c>
      <c r="L1" s="379" t="s">
        <v>26</v>
      </c>
      <c r="M1" s="379" t="s">
        <v>28</v>
      </c>
      <c r="N1" s="379" t="s">
        <v>30</v>
      </c>
      <c r="O1" s="379" t="s">
        <v>31</v>
      </c>
      <c r="P1" s="379" t="s">
        <v>32</v>
      </c>
      <c r="Q1" s="379" t="s">
        <v>35</v>
      </c>
      <c r="R1" s="379" t="s">
        <v>2566</v>
      </c>
      <c r="S1" s="379" t="s">
        <v>1486</v>
      </c>
      <c r="T1" s="379" t="s">
        <v>2567</v>
      </c>
      <c r="U1" s="379" t="s">
        <v>2568</v>
      </c>
      <c r="V1" s="379" t="s">
        <v>1488</v>
      </c>
      <c r="W1" s="381" t="s">
        <v>2569</v>
      </c>
      <c r="X1" s="379" t="s">
        <v>2570</v>
      </c>
      <c r="Y1" s="379" t="s">
        <v>2571</v>
      </c>
      <c r="Z1" s="379" t="s">
        <v>51</v>
      </c>
      <c r="AA1" s="379" t="s">
        <v>2572</v>
      </c>
      <c r="AB1" s="379" t="s">
        <v>1492</v>
      </c>
      <c r="AC1" s="379" t="s">
        <v>1493</v>
      </c>
      <c r="AD1" s="382" t="s">
        <v>1494</v>
      </c>
      <c r="AE1" s="379" t="s">
        <v>54</v>
      </c>
      <c r="AF1" s="379" t="s">
        <v>45</v>
      </c>
      <c r="AG1" s="379" t="s">
        <v>1495</v>
      </c>
      <c r="AH1" s="379" t="s">
        <v>1498</v>
      </c>
      <c r="AI1" s="932" t="s">
        <v>2573</v>
      </c>
      <c r="AJ1" s="932"/>
      <c r="AK1" s="379" t="s">
        <v>2574</v>
      </c>
      <c r="AL1" s="379" t="s">
        <v>57</v>
      </c>
      <c r="AM1" s="379" t="s">
        <v>58</v>
      </c>
      <c r="AN1" s="379" t="s">
        <v>59</v>
      </c>
      <c r="AO1" s="379" t="s">
        <v>1500</v>
      </c>
      <c r="AP1" s="379" t="s">
        <v>61</v>
      </c>
      <c r="AQ1" s="379" t="s">
        <v>62</v>
      </c>
      <c r="AR1" s="379" t="s">
        <v>63</v>
      </c>
      <c r="AS1" s="379" t="s">
        <v>64</v>
      </c>
      <c r="AT1" s="379" t="s">
        <v>65</v>
      </c>
    </row>
    <row r="2" spans="1:46" s="388" customFormat="1" ht="15.75">
      <c r="A2" s="982" t="s">
        <v>3028</v>
      </c>
      <c r="B2" s="971" t="s">
        <v>3029</v>
      </c>
      <c r="C2" s="384"/>
      <c r="D2" s="384"/>
      <c r="E2" s="384"/>
      <c r="F2" s="971" t="s">
        <v>3030</v>
      </c>
      <c r="G2" s="971" t="s">
        <v>3030</v>
      </c>
      <c r="H2" s="971" t="s">
        <v>79</v>
      </c>
      <c r="I2" s="971" t="s">
        <v>3031</v>
      </c>
      <c r="J2" s="384"/>
      <c r="K2" s="384" t="s">
        <v>3032</v>
      </c>
      <c r="L2" s="971" t="s">
        <v>708</v>
      </c>
      <c r="M2" s="384"/>
      <c r="N2" s="384">
        <v>9</v>
      </c>
      <c r="O2" s="385">
        <v>17749.04</v>
      </c>
      <c r="P2" s="384">
        <v>13.04</v>
      </c>
      <c r="Q2" s="972" t="s">
        <v>3033</v>
      </c>
      <c r="R2" s="386"/>
      <c r="S2" s="972">
        <v>45228</v>
      </c>
      <c r="T2" s="972" t="s">
        <v>117</v>
      </c>
      <c r="U2" s="972">
        <v>45270</v>
      </c>
      <c r="V2" s="971" t="s">
        <v>117</v>
      </c>
      <c r="W2" s="972">
        <v>45270</v>
      </c>
      <c r="X2" s="972" t="s">
        <v>129</v>
      </c>
      <c r="Y2" s="386" t="s">
        <v>1765</v>
      </c>
      <c r="Z2" s="971" t="s">
        <v>2345</v>
      </c>
      <c r="AA2" s="384"/>
      <c r="AB2" s="971" t="s">
        <v>2469</v>
      </c>
      <c r="AC2" s="384"/>
      <c r="AD2" s="971" t="s">
        <v>1509</v>
      </c>
      <c r="AE2" s="384"/>
      <c r="AF2" s="384"/>
      <c r="AG2" s="384"/>
      <c r="AH2" s="386">
        <v>45278</v>
      </c>
      <c r="AI2" s="386"/>
      <c r="AJ2" s="384"/>
      <c r="AK2" s="384"/>
      <c r="AL2" s="971" t="s">
        <v>3034</v>
      </c>
      <c r="AM2" s="972">
        <v>45272</v>
      </c>
      <c r="AN2" s="986">
        <v>3354.9</v>
      </c>
      <c r="AO2" s="387"/>
      <c r="AP2" s="387"/>
      <c r="AQ2" s="387"/>
      <c r="AR2" s="384"/>
      <c r="AS2" s="384"/>
      <c r="AT2" s="384"/>
    </row>
    <row r="3" spans="1:46" s="388" customFormat="1" ht="15.75">
      <c r="A3" s="971"/>
      <c r="B3" s="971"/>
      <c r="C3" s="384"/>
      <c r="D3" s="384"/>
      <c r="E3" s="384"/>
      <c r="F3" s="971"/>
      <c r="G3" s="971"/>
      <c r="H3" s="971"/>
      <c r="I3" s="971"/>
      <c r="J3" s="384"/>
      <c r="K3" s="384" t="s">
        <v>3035</v>
      </c>
      <c r="L3" s="971"/>
      <c r="M3" s="384"/>
      <c r="N3" s="384">
        <v>9</v>
      </c>
      <c r="O3" s="384">
        <v>17749.04</v>
      </c>
      <c r="P3" s="384">
        <v>13.04</v>
      </c>
      <c r="Q3" s="972"/>
      <c r="R3" s="386"/>
      <c r="S3" s="972"/>
      <c r="T3" s="972"/>
      <c r="U3" s="972"/>
      <c r="V3" s="971"/>
      <c r="W3" s="972"/>
      <c r="X3" s="972"/>
      <c r="Y3" s="386" t="s">
        <v>1765</v>
      </c>
      <c r="Z3" s="971"/>
      <c r="AA3" s="384"/>
      <c r="AB3" s="971"/>
      <c r="AC3" s="386"/>
      <c r="AD3" s="971"/>
      <c r="AE3" s="384"/>
      <c r="AF3" s="384"/>
      <c r="AG3" s="384"/>
      <c r="AH3" s="386">
        <v>45279</v>
      </c>
      <c r="AI3" s="386"/>
      <c r="AJ3" s="384"/>
      <c r="AK3" s="384"/>
      <c r="AL3" s="971"/>
      <c r="AM3" s="971"/>
      <c r="AN3" s="971"/>
      <c r="AO3" s="384"/>
      <c r="AP3" s="384"/>
      <c r="AQ3" s="384"/>
      <c r="AR3" s="384"/>
      <c r="AS3" s="384"/>
      <c r="AT3" s="384"/>
    </row>
    <row r="4" spans="1:46" s="388" customFormat="1" ht="15.75">
      <c r="A4" s="971"/>
      <c r="B4" s="971"/>
      <c r="C4" s="384"/>
      <c r="D4" s="384"/>
      <c r="E4" s="384"/>
      <c r="F4" s="971"/>
      <c r="G4" s="971"/>
      <c r="H4" s="971"/>
      <c r="I4" s="971"/>
      <c r="J4" s="384"/>
      <c r="K4" s="384" t="s">
        <v>3036</v>
      </c>
      <c r="L4" s="971"/>
      <c r="M4" s="384"/>
      <c r="N4" s="384">
        <v>9</v>
      </c>
      <c r="O4" s="384">
        <v>17749.04</v>
      </c>
      <c r="P4" s="384">
        <v>13.04</v>
      </c>
      <c r="Q4" s="972"/>
      <c r="R4" s="386"/>
      <c r="S4" s="972"/>
      <c r="T4" s="972"/>
      <c r="U4" s="972"/>
      <c r="V4" s="971"/>
      <c r="W4" s="972"/>
      <c r="X4" s="972"/>
      <c r="Y4" s="386" t="s">
        <v>1765</v>
      </c>
      <c r="Z4" s="971"/>
      <c r="AA4" s="384"/>
      <c r="AB4" s="971"/>
      <c r="AC4" s="384"/>
      <c r="AD4" s="971"/>
      <c r="AE4" s="384"/>
      <c r="AF4" s="384"/>
      <c r="AG4" s="384"/>
      <c r="AH4" s="386">
        <v>45278</v>
      </c>
      <c r="AI4" s="386"/>
      <c r="AJ4" s="384"/>
      <c r="AK4" s="384"/>
      <c r="AL4" s="971"/>
      <c r="AM4" s="971"/>
      <c r="AN4" s="971"/>
      <c r="AO4" s="384"/>
      <c r="AP4" s="384"/>
      <c r="AQ4" s="384"/>
      <c r="AR4" s="384"/>
      <c r="AS4" s="384"/>
      <c r="AT4" s="384"/>
    </row>
    <row r="5" spans="1:46" s="388" customFormat="1" ht="15.75">
      <c r="A5" s="971"/>
      <c r="B5" s="971"/>
      <c r="C5" s="384"/>
      <c r="D5" s="384"/>
      <c r="E5" s="384"/>
      <c r="F5" s="971"/>
      <c r="G5" s="971"/>
      <c r="H5" s="971"/>
      <c r="I5" s="971"/>
      <c r="J5" s="384"/>
      <c r="K5" s="384" t="s">
        <v>3037</v>
      </c>
      <c r="L5" s="971"/>
      <c r="M5" s="384"/>
      <c r="N5" s="384">
        <v>9</v>
      </c>
      <c r="O5" s="384">
        <v>17749.04</v>
      </c>
      <c r="P5" s="384">
        <v>13.04</v>
      </c>
      <c r="Q5" s="972"/>
      <c r="R5" s="386"/>
      <c r="S5" s="972"/>
      <c r="T5" s="972"/>
      <c r="U5" s="972"/>
      <c r="V5" s="971"/>
      <c r="W5" s="972"/>
      <c r="X5" s="972"/>
      <c r="Y5" s="386" t="s">
        <v>1765</v>
      </c>
      <c r="Z5" s="971"/>
      <c r="AA5" s="384"/>
      <c r="AB5" s="971"/>
      <c r="AC5" s="384"/>
      <c r="AD5" s="971"/>
      <c r="AE5" s="384"/>
      <c r="AF5" s="384"/>
      <c r="AG5" s="384"/>
      <c r="AH5" s="386">
        <v>45278</v>
      </c>
      <c r="AI5" s="386"/>
      <c r="AJ5" s="384"/>
      <c r="AK5" s="384"/>
      <c r="AL5" s="971"/>
      <c r="AM5" s="971"/>
      <c r="AN5" s="971"/>
      <c r="AO5" s="384"/>
      <c r="AP5" s="384"/>
      <c r="AQ5" s="384"/>
      <c r="AR5" s="384"/>
      <c r="AS5" s="384"/>
      <c r="AT5" s="384"/>
    </row>
    <row r="6" spans="1:46" s="388" customFormat="1" ht="15.75">
      <c r="A6" s="971"/>
      <c r="B6" s="971"/>
      <c r="C6" s="384"/>
      <c r="D6" s="384"/>
      <c r="E6" s="384"/>
      <c r="F6" s="971"/>
      <c r="G6" s="971"/>
      <c r="H6" s="971"/>
      <c r="I6" s="971"/>
      <c r="J6" s="384"/>
      <c r="K6" s="384" t="s">
        <v>3038</v>
      </c>
      <c r="L6" s="971"/>
      <c r="M6" s="384"/>
      <c r="N6" s="384">
        <v>9</v>
      </c>
      <c r="O6" s="384">
        <v>17749.04</v>
      </c>
      <c r="P6" s="384">
        <v>13.04</v>
      </c>
      <c r="Q6" s="972"/>
      <c r="R6" s="386"/>
      <c r="S6" s="972"/>
      <c r="T6" s="972"/>
      <c r="U6" s="972"/>
      <c r="V6" s="971"/>
      <c r="W6" s="972"/>
      <c r="X6" s="972"/>
      <c r="Y6" s="386" t="s">
        <v>1765</v>
      </c>
      <c r="Z6" s="971"/>
      <c r="AA6" s="384"/>
      <c r="AB6" s="971"/>
      <c r="AC6" s="384"/>
      <c r="AD6" s="971"/>
      <c r="AE6" s="384"/>
      <c r="AF6" s="384"/>
      <c r="AG6" s="384"/>
      <c r="AH6" s="386">
        <v>45278</v>
      </c>
      <c r="AI6" s="386"/>
      <c r="AJ6" s="384"/>
      <c r="AK6" s="384"/>
      <c r="AL6" s="971"/>
      <c r="AM6" s="971"/>
      <c r="AN6" s="971"/>
      <c r="AO6" s="384"/>
      <c r="AP6" s="384"/>
      <c r="AQ6" s="384"/>
      <c r="AR6" s="384"/>
      <c r="AS6" s="384"/>
      <c r="AT6" s="384"/>
    </row>
    <row r="7" spans="1:46" s="388" customFormat="1" ht="15.75">
      <c r="A7" s="971"/>
      <c r="B7" s="971"/>
      <c r="C7" s="384"/>
      <c r="D7" s="384"/>
      <c r="E7" s="384"/>
      <c r="F7" s="971"/>
      <c r="G7" s="971"/>
      <c r="H7" s="971"/>
      <c r="I7" s="971"/>
      <c r="J7" s="384"/>
      <c r="K7" s="384" t="s">
        <v>3039</v>
      </c>
      <c r="L7" s="971"/>
      <c r="M7" s="384"/>
      <c r="N7" s="384">
        <v>9</v>
      </c>
      <c r="O7" s="384">
        <v>17749.04</v>
      </c>
      <c r="P7" s="384">
        <v>13.04</v>
      </c>
      <c r="Q7" s="972"/>
      <c r="R7" s="386"/>
      <c r="S7" s="972"/>
      <c r="T7" s="972"/>
      <c r="U7" s="972"/>
      <c r="V7" s="971"/>
      <c r="W7" s="972"/>
      <c r="X7" s="972"/>
      <c r="Y7" s="386" t="s">
        <v>1765</v>
      </c>
      <c r="Z7" s="971"/>
      <c r="AA7" s="384"/>
      <c r="AB7" s="971"/>
      <c r="AC7" s="384"/>
      <c r="AD7" s="971"/>
      <c r="AE7" s="384"/>
      <c r="AF7" s="384"/>
      <c r="AG7" s="384"/>
      <c r="AH7" s="386">
        <v>45278</v>
      </c>
      <c r="AI7" s="386"/>
      <c r="AJ7" s="384"/>
      <c r="AK7" s="384"/>
      <c r="AL7" s="971"/>
      <c r="AM7" s="971"/>
      <c r="AN7" s="971"/>
      <c r="AO7" s="384"/>
      <c r="AP7" s="384"/>
      <c r="AQ7" s="384"/>
      <c r="AR7" s="384"/>
      <c r="AS7" s="384"/>
      <c r="AT7" s="384"/>
    </row>
    <row r="8" spans="1:46" s="388" customFormat="1" ht="15.75">
      <c r="A8" s="982" t="s">
        <v>3040</v>
      </c>
      <c r="B8" s="384"/>
      <c r="C8" s="384"/>
      <c r="D8" s="384"/>
      <c r="E8" s="384"/>
      <c r="F8" s="985" t="s">
        <v>3041</v>
      </c>
      <c r="G8" s="985" t="s">
        <v>3042</v>
      </c>
      <c r="H8" s="971" t="s">
        <v>79</v>
      </c>
      <c r="I8" s="985" t="s">
        <v>109</v>
      </c>
      <c r="J8" s="353"/>
      <c r="K8" s="971" t="s">
        <v>3043</v>
      </c>
      <c r="L8" s="389" t="s">
        <v>3044</v>
      </c>
      <c r="M8" s="389"/>
      <c r="N8" s="971">
        <v>1</v>
      </c>
      <c r="O8" s="991">
        <v>393.5</v>
      </c>
      <c r="P8" s="971">
        <v>1.476</v>
      </c>
      <c r="Q8" s="384"/>
      <c r="R8" s="384"/>
      <c r="S8" s="384"/>
      <c r="T8" s="972" t="s">
        <v>3045</v>
      </c>
      <c r="U8" s="984">
        <v>45268</v>
      </c>
      <c r="V8" s="971" t="s">
        <v>117</v>
      </c>
      <c r="W8" s="984">
        <v>45286</v>
      </c>
      <c r="X8" s="972" t="s">
        <v>129</v>
      </c>
      <c r="Y8" s="972" t="s">
        <v>3046</v>
      </c>
      <c r="Z8" s="971" t="s">
        <v>2334</v>
      </c>
      <c r="AA8" s="384"/>
      <c r="AB8" s="985" t="s">
        <v>2469</v>
      </c>
      <c r="AC8" s="972">
        <v>45267</v>
      </c>
      <c r="AD8" s="971" t="s">
        <v>1509</v>
      </c>
      <c r="AE8" s="989">
        <v>45287</v>
      </c>
      <c r="AF8" s="972">
        <v>45287</v>
      </c>
      <c r="AG8" s="972">
        <v>45287</v>
      </c>
      <c r="AH8" s="384"/>
      <c r="AI8" s="972">
        <v>45294</v>
      </c>
      <c r="AJ8" s="985" t="s">
        <v>3047</v>
      </c>
      <c r="AK8" s="353"/>
      <c r="AL8" s="971" t="s">
        <v>3048</v>
      </c>
      <c r="AM8" s="972">
        <v>45273</v>
      </c>
      <c r="AN8" s="986">
        <v>389.38</v>
      </c>
      <c r="AO8" s="387"/>
      <c r="AP8" s="387"/>
      <c r="AQ8" s="387"/>
      <c r="AR8" s="384"/>
      <c r="AS8" s="384"/>
      <c r="AT8" s="384"/>
    </row>
    <row r="9" spans="1:46" s="393" customFormat="1" ht="15.75">
      <c r="A9" s="971"/>
      <c r="B9" s="371"/>
      <c r="C9" s="371"/>
      <c r="D9" s="384"/>
      <c r="E9" s="384"/>
      <c r="F9" s="985"/>
      <c r="G9" s="985"/>
      <c r="H9" s="971"/>
      <c r="I9" s="985"/>
      <c r="J9" s="353"/>
      <c r="K9" s="971"/>
      <c r="L9" s="389" t="s">
        <v>3049</v>
      </c>
      <c r="M9" s="389"/>
      <c r="N9" s="971"/>
      <c r="O9" s="971"/>
      <c r="P9" s="971"/>
      <c r="Q9" s="371"/>
      <c r="R9" s="371"/>
      <c r="S9" s="371"/>
      <c r="T9" s="972"/>
      <c r="U9" s="984"/>
      <c r="V9" s="971"/>
      <c r="W9" s="984"/>
      <c r="X9" s="972"/>
      <c r="Y9" s="972"/>
      <c r="Z9" s="971"/>
      <c r="AA9" s="371"/>
      <c r="AB9" s="971"/>
      <c r="AC9" s="972"/>
      <c r="AD9" s="971"/>
      <c r="AE9" s="985"/>
      <c r="AF9" s="972"/>
      <c r="AG9" s="972"/>
      <c r="AH9" s="371"/>
      <c r="AI9" s="972"/>
      <c r="AJ9" s="985"/>
      <c r="AK9" s="352"/>
      <c r="AL9" s="971"/>
      <c r="AM9" s="972"/>
      <c r="AN9" s="986"/>
      <c r="AO9" s="392"/>
      <c r="AP9" s="392"/>
      <c r="AQ9" s="392"/>
      <c r="AR9" s="371"/>
      <c r="AS9" s="371"/>
      <c r="AT9" s="371"/>
    </row>
    <row r="10" spans="1:46" s="393" customFormat="1" ht="15.75">
      <c r="A10" s="971"/>
      <c r="B10" s="371"/>
      <c r="C10" s="371"/>
      <c r="D10" s="384"/>
      <c r="E10" s="384"/>
      <c r="F10" s="985"/>
      <c r="G10" s="985"/>
      <c r="H10" s="971"/>
      <c r="I10" s="985"/>
      <c r="J10" s="353"/>
      <c r="K10" s="971"/>
      <c r="L10" s="389" t="s">
        <v>3050</v>
      </c>
      <c r="M10" s="389"/>
      <c r="N10" s="971"/>
      <c r="O10" s="971"/>
      <c r="P10" s="971"/>
      <c r="Q10" s="371"/>
      <c r="R10" s="371"/>
      <c r="S10" s="371"/>
      <c r="T10" s="972"/>
      <c r="U10" s="984"/>
      <c r="V10" s="971"/>
      <c r="W10" s="984"/>
      <c r="X10" s="972"/>
      <c r="Y10" s="972"/>
      <c r="Z10" s="971"/>
      <c r="AA10" s="371"/>
      <c r="AB10" s="971"/>
      <c r="AC10" s="972"/>
      <c r="AD10" s="971"/>
      <c r="AE10" s="985"/>
      <c r="AF10" s="972"/>
      <c r="AG10" s="972"/>
      <c r="AH10" s="371"/>
      <c r="AI10" s="972"/>
      <c r="AJ10" s="985"/>
      <c r="AK10" s="352"/>
      <c r="AL10" s="971"/>
      <c r="AM10" s="972"/>
      <c r="AN10" s="986"/>
      <c r="AO10" s="392"/>
      <c r="AP10" s="392"/>
      <c r="AQ10" s="392"/>
      <c r="AR10" s="371"/>
      <c r="AS10" s="371"/>
      <c r="AT10" s="371"/>
    </row>
    <row r="11" spans="1:46" s="393" customFormat="1" ht="15.75">
      <c r="A11" s="971"/>
      <c r="B11" s="371"/>
      <c r="C11" s="371"/>
      <c r="D11" s="384"/>
      <c r="E11" s="384"/>
      <c r="F11" s="985"/>
      <c r="G11" s="985"/>
      <c r="H11" s="971"/>
      <c r="I11" s="985"/>
      <c r="J11" s="353"/>
      <c r="K11" s="971"/>
      <c r="L11" s="389" t="s">
        <v>3051</v>
      </c>
      <c r="M11" s="389"/>
      <c r="N11" s="971"/>
      <c r="O11" s="971"/>
      <c r="P11" s="971"/>
      <c r="Q11" s="371"/>
      <c r="R11" s="371"/>
      <c r="S11" s="371"/>
      <c r="T11" s="972"/>
      <c r="U11" s="984"/>
      <c r="V11" s="971"/>
      <c r="W11" s="984"/>
      <c r="X11" s="972"/>
      <c r="Y11" s="972"/>
      <c r="Z11" s="971"/>
      <c r="AA11" s="371"/>
      <c r="AB11" s="971"/>
      <c r="AC11" s="972"/>
      <c r="AD11" s="971"/>
      <c r="AE11" s="985"/>
      <c r="AF11" s="972"/>
      <c r="AG11" s="972"/>
      <c r="AH11" s="371"/>
      <c r="AI11" s="972"/>
      <c r="AJ11" s="985"/>
      <c r="AK11" s="352"/>
      <c r="AL11" s="971"/>
      <c r="AM11" s="972"/>
      <c r="AN11" s="986"/>
      <c r="AO11" s="392"/>
      <c r="AP11" s="392"/>
      <c r="AQ11" s="392"/>
      <c r="AR11" s="371"/>
      <c r="AS11" s="371"/>
      <c r="AT11" s="371"/>
    </row>
    <row r="12" spans="1:46" s="393" customFormat="1" ht="15.75">
      <c r="A12" s="971"/>
      <c r="B12" s="371"/>
      <c r="C12" s="371"/>
      <c r="D12" s="384"/>
      <c r="E12" s="384"/>
      <c r="F12" s="985"/>
      <c r="G12" s="985"/>
      <c r="H12" s="971"/>
      <c r="I12" s="985"/>
      <c r="J12" s="353"/>
      <c r="K12" s="971"/>
      <c r="L12" s="389" t="s">
        <v>3052</v>
      </c>
      <c r="M12" s="389"/>
      <c r="N12" s="971"/>
      <c r="O12" s="971"/>
      <c r="P12" s="971"/>
      <c r="Q12" s="371"/>
      <c r="R12" s="371"/>
      <c r="S12" s="371"/>
      <c r="T12" s="972"/>
      <c r="U12" s="984"/>
      <c r="V12" s="971"/>
      <c r="W12" s="984"/>
      <c r="X12" s="972"/>
      <c r="Y12" s="972"/>
      <c r="Z12" s="971"/>
      <c r="AA12" s="371"/>
      <c r="AB12" s="971"/>
      <c r="AC12" s="972"/>
      <c r="AD12" s="971"/>
      <c r="AE12" s="985"/>
      <c r="AF12" s="972"/>
      <c r="AG12" s="972"/>
      <c r="AH12" s="371"/>
      <c r="AI12" s="972"/>
      <c r="AJ12" s="985"/>
      <c r="AK12" s="352"/>
      <c r="AL12" s="971"/>
      <c r="AM12" s="972"/>
      <c r="AN12" s="986"/>
      <c r="AO12" s="392"/>
      <c r="AP12" s="392"/>
      <c r="AQ12" s="392"/>
      <c r="AR12" s="371"/>
      <c r="AS12" s="371"/>
      <c r="AT12" s="371"/>
    </row>
    <row r="13" spans="1:46" s="393" customFormat="1" ht="15.75">
      <c r="A13" s="971"/>
      <c r="B13" s="371"/>
      <c r="C13" s="371"/>
      <c r="D13" s="384"/>
      <c r="E13" s="384"/>
      <c r="F13" s="985"/>
      <c r="G13" s="985"/>
      <c r="H13" s="971"/>
      <c r="I13" s="985"/>
      <c r="J13" s="353"/>
      <c r="K13" s="971"/>
      <c r="L13" s="389" t="s">
        <v>3053</v>
      </c>
      <c r="M13" s="389"/>
      <c r="N13" s="971"/>
      <c r="O13" s="971"/>
      <c r="P13" s="971"/>
      <c r="Q13" s="371"/>
      <c r="R13" s="371"/>
      <c r="S13" s="371"/>
      <c r="T13" s="972"/>
      <c r="U13" s="984"/>
      <c r="V13" s="971"/>
      <c r="W13" s="984"/>
      <c r="X13" s="972"/>
      <c r="Y13" s="972"/>
      <c r="Z13" s="971"/>
      <c r="AA13" s="371"/>
      <c r="AB13" s="971"/>
      <c r="AC13" s="972"/>
      <c r="AD13" s="971"/>
      <c r="AE13" s="985"/>
      <c r="AF13" s="972"/>
      <c r="AG13" s="972"/>
      <c r="AH13" s="371"/>
      <c r="AI13" s="972"/>
      <c r="AJ13" s="985"/>
      <c r="AK13" s="352"/>
      <c r="AL13" s="971"/>
      <c r="AM13" s="972"/>
      <c r="AN13" s="986"/>
      <c r="AO13" s="392"/>
      <c r="AP13" s="392"/>
      <c r="AQ13" s="392"/>
      <c r="AR13" s="371"/>
      <c r="AS13" s="371"/>
      <c r="AT13" s="371"/>
    </row>
    <row r="14" spans="1:46" s="393" customFormat="1" ht="15.75">
      <c r="A14" s="971"/>
      <c r="B14" s="371"/>
      <c r="C14" s="371"/>
      <c r="D14" s="384"/>
      <c r="E14" s="384"/>
      <c r="F14" s="985"/>
      <c r="G14" s="985"/>
      <c r="H14" s="971"/>
      <c r="I14" s="985"/>
      <c r="J14" s="353"/>
      <c r="K14" s="971"/>
      <c r="L14" s="389" t="s">
        <v>2758</v>
      </c>
      <c r="M14" s="389"/>
      <c r="N14" s="971"/>
      <c r="O14" s="971"/>
      <c r="P14" s="971"/>
      <c r="Q14" s="371"/>
      <c r="R14" s="371"/>
      <c r="S14" s="371"/>
      <c r="T14" s="972"/>
      <c r="U14" s="984"/>
      <c r="V14" s="971"/>
      <c r="W14" s="984"/>
      <c r="X14" s="972"/>
      <c r="Y14" s="972"/>
      <c r="Z14" s="971"/>
      <c r="AA14" s="371"/>
      <c r="AB14" s="971"/>
      <c r="AC14" s="972"/>
      <c r="AD14" s="971"/>
      <c r="AE14" s="985"/>
      <c r="AF14" s="972"/>
      <c r="AG14" s="972"/>
      <c r="AH14" s="371"/>
      <c r="AI14" s="972"/>
      <c r="AJ14" s="985"/>
      <c r="AK14" s="352"/>
      <c r="AL14" s="971"/>
      <c r="AM14" s="972"/>
      <c r="AN14" s="986"/>
      <c r="AO14" s="392"/>
      <c r="AP14" s="392"/>
      <c r="AQ14" s="392"/>
      <c r="AR14" s="371"/>
      <c r="AS14" s="371"/>
      <c r="AT14" s="371"/>
    </row>
    <row r="15" spans="1:46" s="393" customFormat="1" ht="15.75">
      <c r="A15" s="971"/>
      <c r="B15" s="371"/>
      <c r="C15" s="371"/>
      <c r="D15" s="384"/>
      <c r="E15" s="384"/>
      <c r="F15" s="985"/>
      <c r="G15" s="985"/>
      <c r="H15" s="971"/>
      <c r="I15" s="985"/>
      <c r="J15" s="353"/>
      <c r="K15" s="971"/>
      <c r="L15" s="389" t="s">
        <v>3054</v>
      </c>
      <c r="M15" s="389"/>
      <c r="N15" s="971"/>
      <c r="O15" s="971"/>
      <c r="P15" s="971"/>
      <c r="Q15" s="371"/>
      <c r="R15" s="371"/>
      <c r="S15" s="371"/>
      <c r="T15" s="972"/>
      <c r="U15" s="984"/>
      <c r="V15" s="971"/>
      <c r="W15" s="984"/>
      <c r="X15" s="972"/>
      <c r="Y15" s="972"/>
      <c r="Z15" s="971"/>
      <c r="AA15" s="371"/>
      <c r="AB15" s="971"/>
      <c r="AC15" s="972"/>
      <c r="AD15" s="971"/>
      <c r="AE15" s="985"/>
      <c r="AF15" s="972"/>
      <c r="AG15" s="972"/>
      <c r="AH15" s="371"/>
      <c r="AI15" s="972"/>
      <c r="AJ15" s="985"/>
      <c r="AK15" s="352"/>
      <c r="AL15" s="971"/>
      <c r="AM15" s="972"/>
      <c r="AN15" s="986"/>
      <c r="AO15" s="392"/>
      <c r="AP15" s="392"/>
      <c r="AQ15" s="392"/>
      <c r="AR15" s="371"/>
      <c r="AS15" s="371"/>
      <c r="AT15" s="371"/>
    </row>
    <row r="16" spans="1:46" s="393" customFormat="1" ht="15.75">
      <c r="A16" s="971"/>
      <c r="B16" s="371"/>
      <c r="C16" s="371"/>
      <c r="D16" s="384"/>
      <c r="E16" s="384"/>
      <c r="F16" s="985"/>
      <c r="G16" s="985"/>
      <c r="H16" s="971"/>
      <c r="I16" s="985"/>
      <c r="J16" s="353"/>
      <c r="K16" s="971"/>
      <c r="L16" s="389" t="s">
        <v>3055</v>
      </c>
      <c r="M16" s="389"/>
      <c r="N16" s="971"/>
      <c r="O16" s="971"/>
      <c r="P16" s="971"/>
      <c r="Q16" s="371"/>
      <c r="R16" s="371"/>
      <c r="S16" s="371"/>
      <c r="T16" s="972"/>
      <c r="U16" s="984"/>
      <c r="V16" s="971"/>
      <c r="W16" s="984"/>
      <c r="X16" s="972"/>
      <c r="Y16" s="972"/>
      <c r="Z16" s="971"/>
      <c r="AA16" s="371"/>
      <c r="AB16" s="971"/>
      <c r="AC16" s="972"/>
      <c r="AD16" s="971"/>
      <c r="AE16" s="985"/>
      <c r="AF16" s="972"/>
      <c r="AG16" s="972"/>
      <c r="AH16" s="371"/>
      <c r="AI16" s="972"/>
      <c r="AJ16" s="985"/>
      <c r="AK16" s="352"/>
      <c r="AL16" s="971"/>
      <c r="AM16" s="972"/>
      <c r="AN16" s="986"/>
      <c r="AO16" s="392"/>
      <c r="AP16" s="392"/>
      <c r="AQ16" s="392"/>
      <c r="AR16" s="371"/>
      <c r="AS16" s="371"/>
      <c r="AT16" s="371"/>
    </row>
    <row r="17" spans="1:46" s="388" customFormat="1" ht="15.75">
      <c r="A17" s="101" t="s">
        <v>3056</v>
      </c>
      <c r="B17" s="384" t="s">
        <v>3057</v>
      </c>
      <c r="C17" s="384"/>
      <c r="D17" s="384"/>
      <c r="E17" s="384"/>
      <c r="F17" s="384" t="s">
        <v>3058</v>
      </c>
      <c r="G17" s="384" t="s">
        <v>3059</v>
      </c>
      <c r="H17" s="384" t="s">
        <v>103</v>
      </c>
      <c r="I17" s="384" t="s">
        <v>109</v>
      </c>
      <c r="J17" s="384"/>
      <c r="K17" s="384" t="s">
        <v>3060</v>
      </c>
      <c r="L17" s="384" t="s">
        <v>3061</v>
      </c>
      <c r="M17" s="384"/>
      <c r="N17" s="384" t="s">
        <v>3062</v>
      </c>
      <c r="O17" s="385">
        <v>2007</v>
      </c>
      <c r="P17" s="384">
        <v>3</v>
      </c>
      <c r="Q17" s="384"/>
      <c r="R17" s="384"/>
      <c r="S17" s="384"/>
      <c r="T17" s="386" t="s">
        <v>2342</v>
      </c>
      <c r="U17" s="386">
        <v>45270</v>
      </c>
      <c r="V17" s="384" t="s">
        <v>3063</v>
      </c>
      <c r="W17" s="386">
        <v>45295</v>
      </c>
      <c r="X17" s="386" t="s">
        <v>3064</v>
      </c>
      <c r="Y17" s="386" t="s">
        <v>2154</v>
      </c>
      <c r="Z17" s="384" t="s">
        <v>2334</v>
      </c>
      <c r="AA17" s="384"/>
      <c r="AB17" s="384" t="s">
        <v>2469</v>
      </c>
      <c r="AC17" s="386">
        <v>45274</v>
      </c>
      <c r="AD17" s="384" t="s">
        <v>1509</v>
      </c>
      <c r="AE17" s="386">
        <v>45282</v>
      </c>
      <c r="AF17" s="386"/>
      <c r="AG17" s="384">
        <v>45299</v>
      </c>
      <c r="AH17" s="384"/>
      <c r="AI17" s="386">
        <v>45302</v>
      </c>
      <c r="AJ17" s="384"/>
      <c r="AK17" s="384"/>
      <c r="AL17" s="384" t="s">
        <v>3065</v>
      </c>
      <c r="AM17" s="386">
        <v>45282</v>
      </c>
      <c r="AN17" s="387">
        <v>932.28</v>
      </c>
      <c r="AO17" s="387"/>
      <c r="AP17" s="387"/>
      <c r="AQ17" s="387"/>
      <c r="AR17" s="384"/>
      <c r="AS17" s="384"/>
      <c r="AT17" s="384"/>
    </row>
    <row r="18" spans="1:46" s="388" customFormat="1" ht="15.75">
      <c r="A18" s="101" t="s">
        <v>3066</v>
      </c>
      <c r="B18" s="384" t="s">
        <v>3067</v>
      </c>
      <c r="C18" s="384"/>
      <c r="D18" s="384"/>
      <c r="E18" s="384"/>
      <c r="F18" s="384" t="s">
        <v>3068</v>
      </c>
      <c r="G18" s="384" t="s">
        <v>3069</v>
      </c>
      <c r="H18" s="384" t="s">
        <v>86</v>
      </c>
      <c r="I18" s="384" t="s">
        <v>109</v>
      </c>
      <c r="J18" s="384"/>
      <c r="K18" s="384" t="s">
        <v>3070</v>
      </c>
      <c r="L18" s="384" t="s">
        <v>2830</v>
      </c>
      <c r="M18" s="384"/>
      <c r="N18" s="384" t="s">
        <v>3071</v>
      </c>
      <c r="O18" s="385">
        <v>380</v>
      </c>
      <c r="P18" s="384">
        <v>2.13</v>
      </c>
      <c r="Q18" s="384" t="s">
        <v>3072</v>
      </c>
      <c r="R18" s="384"/>
      <c r="S18" s="386">
        <v>45237</v>
      </c>
      <c r="T18" s="386" t="s">
        <v>2342</v>
      </c>
      <c r="U18" s="390">
        <v>45291</v>
      </c>
      <c r="V18" s="384" t="s">
        <v>117</v>
      </c>
      <c r="W18" s="390">
        <v>45295</v>
      </c>
      <c r="X18" s="386" t="s">
        <v>3073</v>
      </c>
      <c r="Y18" s="386" t="s">
        <v>2249</v>
      </c>
      <c r="Z18" s="384" t="s">
        <v>2334</v>
      </c>
      <c r="AA18" s="384"/>
      <c r="AB18" s="384" t="s">
        <v>2469</v>
      </c>
      <c r="AC18" s="386">
        <v>45280</v>
      </c>
      <c r="AD18" s="384" t="s">
        <v>1509</v>
      </c>
      <c r="AE18" s="386">
        <v>45286</v>
      </c>
      <c r="AF18" s="384" t="s">
        <v>2239</v>
      </c>
      <c r="AG18" s="384" t="s">
        <v>2239</v>
      </c>
      <c r="AH18" s="384"/>
      <c r="AI18" s="384" t="s">
        <v>3074</v>
      </c>
      <c r="AJ18" s="384" t="s">
        <v>3075</v>
      </c>
      <c r="AK18" s="384"/>
      <c r="AL18" s="384" t="s">
        <v>3076</v>
      </c>
      <c r="AM18" s="386">
        <v>45280</v>
      </c>
      <c r="AN18" s="387">
        <v>226.4</v>
      </c>
      <c r="AO18" s="387"/>
      <c r="AP18" s="387"/>
      <c r="AQ18" s="387"/>
      <c r="AR18" s="384"/>
      <c r="AS18" s="384"/>
      <c r="AT18" s="384"/>
    </row>
    <row r="19" spans="1:46" s="388" customFormat="1" ht="15.75">
      <c r="A19" s="101" t="s">
        <v>3077</v>
      </c>
      <c r="B19" s="384" t="s">
        <v>3078</v>
      </c>
      <c r="C19" s="384"/>
      <c r="D19" s="384"/>
      <c r="E19" s="384"/>
      <c r="F19" s="384" t="s">
        <v>3079</v>
      </c>
      <c r="G19" s="384" t="s">
        <v>3080</v>
      </c>
      <c r="H19" s="384" t="s">
        <v>86</v>
      </c>
      <c r="I19" s="384" t="s">
        <v>109</v>
      </c>
      <c r="J19" s="384"/>
      <c r="K19" s="384" t="s">
        <v>3081</v>
      </c>
      <c r="L19" s="384" t="s">
        <v>3082</v>
      </c>
      <c r="M19" s="384"/>
      <c r="N19" s="384" t="s">
        <v>3083</v>
      </c>
      <c r="O19" s="385">
        <v>836</v>
      </c>
      <c r="P19" s="384">
        <v>1.0900000000000001</v>
      </c>
      <c r="Q19" s="384" t="s">
        <v>229</v>
      </c>
      <c r="R19" s="384"/>
      <c r="S19" s="386">
        <v>45239</v>
      </c>
      <c r="T19" s="386" t="s">
        <v>2342</v>
      </c>
      <c r="U19" s="386">
        <v>45266</v>
      </c>
      <c r="V19" s="384" t="s">
        <v>117</v>
      </c>
      <c r="W19" s="386">
        <v>45279</v>
      </c>
      <c r="X19" s="386" t="s">
        <v>3073</v>
      </c>
      <c r="Y19" s="386" t="s">
        <v>1602</v>
      </c>
      <c r="Z19" s="384" t="s">
        <v>2334</v>
      </c>
      <c r="AA19" s="384"/>
      <c r="AB19" s="384" t="s">
        <v>2469</v>
      </c>
      <c r="AC19" s="386">
        <v>45268</v>
      </c>
      <c r="AD19" s="384" t="s">
        <v>1509</v>
      </c>
      <c r="AE19" s="386">
        <v>45274</v>
      </c>
      <c r="AF19" s="386">
        <v>45282</v>
      </c>
      <c r="AG19" s="384"/>
      <c r="AH19" s="384"/>
      <c r="AI19" s="386">
        <v>45296</v>
      </c>
      <c r="AJ19" s="384" t="s">
        <v>3075</v>
      </c>
      <c r="AK19" s="384"/>
      <c r="AL19" s="384" t="s">
        <v>3084</v>
      </c>
      <c r="AM19" s="386">
        <v>45273</v>
      </c>
      <c r="AN19" s="387">
        <v>2339.94</v>
      </c>
      <c r="AO19" s="387"/>
      <c r="AP19" s="387"/>
      <c r="AQ19" s="387"/>
      <c r="AR19" s="384"/>
      <c r="AS19" s="384"/>
      <c r="AT19" s="384"/>
    </row>
    <row r="20" spans="1:46" s="388" customFormat="1" ht="15.75">
      <c r="A20" s="101" t="s">
        <v>3085</v>
      </c>
      <c r="B20" s="384" t="s">
        <v>3086</v>
      </c>
      <c r="C20" s="384"/>
      <c r="D20" s="384"/>
      <c r="E20" s="384"/>
      <c r="F20" s="384" t="s">
        <v>3087</v>
      </c>
      <c r="G20" s="384" t="s">
        <v>3088</v>
      </c>
      <c r="H20" s="384" t="s">
        <v>86</v>
      </c>
      <c r="I20" s="384" t="s">
        <v>109</v>
      </c>
      <c r="J20" s="384"/>
      <c r="K20" s="384" t="s">
        <v>3089</v>
      </c>
      <c r="L20" s="384" t="s">
        <v>3090</v>
      </c>
      <c r="M20" s="384"/>
      <c r="N20" s="384">
        <v>12</v>
      </c>
      <c r="O20" s="385">
        <v>10805</v>
      </c>
      <c r="P20" s="384">
        <v>18</v>
      </c>
      <c r="Q20" s="384" t="s">
        <v>2465</v>
      </c>
      <c r="R20" s="384"/>
      <c r="S20" s="386">
        <v>45242</v>
      </c>
      <c r="T20" s="386" t="s">
        <v>117</v>
      </c>
      <c r="U20" s="386">
        <v>45282</v>
      </c>
      <c r="V20" s="386" t="s">
        <v>117</v>
      </c>
      <c r="W20" s="386">
        <v>45282</v>
      </c>
      <c r="X20" s="386" t="s">
        <v>3073</v>
      </c>
      <c r="Y20" s="384" t="s">
        <v>1664</v>
      </c>
      <c r="Z20" s="384" t="s">
        <v>2334</v>
      </c>
      <c r="AA20" s="384"/>
      <c r="AB20" s="384" t="s">
        <v>2469</v>
      </c>
      <c r="AC20" s="386">
        <v>45279</v>
      </c>
      <c r="AD20" s="384" t="s">
        <v>1509</v>
      </c>
      <c r="AE20" s="386">
        <v>45278</v>
      </c>
      <c r="AF20" s="386">
        <v>45289</v>
      </c>
      <c r="AG20" s="386">
        <v>45288</v>
      </c>
      <c r="AH20" s="386">
        <v>45293</v>
      </c>
      <c r="AI20" s="386">
        <v>45295</v>
      </c>
      <c r="AJ20" s="971" t="s">
        <v>3091</v>
      </c>
      <c r="AK20" s="384"/>
      <c r="AL20" s="384" t="s">
        <v>3092</v>
      </c>
      <c r="AM20" s="386">
        <v>45278</v>
      </c>
      <c r="AN20" s="387">
        <v>163.69999999999999</v>
      </c>
      <c r="AO20" s="387"/>
      <c r="AP20" s="387"/>
      <c r="AQ20" s="387"/>
      <c r="AR20" s="384"/>
      <c r="AS20" s="384"/>
      <c r="AT20" s="384"/>
    </row>
    <row r="21" spans="1:46" s="388" customFormat="1" ht="15.75">
      <c r="A21" s="101" t="s">
        <v>3093</v>
      </c>
      <c r="B21" s="384" t="s">
        <v>3094</v>
      </c>
      <c r="C21" s="384"/>
      <c r="D21" s="384"/>
      <c r="E21" s="384"/>
      <c r="F21" s="384" t="s">
        <v>3087</v>
      </c>
      <c r="G21" s="384" t="s">
        <v>3095</v>
      </c>
      <c r="H21" s="384" t="s">
        <v>86</v>
      </c>
      <c r="I21" s="384" t="s">
        <v>109</v>
      </c>
      <c r="J21" s="384"/>
      <c r="K21" s="384" t="s">
        <v>3089</v>
      </c>
      <c r="L21" s="384" t="s">
        <v>3096</v>
      </c>
      <c r="M21" s="384"/>
      <c r="N21" s="384">
        <v>20</v>
      </c>
      <c r="O21" s="385">
        <v>7250</v>
      </c>
      <c r="P21" s="384">
        <v>20</v>
      </c>
      <c r="Q21" s="384" t="s">
        <v>2465</v>
      </c>
      <c r="R21" s="384"/>
      <c r="S21" s="386">
        <v>45242</v>
      </c>
      <c r="T21" s="386" t="s">
        <v>117</v>
      </c>
      <c r="U21" s="386">
        <v>45282</v>
      </c>
      <c r="V21" s="386" t="s">
        <v>117</v>
      </c>
      <c r="W21" s="386">
        <v>45282</v>
      </c>
      <c r="X21" s="386" t="s">
        <v>3073</v>
      </c>
      <c r="Y21" s="384" t="s">
        <v>1664</v>
      </c>
      <c r="Z21" s="384" t="s">
        <v>2334</v>
      </c>
      <c r="AA21" s="384"/>
      <c r="AB21" s="384" t="s">
        <v>2469</v>
      </c>
      <c r="AC21" s="386">
        <v>45279</v>
      </c>
      <c r="AD21" s="384" t="s">
        <v>1509</v>
      </c>
      <c r="AE21" s="386">
        <v>45278</v>
      </c>
      <c r="AF21" s="386">
        <v>45289</v>
      </c>
      <c r="AG21" s="386">
        <v>45288</v>
      </c>
      <c r="AH21" s="386">
        <v>45293</v>
      </c>
      <c r="AI21" s="386">
        <v>45295</v>
      </c>
      <c r="AJ21" s="971"/>
      <c r="AK21" s="384"/>
      <c r="AL21" s="384" t="s">
        <v>3097</v>
      </c>
      <c r="AM21" s="386">
        <v>45278</v>
      </c>
      <c r="AN21" s="387">
        <v>1199.81</v>
      </c>
      <c r="AO21" s="387"/>
      <c r="AP21" s="387"/>
      <c r="AQ21" s="387"/>
      <c r="AR21" s="384"/>
      <c r="AS21" s="384"/>
      <c r="AT21" s="384"/>
    </row>
    <row r="22" spans="1:46" s="388" customFormat="1" ht="15.75">
      <c r="A22" s="101" t="s">
        <v>3098</v>
      </c>
      <c r="B22" s="384" t="s">
        <v>3099</v>
      </c>
      <c r="C22" s="384"/>
      <c r="D22" s="384"/>
      <c r="E22" s="384"/>
      <c r="F22" s="384" t="s">
        <v>3100</v>
      </c>
      <c r="G22" s="384" t="s">
        <v>3101</v>
      </c>
      <c r="H22" s="384" t="s">
        <v>86</v>
      </c>
      <c r="I22" s="384" t="s">
        <v>109</v>
      </c>
      <c r="J22" s="384"/>
      <c r="K22" s="384" t="s">
        <v>3102</v>
      </c>
      <c r="L22" s="384" t="s">
        <v>3103</v>
      </c>
      <c r="M22" s="384"/>
      <c r="N22" s="384">
        <v>4</v>
      </c>
      <c r="O22" s="385">
        <v>5004</v>
      </c>
      <c r="P22" s="384">
        <v>23.1</v>
      </c>
      <c r="Q22" s="384" t="s">
        <v>2465</v>
      </c>
      <c r="R22" s="384"/>
      <c r="S22" s="386">
        <v>45242</v>
      </c>
      <c r="T22" s="386" t="s">
        <v>117</v>
      </c>
      <c r="U22" s="386">
        <v>45282</v>
      </c>
      <c r="V22" s="386" t="s">
        <v>117</v>
      </c>
      <c r="W22" s="386">
        <v>45282</v>
      </c>
      <c r="X22" s="386" t="s">
        <v>3073</v>
      </c>
      <c r="Y22" s="384" t="s">
        <v>1664</v>
      </c>
      <c r="Z22" s="384" t="s">
        <v>2334</v>
      </c>
      <c r="AA22" s="384"/>
      <c r="AB22" s="384" t="s">
        <v>2469</v>
      </c>
      <c r="AC22" s="386">
        <v>45278</v>
      </c>
      <c r="AD22" s="384" t="s">
        <v>1509</v>
      </c>
      <c r="AE22" s="386">
        <v>45281</v>
      </c>
      <c r="AF22" s="386">
        <v>45289</v>
      </c>
      <c r="AG22" s="386">
        <v>45288</v>
      </c>
      <c r="AH22" s="386">
        <v>45293</v>
      </c>
      <c r="AI22" s="386">
        <v>45295</v>
      </c>
      <c r="AJ22" s="971"/>
      <c r="AK22" s="384"/>
      <c r="AL22" s="384" t="s">
        <v>3104</v>
      </c>
      <c r="AM22" s="386">
        <v>45283</v>
      </c>
      <c r="AN22" s="387">
        <v>388.9</v>
      </c>
      <c r="AO22" s="387"/>
      <c r="AP22" s="387"/>
      <c r="AQ22" s="387"/>
      <c r="AR22" s="384"/>
      <c r="AS22" s="384"/>
      <c r="AT22" s="384"/>
    </row>
    <row r="23" spans="1:46" s="388" customFormat="1" ht="15.75">
      <c r="A23" s="101" t="s">
        <v>3105</v>
      </c>
      <c r="B23" s="384"/>
      <c r="C23" s="384"/>
      <c r="D23" s="384"/>
      <c r="E23" s="384"/>
      <c r="F23" s="384" t="s">
        <v>3100</v>
      </c>
      <c r="G23" s="384" t="s">
        <v>3106</v>
      </c>
      <c r="H23" s="384" t="s">
        <v>86</v>
      </c>
      <c r="I23" s="384" t="s">
        <v>109</v>
      </c>
      <c r="J23" s="384"/>
      <c r="K23" s="384" t="s">
        <v>3102</v>
      </c>
      <c r="L23" s="384" t="s">
        <v>3107</v>
      </c>
      <c r="M23" s="384"/>
      <c r="N23" s="384">
        <v>3</v>
      </c>
      <c r="O23" s="385">
        <v>1490</v>
      </c>
      <c r="P23" s="384">
        <v>12.91</v>
      </c>
      <c r="Q23" s="384" t="s">
        <v>2465</v>
      </c>
      <c r="R23" s="384"/>
      <c r="S23" s="386">
        <v>45242</v>
      </c>
      <c r="T23" s="386" t="s">
        <v>117</v>
      </c>
      <c r="U23" s="386">
        <v>45282</v>
      </c>
      <c r="V23" s="386" t="s">
        <v>117</v>
      </c>
      <c r="W23" s="386">
        <v>45282</v>
      </c>
      <c r="X23" s="386" t="s">
        <v>3073</v>
      </c>
      <c r="Y23" s="384" t="s">
        <v>1664</v>
      </c>
      <c r="Z23" s="384" t="s">
        <v>2334</v>
      </c>
      <c r="AA23" s="384"/>
      <c r="AB23" s="384" t="s">
        <v>2469</v>
      </c>
      <c r="AC23" s="386">
        <v>45278</v>
      </c>
      <c r="AD23" s="384" t="s">
        <v>1509</v>
      </c>
      <c r="AE23" s="386">
        <v>45281</v>
      </c>
      <c r="AF23" s="386">
        <v>45289</v>
      </c>
      <c r="AG23" s="386">
        <v>45288</v>
      </c>
      <c r="AH23" s="386">
        <v>45293</v>
      </c>
      <c r="AI23" s="386">
        <v>45295</v>
      </c>
      <c r="AJ23" s="971"/>
      <c r="AK23" s="384"/>
      <c r="AL23" s="384" t="s">
        <v>3108</v>
      </c>
      <c r="AM23" s="386">
        <v>45283</v>
      </c>
      <c r="AN23" s="387">
        <v>2.5299999999999998</v>
      </c>
      <c r="AO23" s="387"/>
      <c r="AP23" s="387"/>
      <c r="AQ23" s="387"/>
      <c r="AR23" s="384"/>
      <c r="AS23" s="384"/>
      <c r="AT23" s="384"/>
    </row>
    <row r="24" spans="1:46" s="388" customFormat="1" ht="15.75">
      <c r="A24" s="101"/>
      <c r="B24" s="384" t="s">
        <v>2460</v>
      </c>
      <c r="C24" s="384"/>
      <c r="D24" s="384"/>
      <c r="E24" s="384"/>
      <c r="F24" s="384" t="s">
        <v>2461</v>
      </c>
      <c r="G24" s="384" t="s">
        <v>2462</v>
      </c>
      <c r="H24" s="384" t="s">
        <v>99</v>
      </c>
      <c r="I24" s="384" t="s">
        <v>3109</v>
      </c>
      <c r="J24" s="384"/>
      <c r="K24" s="384" t="s">
        <v>2463</v>
      </c>
      <c r="L24" s="375" t="s">
        <v>2464</v>
      </c>
      <c r="M24" s="375"/>
      <c r="N24" s="384">
        <v>10</v>
      </c>
      <c r="O24" s="385">
        <v>5700</v>
      </c>
      <c r="P24" s="384">
        <v>12.77</v>
      </c>
      <c r="Q24" s="384" t="s">
        <v>2465</v>
      </c>
      <c r="R24" s="384"/>
      <c r="S24" s="386">
        <v>45211</v>
      </c>
      <c r="T24" s="384" t="s">
        <v>2466</v>
      </c>
      <c r="U24" s="386">
        <v>45237</v>
      </c>
      <c r="V24" s="384" t="s">
        <v>2467</v>
      </c>
      <c r="W24" s="386">
        <v>45254</v>
      </c>
      <c r="X24" s="386" t="s">
        <v>1532</v>
      </c>
      <c r="Y24" s="384" t="s">
        <v>2468</v>
      </c>
      <c r="Z24" s="384" t="s">
        <v>2334</v>
      </c>
      <c r="AA24" s="384"/>
      <c r="AB24" s="384" t="s">
        <v>2469</v>
      </c>
      <c r="AC24" s="384"/>
      <c r="AD24" s="384" t="s">
        <v>1509</v>
      </c>
      <c r="AE24" s="384"/>
      <c r="AF24" s="384"/>
      <c r="AG24" s="384"/>
      <c r="AH24" s="384"/>
      <c r="AI24" s="384"/>
      <c r="AJ24" s="384"/>
      <c r="AK24" s="384"/>
      <c r="AL24" s="384" t="s">
        <v>2470</v>
      </c>
      <c r="AM24" s="386">
        <v>45238</v>
      </c>
      <c r="AN24" s="387">
        <v>1262.0899999999999</v>
      </c>
      <c r="AO24" s="387"/>
      <c r="AP24" s="387"/>
      <c r="AQ24" s="387"/>
      <c r="AR24" s="384"/>
      <c r="AS24" s="384"/>
      <c r="AT24" s="384" t="s">
        <v>3110</v>
      </c>
    </row>
    <row r="25" spans="1:46" s="388" customFormat="1" ht="31.5">
      <c r="A25" s="394" t="s">
        <v>3111</v>
      </c>
      <c r="B25" s="384" t="s">
        <v>2471</v>
      </c>
      <c r="C25" s="384"/>
      <c r="D25" s="384"/>
      <c r="E25" s="384"/>
      <c r="F25" s="384" t="s">
        <v>2472</v>
      </c>
      <c r="G25" s="384" t="s">
        <v>2473</v>
      </c>
      <c r="H25" s="384" t="s">
        <v>99</v>
      </c>
      <c r="I25" s="384" t="s">
        <v>3109</v>
      </c>
      <c r="J25" s="384"/>
      <c r="K25" s="384" t="s">
        <v>2474</v>
      </c>
      <c r="L25" s="375" t="s">
        <v>2464</v>
      </c>
      <c r="M25" s="375"/>
      <c r="N25" s="384">
        <v>10</v>
      </c>
      <c r="O25" s="385">
        <v>5700</v>
      </c>
      <c r="P25" s="384">
        <v>12.77</v>
      </c>
      <c r="Q25" s="384" t="s">
        <v>2465</v>
      </c>
      <c r="R25" s="384"/>
      <c r="S25" s="386">
        <v>45221</v>
      </c>
      <c r="T25" s="384" t="s">
        <v>2466</v>
      </c>
      <c r="U25" s="386">
        <v>45257</v>
      </c>
      <c r="V25" s="384" t="s">
        <v>2467</v>
      </c>
      <c r="W25" s="386">
        <v>45275</v>
      </c>
      <c r="X25" s="386" t="s">
        <v>1532</v>
      </c>
      <c r="Y25" s="386" t="s">
        <v>1559</v>
      </c>
      <c r="Z25" s="384" t="s">
        <v>2334</v>
      </c>
      <c r="AA25" s="384"/>
      <c r="AB25" s="384" t="s">
        <v>2469</v>
      </c>
      <c r="AC25" s="384"/>
      <c r="AD25" s="384" t="s">
        <v>1509</v>
      </c>
      <c r="AE25" s="384"/>
      <c r="AF25" s="384"/>
      <c r="AG25" s="384"/>
      <c r="AH25" s="384"/>
      <c r="AI25" s="384"/>
      <c r="AJ25" s="384"/>
      <c r="AK25" s="384"/>
      <c r="AL25" s="384" t="s">
        <v>2475</v>
      </c>
      <c r="AM25" s="386">
        <v>45267</v>
      </c>
      <c r="AN25" s="387">
        <v>1357.59</v>
      </c>
      <c r="AO25" s="387"/>
      <c r="AP25" s="387"/>
      <c r="AQ25" s="387"/>
      <c r="AR25" s="384"/>
      <c r="AS25" s="384"/>
      <c r="AT25" s="384" t="s">
        <v>3110</v>
      </c>
    </row>
    <row r="26" spans="1:46" s="388" customFormat="1" ht="31.5">
      <c r="A26" s="394" t="s">
        <v>3111</v>
      </c>
      <c r="B26" s="384" t="s">
        <v>2476</v>
      </c>
      <c r="C26" s="384"/>
      <c r="D26" s="384"/>
      <c r="E26" s="384"/>
      <c r="F26" s="384" t="s">
        <v>2477</v>
      </c>
      <c r="G26" s="353" t="s">
        <v>2478</v>
      </c>
      <c r="H26" s="384" t="s">
        <v>99</v>
      </c>
      <c r="I26" s="384" t="s">
        <v>3112</v>
      </c>
      <c r="J26" s="384"/>
      <c r="K26" s="384" t="s">
        <v>2479</v>
      </c>
      <c r="L26" s="375" t="s">
        <v>2464</v>
      </c>
      <c r="M26" s="375"/>
      <c r="N26" s="384">
        <v>22</v>
      </c>
      <c r="O26" s="385">
        <v>11320.32</v>
      </c>
      <c r="P26" s="384">
        <v>27.97</v>
      </c>
      <c r="Q26" s="384" t="s">
        <v>2465</v>
      </c>
      <c r="R26" s="384"/>
      <c r="S26" s="386">
        <v>45232</v>
      </c>
      <c r="T26" s="386" t="s">
        <v>117</v>
      </c>
      <c r="U26" s="390">
        <v>45283</v>
      </c>
      <c r="V26" s="384" t="s">
        <v>2363</v>
      </c>
      <c r="W26" s="390">
        <v>45290</v>
      </c>
      <c r="X26" s="390" t="s">
        <v>1532</v>
      </c>
      <c r="Y26" s="371" t="s">
        <v>2157</v>
      </c>
      <c r="Z26" s="384" t="s">
        <v>2334</v>
      </c>
      <c r="AA26" s="384"/>
      <c r="AB26" s="384" t="s">
        <v>2469</v>
      </c>
      <c r="AC26" s="386">
        <v>45282</v>
      </c>
      <c r="AD26" s="384" t="s">
        <v>1509</v>
      </c>
      <c r="AE26" s="386">
        <v>45286</v>
      </c>
      <c r="AF26" s="386">
        <v>45296</v>
      </c>
      <c r="AG26" s="386">
        <v>45294</v>
      </c>
      <c r="AH26" s="384"/>
      <c r="AI26" s="384"/>
      <c r="AJ26" s="384" t="s">
        <v>2482</v>
      </c>
      <c r="AK26" s="384"/>
      <c r="AL26" s="384" t="s">
        <v>2483</v>
      </c>
      <c r="AM26" s="386">
        <v>45286</v>
      </c>
      <c r="AN26" s="387">
        <v>2244.7800000000002</v>
      </c>
      <c r="AO26" s="387"/>
      <c r="AP26" s="387"/>
      <c r="AQ26" s="387"/>
      <c r="AR26" s="386">
        <v>45294</v>
      </c>
      <c r="AS26" s="386">
        <v>45294</v>
      </c>
      <c r="AT26" s="384" t="s">
        <v>3110</v>
      </c>
    </row>
    <row r="27" spans="1:46" s="388" customFormat="1" ht="31.5">
      <c r="A27" s="394" t="s">
        <v>3111</v>
      </c>
      <c r="B27" s="371" t="s">
        <v>3113</v>
      </c>
      <c r="C27" s="371"/>
      <c r="D27" s="384"/>
      <c r="E27" s="384"/>
      <c r="F27" s="384" t="s">
        <v>3114</v>
      </c>
      <c r="G27" s="384" t="s">
        <v>3115</v>
      </c>
      <c r="H27" s="384" t="s">
        <v>79</v>
      </c>
      <c r="I27" s="384" t="s">
        <v>109</v>
      </c>
      <c r="J27" s="384"/>
      <c r="K27" s="384" t="s">
        <v>3116</v>
      </c>
      <c r="L27" s="384" t="s">
        <v>3117</v>
      </c>
      <c r="M27" s="384"/>
      <c r="N27" s="384">
        <v>2</v>
      </c>
      <c r="O27" s="385">
        <v>207.88</v>
      </c>
      <c r="P27" s="384">
        <v>4.58</v>
      </c>
      <c r="Q27" s="384"/>
      <c r="R27" s="384"/>
      <c r="S27" s="384"/>
      <c r="T27" s="386" t="s">
        <v>2342</v>
      </c>
      <c r="U27" s="386">
        <v>45276</v>
      </c>
      <c r="V27" s="384" t="s">
        <v>117</v>
      </c>
      <c r="W27" s="386">
        <v>45296</v>
      </c>
      <c r="X27" s="384" t="s">
        <v>129</v>
      </c>
      <c r="Y27" s="371" t="s">
        <v>2171</v>
      </c>
      <c r="Z27" s="384" t="s">
        <v>2334</v>
      </c>
      <c r="AA27" s="384"/>
      <c r="AB27" s="384" t="s">
        <v>2469</v>
      </c>
      <c r="AC27" s="386">
        <v>45267</v>
      </c>
      <c r="AD27" s="384" t="s">
        <v>1509</v>
      </c>
      <c r="AE27" s="386">
        <v>45293</v>
      </c>
      <c r="AF27" s="386">
        <v>45294</v>
      </c>
      <c r="AG27" s="386">
        <v>45295</v>
      </c>
      <c r="AH27" s="384"/>
      <c r="AI27" s="386">
        <v>45302</v>
      </c>
      <c r="AJ27" s="353"/>
      <c r="AK27" s="353"/>
      <c r="AL27" s="384" t="s">
        <v>3118</v>
      </c>
      <c r="AM27" s="386">
        <v>45281</v>
      </c>
      <c r="AN27" s="387">
        <v>1551.32</v>
      </c>
      <c r="AO27" s="387"/>
      <c r="AP27" s="387"/>
      <c r="AQ27" s="387"/>
      <c r="AR27" s="384"/>
      <c r="AS27" s="384"/>
      <c r="AT27" s="384"/>
    </row>
    <row r="28" spans="1:46" s="388" customFormat="1" ht="15.75">
      <c r="A28" s="101" t="s">
        <v>3119</v>
      </c>
      <c r="B28" s="384" t="s">
        <v>3120</v>
      </c>
      <c r="C28" s="384"/>
      <c r="D28" s="384"/>
      <c r="E28" s="384"/>
      <c r="F28" s="384" t="s">
        <v>3121</v>
      </c>
      <c r="G28" s="384" t="s">
        <v>3122</v>
      </c>
      <c r="H28" s="384" t="s">
        <v>79</v>
      </c>
      <c r="I28" s="384" t="s">
        <v>109</v>
      </c>
      <c r="J28" s="384"/>
      <c r="K28" s="384" t="s">
        <v>3123</v>
      </c>
      <c r="L28" s="384" t="s">
        <v>3124</v>
      </c>
      <c r="M28" s="384"/>
      <c r="N28" s="384">
        <v>1</v>
      </c>
      <c r="O28" s="385">
        <v>341.5</v>
      </c>
      <c r="P28" s="384">
        <v>1.76</v>
      </c>
      <c r="Q28" s="384"/>
      <c r="R28" s="384"/>
      <c r="S28" s="384"/>
      <c r="T28" s="384" t="s">
        <v>2342</v>
      </c>
      <c r="U28" s="386">
        <v>45267</v>
      </c>
      <c r="V28" s="384" t="s">
        <v>117</v>
      </c>
      <c r="W28" s="386">
        <v>45286</v>
      </c>
      <c r="X28" s="384" t="s">
        <v>129</v>
      </c>
      <c r="Y28" s="371" t="s">
        <v>3046</v>
      </c>
      <c r="Z28" s="384" t="s">
        <v>2334</v>
      </c>
      <c r="AA28" s="384"/>
      <c r="AB28" s="384" t="s">
        <v>2469</v>
      </c>
      <c r="AC28" s="386">
        <v>45267</v>
      </c>
      <c r="AD28" s="384" t="s">
        <v>1509</v>
      </c>
      <c r="AE28" s="386">
        <v>45287</v>
      </c>
      <c r="AF28" s="386">
        <v>45287</v>
      </c>
      <c r="AG28" s="386">
        <v>45287</v>
      </c>
      <c r="AH28" s="384"/>
      <c r="AI28" s="386">
        <v>45294</v>
      </c>
      <c r="AJ28" s="353" t="s">
        <v>3125</v>
      </c>
      <c r="AK28" s="353"/>
      <c r="AL28" s="384" t="s">
        <v>3126</v>
      </c>
      <c r="AM28" s="386">
        <v>45273</v>
      </c>
      <c r="AN28" s="387">
        <v>1249.43</v>
      </c>
      <c r="AO28" s="387"/>
      <c r="AP28" s="387"/>
      <c r="AQ28" s="387"/>
      <c r="AR28" s="384"/>
      <c r="AS28" s="384"/>
      <c r="AT28" s="384"/>
    </row>
    <row r="29" spans="1:46" s="388" customFormat="1" ht="15.75">
      <c r="A29" s="101" t="s">
        <v>3127</v>
      </c>
      <c r="B29" s="384" t="s">
        <v>3128</v>
      </c>
      <c r="C29" s="384"/>
      <c r="D29" s="384"/>
      <c r="E29" s="384"/>
      <c r="F29" s="384" t="s">
        <v>3129</v>
      </c>
      <c r="G29" s="384" t="s">
        <v>3130</v>
      </c>
      <c r="H29" s="384" t="s">
        <v>79</v>
      </c>
      <c r="I29" s="384" t="s">
        <v>109</v>
      </c>
      <c r="J29" s="384"/>
      <c r="K29" s="384" t="s">
        <v>3131</v>
      </c>
      <c r="L29" s="384" t="s">
        <v>3132</v>
      </c>
      <c r="M29" s="384"/>
      <c r="N29" s="384">
        <v>11</v>
      </c>
      <c r="O29" s="385">
        <v>211.95</v>
      </c>
      <c r="P29" s="395">
        <v>1.18</v>
      </c>
      <c r="Q29" s="384"/>
      <c r="R29" s="384"/>
      <c r="S29" s="384"/>
      <c r="T29" s="384" t="s">
        <v>117</v>
      </c>
      <c r="U29" s="390">
        <v>45294</v>
      </c>
      <c r="V29" s="384" t="s">
        <v>3133</v>
      </c>
      <c r="W29" s="390">
        <v>45299</v>
      </c>
      <c r="X29" s="384" t="s">
        <v>129</v>
      </c>
      <c r="Y29" s="384" t="s">
        <v>2501</v>
      </c>
      <c r="Z29" s="384" t="s">
        <v>2334</v>
      </c>
      <c r="AA29" s="384"/>
      <c r="AB29" s="384" t="s">
        <v>2469</v>
      </c>
      <c r="AC29" s="386">
        <v>45287</v>
      </c>
      <c r="AD29" s="384" t="s">
        <v>1509</v>
      </c>
      <c r="AE29" s="386">
        <v>44931</v>
      </c>
      <c r="AF29" s="386">
        <v>45306</v>
      </c>
      <c r="AG29" s="386">
        <v>45302</v>
      </c>
      <c r="AH29" s="384"/>
      <c r="AI29" s="386">
        <v>45313</v>
      </c>
      <c r="AJ29" s="353" t="s">
        <v>3134</v>
      </c>
      <c r="AK29" s="353"/>
      <c r="AL29" s="384" t="s">
        <v>3135</v>
      </c>
      <c r="AM29" s="386">
        <v>45296</v>
      </c>
      <c r="AN29" s="387">
        <v>902.13</v>
      </c>
      <c r="AO29" s="387"/>
      <c r="AP29" s="387"/>
      <c r="AQ29" s="387"/>
      <c r="AR29" s="384"/>
      <c r="AS29" s="384"/>
      <c r="AT29" s="384"/>
    </row>
    <row r="30" spans="1:46" s="388" customFormat="1" ht="15.75">
      <c r="A30" s="101" t="s">
        <v>3136</v>
      </c>
      <c r="B30" s="384"/>
      <c r="C30" s="384"/>
      <c r="D30" s="384"/>
      <c r="E30" s="384"/>
      <c r="F30" s="384" t="s">
        <v>3137</v>
      </c>
      <c r="G30" s="384" t="s">
        <v>3138</v>
      </c>
      <c r="H30" s="384" t="s">
        <v>79</v>
      </c>
      <c r="I30" s="384" t="s">
        <v>109</v>
      </c>
      <c r="J30" s="384"/>
      <c r="K30" s="384" t="s">
        <v>3139</v>
      </c>
      <c r="L30" s="384" t="s">
        <v>3140</v>
      </c>
      <c r="M30" s="384"/>
      <c r="N30" s="384">
        <v>1</v>
      </c>
      <c r="O30" s="385">
        <v>345.9</v>
      </c>
      <c r="P30" s="395">
        <v>2.2000000000000002</v>
      </c>
      <c r="Q30" s="384"/>
      <c r="R30" s="384"/>
      <c r="S30" s="384"/>
      <c r="T30" s="384" t="s">
        <v>2342</v>
      </c>
      <c r="U30" s="390">
        <v>45297</v>
      </c>
      <c r="V30" s="384" t="s">
        <v>3141</v>
      </c>
      <c r="W30" s="386">
        <v>45306</v>
      </c>
      <c r="X30" s="384" t="s">
        <v>129</v>
      </c>
      <c r="Y30" s="384" t="s">
        <v>2255</v>
      </c>
      <c r="Z30" s="384" t="s">
        <v>2334</v>
      </c>
      <c r="AA30" s="384"/>
      <c r="AB30" s="386">
        <v>45292</v>
      </c>
      <c r="AC30" s="386">
        <v>45293</v>
      </c>
      <c r="AD30" s="386">
        <v>45295</v>
      </c>
      <c r="AE30" s="386">
        <v>44936</v>
      </c>
      <c r="AF30" s="386">
        <v>45310</v>
      </c>
      <c r="AG30" s="386">
        <v>45309</v>
      </c>
      <c r="AH30" s="384"/>
      <c r="AI30" s="384"/>
      <c r="AJ30" s="384"/>
      <c r="AK30" s="384"/>
      <c r="AL30" s="384" t="s">
        <v>3142</v>
      </c>
      <c r="AM30" s="386">
        <v>45301</v>
      </c>
      <c r="AN30" s="387">
        <v>1807.71</v>
      </c>
      <c r="AO30" s="387"/>
      <c r="AP30" s="387"/>
      <c r="AQ30" s="387"/>
      <c r="AR30" s="384"/>
      <c r="AS30" s="384"/>
      <c r="AT30" s="384"/>
    </row>
    <row r="31" spans="1:46" s="388" customFormat="1" ht="31.5">
      <c r="A31" s="101" t="s">
        <v>90</v>
      </c>
      <c r="B31" s="384" t="s">
        <v>3143</v>
      </c>
      <c r="C31" s="384"/>
      <c r="D31" s="384"/>
      <c r="E31" s="384"/>
      <c r="F31" s="353" t="s">
        <v>3144</v>
      </c>
      <c r="G31" s="352" t="s">
        <v>3145</v>
      </c>
      <c r="H31" s="384" t="s">
        <v>79</v>
      </c>
      <c r="I31" s="384" t="s">
        <v>109</v>
      </c>
      <c r="J31" s="384"/>
      <c r="K31" s="384" t="s">
        <v>3146</v>
      </c>
      <c r="L31" s="384" t="s">
        <v>3147</v>
      </c>
      <c r="M31" s="384"/>
      <c r="N31" s="384" t="s">
        <v>3148</v>
      </c>
      <c r="O31" s="385">
        <v>135</v>
      </c>
      <c r="P31" s="384">
        <v>0.251</v>
      </c>
      <c r="Q31" s="384"/>
      <c r="R31" s="384"/>
      <c r="S31" s="384"/>
      <c r="T31" s="384" t="s">
        <v>2342</v>
      </c>
      <c r="U31" s="390">
        <v>45286</v>
      </c>
      <c r="V31" s="384" t="s">
        <v>2363</v>
      </c>
      <c r="W31" s="386">
        <v>45303</v>
      </c>
      <c r="X31" s="384" t="s">
        <v>129</v>
      </c>
      <c r="Y31" s="384" t="s">
        <v>2245</v>
      </c>
      <c r="Z31" s="384" t="s">
        <v>2334</v>
      </c>
      <c r="AA31" s="384"/>
      <c r="AB31" s="384" t="s">
        <v>2469</v>
      </c>
      <c r="AC31" s="386">
        <v>45280</v>
      </c>
      <c r="AD31" s="384" t="s">
        <v>1509</v>
      </c>
      <c r="AE31" s="386">
        <v>45288</v>
      </c>
      <c r="AF31" s="386">
        <v>45309</v>
      </c>
      <c r="AG31" s="386">
        <v>45314</v>
      </c>
      <c r="AH31" s="384"/>
      <c r="AI31" s="384"/>
      <c r="AJ31" s="353" t="s">
        <v>3149</v>
      </c>
      <c r="AK31" s="353"/>
      <c r="AL31" s="384" t="s">
        <v>3150</v>
      </c>
      <c r="AM31" s="386">
        <v>45288</v>
      </c>
      <c r="AN31" s="387">
        <v>34.950000000000003</v>
      </c>
      <c r="AO31" s="387"/>
      <c r="AP31" s="387"/>
      <c r="AQ31" s="387"/>
      <c r="AR31" s="384"/>
      <c r="AS31" s="384"/>
      <c r="AT31" s="384"/>
    </row>
    <row r="32" spans="1:46" s="388" customFormat="1" ht="15.75">
      <c r="A32" s="983" t="s">
        <v>3111</v>
      </c>
      <c r="B32" s="971" t="s">
        <v>2484</v>
      </c>
      <c r="C32" s="384"/>
      <c r="D32" s="384"/>
      <c r="E32" s="384"/>
      <c r="F32" s="971" t="s">
        <v>2485</v>
      </c>
      <c r="G32" s="971" t="s">
        <v>2485</v>
      </c>
      <c r="H32" s="971" t="s">
        <v>99</v>
      </c>
      <c r="I32" s="971" t="s">
        <v>3151</v>
      </c>
      <c r="J32" s="384"/>
      <c r="K32" s="384" t="s">
        <v>2486</v>
      </c>
      <c r="L32" s="916" t="s">
        <v>2464</v>
      </c>
      <c r="M32" s="375"/>
      <c r="N32" s="384">
        <v>22</v>
      </c>
      <c r="O32" s="396">
        <v>11320.32</v>
      </c>
      <c r="P32" s="397">
        <v>27.97</v>
      </c>
      <c r="Q32" s="397"/>
      <c r="R32" s="397"/>
      <c r="S32" s="397"/>
      <c r="T32" s="971" t="s">
        <v>117</v>
      </c>
      <c r="U32" s="984">
        <v>45299</v>
      </c>
      <c r="V32" s="971" t="s">
        <v>2363</v>
      </c>
      <c r="W32" s="984">
        <v>45303</v>
      </c>
      <c r="X32" s="971" t="s">
        <v>129</v>
      </c>
      <c r="Y32" s="384" t="s">
        <v>2245</v>
      </c>
      <c r="Z32" s="971" t="s">
        <v>2334</v>
      </c>
      <c r="AA32" s="384"/>
      <c r="AB32" s="972">
        <v>45296</v>
      </c>
      <c r="AC32" s="972">
        <v>45296</v>
      </c>
      <c r="AD32" s="989">
        <v>45289</v>
      </c>
      <c r="AE32" s="972">
        <v>45301</v>
      </c>
      <c r="AF32" s="386">
        <v>45315</v>
      </c>
      <c r="AG32" s="386">
        <v>45313</v>
      </c>
      <c r="AH32" s="386">
        <v>45313</v>
      </c>
      <c r="AI32" s="384"/>
      <c r="AJ32" s="353" t="s">
        <v>3152</v>
      </c>
      <c r="AK32" s="353"/>
      <c r="AL32" s="971" t="s">
        <v>2489</v>
      </c>
      <c r="AM32" s="972">
        <v>45301</v>
      </c>
      <c r="AN32" s="986">
        <v>8776.7999999999993</v>
      </c>
      <c r="AO32" s="387"/>
      <c r="AP32" s="387"/>
      <c r="AQ32" s="387"/>
      <c r="AR32" s="972">
        <v>45293</v>
      </c>
      <c r="AS32" s="972">
        <v>45294</v>
      </c>
      <c r="AT32" s="384" t="s">
        <v>3110</v>
      </c>
    </row>
    <row r="33" spans="1:46" s="388" customFormat="1" ht="15.75">
      <c r="A33" s="971"/>
      <c r="B33" s="971"/>
      <c r="C33" s="384"/>
      <c r="D33" s="384"/>
      <c r="E33" s="384"/>
      <c r="F33" s="971"/>
      <c r="G33" s="971"/>
      <c r="H33" s="971"/>
      <c r="I33" s="971"/>
      <c r="J33" s="384"/>
      <c r="K33" s="384" t="s">
        <v>2490</v>
      </c>
      <c r="L33" s="916"/>
      <c r="M33" s="375"/>
      <c r="N33" s="384">
        <v>22</v>
      </c>
      <c r="O33" s="397">
        <v>11320.32</v>
      </c>
      <c r="P33" s="397">
        <v>27.97</v>
      </c>
      <c r="Q33" s="384"/>
      <c r="R33" s="384"/>
      <c r="S33" s="397"/>
      <c r="T33" s="971"/>
      <c r="U33" s="984"/>
      <c r="V33" s="971"/>
      <c r="W33" s="984"/>
      <c r="X33" s="971"/>
      <c r="Y33" s="384" t="s">
        <v>2245</v>
      </c>
      <c r="Z33" s="971"/>
      <c r="AA33" s="384"/>
      <c r="AB33" s="972"/>
      <c r="AC33" s="972"/>
      <c r="AD33" s="989"/>
      <c r="AE33" s="972"/>
      <c r="AF33" s="386">
        <v>45315</v>
      </c>
      <c r="AG33" s="386">
        <v>45313</v>
      </c>
      <c r="AH33" s="386">
        <v>45313</v>
      </c>
      <c r="AI33" s="384"/>
      <c r="AJ33" s="384"/>
      <c r="AK33" s="384"/>
      <c r="AL33" s="971"/>
      <c r="AM33" s="972"/>
      <c r="AN33" s="972"/>
      <c r="AO33" s="386"/>
      <c r="AP33" s="386"/>
      <c r="AQ33" s="386"/>
      <c r="AR33" s="972"/>
      <c r="AS33" s="972"/>
      <c r="AT33" s="384"/>
    </row>
    <row r="34" spans="1:46" s="388" customFormat="1" ht="15.75">
      <c r="A34" s="971"/>
      <c r="B34" s="971"/>
      <c r="C34" s="384"/>
      <c r="D34" s="384"/>
      <c r="E34" s="384"/>
      <c r="F34" s="971"/>
      <c r="G34" s="971"/>
      <c r="H34" s="971"/>
      <c r="I34" s="971"/>
      <c r="J34" s="384"/>
      <c r="K34" s="384" t="s">
        <v>2491</v>
      </c>
      <c r="L34" s="916"/>
      <c r="M34" s="375"/>
      <c r="N34" s="384">
        <v>22</v>
      </c>
      <c r="O34" s="397">
        <v>11320.32</v>
      </c>
      <c r="P34" s="397">
        <v>27.97</v>
      </c>
      <c r="Q34" s="397"/>
      <c r="R34" s="397"/>
      <c r="S34" s="397"/>
      <c r="T34" s="971"/>
      <c r="U34" s="984"/>
      <c r="V34" s="971"/>
      <c r="W34" s="984"/>
      <c r="X34" s="971"/>
      <c r="Y34" s="384" t="s">
        <v>2249</v>
      </c>
      <c r="Z34" s="971"/>
      <c r="AA34" s="384"/>
      <c r="AB34" s="971"/>
      <c r="AC34" s="971"/>
      <c r="AD34" s="971"/>
      <c r="AE34" s="971"/>
      <c r="AF34" s="386">
        <v>45319</v>
      </c>
      <c r="AG34" s="386">
        <v>45314</v>
      </c>
      <c r="AH34" s="386">
        <v>45314</v>
      </c>
      <c r="AI34" s="384"/>
      <c r="AJ34" s="384"/>
      <c r="AK34" s="384"/>
      <c r="AL34" s="971"/>
      <c r="AM34" s="972"/>
      <c r="AN34" s="972"/>
      <c r="AO34" s="386"/>
      <c r="AP34" s="386"/>
      <c r="AQ34" s="386"/>
      <c r="AR34" s="972"/>
      <c r="AS34" s="972"/>
      <c r="AT34" s="384"/>
    </row>
    <row r="35" spans="1:46" s="388" customFormat="1" ht="15.75">
      <c r="A35" s="971"/>
      <c r="B35" s="971"/>
      <c r="C35" s="384"/>
      <c r="D35" s="384"/>
      <c r="E35" s="384"/>
      <c r="F35" s="971"/>
      <c r="G35" s="971"/>
      <c r="H35" s="971"/>
      <c r="I35" s="971"/>
      <c r="J35" s="384"/>
      <c r="K35" s="384" t="s">
        <v>2492</v>
      </c>
      <c r="L35" s="916"/>
      <c r="M35" s="375"/>
      <c r="N35" s="384">
        <v>22</v>
      </c>
      <c r="O35" s="397">
        <v>11320.32</v>
      </c>
      <c r="P35" s="397">
        <v>27.97</v>
      </c>
      <c r="Q35" s="397"/>
      <c r="R35" s="397"/>
      <c r="S35" s="397"/>
      <c r="T35" s="971"/>
      <c r="U35" s="984"/>
      <c r="V35" s="971"/>
      <c r="W35" s="984"/>
      <c r="X35" s="971"/>
      <c r="Y35" s="384" t="s">
        <v>2249</v>
      </c>
      <c r="Z35" s="971"/>
      <c r="AA35" s="384"/>
      <c r="AB35" s="971"/>
      <c r="AC35" s="971"/>
      <c r="AD35" s="971"/>
      <c r="AE35" s="971"/>
      <c r="AF35" s="386">
        <v>45319</v>
      </c>
      <c r="AG35" s="386">
        <v>45314</v>
      </c>
      <c r="AH35" s="386">
        <v>45314</v>
      </c>
      <c r="AI35" s="384"/>
      <c r="AJ35" s="384"/>
      <c r="AK35" s="384"/>
      <c r="AL35" s="971"/>
      <c r="AM35" s="972"/>
      <c r="AN35" s="972"/>
      <c r="AO35" s="386"/>
      <c r="AP35" s="386"/>
      <c r="AQ35" s="386"/>
      <c r="AR35" s="972"/>
      <c r="AS35" s="972"/>
      <c r="AT35" s="384"/>
    </row>
    <row r="36" spans="1:46" s="388" customFormat="1" ht="15.75">
      <c r="A36" s="971"/>
      <c r="B36" s="971"/>
      <c r="C36" s="384"/>
      <c r="D36" s="384"/>
      <c r="E36" s="384"/>
      <c r="F36" s="971"/>
      <c r="G36" s="971"/>
      <c r="H36" s="971"/>
      <c r="I36" s="971"/>
      <c r="J36" s="384"/>
      <c r="K36" s="384" t="s">
        <v>2493</v>
      </c>
      <c r="L36" s="916"/>
      <c r="M36" s="375"/>
      <c r="N36" s="384">
        <v>22</v>
      </c>
      <c r="O36" s="397">
        <v>11320.32</v>
      </c>
      <c r="P36" s="397">
        <v>27.97</v>
      </c>
      <c r="Q36" s="397"/>
      <c r="R36" s="397"/>
      <c r="S36" s="397"/>
      <c r="T36" s="971"/>
      <c r="U36" s="984"/>
      <c r="V36" s="971"/>
      <c r="W36" s="984"/>
      <c r="X36" s="971"/>
      <c r="Y36" s="384" t="s">
        <v>2249</v>
      </c>
      <c r="Z36" s="971"/>
      <c r="AA36" s="384"/>
      <c r="AB36" s="971"/>
      <c r="AC36" s="971"/>
      <c r="AD36" s="971"/>
      <c r="AE36" s="971"/>
      <c r="AF36" s="386">
        <v>45319</v>
      </c>
      <c r="AG36" s="386">
        <v>45314</v>
      </c>
      <c r="AH36" s="386">
        <v>45314</v>
      </c>
      <c r="AI36" s="384"/>
      <c r="AJ36" s="384"/>
      <c r="AK36" s="384"/>
      <c r="AL36" s="971"/>
      <c r="AM36" s="972"/>
      <c r="AN36" s="972"/>
      <c r="AO36" s="386"/>
      <c r="AP36" s="386"/>
      <c r="AQ36" s="386"/>
      <c r="AR36" s="972"/>
      <c r="AS36" s="972"/>
      <c r="AT36" s="384"/>
    </row>
    <row r="37" spans="1:46" s="388" customFormat="1" ht="15.75">
      <c r="A37" s="971"/>
      <c r="B37" s="971"/>
      <c r="C37" s="384"/>
      <c r="D37" s="384"/>
      <c r="E37" s="384"/>
      <c r="F37" s="971"/>
      <c r="G37" s="971"/>
      <c r="H37" s="971"/>
      <c r="I37" s="971"/>
      <c r="J37" s="384"/>
      <c r="K37" s="384" t="s">
        <v>2494</v>
      </c>
      <c r="L37" s="916"/>
      <c r="M37" s="375"/>
      <c r="N37" s="384">
        <v>22</v>
      </c>
      <c r="O37" s="397">
        <v>11320.32</v>
      </c>
      <c r="P37" s="397">
        <v>27.97</v>
      </c>
      <c r="Q37" s="397"/>
      <c r="R37" s="397"/>
      <c r="S37" s="397"/>
      <c r="T37" s="971"/>
      <c r="U37" s="984"/>
      <c r="V37" s="971"/>
      <c r="W37" s="984"/>
      <c r="X37" s="971"/>
      <c r="Y37" s="384" t="s">
        <v>2249</v>
      </c>
      <c r="Z37" s="971"/>
      <c r="AA37" s="384"/>
      <c r="AB37" s="971"/>
      <c r="AC37" s="971"/>
      <c r="AD37" s="971"/>
      <c r="AE37" s="971"/>
      <c r="AF37" s="386">
        <v>45319</v>
      </c>
      <c r="AG37" s="386">
        <v>45314</v>
      </c>
      <c r="AH37" s="386">
        <v>45314</v>
      </c>
      <c r="AI37" s="384"/>
      <c r="AJ37" s="384"/>
      <c r="AK37" s="384"/>
      <c r="AL37" s="971"/>
      <c r="AM37" s="972"/>
      <c r="AN37" s="972"/>
      <c r="AO37" s="386"/>
      <c r="AP37" s="386"/>
      <c r="AQ37" s="386"/>
      <c r="AR37" s="972"/>
      <c r="AS37" s="972"/>
      <c r="AT37" s="384"/>
    </row>
    <row r="38" spans="1:46" s="388" customFormat="1" ht="15.75">
      <c r="A38" s="971"/>
      <c r="B38" s="971"/>
      <c r="C38" s="384"/>
      <c r="D38" s="384"/>
      <c r="E38" s="384"/>
      <c r="F38" s="971"/>
      <c r="G38" s="971"/>
      <c r="H38" s="971"/>
      <c r="I38" s="971"/>
      <c r="J38" s="384"/>
      <c r="K38" s="384" t="s">
        <v>2495</v>
      </c>
      <c r="L38" s="916"/>
      <c r="M38" s="375"/>
      <c r="N38" s="384">
        <v>22</v>
      </c>
      <c r="O38" s="397">
        <v>11320.32</v>
      </c>
      <c r="P38" s="397">
        <v>27.97</v>
      </c>
      <c r="Q38" s="397"/>
      <c r="R38" s="397"/>
      <c r="S38" s="397"/>
      <c r="T38" s="971"/>
      <c r="U38" s="984"/>
      <c r="V38" s="971"/>
      <c r="W38" s="984"/>
      <c r="X38" s="971"/>
      <c r="Y38" s="384" t="s">
        <v>2249</v>
      </c>
      <c r="Z38" s="971"/>
      <c r="AA38" s="384"/>
      <c r="AB38" s="971"/>
      <c r="AC38" s="971"/>
      <c r="AD38" s="971"/>
      <c r="AE38" s="971"/>
      <c r="AF38" s="386">
        <v>45319</v>
      </c>
      <c r="AG38" s="386">
        <v>45314</v>
      </c>
      <c r="AH38" s="386">
        <v>45314</v>
      </c>
      <c r="AI38" s="384"/>
      <c r="AJ38" s="384"/>
      <c r="AK38" s="384"/>
      <c r="AL38" s="971"/>
      <c r="AM38" s="972"/>
      <c r="AN38" s="972"/>
      <c r="AO38" s="386"/>
      <c r="AP38" s="386"/>
      <c r="AQ38" s="386"/>
      <c r="AR38" s="972"/>
      <c r="AS38" s="972"/>
      <c r="AT38" s="384"/>
    </row>
    <row r="39" spans="1:46" s="388" customFormat="1" ht="15.75">
      <c r="A39" s="101" t="s">
        <v>3153</v>
      </c>
      <c r="B39" s="384" t="s">
        <v>3154</v>
      </c>
      <c r="C39" s="384"/>
      <c r="D39" s="384"/>
      <c r="E39" s="384"/>
      <c r="F39" s="384" t="s">
        <v>3155</v>
      </c>
      <c r="G39" s="384" t="s">
        <v>3156</v>
      </c>
      <c r="H39" s="384" t="s">
        <v>79</v>
      </c>
      <c r="I39" s="384" t="s">
        <v>109</v>
      </c>
      <c r="J39" s="384"/>
      <c r="K39" s="384" t="s">
        <v>3157</v>
      </c>
      <c r="L39" s="384" t="s">
        <v>3158</v>
      </c>
      <c r="M39" s="384"/>
      <c r="N39" s="384">
        <v>11</v>
      </c>
      <c r="O39" s="385">
        <v>224.52</v>
      </c>
      <c r="P39" s="384">
        <v>1.1499999999999999</v>
      </c>
      <c r="Q39" s="384"/>
      <c r="R39" s="384"/>
      <c r="S39" s="384"/>
      <c r="T39" s="386" t="s">
        <v>2466</v>
      </c>
      <c r="U39" s="386">
        <v>45268</v>
      </c>
      <c r="V39" s="384" t="s">
        <v>3133</v>
      </c>
      <c r="W39" s="386">
        <v>45286</v>
      </c>
      <c r="X39" s="384" t="s">
        <v>129</v>
      </c>
      <c r="Y39" s="371" t="s">
        <v>1664</v>
      </c>
      <c r="Z39" s="384" t="s">
        <v>2334</v>
      </c>
      <c r="AA39" s="384"/>
      <c r="AB39" s="384" t="s">
        <v>2469</v>
      </c>
      <c r="AC39" s="386">
        <v>45267</v>
      </c>
      <c r="AD39" s="384" t="s">
        <v>1509</v>
      </c>
      <c r="AE39" s="386">
        <v>45287</v>
      </c>
      <c r="AF39" s="386">
        <v>45292</v>
      </c>
      <c r="AG39" s="386">
        <v>45287</v>
      </c>
      <c r="AH39" s="384"/>
      <c r="AI39" s="386">
        <v>45294</v>
      </c>
      <c r="AJ39" s="353" t="s">
        <v>3159</v>
      </c>
      <c r="AK39" s="353"/>
      <c r="AL39" s="384" t="s">
        <v>3160</v>
      </c>
      <c r="AM39" s="386">
        <v>45258</v>
      </c>
      <c r="AN39" s="387">
        <v>1548.71</v>
      </c>
      <c r="AO39" s="387"/>
      <c r="AP39" s="387"/>
      <c r="AQ39" s="387"/>
      <c r="AR39" s="384"/>
      <c r="AS39" s="384"/>
      <c r="AT39" s="384"/>
    </row>
    <row r="40" spans="1:46" s="388" customFormat="1" ht="31.5">
      <c r="A40" s="394" t="s">
        <v>3161</v>
      </c>
      <c r="B40" s="384" t="s">
        <v>3162</v>
      </c>
      <c r="C40" s="384"/>
      <c r="D40" s="384"/>
      <c r="E40" s="384"/>
      <c r="F40" s="384">
        <v>4934003955</v>
      </c>
      <c r="G40" s="384"/>
      <c r="H40" s="384" t="s">
        <v>79</v>
      </c>
      <c r="I40" s="384" t="s">
        <v>2441</v>
      </c>
      <c r="J40" s="384"/>
      <c r="K40" s="384"/>
      <c r="L40" s="353" t="s">
        <v>3163</v>
      </c>
      <c r="M40" s="353"/>
      <c r="N40" s="384">
        <v>1</v>
      </c>
      <c r="O40" s="385">
        <v>30.35</v>
      </c>
      <c r="P40" s="384">
        <v>0.2</v>
      </c>
      <c r="Q40" s="384"/>
      <c r="R40" s="384"/>
      <c r="S40" s="384"/>
      <c r="T40" s="384"/>
      <c r="U40" s="386">
        <v>45265</v>
      </c>
      <c r="V40" s="384" t="s">
        <v>2363</v>
      </c>
      <c r="W40" s="386">
        <v>45265</v>
      </c>
      <c r="X40" s="386" t="s">
        <v>2441</v>
      </c>
      <c r="Y40" s="386" t="s">
        <v>1614</v>
      </c>
      <c r="Z40" s="384"/>
      <c r="AA40" s="384"/>
      <c r="AB40" s="384" t="s">
        <v>2469</v>
      </c>
      <c r="AC40" s="384"/>
      <c r="AD40" s="384"/>
      <c r="AE40" s="384"/>
      <c r="AF40" s="384"/>
      <c r="AG40" s="384"/>
      <c r="AH40" s="384"/>
      <c r="AI40" s="384"/>
      <c r="AJ40" s="384"/>
      <c r="AK40" s="384"/>
      <c r="AL40" s="384"/>
      <c r="AM40" s="384"/>
      <c r="AN40" s="384"/>
      <c r="AO40" s="384"/>
      <c r="AP40" s="384"/>
      <c r="AQ40" s="384"/>
      <c r="AR40" s="384"/>
      <c r="AS40" s="384"/>
      <c r="AT40" s="384"/>
    </row>
    <row r="41" spans="1:46" s="388" customFormat="1" ht="31.5">
      <c r="A41" s="394" t="s">
        <v>3164</v>
      </c>
      <c r="B41" s="384" t="s">
        <v>3162</v>
      </c>
      <c r="C41" s="384"/>
      <c r="D41" s="384"/>
      <c r="E41" s="384"/>
      <c r="F41" s="384" t="s">
        <v>3165</v>
      </c>
      <c r="G41" s="384" t="s">
        <v>3166</v>
      </c>
      <c r="H41" s="384" t="s">
        <v>79</v>
      </c>
      <c r="I41" s="384" t="s">
        <v>109</v>
      </c>
      <c r="J41" s="384"/>
      <c r="K41" s="384" t="s">
        <v>3167</v>
      </c>
      <c r="L41" s="384" t="s">
        <v>3168</v>
      </c>
      <c r="M41" s="384"/>
      <c r="N41" s="384">
        <v>1</v>
      </c>
      <c r="O41" s="385">
        <v>400</v>
      </c>
      <c r="P41" s="384">
        <v>7.34</v>
      </c>
      <c r="Q41" s="384"/>
      <c r="R41" s="384"/>
      <c r="S41" s="384"/>
      <c r="T41" s="384" t="s">
        <v>117</v>
      </c>
      <c r="U41" s="390">
        <v>45296</v>
      </c>
      <c r="V41" s="384" t="s">
        <v>3133</v>
      </c>
      <c r="W41" s="390">
        <v>44937</v>
      </c>
      <c r="X41" s="386" t="s">
        <v>129</v>
      </c>
      <c r="Y41" s="386" t="s">
        <v>2255</v>
      </c>
      <c r="Z41" s="384" t="s">
        <v>2345</v>
      </c>
      <c r="AA41" s="384"/>
      <c r="AB41" s="386">
        <v>45299</v>
      </c>
      <c r="AC41" s="386">
        <v>45299</v>
      </c>
      <c r="AD41" s="386">
        <v>45265</v>
      </c>
      <c r="AE41" s="386">
        <v>45301</v>
      </c>
      <c r="AF41" s="386">
        <v>45308</v>
      </c>
      <c r="AG41" s="386">
        <v>45306</v>
      </c>
      <c r="AH41" s="384"/>
      <c r="AI41" s="384"/>
      <c r="AJ41" s="384"/>
      <c r="AK41" s="384"/>
      <c r="AL41" s="384" t="s">
        <v>3169</v>
      </c>
      <c r="AM41" s="386">
        <v>45299</v>
      </c>
      <c r="AN41" s="387">
        <v>873.36</v>
      </c>
      <c r="AO41" s="387"/>
      <c r="AP41" s="387"/>
      <c r="AQ41" s="387"/>
      <c r="AR41" s="384"/>
      <c r="AS41" s="384"/>
      <c r="AT41" s="384"/>
    </row>
    <row r="42" spans="1:46" s="388" customFormat="1" ht="15.75">
      <c r="A42" s="101" t="s">
        <v>3170</v>
      </c>
      <c r="B42" s="384" t="s">
        <v>3171</v>
      </c>
      <c r="C42" s="384"/>
      <c r="D42" s="384"/>
      <c r="E42" s="384"/>
      <c r="F42" s="384" t="s">
        <v>3172</v>
      </c>
      <c r="G42" s="384" t="s">
        <v>3173</v>
      </c>
      <c r="H42" s="384" t="s">
        <v>79</v>
      </c>
      <c r="I42" s="384" t="s">
        <v>109</v>
      </c>
      <c r="J42" s="384"/>
      <c r="K42" s="384" t="s">
        <v>3174</v>
      </c>
      <c r="L42" s="384" t="s">
        <v>3175</v>
      </c>
      <c r="M42" s="384"/>
      <c r="N42" s="384">
        <v>5</v>
      </c>
      <c r="O42" s="385">
        <v>1103.07</v>
      </c>
      <c r="P42" s="384">
        <v>6.04</v>
      </c>
      <c r="Q42" s="384"/>
      <c r="R42" s="384"/>
      <c r="S42" s="384"/>
      <c r="T42" s="384" t="s">
        <v>399</v>
      </c>
      <c r="U42" s="390">
        <v>45286</v>
      </c>
      <c r="V42" s="384" t="s">
        <v>2363</v>
      </c>
      <c r="W42" s="386">
        <v>45295</v>
      </c>
      <c r="X42" s="386" t="s">
        <v>129</v>
      </c>
      <c r="Y42" s="371" t="s">
        <v>2175</v>
      </c>
      <c r="Z42" s="384" t="s">
        <v>2345</v>
      </c>
      <c r="AA42" s="384"/>
      <c r="AB42" s="384" t="s">
        <v>2469</v>
      </c>
      <c r="AC42" s="386">
        <v>45279</v>
      </c>
      <c r="AD42" s="384" t="s">
        <v>1509</v>
      </c>
      <c r="AE42" s="386">
        <v>45293</v>
      </c>
      <c r="AF42" s="384"/>
      <c r="AG42" s="386">
        <v>45301</v>
      </c>
      <c r="AH42" s="384"/>
      <c r="AI42" s="384"/>
      <c r="AJ42" s="353" t="s">
        <v>3176</v>
      </c>
      <c r="AK42" s="353"/>
      <c r="AL42" s="384" t="s">
        <v>3177</v>
      </c>
      <c r="AM42" s="386">
        <v>45292</v>
      </c>
      <c r="AN42" s="387">
        <v>7330.53</v>
      </c>
      <c r="AO42" s="387"/>
      <c r="AP42" s="387"/>
      <c r="AQ42" s="387"/>
      <c r="AR42" s="384"/>
      <c r="AS42" s="384"/>
      <c r="AT42" s="384"/>
    </row>
    <row r="43" spans="1:46" s="388" customFormat="1" ht="15.75">
      <c r="A43" s="983" t="s">
        <v>3111</v>
      </c>
      <c r="B43" s="971" t="s">
        <v>2496</v>
      </c>
      <c r="C43" s="384"/>
      <c r="D43" s="384"/>
      <c r="E43" s="384"/>
      <c r="F43" s="971" t="s">
        <v>2497</v>
      </c>
      <c r="G43" s="971" t="s">
        <v>2497</v>
      </c>
      <c r="H43" s="971" t="s">
        <v>99</v>
      </c>
      <c r="I43" s="971" t="s">
        <v>3178</v>
      </c>
      <c r="J43" s="384"/>
      <c r="K43" s="384" t="s">
        <v>2498</v>
      </c>
      <c r="L43" s="916" t="s">
        <v>2464</v>
      </c>
      <c r="M43" s="375"/>
      <c r="N43" s="384">
        <v>22</v>
      </c>
      <c r="O43" s="385">
        <v>11320.32</v>
      </c>
      <c r="P43" s="384">
        <v>30.94</v>
      </c>
      <c r="Q43" s="384"/>
      <c r="R43" s="384"/>
      <c r="S43" s="384"/>
      <c r="T43" s="971" t="s">
        <v>2499</v>
      </c>
      <c r="U43" s="984">
        <v>45297</v>
      </c>
      <c r="V43" s="971" t="s">
        <v>2363</v>
      </c>
      <c r="W43" s="971" t="s">
        <v>2500</v>
      </c>
      <c r="X43" s="972" t="s">
        <v>129</v>
      </c>
      <c r="Y43" s="386" t="s">
        <v>2501</v>
      </c>
      <c r="Z43" s="971" t="s">
        <v>2345</v>
      </c>
      <c r="AA43" s="384"/>
      <c r="AB43" s="972">
        <v>45294</v>
      </c>
      <c r="AC43" s="972">
        <v>45294</v>
      </c>
      <c r="AD43" s="972">
        <v>45267</v>
      </c>
      <c r="AE43" s="972">
        <v>45294</v>
      </c>
      <c r="AF43" s="386"/>
      <c r="AG43" s="386">
        <v>45299</v>
      </c>
      <c r="AH43" s="386">
        <v>45300</v>
      </c>
      <c r="AI43" s="384"/>
      <c r="AJ43" s="398" t="s">
        <v>2503</v>
      </c>
      <c r="AK43" s="398"/>
      <c r="AL43" s="971" t="s">
        <v>2504</v>
      </c>
      <c r="AM43" s="972">
        <v>45294</v>
      </c>
      <c r="AN43" s="986">
        <v>9964.19</v>
      </c>
      <c r="AO43" s="387"/>
      <c r="AP43" s="387"/>
      <c r="AQ43" s="387"/>
      <c r="AR43" s="972">
        <v>45294</v>
      </c>
      <c r="AS43" s="972">
        <v>45294</v>
      </c>
      <c r="AT43" s="384" t="s">
        <v>3110</v>
      </c>
    </row>
    <row r="44" spans="1:46" s="388" customFormat="1" ht="15.75">
      <c r="A44" s="971"/>
      <c r="B44" s="971"/>
      <c r="C44" s="384"/>
      <c r="D44" s="384"/>
      <c r="E44" s="384"/>
      <c r="F44" s="971"/>
      <c r="G44" s="971"/>
      <c r="H44" s="971"/>
      <c r="I44" s="971"/>
      <c r="J44" s="384"/>
      <c r="K44" s="384" t="s">
        <v>2505</v>
      </c>
      <c r="L44" s="916"/>
      <c r="M44" s="375"/>
      <c r="N44" s="384">
        <v>22</v>
      </c>
      <c r="O44" s="384">
        <v>11320.32</v>
      </c>
      <c r="P44" s="384">
        <v>30.94</v>
      </c>
      <c r="Q44" s="384"/>
      <c r="R44" s="384"/>
      <c r="S44" s="384"/>
      <c r="T44" s="971"/>
      <c r="U44" s="984"/>
      <c r="V44" s="971"/>
      <c r="W44" s="971"/>
      <c r="X44" s="972"/>
      <c r="Y44" s="386" t="s">
        <v>2501</v>
      </c>
      <c r="Z44" s="971"/>
      <c r="AA44" s="384"/>
      <c r="AB44" s="972"/>
      <c r="AC44" s="972"/>
      <c r="AD44" s="972"/>
      <c r="AE44" s="972"/>
      <c r="AF44" s="386"/>
      <c r="AG44" s="386">
        <v>45299</v>
      </c>
      <c r="AH44" s="386">
        <v>45300</v>
      </c>
      <c r="AI44" s="384"/>
      <c r="AJ44" s="399"/>
      <c r="AK44" s="399"/>
      <c r="AL44" s="971"/>
      <c r="AM44" s="971"/>
      <c r="AN44" s="971"/>
      <c r="AO44" s="384"/>
      <c r="AP44" s="384"/>
      <c r="AQ44" s="384"/>
      <c r="AR44" s="971"/>
      <c r="AS44" s="971"/>
      <c r="AT44" s="384"/>
    </row>
    <row r="45" spans="1:46" s="388" customFormat="1" ht="15.75">
      <c r="A45" s="971"/>
      <c r="B45" s="971"/>
      <c r="C45" s="384"/>
      <c r="D45" s="384"/>
      <c r="E45" s="384"/>
      <c r="F45" s="971"/>
      <c r="G45" s="971"/>
      <c r="H45" s="971"/>
      <c r="I45" s="971"/>
      <c r="J45" s="384"/>
      <c r="K45" s="384" t="s">
        <v>2506</v>
      </c>
      <c r="L45" s="916"/>
      <c r="M45" s="375"/>
      <c r="N45" s="384">
        <v>22</v>
      </c>
      <c r="O45" s="384">
        <v>11320.32</v>
      </c>
      <c r="P45" s="384">
        <v>30.94</v>
      </c>
      <c r="Q45" s="384"/>
      <c r="R45" s="384"/>
      <c r="S45" s="384"/>
      <c r="T45" s="971"/>
      <c r="U45" s="984"/>
      <c r="V45" s="971"/>
      <c r="W45" s="971"/>
      <c r="X45" s="972"/>
      <c r="Y45" s="386" t="s">
        <v>2507</v>
      </c>
      <c r="Z45" s="971"/>
      <c r="AA45" s="384"/>
      <c r="AB45" s="972"/>
      <c r="AC45" s="972"/>
      <c r="AD45" s="972"/>
      <c r="AE45" s="972"/>
      <c r="AF45" s="386">
        <v>45302</v>
      </c>
      <c r="AG45" s="386">
        <v>45301</v>
      </c>
      <c r="AH45" s="386">
        <v>45303</v>
      </c>
      <c r="AI45" s="384"/>
      <c r="AJ45" s="384"/>
      <c r="AK45" s="384"/>
      <c r="AL45" s="971"/>
      <c r="AM45" s="971"/>
      <c r="AN45" s="971"/>
      <c r="AO45" s="384"/>
      <c r="AP45" s="384"/>
      <c r="AQ45" s="384"/>
      <c r="AR45" s="971"/>
      <c r="AS45" s="971"/>
      <c r="AT45" s="384"/>
    </row>
    <row r="46" spans="1:46" s="388" customFormat="1" ht="15.75">
      <c r="A46" s="971"/>
      <c r="B46" s="971"/>
      <c r="C46" s="384"/>
      <c r="D46" s="384"/>
      <c r="E46" s="384"/>
      <c r="F46" s="971"/>
      <c r="G46" s="971"/>
      <c r="H46" s="971"/>
      <c r="I46" s="971"/>
      <c r="J46" s="384"/>
      <c r="K46" s="384" t="s">
        <v>2508</v>
      </c>
      <c r="L46" s="916"/>
      <c r="M46" s="375"/>
      <c r="N46" s="384">
        <v>22</v>
      </c>
      <c r="O46" s="384">
        <v>11320.32</v>
      </c>
      <c r="P46" s="384">
        <v>30.94</v>
      </c>
      <c r="Q46" s="384"/>
      <c r="R46" s="384"/>
      <c r="S46" s="384"/>
      <c r="T46" s="971"/>
      <c r="U46" s="984"/>
      <c r="V46" s="971"/>
      <c r="W46" s="971"/>
      <c r="X46" s="972"/>
      <c r="Y46" s="386" t="s">
        <v>2509</v>
      </c>
      <c r="Z46" s="971"/>
      <c r="AA46" s="384"/>
      <c r="AB46" s="972"/>
      <c r="AC46" s="972"/>
      <c r="AD46" s="972"/>
      <c r="AE46" s="972"/>
      <c r="AF46" s="386"/>
      <c r="AG46" s="386">
        <v>45301</v>
      </c>
      <c r="AH46" s="386">
        <v>45305</v>
      </c>
      <c r="AI46" s="384"/>
      <c r="AJ46" s="384"/>
      <c r="AK46" s="384"/>
      <c r="AL46" s="971"/>
      <c r="AM46" s="971"/>
      <c r="AN46" s="971"/>
      <c r="AO46" s="384"/>
      <c r="AP46" s="384"/>
      <c r="AQ46" s="384"/>
      <c r="AR46" s="971"/>
      <c r="AS46" s="971"/>
      <c r="AT46" s="384"/>
    </row>
    <row r="47" spans="1:46" s="388" customFormat="1" ht="15.75">
      <c r="A47" s="971"/>
      <c r="B47" s="971"/>
      <c r="C47" s="384"/>
      <c r="D47" s="384"/>
      <c r="E47" s="384"/>
      <c r="F47" s="971"/>
      <c r="G47" s="971"/>
      <c r="H47" s="971"/>
      <c r="I47" s="971"/>
      <c r="J47" s="384"/>
      <c r="K47" s="384" t="s">
        <v>2510</v>
      </c>
      <c r="L47" s="916"/>
      <c r="M47" s="375"/>
      <c r="N47" s="384">
        <v>22</v>
      </c>
      <c r="O47" s="384">
        <v>11320.32</v>
      </c>
      <c r="P47" s="384">
        <v>30.94</v>
      </c>
      <c r="Q47" s="384"/>
      <c r="R47" s="384"/>
      <c r="S47" s="384"/>
      <c r="T47" s="971"/>
      <c r="U47" s="984"/>
      <c r="V47" s="971"/>
      <c r="W47" s="971"/>
      <c r="X47" s="972"/>
      <c r="Y47" s="386" t="s">
        <v>2507</v>
      </c>
      <c r="Z47" s="971"/>
      <c r="AA47" s="384"/>
      <c r="AB47" s="972"/>
      <c r="AC47" s="972"/>
      <c r="AD47" s="972"/>
      <c r="AE47" s="972"/>
      <c r="AF47" s="386"/>
      <c r="AG47" s="386">
        <v>45301</v>
      </c>
      <c r="AH47" s="386">
        <v>45305</v>
      </c>
      <c r="AI47" s="384"/>
      <c r="AJ47" s="384"/>
      <c r="AK47" s="384"/>
      <c r="AL47" s="971"/>
      <c r="AM47" s="971"/>
      <c r="AN47" s="971"/>
      <c r="AO47" s="384"/>
      <c r="AP47" s="384"/>
      <c r="AQ47" s="384"/>
      <c r="AR47" s="971"/>
      <c r="AS47" s="971"/>
      <c r="AT47" s="384"/>
    </row>
    <row r="48" spans="1:46" s="388" customFormat="1" ht="15.75">
      <c r="A48" s="971"/>
      <c r="B48" s="971"/>
      <c r="C48" s="384"/>
      <c r="D48" s="384"/>
      <c r="E48" s="384"/>
      <c r="F48" s="971"/>
      <c r="G48" s="971"/>
      <c r="H48" s="971"/>
      <c r="I48" s="971"/>
      <c r="J48" s="384"/>
      <c r="K48" s="384" t="s">
        <v>2511</v>
      </c>
      <c r="L48" s="916"/>
      <c r="M48" s="375"/>
      <c r="N48" s="384">
        <v>22</v>
      </c>
      <c r="O48" s="384">
        <v>11320.32</v>
      </c>
      <c r="P48" s="384">
        <v>30.94</v>
      </c>
      <c r="Q48" s="384"/>
      <c r="R48" s="384"/>
      <c r="S48" s="384"/>
      <c r="T48" s="971"/>
      <c r="U48" s="984"/>
      <c r="V48" s="971"/>
      <c r="W48" s="971"/>
      <c r="X48" s="972"/>
      <c r="Y48" s="386" t="s">
        <v>2507</v>
      </c>
      <c r="Z48" s="971"/>
      <c r="AA48" s="384"/>
      <c r="AB48" s="972"/>
      <c r="AC48" s="972"/>
      <c r="AD48" s="972"/>
      <c r="AE48" s="972"/>
      <c r="AF48" s="386"/>
      <c r="AG48" s="386">
        <v>45301</v>
      </c>
      <c r="AH48" s="386">
        <v>45301</v>
      </c>
      <c r="AI48" s="384"/>
      <c r="AJ48" s="384"/>
      <c r="AK48" s="384"/>
      <c r="AL48" s="971"/>
      <c r="AM48" s="971"/>
      <c r="AN48" s="971"/>
      <c r="AO48" s="384"/>
      <c r="AP48" s="384"/>
      <c r="AQ48" s="384"/>
      <c r="AR48" s="971"/>
      <c r="AS48" s="971"/>
      <c r="AT48" s="384"/>
    </row>
    <row r="49" spans="1:46" s="388" customFormat="1" ht="15.75">
      <c r="A49" s="971"/>
      <c r="B49" s="971"/>
      <c r="C49" s="384"/>
      <c r="D49" s="384"/>
      <c r="E49" s="384"/>
      <c r="F49" s="971"/>
      <c r="G49" s="971"/>
      <c r="H49" s="971"/>
      <c r="I49" s="971"/>
      <c r="J49" s="384"/>
      <c r="K49" s="384" t="s">
        <v>2512</v>
      </c>
      <c r="L49" s="916"/>
      <c r="M49" s="375"/>
      <c r="N49" s="384">
        <v>22</v>
      </c>
      <c r="O49" s="384">
        <v>11320.32</v>
      </c>
      <c r="P49" s="384">
        <v>30.94</v>
      </c>
      <c r="Q49" s="384"/>
      <c r="R49" s="384"/>
      <c r="S49" s="384"/>
      <c r="T49" s="971"/>
      <c r="U49" s="984"/>
      <c r="V49" s="971"/>
      <c r="W49" s="971"/>
      <c r="X49" s="972"/>
      <c r="Y49" s="386" t="s">
        <v>2509</v>
      </c>
      <c r="Z49" s="971"/>
      <c r="AA49" s="384"/>
      <c r="AB49" s="972"/>
      <c r="AC49" s="972"/>
      <c r="AD49" s="972"/>
      <c r="AE49" s="972"/>
      <c r="AF49" s="386">
        <v>45303</v>
      </c>
      <c r="AG49" s="386">
        <v>45301</v>
      </c>
      <c r="AH49" s="386">
        <v>45305</v>
      </c>
      <c r="AI49" s="384"/>
      <c r="AJ49" s="384"/>
      <c r="AK49" s="384"/>
      <c r="AL49" s="971"/>
      <c r="AM49" s="971"/>
      <c r="AN49" s="971"/>
      <c r="AO49" s="384"/>
      <c r="AP49" s="384"/>
      <c r="AQ49" s="384"/>
      <c r="AR49" s="971"/>
      <c r="AS49" s="971"/>
      <c r="AT49" s="384"/>
    </row>
    <row r="50" spans="1:46" s="388" customFormat="1" ht="15.75">
      <c r="A50" s="971"/>
      <c r="B50" s="971"/>
      <c r="C50" s="384"/>
      <c r="D50" s="384"/>
      <c r="E50" s="384"/>
      <c r="F50" s="971"/>
      <c r="G50" s="971"/>
      <c r="H50" s="971"/>
      <c r="I50" s="971"/>
      <c r="J50" s="384"/>
      <c r="K50" s="384" t="s">
        <v>2513</v>
      </c>
      <c r="L50" s="916"/>
      <c r="M50" s="375"/>
      <c r="N50" s="384">
        <v>22</v>
      </c>
      <c r="O50" s="384">
        <v>11320.32</v>
      </c>
      <c r="P50" s="384">
        <v>30.94</v>
      </c>
      <c r="Q50" s="384"/>
      <c r="R50" s="384"/>
      <c r="S50" s="384"/>
      <c r="T50" s="971"/>
      <c r="U50" s="984"/>
      <c r="V50" s="971"/>
      <c r="W50" s="971"/>
      <c r="X50" s="972"/>
      <c r="Y50" s="386" t="s">
        <v>2507</v>
      </c>
      <c r="Z50" s="971"/>
      <c r="AA50" s="384"/>
      <c r="AB50" s="972"/>
      <c r="AC50" s="972"/>
      <c r="AD50" s="972"/>
      <c r="AE50" s="972"/>
      <c r="AF50" s="386"/>
      <c r="AG50" s="386">
        <v>45303</v>
      </c>
      <c r="AH50" s="386">
        <v>45305</v>
      </c>
      <c r="AI50" s="384"/>
      <c r="AJ50" s="384"/>
      <c r="AK50" s="384"/>
      <c r="AL50" s="971"/>
      <c r="AM50" s="971"/>
      <c r="AN50" s="971"/>
      <c r="AO50" s="384"/>
      <c r="AP50" s="384"/>
      <c r="AQ50" s="384"/>
      <c r="AR50" s="971"/>
      <c r="AS50" s="971"/>
      <c r="AT50" s="384"/>
    </row>
    <row r="51" spans="1:46" s="388" customFormat="1" ht="15.75">
      <c r="A51" s="101" t="s">
        <v>3179</v>
      </c>
      <c r="B51" s="384" t="s">
        <v>3180</v>
      </c>
      <c r="C51" s="384"/>
      <c r="D51" s="384"/>
      <c r="E51" s="384"/>
      <c r="F51" s="384" t="s">
        <v>3181</v>
      </c>
      <c r="G51" s="384" t="s">
        <v>3182</v>
      </c>
      <c r="H51" s="384" t="s">
        <v>79</v>
      </c>
      <c r="I51" s="384" t="s">
        <v>109</v>
      </c>
      <c r="J51" s="384"/>
      <c r="K51" s="384" t="s">
        <v>3183</v>
      </c>
      <c r="L51" s="384" t="s">
        <v>3184</v>
      </c>
      <c r="M51" s="384"/>
      <c r="N51" s="384" t="s">
        <v>3185</v>
      </c>
      <c r="O51" s="385">
        <v>706</v>
      </c>
      <c r="P51" s="384">
        <v>2</v>
      </c>
      <c r="Q51" s="384"/>
      <c r="R51" s="384"/>
      <c r="S51" s="384"/>
      <c r="T51" s="384" t="s">
        <v>2342</v>
      </c>
      <c r="U51" s="390">
        <v>45299</v>
      </c>
      <c r="V51" s="384" t="s">
        <v>2343</v>
      </c>
      <c r="W51" s="386">
        <v>45313</v>
      </c>
      <c r="X51" s="386" t="s">
        <v>129</v>
      </c>
      <c r="Y51" s="384" t="s">
        <v>3186</v>
      </c>
      <c r="Z51" s="384" t="s">
        <v>2345</v>
      </c>
      <c r="AA51" s="384"/>
      <c r="AB51" s="386">
        <v>45299</v>
      </c>
      <c r="AC51" s="386">
        <v>45299</v>
      </c>
      <c r="AD51" s="386">
        <v>45272</v>
      </c>
      <c r="AE51" s="386">
        <v>45301</v>
      </c>
      <c r="AF51" s="386">
        <v>45320</v>
      </c>
      <c r="AG51" s="386">
        <v>45315</v>
      </c>
      <c r="AH51" s="386">
        <v>45321</v>
      </c>
      <c r="AI51" s="384"/>
      <c r="AJ51" s="384"/>
      <c r="AK51" s="384"/>
      <c r="AL51" s="384" t="s">
        <v>3187</v>
      </c>
      <c r="AM51" s="386">
        <v>45301</v>
      </c>
      <c r="AN51" s="387">
        <v>2061.0500000000002</v>
      </c>
      <c r="AO51" s="387"/>
      <c r="AP51" s="387"/>
      <c r="AQ51" s="387"/>
      <c r="AR51" s="384"/>
      <c r="AS51" s="384"/>
      <c r="AT51" s="384"/>
    </row>
    <row r="52" spans="1:46" s="388" customFormat="1" ht="15.75">
      <c r="A52" s="101" t="s">
        <v>3188</v>
      </c>
      <c r="B52" s="384" t="s">
        <v>3189</v>
      </c>
      <c r="C52" s="384"/>
      <c r="D52" s="384"/>
      <c r="E52" s="384"/>
      <c r="F52" s="384" t="s">
        <v>3190</v>
      </c>
      <c r="G52" s="384" t="s">
        <v>3191</v>
      </c>
      <c r="H52" s="384" t="s">
        <v>79</v>
      </c>
      <c r="I52" s="384" t="s">
        <v>109</v>
      </c>
      <c r="J52" s="384"/>
      <c r="K52" s="384" t="s">
        <v>3192</v>
      </c>
      <c r="L52" s="384" t="s">
        <v>3193</v>
      </c>
      <c r="M52" s="384"/>
      <c r="N52" s="384">
        <v>4</v>
      </c>
      <c r="O52" s="385">
        <v>119.3</v>
      </c>
      <c r="P52" s="384">
        <v>0.23200000000000001</v>
      </c>
      <c r="Q52" s="384"/>
      <c r="R52" s="384"/>
      <c r="S52" s="384"/>
      <c r="T52" s="384" t="s">
        <v>2342</v>
      </c>
      <c r="U52" s="390">
        <v>45299</v>
      </c>
      <c r="V52" s="384" t="s">
        <v>2343</v>
      </c>
      <c r="W52" s="386">
        <v>45313</v>
      </c>
      <c r="X52" s="386" t="s">
        <v>129</v>
      </c>
      <c r="Y52" s="384" t="s">
        <v>3186</v>
      </c>
      <c r="Z52" s="384" t="s">
        <v>2345</v>
      </c>
      <c r="AA52" s="384"/>
      <c r="AB52" s="386">
        <v>45293</v>
      </c>
      <c r="AC52" s="386">
        <v>45293</v>
      </c>
      <c r="AD52" s="384" t="s">
        <v>1509</v>
      </c>
      <c r="AE52" s="386">
        <v>45302</v>
      </c>
      <c r="AF52" s="386">
        <v>45320</v>
      </c>
      <c r="AG52" s="386">
        <v>45315</v>
      </c>
      <c r="AH52" s="386">
        <v>45321</v>
      </c>
      <c r="AI52" s="384"/>
      <c r="AJ52" s="384"/>
      <c r="AK52" s="384"/>
      <c r="AL52" s="384" t="s">
        <v>3194</v>
      </c>
      <c r="AM52" s="386">
        <v>45302</v>
      </c>
      <c r="AN52" s="387">
        <v>4951.5600000000004</v>
      </c>
      <c r="AO52" s="387"/>
      <c r="AP52" s="387"/>
      <c r="AQ52" s="387"/>
      <c r="AR52" s="384"/>
      <c r="AS52" s="384"/>
      <c r="AT52" s="384"/>
    </row>
    <row r="53" spans="1:46" s="388" customFormat="1" ht="15.75">
      <c r="A53" s="101" t="s">
        <v>3195</v>
      </c>
      <c r="B53" s="384" t="s">
        <v>3196</v>
      </c>
      <c r="C53" s="384"/>
      <c r="D53" s="384"/>
      <c r="E53" s="384"/>
      <c r="F53" s="384" t="s">
        <v>3197</v>
      </c>
      <c r="G53" s="384" t="s">
        <v>3198</v>
      </c>
      <c r="H53" s="384" t="s">
        <v>79</v>
      </c>
      <c r="I53" s="384" t="s">
        <v>109</v>
      </c>
      <c r="J53" s="384"/>
      <c r="K53" s="384" t="s">
        <v>3199</v>
      </c>
      <c r="L53" s="384" t="s">
        <v>3200</v>
      </c>
      <c r="M53" s="384"/>
      <c r="N53" s="384">
        <v>48</v>
      </c>
      <c r="O53" s="385">
        <v>814.18</v>
      </c>
      <c r="P53" s="384">
        <v>10</v>
      </c>
      <c r="Q53" s="384"/>
      <c r="R53" s="384"/>
      <c r="S53" s="384"/>
      <c r="T53" s="384" t="s">
        <v>2466</v>
      </c>
      <c r="U53" s="386">
        <v>45283</v>
      </c>
      <c r="V53" s="384" t="s">
        <v>3133</v>
      </c>
      <c r="W53" s="386">
        <v>45299</v>
      </c>
      <c r="X53" s="384" t="s">
        <v>129</v>
      </c>
      <c r="Y53" s="386" t="s">
        <v>3201</v>
      </c>
      <c r="Z53" s="384" t="s">
        <v>2345</v>
      </c>
      <c r="AA53" s="384"/>
      <c r="AB53" s="386">
        <v>45281</v>
      </c>
      <c r="AC53" s="386">
        <v>45287</v>
      </c>
      <c r="AD53" s="384" t="s">
        <v>1509</v>
      </c>
      <c r="AE53" s="386">
        <v>45293</v>
      </c>
      <c r="AF53" s="386">
        <v>45307</v>
      </c>
      <c r="AG53" s="386">
        <v>45303</v>
      </c>
      <c r="AH53" s="384"/>
      <c r="AI53" s="384"/>
      <c r="AJ53" s="384" t="s">
        <v>3202</v>
      </c>
      <c r="AK53" s="384"/>
      <c r="AL53" s="384" t="s">
        <v>3203</v>
      </c>
      <c r="AM53" s="386">
        <v>45292</v>
      </c>
      <c r="AN53" s="387">
        <v>6145.98</v>
      </c>
      <c r="AO53" s="387"/>
      <c r="AP53" s="387"/>
      <c r="AQ53" s="387"/>
      <c r="AR53" s="384"/>
      <c r="AS53" s="384"/>
      <c r="AT53" s="384"/>
    </row>
    <row r="54" spans="1:46" s="388" customFormat="1" ht="15.75">
      <c r="A54" s="101" t="s">
        <v>3127</v>
      </c>
      <c r="B54" s="384" t="s">
        <v>3162</v>
      </c>
      <c r="C54" s="384"/>
      <c r="D54" s="384"/>
      <c r="E54" s="384"/>
      <c r="F54" s="384" t="s">
        <v>3204</v>
      </c>
      <c r="G54" s="384" t="s">
        <v>3205</v>
      </c>
      <c r="H54" s="384" t="s">
        <v>79</v>
      </c>
      <c r="I54" s="384" t="s">
        <v>109</v>
      </c>
      <c r="J54" s="384"/>
      <c r="K54" s="384" t="s">
        <v>3206</v>
      </c>
      <c r="L54" s="384" t="s">
        <v>3207</v>
      </c>
      <c r="M54" s="384"/>
      <c r="N54" s="384">
        <v>2</v>
      </c>
      <c r="O54" s="385">
        <v>1160</v>
      </c>
      <c r="P54" s="384">
        <v>2.27</v>
      </c>
      <c r="Q54" s="384"/>
      <c r="R54" s="384"/>
      <c r="S54" s="384"/>
      <c r="T54" s="384" t="s">
        <v>117</v>
      </c>
      <c r="U54" s="390">
        <v>45312</v>
      </c>
      <c r="V54" s="384" t="s">
        <v>3133</v>
      </c>
      <c r="W54" s="390">
        <v>45320</v>
      </c>
      <c r="X54" s="384" t="s">
        <v>129</v>
      </c>
      <c r="Y54" s="386" t="s">
        <v>3208</v>
      </c>
      <c r="Z54" s="384" t="s">
        <v>2345</v>
      </c>
      <c r="AA54" s="384"/>
      <c r="AB54" s="386">
        <v>45307</v>
      </c>
      <c r="AC54" s="386">
        <v>45308</v>
      </c>
      <c r="AD54" s="386">
        <v>45275</v>
      </c>
      <c r="AE54" s="386">
        <v>45314</v>
      </c>
      <c r="AF54" s="386">
        <v>45324</v>
      </c>
      <c r="AG54" s="386">
        <v>45322</v>
      </c>
      <c r="AH54" s="384"/>
      <c r="AI54" s="384"/>
      <c r="AJ54" s="384"/>
      <c r="AK54" s="384"/>
      <c r="AL54" s="384" t="s">
        <v>3209</v>
      </c>
      <c r="AM54" s="386">
        <v>45314</v>
      </c>
      <c r="AN54" s="387">
        <v>576.88</v>
      </c>
      <c r="AO54" s="387"/>
      <c r="AP54" s="387"/>
      <c r="AQ54" s="387"/>
      <c r="AR54" s="384"/>
      <c r="AS54" s="384"/>
      <c r="AT54" s="384"/>
    </row>
    <row r="55" spans="1:46" s="388" customFormat="1" ht="15.75">
      <c r="A55" s="982" t="s">
        <v>3210</v>
      </c>
      <c r="B55" s="971"/>
      <c r="C55" s="384"/>
      <c r="D55" s="400"/>
      <c r="E55" s="400"/>
      <c r="F55" s="971" t="s">
        <v>3211</v>
      </c>
      <c r="G55" s="971" t="s">
        <v>3212</v>
      </c>
      <c r="H55" s="995" t="s">
        <v>103</v>
      </c>
      <c r="I55" s="971" t="s">
        <v>3213</v>
      </c>
      <c r="J55" s="384"/>
      <c r="K55" s="400" t="s">
        <v>3214</v>
      </c>
      <c r="L55" s="971" t="s">
        <v>3215</v>
      </c>
      <c r="M55" s="384"/>
      <c r="N55" s="384">
        <v>13</v>
      </c>
      <c r="O55" s="385">
        <v>3110</v>
      </c>
      <c r="P55" s="384">
        <v>54.975000000000001</v>
      </c>
      <c r="Q55" s="384"/>
      <c r="R55" s="384"/>
      <c r="S55" s="384"/>
      <c r="T55" s="971" t="s">
        <v>2499</v>
      </c>
      <c r="U55" s="984">
        <v>45296</v>
      </c>
      <c r="V55" s="971" t="s">
        <v>2467</v>
      </c>
      <c r="W55" s="984">
        <v>45318</v>
      </c>
      <c r="X55" s="971" t="s">
        <v>3216</v>
      </c>
      <c r="Y55" s="384" t="s">
        <v>3217</v>
      </c>
      <c r="Z55" s="971" t="s">
        <v>2345</v>
      </c>
      <c r="AA55" s="384"/>
      <c r="AB55" s="972">
        <v>45293</v>
      </c>
      <c r="AC55" s="972">
        <v>45282</v>
      </c>
      <c r="AD55" s="972">
        <v>45289</v>
      </c>
      <c r="AE55" s="972">
        <v>45313</v>
      </c>
      <c r="AF55" s="386">
        <v>45319</v>
      </c>
      <c r="AG55" s="386">
        <v>45319</v>
      </c>
      <c r="AH55" s="386">
        <v>45320</v>
      </c>
      <c r="AI55" s="384"/>
      <c r="AJ55" s="384"/>
      <c r="AK55" s="384"/>
      <c r="AL55" s="971" t="s">
        <v>3218</v>
      </c>
      <c r="AM55" s="972">
        <v>45313</v>
      </c>
      <c r="AN55" s="986">
        <v>45682.11</v>
      </c>
      <c r="AO55" s="387"/>
      <c r="AP55" s="387"/>
      <c r="AQ55" s="387"/>
      <c r="AR55" s="384"/>
      <c r="AS55" s="384"/>
      <c r="AT55" s="384"/>
    </row>
    <row r="56" spans="1:46" s="388" customFormat="1" ht="15.75">
      <c r="A56" s="971"/>
      <c r="B56" s="971"/>
      <c r="C56" s="384"/>
      <c r="D56" s="384"/>
      <c r="E56" s="384"/>
      <c r="F56" s="971"/>
      <c r="G56" s="971"/>
      <c r="H56" s="995"/>
      <c r="I56" s="971"/>
      <c r="J56" s="384"/>
      <c r="K56" s="384" t="s">
        <v>3219</v>
      </c>
      <c r="L56" s="971"/>
      <c r="M56" s="384"/>
      <c r="N56" s="384">
        <v>14</v>
      </c>
      <c r="O56" s="384">
        <v>3300</v>
      </c>
      <c r="P56" s="384">
        <v>63.741999999999997</v>
      </c>
      <c r="Q56" s="384"/>
      <c r="R56" s="384"/>
      <c r="S56" s="384"/>
      <c r="T56" s="971"/>
      <c r="U56" s="984"/>
      <c r="V56" s="971"/>
      <c r="W56" s="984"/>
      <c r="X56" s="971"/>
      <c r="Y56" s="384" t="s">
        <v>3186</v>
      </c>
      <c r="Z56" s="971"/>
      <c r="AA56" s="384"/>
      <c r="AB56" s="971"/>
      <c r="AC56" s="972"/>
      <c r="AD56" s="972"/>
      <c r="AE56" s="972"/>
      <c r="AF56" s="386">
        <v>45319</v>
      </c>
      <c r="AG56" s="386">
        <v>45319</v>
      </c>
      <c r="AH56" s="386">
        <v>45321</v>
      </c>
      <c r="AI56" s="384"/>
      <c r="AJ56" s="384"/>
      <c r="AK56" s="384"/>
      <c r="AL56" s="971"/>
      <c r="AM56" s="972"/>
      <c r="AN56" s="972"/>
      <c r="AO56" s="386"/>
      <c r="AP56" s="386"/>
      <c r="AQ56" s="386"/>
      <c r="AR56" s="384"/>
      <c r="AS56" s="384"/>
      <c r="AT56" s="384"/>
    </row>
    <row r="57" spans="1:46" s="388" customFormat="1" ht="15.75">
      <c r="A57" s="971"/>
      <c r="B57" s="971"/>
      <c r="C57" s="384"/>
      <c r="D57" s="384"/>
      <c r="E57" s="384"/>
      <c r="F57" s="971"/>
      <c r="G57" s="971"/>
      <c r="H57" s="995"/>
      <c r="I57" s="971"/>
      <c r="J57" s="384"/>
      <c r="K57" s="384" t="s">
        <v>3220</v>
      </c>
      <c r="L57" s="971"/>
      <c r="M57" s="384"/>
      <c r="N57" s="384">
        <v>13</v>
      </c>
      <c r="O57" s="384">
        <v>3180</v>
      </c>
      <c r="P57" s="384">
        <v>58.113999999999997</v>
      </c>
      <c r="Q57" s="384"/>
      <c r="R57" s="384"/>
      <c r="S57" s="384"/>
      <c r="T57" s="971"/>
      <c r="U57" s="984"/>
      <c r="V57" s="971"/>
      <c r="W57" s="984"/>
      <c r="X57" s="971"/>
      <c r="Y57" s="384" t="s">
        <v>3186</v>
      </c>
      <c r="Z57" s="971"/>
      <c r="AA57" s="384"/>
      <c r="AB57" s="971"/>
      <c r="AC57" s="972"/>
      <c r="AD57" s="972"/>
      <c r="AE57" s="972"/>
      <c r="AF57" s="386">
        <v>45319</v>
      </c>
      <c r="AG57" s="386">
        <v>45319</v>
      </c>
      <c r="AH57" s="386">
        <v>45321</v>
      </c>
      <c r="AI57" s="384"/>
      <c r="AJ57" s="384"/>
      <c r="AK57" s="384"/>
      <c r="AL57" s="971"/>
      <c r="AM57" s="972"/>
      <c r="AN57" s="972"/>
      <c r="AO57" s="386"/>
      <c r="AP57" s="386"/>
      <c r="AQ57" s="386"/>
      <c r="AR57" s="384"/>
      <c r="AS57" s="384"/>
      <c r="AT57" s="384"/>
    </row>
    <row r="58" spans="1:46" s="388" customFormat="1" ht="15.75">
      <c r="A58" s="971"/>
      <c r="B58" s="971"/>
      <c r="C58" s="384"/>
      <c r="D58" s="384"/>
      <c r="E58" s="384"/>
      <c r="F58" s="971"/>
      <c r="G58" s="971"/>
      <c r="H58" s="995"/>
      <c r="I58" s="971"/>
      <c r="J58" s="384"/>
      <c r="K58" s="384" t="s">
        <v>3221</v>
      </c>
      <c r="L58" s="971"/>
      <c r="M58" s="384"/>
      <c r="N58" s="384">
        <v>54</v>
      </c>
      <c r="O58" s="384">
        <v>20920</v>
      </c>
      <c r="P58" s="384">
        <v>33.863999999999997</v>
      </c>
      <c r="Q58" s="384"/>
      <c r="R58" s="384"/>
      <c r="S58" s="384"/>
      <c r="T58" s="971"/>
      <c r="U58" s="984"/>
      <c r="V58" s="971"/>
      <c r="W58" s="984"/>
      <c r="X58" s="971"/>
      <c r="Y58" s="384" t="s">
        <v>3217</v>
      </c>
      <c r="Z58" s="971"/>
      <c r="AA58" s="384"/>
      <c r="AB58" s="971"/>
      <c r="AC58" s="972"/>
      <c r="AD58" s="972"/>
      <c r="AE58" s="972"/>
      <c r="AF58" s="386">
        <v>45319</v>
      </c>
      <c r="AG58" s="386">
        <v>45319</v>
      </c>
      <c r="AH58" s="384"/>
      <c r="AI58" s="384"/>
      <c r="AJ58" s="384"/>
      <c r="AK58" s="384"/>
      <c r="AL58" s="971"/>
      <c r="AM58" s="972"/>
      <c r="AN58" s="972"/>
      <c r="AO58" s="386"/>
      <c r="AP58" s="386"/>
      <c r="AQ58" s="386"/>
      <c r="AR58" s="384"/>
      <c r="AS58" s="384"/>
      <c r="AT58" s="384"/>
    </row>
    <row r="59" spans="1:46" s="388" customFormat="1" ht="15.75">
      <c r="A59" s="971" t="s">
        <v>3170</v>
      </c>
      <c r="B59" s="971" t="s">
        <v>3222</v>
      </c>
      <c r="C59" s="384"/>
      <c r="D59" s="384"/>
      <c r="E59" s="384"/>
      <c r="F59" s="402">
        <v>774596107502</v>
      </c>
      <c r="G59" s="403"/>
      <c r="H59" s="971" t="s">
        <v>79</v>
      </c>
      <c r="I59" s="971" t="s">
        <v>2424</v>
      </c>
      <c r="J59" s="384"/>
      <c r="K59" s="971"/>
      <c r="L59" s="971" t="s">
        <v>3223</v>
      </c>
      <c r="M59" s="384"/>
      <c r="N59" s="384">
        <v>1</v>
      </c>
      <c r="O59" s="385">
        <v>19.600000000000001</v>
      </c>
      <c r="P59" s="384">
        <v>0.06</v>
      </c>
      <c r="Q59" s="384"/>
      <c r="R59" s="384"/>
      <c r="S59" s="384"/>
      <c r="T59" s="384"/>
      <c r="U59" s="384"/>
      <c r="V59" s="971" t="s">
        <v>2363</v>
      </c>
      <c r="W59" s="972">
        <v>45289</v>
      </c>
      <c r="X59" s="972" t="s">
        <v>2424</v>
      </c>
      <c r="Y59" s="971" t="s">
        <v>1664</v>
      </c>
      <c r="Z59" s="971"/>
      <c r="AA59" s="384"/>
      <c r="AB59" s="971"/>
      <c r="AC59" s="971"/>
      <c r="AD59" s="971"/>
      <c r="AE59" s="971"/>
      <c r="AF59" s="384"/>
      <c r="AG59" s="384"/>
      <c r="AH59" s="384"/>
      <c r="AI59" s="384"/>
      <c r="AJ59" s="971" t="s">
        <v>3224</v>
      </c>
      <c r="AK59" s="384"/>
      <c r="AL59" s="384"/>
      <c r="AM59" s="384"/>
      <c r="AN59" s="387">
        <v>5566.11</v>
      </c>
      <c r="AO59" s="387"/>
      <c r="AP59" s="387"/>
      <c r="AQ59" s="387"/>
      <c r="AR59" s="384"/>
      <c r="AS59" s="384"/>
      <c r="AT59" s="384"/>
    </row>
    <row r="60" spans="1:46" s="393" customFormat="1" ht="15.75">
      <c r="A60" s="971"/>
      <c r="B60" s="971"/>
      <c r="C60" s="384"/>
      <c r="D60" s="384"/>
      <c r="E60" s="384"/>
      <c r="F60" s="404">
        <v>774596107513</v>
      </c>
      <c r="G60" s="371"/>
      <c r="H60" s="971"/>
      <c r="I60" s="971"/>
      <c r="J60" s="384"/>
      <c r="K60" s="971"/>
      <c r="L60" s="971"/>
      <c r="M60" s="384"/>
      <c r="N60" s="371">
        <v>1</v>
      </c>
      <c r="O60" s="371">
        <v>2.4</v>
      </c>
      <c r="P60" s="371">
        <v>0.01</v>
      </c>
      <c r="Q60" s="371"/>
      <c r="R60" s="371"/>
      <c r="S60" s="371"/>
      <c r="T60" s="371"/>
      <c r="U60" s="371"/>
      <c r="V60" s="971"/>
      <c r="W60" s="972"/>
      <c r="X60" s="972"/>
      <c r="Y60" s="971"/>
      <c r="Z60" s="971"/>
      <c r="AA60" s="371"/>
      <c r="AB60" s="971"/>
      <c r="AC60" s="971"/>
      <c r="AD60" s="971"/>
      <c r="AE60" s="971"/>
      <c r="AF60" s="371"/>
      <c r="AG60" s="371"/>
      <c r="AH60" s="371"/>
      <c r="AI60" s="371"/>
      <c r="AJ60" s="971"/>
      <c r="AK60" s="371"/>
      <c r="AL60" s="371"/>
      <c r="AM60" s="371"/>
      <c r="AN60" s="371"/>
      <c r="AO60" s="371"/>
      <c r="AP60" s="371"/>
      <c r="AQ60" s="371"/>
      <c r="AR60" s="371"/>
      <c r="AS60" s="371"/>
      <c r="AT60" s="371"/>
    </row>
    <row r="61" spans="1:46" s="388" customFormat="1" ht="15.75">
      <c r="A61" s="384" t="s">
        <v>3225</v>
      </c>
      <c r="B61" s="384" t="s">
        <v>3226</v>
      </c>
      <c r="C61" s="384"/>
      <c r="D61" s="384"/>
      <c r="E61" s="384"/>
      <c r="F61" s="403">
        <v>7212642570</v>
      </c>
      <c r="G61" s="384"/>
      <c r="H61" s="384" t="s">
        <v>79</v>
      </c>
      <c r="I61" s="384" t="s">
        <v>2441</v>
      </c>
      <c r="J61" s="384"/>
      <c r="K61" s="384"/>
      <c r="L61" s="384" t="s">
        <v>3227</v>
      </c>
      <c r="M61" s="384"/>
      <c r="N61" s="384">
        <v>1</v>
      </c>
      <c r="O61" s="385">
        <v>7</v>
      </c>
      <c r="P61" s="384">
        <v>0.04</v>
      </c>
      <c r="Q61" s="384"/>
      <c r="R61" s="384"/>
      <c r="S61" s="384"/>
      <c r="T61" s="384"/>
      <c r="U61" s="384"/>
      <c r="V61" s="384" t="s">
        <v>2363</v>
      </c>
      <c r="W61" s="386">
        <v>45296</v>
      </c>
      <c r="X61" s="386" t="s">
        <v>2441</v>
      </c>
      <c r="Y61" s="371" t="s">
        <v>3228</v>
      </c>
      <c r="Z61" s="384"/>
      <c r="AA61" s="384"/>
      <c r="AB61" s="384"/>
      <c r="AC61" s="384"/>
      <c r="AD61" s="384"/>
      <c r="AE61" s="386">
        <v>45295</v>
      </c>
      <c r="AF61" s="384"/>
      <c r="AG61" s="384"/>
      <c r="AH61" s="384"/>
      <c r="AI61" s="384"/>
      <c r="AJ61" s="384" t="s">
        <v>3229</v>
      </c>
      <c r="AK61" s="384"/>
      <c r="AL61" s="384"/>
      <c r="AM61" s="384"/>
      <c r="AN61" s="387">
        <v>3086.83</v>
      </c>
      <c r="AO61" s="387"/>
      <c r="AP61" s="387"/>
      <c r="AQ61" s="387"/>
      <c r="AR61" s="384"/>
      <c r="AS61" s="384"/>
      <c r="AT61" s="384"/>
    </row>
    <row r="62" spans="1:46" s="388" customFormat="1" ht="15.75">
      <c r="A62" s="384" t="s">
        <v>3136</v>
      </c>
      <c r="B62" s="384"/>
      <c r="C62" s="384"/>
      <c r="D62" s="384"/>
      <c r="E62" s="384"/>
      <c r="F62" s="403">
        <v>723025023726</v>
      </c>
      <c r="G62" s="384"/>
      <c r="H62" s="384" t="s">
        <v>79</v>
      </c>
      <c r="I62" s="384" t="s">
        <v>2424</v>
      </c>
      <c r="J62" s="384"/>
      <c r="K62" s="384"/>
      <c r="L62" s="384" t="s">
        <v>3230</v>
      </c>
      <c r="M62" s="384"/>
      <c r="N62" s="384">
        <v>1</v>
      </c>
      <c r="O62" s="385">
        <v>9.5500000000000007</v>
      </c>
      <c r="P62" s="384">
        <v>0.1</v>
      </c>
      <c r="Q62" s="384"/>
      <c r="R62" s="384"/>
      <c r="S62" s="384"/>
      <c r="T62" s="384"/>
      <c r="U62" s="384"/>
      <c r="V62" s="384" t="s">
        <v>2363</v>
      </c>
      <c r="W62" s="386">
        <v>45296</v>
      </c>
      <c r="X62" s="405" t="s">
        <v>2424</v>
      </c>
      <c r="Y62" s="371" t="s">
        <v>2171</v>
      </c>
      <c r="Z62" s="384"/>
      <c r="AA62" s="384"/>
      <c r="AB62" s="384"/>
      <c r="AC62" s="384"/>
      <c r="AD62" s="384"/>
      <c r="AE62" s="386">
        <v>45302</v>
      </c>
      <c r="AF62" s="384"/>
      <c r="AG62" s="384"/>
      <c r="AH62" s="384"/>
      <c r="AI62" s="384"/>
      <c r="AJ62" s="384"/>
      <c r="AK62" s="384"/>
      <c r="AL62" s="384" t="s">
        <v>3231</v>
      </c>
      <c r="AM62" s="386"/>
      <c r="AN62" s="386"/>
      <c r="AO62" s="386"/>
      <c r="AP62" s="386"/>
      <c r="AQ62" s="386"/>
      <c r="AR62" s="384"/>
      <c r="AS62" s="384"/>
      <c r="AT62" s="384"/>
    </row>
    <row r="63" spans="1:46" s="388" customFormat="1" ht="15.75">
      <c r="A63" s="982" t="s">
        <v>3210</v>
      </c>
      <c r="B63" s="971"/>
      <c r="C63" s="384"/>
      <c r="D63" s="384"/>
      <c r="E63" s="384"/>
      <c r="F63" s="971" t="s">
        <v>3232</v>
      </c>
      <c r="G63" s="971" t="s">
        <v>3233</v>
      </c>
      <c r="H63" s="971" t="s">
        <v>143</v>
      </c>
      <c r="I63" s="971" t="s">
        <v>3234</v>
      </c>
      <c r="J63" s="384"/>
      <c r="K63" s="384" t="s">
        <v>3235</v>
      </c>
      <c r="L63" s="985" t="s">
        <v>3215</v>
      </c>
      <c r="M63" s="353"/>
      <c r="N63" s="353">
        <v>14</v>
      </c>
      <c r="O63" s="406">
        <v>3442.5</v>
      </c>
      <c r="P63" s="384">
        <v>59.271999999999998</v>
      </c>
      <c r="Q63" s="384"/>
      <c r="R63" s="384"/>
      <c r="S63" s="384"/>
      <c r="T63" s="971" t="s">
        <v>2499</v>
      </c>
      <c r="U63" s="989">
        <v>45294</v>
      </c>
      <c r="V63" s="971" t="s">
        <v>2467</v>
      </c>
      <c r="W63" s="391">
        <v>44938</v>
      </c>
      <c r="X63" s="985" t="s">
        <v>3216</v>
      </c>
      <c r="Y63" s="386" t="s">
        <v>2255</v>
      </c>
      <c r="Z63" s="985" t="s">
        <v>3236</v>
      </c>
      <c r="AA63" s="353"/>
      <c r="AB63" s="972">
        <v>45288</v>
      </c>
      <c r="AC63" s="972">
        <v>45288</v>
      </c>
      <c r="AD63" s="972">
        <v>45295</v>
      </c>
      <c r="AE63" s="972">
        <v>45296</v>
      </c>
      <c r="AF63" s="391">
        <v>45306</v>
      </c>
      <c r="AG63" s="391">
        <v>45304</v>
      </c>
      <c r="AH63" s="391">
        <v>45315</v>
      </c>
      <c r="AI63" s="353"/>
      <c r="AJ63" s="353" t="s">
        <v>3237</v>
      </c>
      <c r="AK63" s="353"/>
      <c r="AL63" s="971" t="s">
        <v>3238</v>
      </c>
      <c r="AM63" s="972">
        <v>45296</v>
      </c>
      <c r="AN63" s="986">
        <v>109037.33</v>
      </c>
      <c r="AO63" s="387"/>
      <c r="AP63" s="387"/>
      <c r="AQ63" s="387"/>
      <c r="AR63" s="384"/>
      <c r="AS63" s="384"/>
      <c r="AT63" s="384"/>
    </row>
    <row r="64" spans="1:46" s="388" customFormat="1" ht="15.75">
      <c r="A64" s="971"/>
      <c r="B64" s="971"/>
      <c r="C64" s="384"/>
      <c r="D64" s="384"/>
      <c r="E64" s="384"/>
      <c r="F64" s="971"/>
      <c r="G64" s="971"/>
      <c r="H64" s="971"/>
      <c r="I64" s="971"/>
      <c r="J64" s="384"/>
      <c r="K64" s="384" t="s">
        <v>3239</v>
      </c>
      <c r="L64" s="985"/>
      <c r="M64" s="353"/>
      <c r="N64" s="353">
        <v>14</v>
      </c>
      <c r="O64" s="406">
        <v>3442.5</v>
      </c>
      <c r="P64" s="384">
        <v>61.04</v>
      </c>
      <c r="Q64" s="384"/>
      <c r="R64" s="384"/>
      <c r="S64" s="384"/>
      <c r="T64" s="971"/>
      <c r="U64" s="989"/>
      <c r="V64" s="971" t="s">
        <v>2467</v>
      </c>
      <c r="W64" s="391">
        <v>44938</v>
      </c>
      <c r="X64" s="985"/>
      <c r="Y64" s="386" t="s">
        <v>2245</v>
      </c>
      <c r="Z64" s="985"/>
      <c r="AA64" s="353"/>
      <c r="AB64" s="972"/>
      <c r="AC64" s="972"/>
      <c r="AD64" s="971"/>
      <c r="AE64" s="972"/>
      <c r="AF64" s="391">
        <v>45306</v>
      </c>
      <c r="AG64" s="391">
        <v>45304</v>
      </c>
      <c r="AH64" s="391">
        <v>45313</v>
      </c>
      <c r="AI64" s="353"/>
      <c r="AJ64" s="353" t="s">
        <v>3237</v>
      </c>
      <c r="AK64" s="353"/>
      <c r="AL64" s="971"/>
      <c r="AM64" s="972"/>
      <c r="AN64" s="986"/>
      <c r="AO64" s="387"/>
      <c r="AP64" s="387"/>
      <c r="AQ64" s="387"/>
      <c r="AR64" s="384"/>
      <c r="AS64" s="384"/>
      <c r="AT64" s="384"/>
    </row>
    <row r="65" spans="1:46" s="388" customFormat="1" ht="15.75">
      <c r="A65" s="971"/>
      <c r="B65" s="971"/>
      <c r="C65" s="384"/>
      <c r="D65" s="384"/>
      <c r="E65" s="384"/>
      <c r="F65" s="971"/>
      <c r="G65" s="971"/>
      <c r="H65" s="971"/>
      <c r="I65" s="971"/>
      <c r="J65" s="384"/>
      <c r="K65" s="384" t="s">
        <v>3240</v>
      </c>
      <c r="L65" s="985"/>
      <c r="M65" s="353"/>
      <c r="N65" s="353">
        <v>62</v>
      </c>
      <c r="O65" s="406">
        <v>3503</v>
      </c>
      <c r="P65" s="384">
        <v>51.554000000000002</v>
      </c>
      <c r="Q65" s="384"/>
      <c r="R65" s="384"/>
      <c r="S65" s="384"/>
      <c r="T65" s="971"/>
      <c r="U65" s="989"/>
      <c r="V65" s="971" t="s">
        <v>2467</v>
      </c>
      <c r="W65" s="391">
        <v>44938</v>
      </c>
      <c r="X65" s="985"/>
      <c r="Y65" s="386" t="s">
        <v>2245</v>
      </c>
      <c r="Z65" s="985"/>
      <c r="AA65" s="353"/>
      <c r="AB65" s="972"/>
      <c r="AC65" s="972"/>
      <c r="AD65" s="971"/>
      <c r="AE65" s="972"/>
      <c r="AF65" s="391">
        <v>45306</v>
      </c>
      <c r="AG65" s="391">
        <v>45304</v>
      </c>
      <c r="AH65" s="391">
        <v>45313</v>
      </c>
      <c r="AI65" s="353"/>
      <c r="AJ65" s="353" t="s">
        <v>3237</v>
      </c>
      <c r="AK65" s="353"/>
      <c r="AL65" s="971"/>
      <c r="AM65" s="972"/>
      <c r="AN65" s="986"/>
      <c r="AO65" s="387"/>
      <c r="AP65" s="387"/>
      <c r="AQ65" s="387"/>
      <c r="AR65" s="384"/>
      <c r="AS65" s="384"/>
      <c r="AT65" s="384"/>
    </row>
    <row r="66" spans="1:46" s="388" customFormat="1" ht="15.75">
      <c r="A66" s="971"/>
      <c r="B66" s="971"/>
      <c r="C66" s="384"/>
      <c r="D66" s="384"/>
      <c r="E66" s="384"/>
      <c r="F66" s="971"/>
      <c r="G66" s="971"/>
      <c r="H66" s="971"/>
      <c r="I66" s="971"/>
      <c r="J66" s="384"/>
      <c r="K66" s="384" t="s">
        <v>3241</v>
      </c>
      <c r="L66" s="985"/>
      <c r="M66" s="353"/>
      <c r="N66" s="353">
        <v>14</v>
      </c>
      <c r="O66" s="406">
        <v>3442.5</v>
      </c>
      <c r="P66" s="384">
        <v>58.027000000000001</v>
      </c>
      <c r="Q66" s="384"/>
      <c r="R66" s="384"/>
      <c r="S66" s="384"/>
      <c r="T66" s="971"/>
      <c r="U66" s="989"/>
      <c r="V66" s="971" t="s">
        <v>2467</v>
      </c>
      <c r="W66" s="391">
        <v>44938</v>
      </c>
      <c r="X66" s="985"/>
      <c r="Y66" s="386" t="s">
        <v>2249</v>
      </c>
      <c r="Z66" s="985"/>
      <c r="AA66" s="353"/>
      <c r="AB66" s="972"/>
      <c r="AC66" s="972"/>
      <c r="AD66" s="971"/>
      <c r="AE66" s="972"/>
      <c r="AF66" s="391">
        <v>45305</v>
      </c>
      <c r="AG66" s="391">
        <v>45304</v>
      </c>
      <c r="AH66" s="391">
        <v>45314</v>
      </c>
      <c r="AI66" s="353"/>
      <c r="AJ66" s="353" t="s">
        <v>3237</v>
      </c>
      <c r="AK66" s="353"/>
      <c r="AL66" s="971"/>
      <c r="AM66" s="972"/>
      <c r="AN66" s="986"/>
      <c r="AO66" s="387"/>
      <c r="AP66" s="387"/>
      <c r="AQ66" s="387"/>
      <c r="AR66" s="384"/>
      <c r="AS66" s="384"/>
      <c r="AT66" s="384"/>
    </row>
    <row r="67" spans="1:46" s="388" customFormat="1" ht="15.75">
      <c r="A67" s="971"/>
      <c r="B67" s="971"/>
      <c r="C67" s="384"/>
      <c r="D67" s="384"/>
      <c r="E67" s="384"/>
      <c r="F67" s="971"/>
      <c r="G67" s="971"/>
      <c r="H67" s="971"/>
      <c r="I67" s="971"/>
      <c r="J67" s="384"/>
      <c r="K67" s="384" t="s">
        <v>3242</v>
      </c>
      <c r="L67" s="985"/>
      <c r="M67" s="353"/>
      <c r="N67" s="353">
        <v>14</v>
      </c>
      <c r="O67" s="406">
        <v>3442.5</v>
      </c>
      <c r="P67" s="384">
        <v>57.350999999999999</v>
      </c>
      <c r="Q67" s="384"/>
      <c r="R67" s="384"/>
      <c r="S67" s="384"/>
      <c r="T67" s="971"/>
      <c r="U67" s="989"/>
      <c r="V67" s="971" t="s">
        <v>2467</v>
      </c>
      <c r="W67" s="391">
        <v>44935</v>
      </c>
      <c r="X67" s="985"/>
      <c r="Y67" s="371" t="s">
        <v>2175</v>
      </c>
      <c r="Z67" s="985"/>
      <c r="AA67" s="353"/>
      <c r="AB67" s="972"/>
      <c r="AC67" s="972"/>
      <c r="AD67" s="971"/>
      <c r="AE67" s="972"/>
      <c r="AF67" s="391">
        <v>45302</v>
      </c>
      <c r="AG67" s="391">
        <v>45301</v>
      </c>
      <c r="AH67" s="391">
        <v>45302</v>
      </c>
      <c r="AI67" s="353"/>
      <c r="AJ67" s="353" t="s">
        <v>3243</v>
      </c>
      <c r="AK67" s="353"/>
      <c r="AL67" s="971"/>
      <c r="AM67" s="972"/>
      <c r="AN67" s="986"/>
      <c r="AO67" s="387"/>
      <c r="AP67" s="387"/>
      <c r="AQ67" s="387"/>
      <c r="AR67" s="384"/>
      <c r="AS67" s="384"/>
      <c r="AT67" s="384"/>
    </row>
    <row r="68" spans="1:46" s="388" customFormat="1" ht="31.5">
      <c r="A68" s="333" t="s">
        <v>3164</v>
      </c>
      <c r="B68" s="352" t="s">
        <v>3162</v>
      </c>
      <c r="C68" s="352"/>
      <c r="D68" s="384"/>
      <c r="E68" s="384"/>
      <c r="F68" s="384" t="s">
        <v>3244</v>
      </c>
      <c r="G68" s="384" t="s">
        <v>3245</v>
      </c>
      <c r="H68" s="384" t="s">
        <v>79</v>
      </c>
      <c r="I68" s="384" t="s">
        <v>109</v>
      </c>
      <c r="J68" s="384"/>
      <c r="K68" s="384" t="s">
        <v>3246</v>
      </c>
      <c r="L68" s="353" t="s">
        <v>3247</v>
      </c>
      <c r="M68" s="353"/>
      <c r="N68" s="384">
        <v>6</v>
      </c>
      <c r="O68" s="385">
        <v>92.55</v>
      </c>
      <c r="P68" s="384">
        <v>0.73</v>
      </c>
      <c r="Q68" s="384"/>
      <c r="R68" s="384"/>
      <c r="S68" s="384"/>
      <c r="T68" s="353" t="s">
        <v>117</v>
      </c>
      <c r="U68" s="390">
        <v>45322</v>
      </c>
      <c r="V68" s="353" t="s">
        <v>3133</v>
      </c>
      <c r="W68" s="390">
        <v>45329</v>
      </c>
      <c r="X68" s="384" t="s">
        <v>129</v>
      </c>
      <c r="Y68" s="371" t="s">
        <v>3248</v>
      </c>
      <c r="Z68" s="391" t="s">
        <v>2334</v>
      </c>
      <c r="AA68" s="391"/>
      <c r="AB68" s="386">
        <v>45309</v>
      </c>
      <c r="AC68" s="386">
        <v>45327</v>
      </c>
      <c r="AD68" s="386">
        <v>45288</v>
      </c>
      <c r="AE68" s="386">
        <v>45329</v>
      </c>
      <c r="AF68" s="386">
        <v>45335</v>
      </c>
      <c r="AG68" s="386">
        <v>45334</v>
      </c>
      <c r="AH68" s="353" t="s">
        <v>3249</v>
      </c>
      <c r="AI68" s="353"/>
      <c r="AJ68" s="384"/>
      <c r="AK68" s="384"/>
      <c r="AL68" s="384" t="s">
        <v>3250</v>
      </c>
      <c r="AM68" s="386">
        <v>45329</v>
      </c>
      <c r="AN68" s="387">
        <v>992.09</v>
      </c>
      <c r="AO68" s="387"/>
      <c r="AP68" s="387"/>
      <c r="AQ68" s="387"/>
      <c r="AR68" s="384"/>
      <c r="AS68" s="384"/>
      <c r="AT68" s="384"/>
    </row>
    <row r="69" spans="1:46" s="388" customFormat="1" ht="15.75">
      <c r="A69" s="101" t="s">
        <v>3251</v>
      </c>
      <c r="B69" s="384" t="s">
        <v>3252</v>
      </c>
      <c r="C69" s="384"/>
      <c r="D69" s="384"/>
      <c r="E69" s="384"/>
      <c r="F69" s="384" t="s">
        <v>3253</v>
      </c>
      <c r="G69" s="384" t="s">
        <v>3254</v>
      </c>
      <c r="H69" s="384" t="s">
        <v>79</v>
      </c>
      <c r="I69" s="384" t="s">
        <v>109</v>
      </c>
      <c r="J69" s="384"/>
      <c r="K69" s="384" t="s">
        <v>3255</v>
      </c>
      <c r="L69" s="384" t="s">
        <v>3256</v>
      </c>
      <c r="M69" s="384"/>
      <c r="N69" s="384">
        <v>2</v>
      </c>
      <c r="O69" s="385">
        <v>3048</v>
      </c>
      <c r="P69" s="384">
        <v>9.26</v>
      </c>
      <c r="Q69" s="384"/>
      <c r="R69" s="384"/>
      <c r="S69" s="384"/>
      <c r="T69" s="384" t="s">
        <v>2342</v>
      </c>
      <c r="U69" s="391">
        <v>45310</v>
      </c>
      <c r="V69" s="353" t="s">
        <v>117</v>
      </c>
      <c r="W69" s="390">
        <v>45335</v>
      </c>
      <c r="X69" s="384" t="s">
        <v>129</v>
      </c>
      <c r="Y69" s="371" t="s">
        <v>3257</v>
      </c>
      <c r="Z69" s="391" t="s">
        <v>2334</v>
      </c>
      <c r="AA69" s="391"/>
      <c r="AB69" s="386">
        <v>45299</v>
      </c>
      <c r="AC69" s="386">
        <v>45300</v>
      </c>
      <c r="AD69" s="386">
        <v>45289</v>
      </c>
      <c r="AE69" s="386">
        <v>45321</v>
      </c>
      <c r="AF69" s="386">
        <v>45341</v>
      </c>
      <c r="AG69" s="386">
        <v>45336</v>
      </c>
      <c r="AH69" s="384"/>
      <c r="AI69" s="384"/>
      <c r="AJ69" s="384"/>
      <c r="AK69" s="384"/>
      <c r="AL69" s="384" t="s">
        <v>3258</v>
      </c>
      <c r="AM69" s="386">
        <v>45316</v>
      </c>
      <c r="AN69" s="392">
        <v>11287.3</v>
      </c>
      <c r="AO69" s="392"/>
      <c r="AP69" s="392"/>
      <c r="AQ69" s="392"/>
      <c r="AR69" s="384"/>
      <c r="AS69" s="384"/>
      <c r="AT69" s="384"/>
    </row>
    <row r="70" spans="1:46" s="388" customFormat="1" ht="31.5">
      <c r="A70" s="101" t="s">
        <v>3259</v>
      </c>
      <c r="B70" s="384" t="s">
        <v>3260</v>
      </c>
      <c r="C70" s="384"/>
      <c r="D70" s="384"/>
      <c r="E70" s="384"/>
      <c r="F70" s="384" t="s">
        <v>3261</v>
      </c>
      <c r="G70" s="371" t="s">
        <v>3262</v>
      </c>
      <c r="H70" s="384" t="s">
        <v>79</v>
      </c>
      <c r="I70" s="384" t="s">
        <v>109</v>
      </c>
      <c r="J70" s="384"/>
      <c r="K70" s="384" t="s">
        <v>3263</v>
      </c>
      <c r="L70" s="384" t="s">
        <v>3264</v>
      </c>
      <c r="M70" s="384"/>
      <c r="N70" s="384">
        <v>2</v>
      </c>
      <c r="O70" s="385">
        <v>5500</v>
      </c>
      <c r="P70" s="384">
        <v>8.3000000000000007</v>
      </c>
      <c r="Q70" s="384" t="s">
        <v>2369</v>
      </c>
      <c r="R70" s="384"/>
      <c r="S70" s="386">
        <v>45308</v>
      </c>
      <c r="T70" s="384" t="s">
        <v>2342</v>
      </c>
      <c r="U70" s="390">
        <v>45347</v>
      </c>
      <c r="V70" s="384" t="s">
        <v>2363</v>
      </c>
      <c r="W70" s="390">
        <v>45393</v>
      </c>
      <c r="X70" s="384" t="s">
        <v>129</v>
      </c>
      <c r="Y70" s="371" t="s">
        <v>3265</v>
      </c>
      <c r="Z70" s="386">
        <v>45306</v>
      </c>
      <c r="AA70" s="386"/>
      <c r="AB70" s="386">
        <v>45327</v>
      </c>
      <c r="AC70" s="386">
        <v>45337</v>
      </c>
      <c r="AD70" s="386">
        <v>45322</v>
      </c>
      <c r="AE70" s="386">
        <v>45373</v>
      </c>
      <c r="AF70" s="386">
        <v>45399</v>
      </c>
      <c r="AG70" s="384"/>
      <c r="AH70" s="384"/>
      <c r="AI70" s="384" t="s">
        <v>3266</v>
      </c>
      <c r="AJ70" s="384" t="s">
        <v>3267</v>
      </c>
      <c r="AK70" s="384"/>
      <c r="AL70" s="384" t="s">
        <v>3268</v>
      </c>
      <c r="AM70" s="386">
        <v>45373</v>
      </c>
      <c r="AN70" s="387">
        <v>14826.16</v>
      </c>
      <c r="AO70" s="387"/>
      <c r="AP70" s="387"/>
      <c r="AQ70" s="387"/>
      <c r="AR70" s="384"/>
      <c r="AS70" s="384"/>
      <c r="AT70" s="384"/>
    </row>
    <row r="71" spans="1:46" s="388" customFormat="1" ht="31.5">
      <c r="A71" s="394" t="s">
        <v>3111</v>
      </c>
      <c r="B71" s="384" t="s">
        <v>3269</v>
      </c>
      <c r="C71" s="384"/>
      <c r="D71" s="384"/>
      <c r="E71" s="384"/>
      <c r="F71" s="384" t="s">
        <v>3270</v>
      </c>
      <c r="G71" s="384" t="s">
        <v>3271</v>
      </c>
      <c r="H71" s="384" t="s">
        <v>99</v>
      </c>
      <c r="I71" s="384" t="s">
        <v>109</v>
      </c>
      <c r="J71" s="384"/>
      <c r="K71" s="384" t="s">
        <v>3272</v>
      </c>
      <c r="L71" s="401" t="s">
        <v>3273</v>
      </c>
      <c r="M71" s="401"/>
      <c r="N71" s="384">
        <v>1</v>
      </c>
      <c r="O71" s="385">
        <v>208</v>
      </c>
      <c r="P71" s="384">
        <v>0.58799999999999997</v>
      </c>
      <c r="Q71" s="384" t="s">
        <v>2518</v>
      </c>
      <c r="R71" s="384"/>
      <c r="S71" s="386">
        <v>45336</v>
      </c>
      <c r="T71" s="384" t="s">
        <v>3274</v>
      </c>
      <c r="U71" s="386">
        <v>45362</v>
      </c>
      <c r="V71" s="384" t="s">
        <v>2363</v>
      </c>
      <c r="W71" s="390">
        <v>45390</v>
      </c>
      <c r="X71" s="384" t="s">
        <v>129</v>
      </c>
      <c r="Y71" s="371" t="s">
        <v>3275</v>
      </c>
      <c r="Z71" s="386">
        <v>45336</v>
      </c>
      <c r="AA71" s="386"/>
      <c r="AB71" s="386">
        <v>45358</v>
      </c>
      <c r="AC71" s="386">
        <v>45362</v>
      </c>
      <c r="AD71" s="386">
        <v>45365</v>
      </c>
      <c r="AE71" s="386">
        <v>45371</v>
      </c>
      <c r="AF71" s="384"/>
      <c r="AG71" s="384"/>
      <c r="AH71" s="384"/>
      <c r="AI71" s="384"/>
      <c r="AJ71" s="384"/>
      <c r="AK71" s="384"/>
      <c r="AL71" s="384" t="s">
        <v>3276</v>
      </c>
      <c r="AM71" s="386">
        <v>45371</v>
      </c>
      <c r="AN71" s="387">
        <v>2.5299999999999998</v>
      </c>
      <c r="AO71" s="387"/>
      <c r="AP71" s="387"/>
      <c r="AQ71" s="387"/>
      <c r="AR71" s="384" t="s">
        <v>3277</v>
      </c>
      <c r="AS71" s="384"/>
      <c r="AT71" s="384" t="s">
        <v>3110</v>
      </c>
    </row>
    <row r="72" spans="1:46" s="388" customFormat="1" ht="15.75">
      <c r="A72" s="101" t="s">
        <v>3278</v>
      </c>
      <c r="B72" s="384">
        <v>4200002249</v>
      </c>
      <c r="C72" s="384"/>
      <c r="D72" s="384"/>
      <c r="E72" s="384"/>
      <c r="F72" s="384" t="s">
        <v>3279</v>
      </c>
      <c r="G72" s="384" t="s">
        <v>3280</v>
      </c>
      <c r="H72" s="384" t="s">
        <v>143</v>
      </c>
      <c r="I72" s="384" t="s">
        <v>3281</v>
      </c>
      <c r="J72" s="384"/>
      <c r="K72" s="384"/>
      <c r="L72" s="384" t="s">
        <v>3282</v>
      </c>
      <c r="M72" s="384"/>
      <c r="N72" s="384">
        <v>1</v>
      </c>
      <c r="O72" s="385">
        <v>713</v>
      </c>
      <c r="P72" s="384">
        <v>2.4500000000000002</v>
      </c>
      <c r="Q72" s="384" t="s">
        <v>3283</v>
      </c>
      <c r="R72" s="384"/>
      <c r="S72" s="386">
        <v>45372</v>
      </c>
      <c r="T72" s="384" t="s">
        <v>3284</v>
      </c>
      <c r="U72" s="386">
        <v>45376</v>
      </c>
      <c r="V72" s="384" t="s">
        <v>3284</v>
      </c>
      <c r="W72" s="386">
        <v>45376</v>
      </c>
      <c r="X72" s="384" t="s">
        <v>3285</v>
      </c>
      <c r="Y72" s="371" t="s">
        <v>3286</v>
      </c>
      <c r="Z72" s="384"/>
      <c r="AA72" s="384"/>
      <c r="AB72" s="386">
        <v>45376</v>
      </c>
      <c r="AC72" s="384"/>
      <c r="AD72" s="384"/>
      <c r="AE72" s="386">
        <v>45376</v>
      </c>
      <c r="AF72" s="384"/>
      <c r="AG72" s="384"/>
      <c r="AH72" s="384"/>
      <c r="AI72" s="384"/>
      <c r="AJ72" s="384"/>
      <c r="AK72" s="384"/>
      <c r="AL72" s="384" t="s">
        <v>3287</v>
      </c>
      <c r="AM72" s="386">
        <v>45376</v>
      </c>
      <c r="AN72" s="387">
        <v>21572.83</v>
      </c>
      <c r="AO72" s="387"/>
      <c r="AP72" s="387"/>
      <c r="AQ72" s="387"/>
      <c r="AR72" s="384"/>
      <c r="AS72" s="384"/>
      <c r="AT72" s="384"/>
    </row>
    <row r="73" spans="1:46" s="388" customFormat="1" ht="47.25">
      <c r="A73" s="384" t="s">
        <v>2423</v>
      </c>
      <c r="B73" s="384"/>
      <c r="C73" s="384"/>
      <c r="D73" s="371"/>
      <c r="E73" s="371"/>
      <c r="F73" s="384">
        <v>8994974505</v>
      </c>
      <c r="G73" s="384"/>
      <c r="H73" s="384" t="s">
        <v>103</v>
      </c>
      <c r="I73" s="384" t="s">
        <v>2441</v>
      </c>
      <c r="J73" s="384"/>
      <c r="K73" s="371" t="s">
        <v>3288</v>
      </c>
      <c r="L73" s="384" t="s">
        <v>3289</v>
      </c>
      <c r="M73" s="384"/>
      <c r="N73" s="384">
        <v>3</v>
      </c>
      <c r="O73" s="385">
        <v>316.14999999999998</v>
      </c>
      <c r="P73" s="384">
        <v>0.75</v>
      </c>
      <c r="Q73" s="384" t="s">
        <v>2369</v>
      </c>
      <c r="R73" s="384"/>
      <c r="S73" s="386">
        <v>45376</v>
      </c>
      <c r="T73" s="384" t="s">
        <v>2363</v>
      </c>
      <c r="U73" s="384"/>
      <c r="V73" s="384" t="s">
        <v>2363</v>
      </c>
      <c r="W73" s="386">
        <v>45379</v>
      </c>
      <c r="X73" s="384" t="s">
        <v>2441</v>
      </c>
      <c r="Y73" s="371" t="s">
        <v>3290</v>
      </c>
      <c r="Z73" s="384"/>
      <c r="AA73" s="384"/>
      <c r="AB73" s="384"/>
      <c r="AC73" s="384"/>
      <c r="AD73" s="384"/>
      <c r="AE73" s="384"/>
      <c r="AF73" s="384"/>
      <c r="AG73" s="384"/>
      <c r="AH73" s="384"/>
      <c r="AI73" s="384"/>
      <c r="AJ73" s="384"/>
      <c r="AK73" s="384"/>
      <c r="AL73" s="384"/>
      <c r="AM73" s="384"/>
      <c r="AN73" s="384"/>
      <c r="AO73" s="384"/>
      <c r="AP73" s="384"/>
      <c r="AQ73" s="384"/>
      <c r="AR73" s="384"/>
      <c r="AS73" s="384"/>
      <c r="AT73" s="384"/>
    </row>
    <row r="74" spans="1:46" s="388" customFormat="1" ht="47.25">
      <c r="A74" s="384" t="s">
        <v>2423</v>
      </c>
      <c r="B74" s="384"/>
      <c r="C74" s="384"/>
      <c r="D74" s="371"/>
      <c r="E74" s="371"/>
      <c r="F74" s="407">
        <v>775776598416</v>
      </c>
      <c r="G74" s="384"/>
      <c r="H74" s="384" t="s">
        <v>103</v>
      </c>
      <c r="I74" s="384" t="s">
        <v>2424</v>
      </c>
      <c r="J74" s="384"/>
      <c r="K74" s="371" t="s">
        <v>3288</v>
      </c>
      <c r="L74" s="384" t="s">
        <v>3291</v>
      </c>
      <c r="M74" s="384"/>
      <c r="N74" s="384">
        <v>1</v>
      </c>
      <c r="O74" s="385">
        <v>13.44</v>
      </c>
      <c r="P74" s="384">
        <v>0.03</v>
      </c>
      <c r="Q74" s="384" t="s">
        <v>2427</v>
      </c>
      <c r="R74" s="384"/>
      <c r="S74" s="386">
        <v>45384</v>
      </c>
      <c r="T74" s="384"/>
      <c r="U74" s="384"/>
      <c r="V74" s="384" t="s">
        <v>2363</v>
      </c>
      <c r="W74" s="386">
        <v>45390</v>
      </c>
      <c r="X74" s="384" t="s">
        <v>2424</v>
      </c>
      <c r="Y74" s="371" t="s">
        <v>3292</v>
      </c>
      <c r="Z74" s="384"/>
      <c r="AA74" s="384"/>
      <c r="AB74" s="384"/>
      <c r="AC74" s="384"/>
      <c r="AD74" s="384"/>
      <c r="AE74" s="384"/>
      <c r="AF74" s="384"/>
      <c r="AG74" s="384"/>
      <c r="AH74" s="384"/>
      <c r="AI74" s="384"/>
      <c r="AJ74" s="384"/>
      <c r="AK74" s="384"/>
      <c r="AL74" s="384"/>
      <c r="AM74" s="384"/>
      <c r="AN74" s="384"/>
      <c r="AO74" s="384"/>
      <c r="AP74" s="384"/>
      <c r="AQ74" s="384"/>
      <c r="AR74" s="384"/>
      <c r="AS74" s="384"/>
      <c r="AT74" s="384"/>
    </row>
    <row r="75" spans="1:46" s="388" customFormat="1" ht="47.25">
      <c r="A75" s="101" t="s">
        <v>2423</v>
      </c>
      <c r="B75" s="384"/>
      <c r="C75" s="384"/>
      <c r="D75" s="371"/>
      <c r="E75" s="371"/>
      <c r="F75" s="384">
        <v>2736238260</v>
      </c>
      <c r="G75" s="384"/>
      <c r="H75" s="384" t="s">
        <v>103</v>
      </c>
      <c r="I75" s="384" t="s">
        <v>2441</v>
      </c>
      <c r="J75" s="384"/>
      <c r="K75" s="371" t="s">
        <v>3288</v>
      </c>
      <c r="L75" s="384" t="s">
        <v>3293</v>
      </c>
      <c r="M75" s="384"/>
      <c r="N75" s="384">
        <v>1</v>
      </c>
      <c r="O75" s="385">
        <v>195</v>
      </c>
      <c r="P75" s="384">
        <v>0.84</v>
      </c>
      <c r="Q75" s="384" t="s">
        <v>2369</v>
      </c>
      <c r="R75" s="384"/>
      <c r="S75" s="386">
        <v>45394</v>
      </c>
      <c r="T75" s="384" t="s">
        <v>2363</v>
      </c>
      <c r="U75" s="386">
        <v>45397</v>
      </c>
      <c r="V75" s="384" t="s">
        <v>2363</v>
      </c>
      <c r="W75" s="386">
        <v>45379</v>
      </c>
      <c r="X75" s="384"/>
      <c r="Y75" s="371" t="s">
        <v>3294</v>
      </c>
      <c r="Z75" s="384"/>
      <c r="AA75" s="384"/>
      <c r="AB75" s="384"/>
      <c r="AC75" s="384"/>
      <c r="AD75" s="384"/>
      <c r="AE75" s="384"/>
      <c r="AF75" s="384"/>
      <c r="AG75" s="384"/>
      <c r="AH75" s="384"/>
      <c r="AI75" s="384"/>
      <c r="AJ75" s="384"/>
      <c r="AK75" s="384"/>
      <c r="AL75" s="384"/>
      <c r="AM75" s="384"/>
      <c r="AN75" s="384"/>
      <c r="AO75" s="384"/>
      <c r="AP75" s="384"/>
      <c r="AQ75" s="384"/>
      <c r="AR75" s="384"/>
      <c r="AS75" s="384"/>
      <c r="AT75" s="384"/>
    </row>
    <row r="76" spans="1:46" s="388" customFormat="1" ht="15.75">
      <c r="A76" s="982" t="s">
        <v>3295</v>
      </c>
      <c r="B76" s="971">
        <v>4200003029</v>
      </c>
      <c r="C76" s="384"/>
      <c r="D76" s="384"/>
      <c r="E76" s="384"/>
      <c r="F76" s="384" t="s">
        <v>3296</v>
      </c>
      <c r="G76" s="384"/>
      <c r="H76" s="971" t="s">
        <v>79</v>
      </c>
      <c r="I76" s="985" t="s">
        <v>3297</v>
      </c>
      <c r="J76" s="353"/>
      <c r="K76" s="384"/>
      <c r="L76" s="971" t="s">
        <v>3298</v>
      </c>
      <c r="M76" s="384"/>
      <c r="N76" s="384">
        <v>4</v>
      </c>
      <c r="O76" s="384">
        <v>982</v>
      </c>
      <c r="P76" s="384">
        <v>12.109</v>
      </c>
      <c r="Q76" s="971" t="s">
        <v>3283</v>
      </c>
      <c r="R76" s="384"/>
      <c r="S76" s="972">
        <v>45392</v>
      </c>
      <c r="T76" s="972" t="s">
        <v>3299</v>
      </c>
      <c r="U76" s="972">
        <v>45399</v>
      </c>
      <c r="V76" s="384"/>
      <c r="W76" s="386"/>
      <c r="X76" s="971" t="s">
        <v>129</v>
      </c>
      <c r="Y76" s="971" t="s">
        <v>3300</v>
      </c>
      <c r="Z76" s="384"/>
      <c r="AA76" s="384"/>
      <c r="AB76" s="386">
        <v>45399</v>
      </c>
      <c r="AC76" s="384"/>
      <c r="AD76" s="384"/>
      <c r="AE76" s="386">
        <v>45398</v>
      </c>
      <c r="AF76" s="386">
        <v>45400</v>
      </c>
      <c r="AG76" s="386">
        <v>45400</v>
      </c>
      <c r="AH76" s="384"/>
      <c r="AI76" s="384"/>
      <c r="AJ76" s="384"/>
      <c r="AK76" s="384"/>
      <c r="AL76" s="384" t="s">
        <v>3301</v>
      </c>
      <c r="AM76" s="386">
        <v>45397</v>
      </c>
      <c r="AN76" s="387">
        <v>5552.41</v>
      </c>
      <c r="AO76" s="387"/>
      <c r="AP76" s="387"/>
      <c r="AQ76" s="387"/>
      <c r="AR76" s="384"/>
      <c r="AS76" s="384"/>
      <c r="AT76" s="384"/>
    </row>
    <row r="77" spans="1:46" s="393" customFormat="1" ht="15.75">
      <c r="A77" s="971"/>
      <c r="B77" s="971"/>
      <c r="C77" s="384"/>
      <c r="D77" s="371"/>
      <c r="E77" s="371"/>
      <c r="F77" s="371" t="s">
        <v>3302</v>
      </c>
      <c r="G77" s="371"/>
      <c r="H77" s="971"/>
      <c r="I77" s="971"/>
      <c r="J77" s="384"/>
      <c r="K77" s="371"/>
      <c r="L77" s="971"/>
      <c r="M77" s="384"/>
      <c r="N77" s="371">
        <v>3</v>
      </c>
      <c r="O77" s="371">
        <v>937</v>
      </c>
      <c r="P77" s="371">
        <v>12.247999999999999</v>
      </c>
      <c r="Q77" s="971"/>
      <c r="R77" s="384"/>
      <c r="S77" s="972"/>
      <c r="T77" s="972"/>
      <c r="U77" s="972"/>
      <c r="V77" s="371"/>
      <c r="W77" s="371"/>
      <c r="X77" s="971"/>
      <c r="Y77" s="971"/>
      <c r="Z77" s="371"/>
      <c r="AA77" s="371"/>
      <c r="AB77" s="405">
        <v>45401</v>
      </c>
      <c r="AC77" s="371"/>
      <c r="AD77" s="371"/>
      <c r="AE77" s="405">
        <v>45398</v>
      </c>
      <c r="AF77" s="405">
        <v>45402</v>
      </c>
      <c r="AG77" s="405">
        <v>45401</v>
      </c>
      <c r="AH77" s="371"/>
      <c r="AI77" s="371"/>
      <c r="AJ77" s="371"/>
      <c r="AK77" s="371"/>
      <c r="AL77" s="371" t="s">
        <v>3303</v>
      </c>
      <c r="AM77" s="405">
        <v>45397</v>
      </c>
      <c r="AN77" s="392">
        <v>5204.49</v>
      </c>
      <c r="AO77" s="392"/>
      <c r="AP77" s="392"/>
      <c r="AQ77" s="392"/>
      <c r="AR77" s="371"/>
      <c r="AS77" s="371"/>
      <c r="AT77" s="371"/>
    </row>
    <row r="78" spans="1:46" s="388" customFormat="1" ht="63">
      <c r="A78" s="334" t="s">
        <v>3170</v>
      </c>
      <c r="B78" s="371" t="s">
        <v>3304</v>
      </c>
      <c r="C78" s="371"/>
      <c r="D78" s="384"/>
      <c r="E78" s="384"/>
      <c r="F78" s="353" t="s">
        <v>3305</v>
      </c>
      <c r="G78" s="384"/>
      <c r="H78" s="384" t="s">
        <v>79</v>
      </c>
      <c r="I78" s="384" t="s">
        <v>3297</v>
      </c>
      <c r="J78" s="384"/>
      <c r="K78" s="384"/>
      <c r="L78" s="384" t="s">
        <v>3306</v>
      </c>
      <c r="M78" s="384"/>
      <c r="N78" s="384">
        <v>1</v>
      </c>
      <c r="O78" s="384">
        <v>205</v>
      </c>
      <c r="P78" s="384">
        <v>1.5629999999999999</v>
      </c>
      <c r="Q78" s="384" t="s">
        <v>3283</v>
      </c>
      <c r="R78" s="384"/>
      <c r="S78" s="386">
        <v>45409</v>
      </c>
      <c r="T78" s="386" t="s">
        <v>3284</v>
      </c>
      <c r="U78" s="386">
        <v>45411</v>
      </c>
      <c r="V78" s="384"/>
      <c r="W78" s="384"/>
      <c r="X78" s="384" t="s">
        <v>129</v>
      </c>
      <c r="Y78" s="371" t="s">
        <v>3307</v>
      </c>
      <c r="Z78" s="384"/>
      <c r="AA78" s="384"/>
      <c r="AB78" s="386">
        <v>45412</v>
      </c>
      <c r="AC78" s="386">
        <v>45412</v>
      </c>
      <c r="AD78" s="384"/>
      <c r="AE78" s="386">
        <v>45413</v>
      </c>
      <c r="AF78" s="386">
        <v>45413</v>
      </c>
      <c r="AG78" s="386">
        <v>45414</v>
      </c>
      <c r="AH78" s="384"/>
      <c r="AI78" s="384"/>
      <c r="AJ78" s="384" t="s">
        <v>3308</v>
      </c>
      <c r="AK78" s="384"/>
      <c r="AL78" s="384" t="s">
        <v>3309</v>
      </c>
      <c r="AM78" s="386">
        <v>45412</v>
      </c>
      <c r="AN78" s="387">
        <v>1487.72</v>
      </c>
      <c r="AO78" s="387"/>
      <c r="AP78" s="387"/>
      <c r="AQ78" s="387"/>
      <c r="AR78" s="384"/>
      <c r="AS78" s="384"/>
      <c r="AT78" s="384"/>
    </row>
    <row r="79" spans="1:46" s="408" customFormat="1" ht="15.75">
      <c r="A79" s="101" t="s">
        <v>3136</v>
      </c>
      <c r="B79" s="384"/>
      <c r="C79" s="384"/>
      <c r="D79" s="384"/>
      <c r="E79" s="384"/>
      <c r="F79" s="407">
        <v>776080463202</v>
      </c>
      <c r="G79" s="384"/>
      <c r="H79" s="384" t="s">
        <v>79</v>
      </c>
      <c r="I79" s="384" t="s">
        <v>2424</v>
      </c>
      <c r="J79" s="384"/>
      <c r="K79" s="384"/>
      <c r="L79" s="384" t="s">
        <v>3310</v>
      </c>
      <c r="M79" s="384"/>
      <c r="N79" s="384">
        <v>2</v>
      </c>
      <c r="O79" s="385">
        <v>54.95</v>
      </c>
      <c r="P79" s="384">
        <v>0.27</v>
      </c>
      <c r="Q79" s="384" t="s">
        <v>3311</v>
      </c>
      <c r="R79" s="384"/>
      <c r="S79" s="386">
        <v>45407</v>
      </c>
      <c r="T79" s="384" t="s">
        <v>2363</v>
      </c>
      <c r="U79" s="386">
        <v>45414</v>
      </c>
      <c r="V79" s="384" t="s">
        <v>2363</v>
      </c>
      <c r="W79" s="386">
        <v>45421</v>
      </c>
      <c r="X79" s="384"/>
      <c r="Y79" s="371" t="s">
        <v>3312</v>
      </c>
      <c r="Z79" s="384"/>
      <c r="AA79" s="384"/>
      <c r="AB79" s="384"/>
      <c r="AC79" s="384"/>
      <c r="AD79" s="384"/>
      <c r="AE79" s="384">
        <v>45418</v>
      </c>
      <c r="AF79" s="384"/>
      <c r="AG79" s="384"/>
      <c r="AH79" s="384"/>
      <c r="AI79" s="384"/>
      <c r="AJ79" s="384"/>
      <c r="AK79" s="384"/>
      <c r="AL79" s="384"/>
      <c r="AM79" s="384"/>
      <c r="AN79" s="384"/>
      <c r="AO79" s="384"/>
      <c r="AP79" s="384"/>
      <c r="AQ79" s="384"/>
      <c r="AR79" s="232"/>
      <c r="AS79" s="232"/>
      <c r="AT79" s="232"/>
    </row>
    <row r="80" spans="1:46" s="388" customFormat="1" ht="47.25">
      <c r="A80" s="101" t="s">
        <v>2423</v>
      </c>
      <c r="B80" s="384"/>
      <c r="C80" s="384"/>
      <c r="D80" s="371"/>
      <c r="E80" s="371"/>
      <c r="F80" s="407">
        <v>776065971720</v>
      </c>
      <c r="G80" s="384"/>
      <c r="H80" s="384" t="s">
        <v>103</v>
      </c>
      <c r="I80" s="384" t="s">
        <v>2424</v>
      </c>
      <c r="J80" s="384"/>
      <c r="K80" s="371" t="s">
        <v>3288</v>
      </c>
      <c r="L80" s="384" t="s">
        <v>3313</v>
      </c>
      <c r="M80" s="384"/>
      <c r="N80" s="384">
        <v>2</v>
      </c>
      <c r="O80" s="385">
        <v>589</v>
      </c>
      <c r="P80" s="384">
        <v>3.35</v>
      </c>
      <c r="Q80" s="384" t="s">
        <v>2406</v>
      </c>
      <c r="R80" s="384"/>
      <c r="S80" s="386">
        <v>45405</v>
      </c>
      <c r="T80" s="384" t="s">
        <v>2363</v>
      </c>
      <c r="U80" s="386" t="s">
        <v>3314</v>
      </c>
      <c r="V80" s="384" t="s">
        <v>2363</v>
      </c>
      <c r="W80" s="386">
        <v>45420</v>
      </c>
      <c r="X80" s="384"/>
      <c r="Y80" s="371" t="s">
        <v>3315</v>
      </c>
      <c r="Z80" s="384"/>
      <c r="AA80" s="384"/>
      <c r="AB80" s="384"/>
      <c r="AC80" s="384"/>
      <c r="AD80" s="384"/>
      <c r="AE80" s="386">
        <v>45419</v>
      </c>
      <c r="AF80" s="384"/>
      <c r="AG80" s="384"/>
      <c r="AH80" s="384"/>
      <c r="AI80" s="384"/>
      <c r="AJ80" s="384"/>
      <c r="AK80" s="384"/>
      <c r="AL80" s="384"/>
      <c r="AM80" s="384"/>
      <c r="AN80" s="384"/>
      <c r="AO80" s="384"/>
      <c r="AP80" s="384"/>
      <c r="AQ80" s="384"/>
      <c r="AR80" s="384"/>
      <c r="AS80" s="384"/>
      <c r="AT80" s="384"/>
    </row>
    <row r="81" spans="1:46" s="388" customFormat="1" ht="47.25">
      <c r="A81" s="101" t="s">
        <v>2423</v>
      </c>
      <c r="B81" s="384"/>
      <c r="C81" s="384"/>
      <c r="D81" s="371"/>
      <c r="E81" s="371"/>
      <c r="F81" s="407">
        <v>776141302030</v>
      </c>
      <c r="G81" s="384"/>
      <c r="H81" s="384" t="s">
        <v>103</v>
      </c>
      <c r="I81" s="384" t="s">
        <v>2424</v>
      </c>
      <c r="J81" s="384"/>
      <c r="K81" s="371" t="s">
        <v>3288</v>
      </c>
      <c r="L81" s="384" t="s">
        <v>3313</v>
      </c>
      <c r="M81" s="384"/>
      <c r="N81" s="384">
        <v>1</v>
      </c>
      <c r="O81" s="385">
        <v>313</v>
      </c>
      <c r="P81" s="384">
        <v>1.1399999999999999</v>
      </c>
      <c r="Q81" s="384" t="s">
        <v>2406</v>
      </c>
      <c r="R81" s="384"/>
      <c r="S81" s="386">
        <v>45411</v>
      </c>
      <c r="T81" s="384" t="s">
        <v>2363</v>
      </c>
      <c r="U81" s="386">
        <v>45421</v>
      </c>
      <c r="V81" s="384" t="s">
        <v>2363</v>
      </c>
      <c r="W81" s="386">
        <v>45421</v>
      </c>
      <c r="X81" s="384"/>
      <c r="Y81" s="371" t="s">
        <v>3316</v>
      </c>
      <c r="Z81" s="384"/>
      <c r="AA81" s="384"/>
      <c r="AB81" s="384"/>
      <c r="AC81" s="384"/>
      <c r="AD81" s="384"/>
      <c r="AE81" s="386">
        <v>45415</v>
      </c>
      <c r="AF81" s="384"/>
      <c r="AG81" s="384"/>
      <c r="AH81" s="384"/>
      <c r="AI81" s="384"/>
      <c r="AJ81" s="384"/>
      <c r="AK81" s="384"/>
      <c r="AL81" s="384"/>
      <c r="AM81" s="384"/>
      <c r="AN81" s="384"/>
      <c r="AO81" s="384"/>
      <c r="AP81" s="384"/>
      <c r="AQ81" s="384"/>
      <c r="AR81" s="384"/>
      <c r="AS81" s="384"/>
      <c r="AT81" s="384"/>
    </row>
    <row r="82" spans="1:46" s="388" customFormat="1" ht="47.25">
      <c r="A82" s="101" t="s">
        <v>2423</v>
      </c>
      <c r="B82" s="384"/>
      <c r="C82" s="384"/>
      <c r="D82" s="371"/>
      <c r="E82" s="371"/>
      <c r="F82" s="407">
        <v>776163275770</v>
      </c>
      <c r="G82" s="384"/>
      <c r="H82" s="384" t="s">
        <v>103</v>
      </c>
      <c r="I82" s="384" t="s">
        <v>2424</v>
      </c>
      <c r="J82" s="384"/>
      <c r="K82" s="371" t="s">
        <v>3288</v>
      </c>
      <c r="L82" s="384" t="s">
        <v>3317</v>
      </c>
      <c r="M82" s="384"/>
      <c r="N82" s="384">
        <v>1</v>
      </c>
      <c r="O82" s="385">
        <v>179</v>
      </c>
      <c r="P82" s="384">
        <v>1.35</v>
      </c>
      <c r="Q82" s="384" t="s">
        <v>2406</v>
      </c>
      <c r="R82" s="384"/>
      <c r="S82" s="386">
        <v>45442</v>
      </c>
      <c r="T82" s="384" t="s">
        <v>2363</v>
      </c>
      <c r="U82" s="386">
        <v>45425</v>
      </c>
      <c r="V82" s="384" t="s">
        <v>2363</v>
      </c>
      <c r="W82" s="386">
        <v>45425</v>
      </c>
      <c r="X82" s="384"/>
      <c r="Y82" s="371" t="s">
        <v>3318</v>
      </c>
      <c r="Z82" s="384"/>
      <c r="AA82" s="384"/>
      <c r="AB82" s="384"/>
      <c r="AC82" s="384"/>
      <c r="AD82" s="384"/>
      <c r="AE82" s="386">
        <v>45420</v>
      </c>
      <c r="AF82" s="384"/>
      <c r="AG82" s="384"/>
      <c r="AH82" s="384"/>
      <c r="AI82" s="384"/>
      <c r="AJ82" s="384"/>
      <c r="AK82" s="384"/>
      <c r="AL82" s="384"/>
      <c r="AM82" s="384"/>
      <c r="AN82" s="384"/>
      <c r="AO82" s="384"/>
      <c r="AP82" s="384"/>
      <c r="AQ82" s="384"/>
      <c r="AR82" s="384"/>
      <c r="AS82" s="384"/>
      <c r="AT82" s="384"/>
    </row>
    <row r="83" spans="1:46" s="388" customFormat="1" ht="15.75">
      <c r="A83" s="334" t="s">
        <v>3170</v>
      </c>
      <c r="B83" s="384"/>
      <c r="C83" s="384"/>
      <c r="D83" s="384"/>
      <c r="E83" s="384"/>
      <c r="F83" s="407">
        <v>273749331465</v>
      </c>
      <c r="G83" s="384"/>
      <c r="H83" s="384" t="s">
        <v>79</v>
      </c>
      <c r="I83" s="384" t="s">
        <v>2424</v>
      </c>
      <c r="J83" s="384"/>
      <c r="K83" s="384" t="s">
        <v>3319</v>
      </c>
      <c r="L83" s="384" t="s">
        <v>3320</v>
      </c>
      <c r="M83" s="384"/>
      <c r="N83" s="384">
        <v>1</v>
      </c>
      <c r="O83" s="385">
        <v>0.5</v>
      </c>
      <c r="P83" s="384">
        <v>0.1</v>
      </c>
      <c r="Q83" s="384" t="s">
        <v>3321</v>
      </c>
      <c r="R83" s="384"/>
      <c r="S83" s="386">
        <v>45405</v>
      </c>
      <c r="T83" s="384" t="s">
        <v>2363</v>
      </c>
      <c r="U83" s="386">
        <v>45418</v>
      </c>
      <c r="V83" s="384" t="s">
        <v>2363</v>
      </c>
      <c r="W83" s="386">
        <v>45418</v>
      </c>
      <c r="X83" s="384"/>
      <c r="Y83" s="371" t="s">
        <v>3322</v>
      </c>
      <c r="Z83" s="384"/>
      <c r="AA83" s="384"/>
      <c r="AB83" s="384"/>
      <c r="AC83" s="384"/>
      <c r="AD83" s="384"/>
      <c r="AE83" s="386">
        <v>45416</v>
      </c>
      <c r="AF83" s="386"/>
      <c r="AG83" s="384"/>
      <c r="AH83" s="384"/>
      <c r="AI83" s="384"/>
      <c r="AJ83" s="384"/>
      <c r="AK83" s="384"/>
      <c r="AL83" s="384"/>
      <c r="AM83" s="386"/>
      <c r="AN83" s="387"/>
      <c r="AO83" s="387"/>
      <c r="AP83" s="387"/>
      <c r="AQ83" s="387"/>
      <c r="AR83" s="384"/>
      <c r="AS83" s="384"/>
      <c r="AT83" s="384"/>
    </row>
    <row r="84" spans="1:46" s="388" customFormat="1" ht="15.75">
      <c r="A84" s="101" t="s">
        <v>3323</v>
      </c>
      <c r="B84" s="384"/>
      <c r="C84" s="384"/>
      <c r="D84" s="384"/>
      <c r="E84" s="384"/>
      <c r="F84" s="407">
        <v>776283138642</v>
      </c>
      <c r="G84" s="384"/>
      <c r="H84" s="384" t="s">
        <v>103</v>
      </c>
      <c r="I84" s="384" t="s">
        <v>2424</v>
      </c>
      <c r="J84" s="384"/>
      <c r="K84" s="384"/>
      <c r="L84" s="384" t="s">
        <v>3324</v>
      </c>
      <c r="M84" s="384"/>
      <c r="N84" s="384">
        <v>1</v>
      </c>
      <c r="O84" s="385">
        <v>10.4</v>
      </c>
      <c r="P84" s="384">
        <v>0.02</v>
      </c>
      <c r="Q84" s="384" t="s">
        <v>3325</v>
      </c>
      <c r="R84" s="384"/>
      <c r="S84" s="386">
        <v>45420</v>
      </c>
      <c r="T84" s="384" t="s">
        <v>2363</v>
      </c>
      <c r="U84" s="386">
        <v>45432</v>
      </c>
      <c r="V84" s="384" t="s">
        <v>2363</v>
      </c>
      <c r="W84" s="386">
        <v>45432</v>
      </c>
      <c r="X84" s="384"/>
      <c r="Y84" s="371" t="s">
        <v>3326</v>
      </c>
      <c r="Z84" s="384"/>
      <c r="AA84" s="384"/>
      <c r="AB84" s="384"/>
      <c r="AC84" s="384"/>
      <c r="AD84" s="384"/>
      <c r="AE84" s="386">
        <v>45429</v>
      </c>
      <c r="AF84" s="384"/>
      <c r="AG84" s="384"/>
      <c r="AH84" s="384"/>
      <c r="AI84" s="384"/>
      <c r="AJ84" s="384"/>
      <c r="AK84" s="384"/>
      <c r="AL84" s="384"/>
      <c r="AM84" s="384"/>
      <c r="AN84" s="384"/>
      <c r="AO84" s="384"/>
      <c r="AP84" s="384"/>
      <c r="AQ84" s="384"/>
      <c r="AR84" s="384"/>
      <c r="AS84" s="384"/>
      <c r="AT84" s="384"/>
    </row>
    <row r="85" spans="1:46" s="388" customFormat="1" ht="47.25">
      <c r="A85" s="101" t="s">
        <v>2423</v>
      </c>
      <c r="B85" s="384"/>
      <c r="C85" s="384"/>
      <c r="D85" s="371"/>
      <c r="E85" s="371"/>
      <c r="F85" s="407">
        <v>776406366347</v>
      </c>
      <c r="G85" s="384"/>
      <c r="H85" s="384" t="s">
        <v>103</v>
      </c>
      <c r="I85" s="384" t="s">
        <v>2424</v>
      </c>
      <c r="J85" s="384"/>
      <c r="K85" s="371" t="s">
        <v>3288</v>
      </c>
      <c r="L85" s="384" t="s">
        <v>3327</v>
      </c>
      <c r="M85" s="384"/>
      <c r="N85" s="384">
        <v>1</v>
      </c>
      <c r="O85" s="385">
        <v>268</v>
      </c>
      <c r="P85" s="384">
        <v>0.68</v>
      </c>
      <c r="Q85" s="384" t="s">
        <v>2406</v>
      </c>
      <c r="R85" s="384"/>
      <c r="S85" s="386">
        <v>45428</v>
      </c>
      <c r="T85" s="384" t="s">
        <v>2363</v>
      </c>
      <c r="U85" s="386">
        <v>45440</v>
      </c>
      <c r="V85" s="384" t="s">
        <v>2363</v>
      </c>
      <c r="W85" s="386">
        <v>45440</v>
      </c>
      <c r="X85" s="384"/>
      <c r="Y85" s="371" t="s">
        <v>2376</v>
      </c>
      <c r="Z85" s="384"/>
      <c r="AA85" s="384"/>
      <c r="AB85" s="384"/>
      <c r="AC85" s="384"/>
      <c r="AD85" s="384"/>
      <c r="AE85" s="386">
        <v>45437</v>
      </c>
      <c r="AF85" s="384"/>
      <c r="AG85" s="384"/>
      <c r="AH85" s="384"/>
      <c r="AI85" s="384"/>
      <c r="AJ85" s="384"/>
      <c r="AK85" s="384"/>
      <c r="AL85" s="384"/>
      <c r="AM85" s="384"/>
      <c r="AN85" s="384"/>
      <c r="AO85" s="384"/>
      <c r="AP85" s="384"/>
      <c r="AQ85" s="384"/>
      <c r="AR85" s="384"/>
      <c r="AS85" s="384"/>
      <c r="AT85" s="384"/>
    </row>
    <row r="86" spans="1:46" s="388" customFormat="1" ht="47.25">
      <c r="A86" s="101" t="s">
        <v>3328</v>
      </c>
      <c r="B86" s="384"/>
      <c r="C86" s="384"/>
      <c r="D86" s="371"/>
      <c r="E86" s="371"/>
      <c r="F86" s="407">
        <v>776564012962</v>
      </c>
      <c r="G86" s="384"/>
      <c r="H86" s="384" t="s">
        <v>103</v>
      </c>
      <c r="I86" s="384" t="s">
        <v>2424</v>
      </c>
      <c r="J86" s="384"/>
      <c r="K86" s="371" t="s">
        <v>3288</v>
      </c>
      <c r="L86" s="384" t="s">
        <v>3329</v>
      </c>
      <c r="M86" s="384"/>
      <c r="N86" s="384">
        <v>1</v>
      </c>
      <c r="O86" s="385">
        <v>6.67</v>
      </c>
      <c r="P86" s="384">
        <v>0.02</v>
      </c>
      <c r="Q86" s="384" t="s">
        <v>3325</v>
      </c>
      <c r="R86" s="384"/>
      <c r="S86" s="386">
        <v>45440</v>
      </c>
      <c r="T86" s="384" t="s">
        <v>2363</v>
      </c>
      <c r="U86" s="386">
        <v>45446</v>
      </c>
      <c r="V86" s="384" t="s">
        <v>2363</v>
      </c>
      <c r="W86" s="386">
        <v>45446</v>
      </c>
      <c r="X86" s="384"/>
      <c r="Y86" s="371" t="s">
        <v>3330</v>
      </c>
      <c r="Z86" s="384"/>
      <c r="AA86" s="384"/>
      <c r="AB86" s="384"/>
      <c r="AC86" s="384"/>
      <c r="AD86" s="384"/>
      <c r="AE86" s="386">
        <v>45443</v>
      </c>
      <c r="AF86" s="384"/>
      <c r="AG86" s="384"/>
      <c r="AH86" s="384"/>
      <c r="AI86" s="384"/>
      <c r="AJ86" s="384"/>
      <c r="AK86" s="384"/>
      <c r="AL86" s="384"/>
      <c r="AM86" s="384"/>
      <c r="AN86" s="384"/>
      <c r="AO86" s="384"/>
      <c r="AP86" s="384"/>
      <c r="AQ86" s="384"/>
      <c r="AR86" s="384"/>
      <c r="AS86" s="384"/>
      <c r="AT86" s="384"/>
    </row>
    <row r="87" spans="1:46" s="388" customFormat="1" ht="47.25">
      <c r="A87" s="982" t="s">
        <v>2423</v>
      </c>
      <c r="B87" s="371" t="s">
        <v>3331</v>
      </c>
      <c r="C87" s="371"/>
      <c r="D87" s="371"/>
      <c r="E87" s="371"/>
      <c r="F87" s="409">
        <v>776472870105</v>
      </c>
      <c r="G87" s="384"/>
      <c r="H87" s="971" t="s">
        <v>103</v>
      </c>
      <c r="I87" s="384" t="s">
        <v>2424</v>
      </c>
      <c r="J87" s="384"/>
      <c r="K87" s="967" t="s">
        <v>3332</v>
      </c>
      <c r="L87" s="971" t="s">
        <v>3333</v>
      </c>
      <c r="M87" s="384"/>
      <c r="N87" s="384">
        <v>1</v>
      </c>
      <c r="O87" s="385">
        <v>252</v>
      </c>
      <c r="P87" s="384">
        <v>0.73</v>
      </c>
      <c r="Q87" s="384" t="s">
        <v>2406</v>
      </c>
      <c r="R87" s="384"/>
      <c r="S87" s="386">
        <v>45433</v>
      </c>
      <c r="T87" s="384" t="s">
        <v>2363</v>
      </c>
      <c r="U87" s="386">
        <v>45447</v>
      </c>
      <c r="V87" s="384" t="s">
        <v>2363</v>
      </c>
      <c r="W87" s="386">
        <v>45447</v>
      </c>
      <c r="X87" s="384"/>
      <c r="Y87" s="371" t="s">
        <v>3334</v>
      </c>
      <c r="Z87" s="384"/>
      <c r="AA87" s="384"/>
      <c r="AB87" s="384"/>
      <c r="AC87" s="384"/>
      <c r="AD87" s="384"/>
      <c r="AE87" s="386">
        <v>45442</v>
      </c>
      <c r="AF87" s="384"/>
      <c r="AG87" s="384"/>
      <c r="AH87" s="384"/>
      <c r="AI87" s="384"/>
      <c r="AJ87" s="384"/>
      <c r="AK87" s="384"/>
      <c r="AL87" s="384"/>
      <c r="AM87" s="384"/>
      <c r="AN87" s="384"/>
      <c r="AO87" s="384"/>
      <c r="AP87" s="384"/>
      <c r="AQ87" s="384"/>
      <c r="AR87" s="384"/>
      <c r="AS87" s="384"/>
      <c r="AT87" s="384"/>
    </row>
    <row r="88" spans="1:46" s="388" customFormat="1" ht="15.75">
      <c r="A88" s="982"/>
      <c r="B88" s="384"/>
      <c r="C88" s="384"/>
      <c r="D88" s="384"/>
      <c r="E88" s="384"/>
      <c r="F88" s="407">
        <v>776472870116</v>
      </c>
      <c r="G88" s="384"/>
      <c r="H88" s="971"/>
      <c r="I88" s="384" t="s">
        <v>2424</v>
      </c>
      <c r="J88" s="384"/>
      <c r="K88" s="971"/>
      <c r="L88" s="971"/>
      <c r="M88" s="384"/>
      <c r="N88" s="384">
        <v>2</v>
      </c>
      <c r="O88" s="385">
        <v>92.9</v>
      </c>
      <c r="P88" s="384">
        <v>0.02</v>
      </c>
      <c r="Q88" s="384" t="s">
        <v>3325</v>
      </c>
      <c r="R88" s="384"/>
      <c r="S88" s="386">
        <v>45433</v>
      </c>
      <c r="T88" s="384" t="s">
        <v>2363</v>
      </c>
      <c r="U88" s="386">
        <v>45446</v>
      </c>
      <c r="V88" s="384" t="s">
        <v>2363</v>
      </c>
      <c r="W88" s="386">
        <v>45446</v>
      </c>
      <c r="X88" s="384"/>
      <c r="Y88" s="371" t="s">
        <v>3330</v>
      </c>
      <c r="Z88" s="384"/>
      <c r="AA88" s="384"/>
      <c r="AB88" s="384"/>
      <c r="AC88" s="384"/>
      <c r="AD88" s="384"/>
      <c r="AE88" s="386">
        <v>45442</v>
      </c>
      <c r="AF88" s="384"/>
      <c r="AG88" s="384"/>
      <c r="AH88" s="384"/>
      <c r="AI88" s="384"/>
      <c r="AJ88" s="384"/>
      <c r="AK88" s="384"/>
      <c r="AL88" s="384"/>
      <c r="AM88" s="384"/>
      <c r="AN88" s="384"/>
      <c r="AO88" s="384"/>
      <c r="AP88" s="384"/>
      <c r="AQ88" s="384"/>
      <c r="AR88" s="384"/>
      <c r="AS88" s="384"/>
      <c r="AT88" s="384"/>
    </row>
    <row r="89" spans="1:46" s="388" customFormat="1" ht="47.25">
      <c r="A89" s="101" t="s">
        <v>2423</v>
      </c>
      <c r="B89" s="384"/>
      <c r="C89" s="384"/>
      <c r="D89" s="371"/>
      <c r="E89" s="371"/>
      <c r="F89" s="407">
        <v>776613510049</v>
      </c>
      <c r="G89" s="384"/>
      <c r="H89" s="384" t="s">
        <v>103</v>
      </c>
      <c r="I89" s="384" t="s">
        <v>2424</v>
      </c>
      <c r="J89" s="384"/>
      <c r="K89" s="371" t="s">
        <v>3288</v>
      </c>
      <c r="L89" s="384" t="s">
        <v>3335</v>
      </c>
      <c r="M89" s="384"/>
      <c r="N89" s="384">
        <v>1</v>
      </c>
      <c r="O89" s="385">
        <v>22.8</v>
      </c>
      <c r="P89" s="384">
        <v>0.08</v>
      </c>
      <c r="Q89" s="384" t="s">
        <v>2406</v>
      </c>
      <c r="R89" s="384"/>
      <c r="S89" s="386">
        <v>45443</v>
      </c>
      <c r="T89" s="384" t="s">
        <v>2363</v>
      </c>
      <c r="U89" s="386">
        <v>45448</v>
      </c>
      <c r="V89" s="384" t="s">
        <v>2363</v>
      </c>
      <c r="W89" s="386">
        <v>45448</v>
      </c>
      <c r="X89" s="384"/>
      <c r="Y89" s="371" t="s">
        <v>3336</v>
      </c>
      <c r="Z89" s="384"/>
      <c r="AA89" s="384"/>
      <c r="AB89" s="384"/>
      <c r="AC89" s="384"/>
      <c r="AD89" s="384"/>
      <c r="AE89" s="386">
        <v>45447</v>
      </c>
      <c r="AF89" s="384"/>
      <c r="AG89" s="384"/>
      <c r="AH89" s="384"/>
      <c r="AI89" s="384"/>
      <c r="AJ89" s="384"/>
      <c r="AK89" s="384"/>
      <c r="AL89" s="384"/>
      <c r="AM89" s="384"/>
      <c r="AN89" s="384"/>
      <c r="AO89" s="384"/>
      <c r="AP89" s="384"/>
      <c r="AQ89" s="384"/>
      <c r="AR89" s="384"/>
      <c r="AS89" s="384"/>
      <c r="AT89" s="384"/>
    </row>
    <row r="90" spans="1:46" s="388" customFormat="1" ht="15.75">
      <c r="A90" s="982" t="s">
        <v>3337</v>
      </c>
      <c r="B90" s="384"/>
      <c r="C90" s="384"/>
      <c r="D90" s="384"/>
      <c r="E90" s="384"/>
      <c r="F90" s="409">
        <v>776613643753</v>
      </c>
      <c r="G90" s="384"/>
      <c r="H90" s="971" t="s">
        <v>103</v>
      </c>
      <c r="I90" s="971" t="s">
        <v>2424</v>
      </c>
      <c r="J90" s="384"/>
      <c r="K90" s="971"/>
      <c r="L90" s="971" t="s">
        <v>3338</v>
      </c>
      <c r="M90" s="384"/>
      <c r="N90" s="971">
        <v>4</v>
      </c>
      <c r="O90" s="991">
        <v>73.7</v>
      </c>
      <c r="P90" s="994">
        <v>0.08</v>
      </c>
      <c r="Q90" s="971" t="s">
        <v>3325</v>
      </c>
      <c r="R90" s="384"/>
      <c r="S90" s="972">
        <v>45443</v>
      </c>
      <c r="T90" s="384" t="s">
        <v>2363</v>
      </c>
      <c r="U90" s="386">
        <v>45447</v>
      </c>
      <c r="V90" s="384" t="s">
        <v>2363</v>
      </c>
      <c r="W90" s="386">
        <v>45447</v>
      </c>
      <c r="X90" s="384"/>
      <c r="Y90" s="371" t="s">
        <v>3334</v>
      </c>
      <c r="Z90" s="384"/>
      <c r="AA90" s="384"/>
      <c r="AB90" s="384"/>
      <c r="AC90" s="384"/>
      <c r="AD90" s="384"/>
      <c r="AE90" s="972">
        <v>45444</v>
      </c>
      <c r="AF90" s="384"/>
      <c r="AG90" s="384"/>
      <c r="AH90" s="384"/>
      <c r="AI90" s="384"/>
      <c r="AJ90" s="384"/>
      <c r="AK90" s="384"/>
      <c r="AL90" s="384"/>
      <c r="AM90" s="384"/>
      <c r="AN90" s="384"/>
      <c r="AO90" s="384"/>
      <c r="AP90" s="384"/>
      <c r="AQ90" s="384"/>
      <c r="AR90" s="384"/>
      <c r="AS90" s="384"/>
      <c r="AT90" s="384"/>
    </row>
    <row r="91" spans="1:46" s="388" customFormat="1" ht="15.75">
      <c r="A91" s="982"/>
      <c r="B91" s="384"/>
      <c r="C91" s="384"/>
      <c r="D91" s="384"/>
      <c r="E91" s="384"/>
      <c r="F91" s="407">
        <v>776613643764</v>
      </c>
      <c r="G91" s="384"/>
      <c r="H91" s="971"/>
      <c r="I91" s="971"/>
      <c r="J91" s="384"/>
      <c r="K91" s="971"/>
      <c r="L91" s="971"/>
      <c r="M91" s="384"/>
      <c r="N91" s="971"/>
      <c r="O91" s="991"/>
      <c r="P91" s="994"/>
      <c r="Q91" s="971"/>
      <c r="R91" s="384"/>
      <c r="S91" s="972"/>
      <c r="T91" s="384" t="s">
        <v>2363</v>
      </c>
      <c r="U91" s="386">
        <v>45447</v>
      </c>
      <c r="V91" s="384" t="s">
        <v>2363</v>
      </c>
      <c r="W91" s="386">
        <v>45447</v>
      </c>
      <c r="X91" s="384"/>
      <c r="Y91" s="371" t="s">
        <v>3336</v>
      </c>
      <c r="Z91" s="384"/>
      <c r="AA91" s="384"/>
      <c r="AB91" s="384"/>
      <c r="AC91" s="384"/>
      <c r="AD91" s="384"/>
      <c r="AE91" s="972"/>
      <c r="AF91" s="384"/>
      <c r="AG91" s="384"/>
      <c r="AH91" s="384"/>
      <c r="AI91" s="384"/>
      <c r="AJ91" s="384"/>
      <c r="AK91" s="384"/>
      <c r="AL91" s="384"/>
      <c r="AM91" s="384"/>
      <c r="AN91" s="384"/>
      <c r="AO91" s="384"/>
      <c r="AP91" s="384"/>
      <c r="AQ91" s="384"/>
      <c r="AR91" s="384"/>
      <c r="AS91" s="384"/>
      <c r="AT91" s="384"/>
    </row>
    <row r="92" spans="1:46" s="388" customFormat="1" ht="15.75">
      <c r="A92" s="982"/>
      <c r="B92" s="384"/>
      <c r="C92" s="384"/>
      <c r="D92" s="384"/>
      <c r="E92" s="384"/>
      <c r="F92" s="407">
        <v>776613643775</v>
      </c>
      <c r="G92" s="384"/>
      <c r="H92" s="971"/>
      <c r="I92" s="971"/>
      <c r="J92" s="384"/>
      <c r="K92" s="971"/>
      <c r="L92" s="971"/>
      <c r="M92" s="384"/>
      <c r="N92" s="971"/>
      <c r="O92" s="991"/>
      <c r="P92" s="994"/>
      <c r="Q92" s="971"/>
      <c r="R92" s="384"/>
      <c r="S92" s="972"/>
      <c r="T92" s="384" t="s">
        <v>2363</v>
      </c>
      <c r="U92" s="386">
        <v>45447</v>
      </c>
      <c r="V92" s="384" t="s">
        <v>2363</v>
      </c>
      <c r="W92" s="386">
        <v>45447</v>
      </c>
      <c r="X92" s="384"/>
      <c r="Y92" s="371" t="s">
        <v>3336</v>
      </c>
      <c r="Z92" s="384"/>
      <c r="AA92" s="384"/>
      <c r="AB92" s="384"/>
      <c r="AC92" s="384"/>
      <c r="AD92" s="384"/>
      <c r="AE92" s="972"/>
      <c r="AF92" s="384"/>
      <c r="AG92" s="384"/>
      <c r="AH92" s="384"/>
      <c r="AI92" s="384"/>
      <c r="AJ92" s="384"/>
      <c r="AK92" s="384"/>
      <c r="AL92" s="384"/>
      <c r="AM92" s="384"/>
      <c r="AN92" s="384"/>
      <c r="AO92" s="384"/>
      <c r="AP92" s="384"/>
      <c r="AQ92" s="384"/>
      <c r="AR92" s="384"/>
      <c r="AS92" s="384"/>
      <c r="AT92" s="384"/>
    </row>
    <row r="93" spans="1:46" s="388" customFormat="1" ht="15.75">
      <c r="A93" s="982"/>
      <c r="B93" s="384"/>
      <c r="C93" s="384"/>
      <c r="D93" s="384"/>
      <c r="E93" s="384"/>
      <c r="F93" s="407">
        <v>776614000000</v>
      </c>
      <c r="G93" s="384"/>
      <c r="H93" s="971"/>
      <c r="I93" s="971"/>
      <c r="J93" s="384"/>
      <c r="K93" s="971"/>
      <c r="L93" s="971"/>
      <c r="M93" s="384"/>
      <c r="N93" s="971"/>
      <c r="O93" s="991"/>
      <c r="P93" s="994"/>
      <c r="Q93" s="971"/>
      <c r="R93" s="384"/>
      <c r="S93" s="972"/>
      <c r="T93" s="384" t="s">
        <v>2363</v>
      </c>
      <c r="U93" s="386">
        <v>45447</v>
      </c>
      <c r="V93" s="384" t="s">
        <v>2363</v>
      </c>
      <c r="W93" s="386">
        <v>45447</v>
      </c>
      <c r="X93" s="384"/>
      <c r="Y93" s="371" t="s">
        <v>3336</v>
      </c>
      <c r="Z93" s="384"/>
      <c r="AA93" s="384"/>
      <c r="AB93" s="384"/>
      <c r="AC93" s="384"/>
      <c r="AD93" s="384"/>
      <c r="AE93" s="972"/>
      <c r="AF93" s="384"/>
      <c r="AG93" s="384"/>
      <c r="AH93" s="384"/>
      <c r="AI93" s="384"/>
      <c r="AJ93" s="384"/>
      <c r="AK93" s="384"/>
      <c r="AL93" s="384"/>
      <c r="AM93" s="384"/>
      <c r="AN93" s="384"/>
      <c r="AO93" s="384"/>
      <c r="AP93" s="384"/>
      <c r="AQ93" s="384"/>
      <c r="AR93" s="384"/>
      <c r="AS93" s="384"/>
      <c r="AT93" s="384"/>
    </row>
    <row r="94" spans="1:46" s="388" customFormat="1" ht="15.75">
      <c r="A94" s="101" t="s">
        <v>3337</v>
      </c>
      <c r="B94" s="384"/>
      <c r="C94" s="384"/>
      <c r="D94" s="384"/>
      <c r="E94" s="384"/>
      <c r="F94" s="407">
        <v>776706122855</v>
      </c>
      <c r="G94" s="384"/>
      <c r="H94" s="384" t="s">
        <v>103</v>
      </c>
      <c r="I94" s="384" t="s">
        <v>2424</v>
      </c>
      <c r="J94" s="384"/>
      <c r="K94" s="384"/>
      <c r="L94" s="384" t="s">
        <v>3339</v>
      </c>
      <c r="M94" s="384"/>
      <c r="N94" s="384">
        <v>1</v>
      </c>
      <c r="O94" s="385">
        <v>1.1000000000000001</v>
      </c>
      <c r="P94" s="384">
        <v>0.01</v>
      </c>
      <c r="Q94" s="384" t="s">
        <v>3325</v>
      </c>
      <c r="R94" s="384"/>
      <c r="S94" s="386">
        <v>45449</v>
      </c>
      <c r="T94" s="384" t="s">
        <v>2363</v>
      </c>
      <c r="U94" s="386">
        <v>45453</v>
      </c>
      <c r="V94" s="384" t="s">
        <v>2363</v>
      </c>
      <c r="W94" s="386">
        <v>45453</v>
      </c>
      <c r="X94" s="384"/>
      <c r="Y94" s="371" t="s">
        <v>3340</v>
      </c>
      <c r="Z94" s="384"/>
      <c r="AA94" s="384"/>
      <c r="AB94" s="384"/>
      <c r="AC94" s="384"/>
      <c r="AD94" s="384"/>
      <c r="AE94" s="386">
        <v>45451</v>
      </c>
      <c r="AF94" s="384"/>
      <c r="AG94" s="384"/>
      <c r="AH94" s="384"/>
      <c r="AI94" s="384"/>
      <c r="AJ94" s="384"/>
      <c r="AK94" s="384"/>
      <c r="AL94" s="384"/>
      <c r="AM94" s="384"/>
      <c r="AN94" s="384"/>
      <c r="AO94" s="384"/>
      <c r="AP94" s="384"/>
      <c r="AQ94" s="384"/>
      <c r="AR94" s="384"/>
      <c r="AS94" s="384"/>
      <c r="AT94" s="384"/>
    </row>
    <row r="95" spans="1:46" s="388" customFormat="1" ht="15.75">
      <c r="A95" s="101" t="s">
        <v>3328</v>
      </c>
      <c r="B95" s="384"/>
      <c r="C95" s="384"/>
      <c r="D95" s="384"/>
      <c r="E95" s="384"/>
      <c r="F95" s="407">
        <v>1254755224</v>
      </c>
      <c r="G95" s="384"/>
      <c r="H95" s="384" t="s">
        <v>103</v>
      </c>
      <c r="I95" s="384" t="s">
        <v>2441</v>
      </c>
      <c r="J95" s="384"/>
      <c r="K95" s="384"/>
      <c r="L95" s="384" t="s">
        <v>3341</v>
      </c>
      <c r="M95" s="384"/>
      <c r="N95" s="384">
        <v>3</v>
      </c>
      <c r="O95" s="385">
        <v>18.899999999999999</v>
      </c>
      <c r="P95" s="384">
        <v>0.08</v>
      </c>
      <c r="Q95" s="384" t="s">
        <v>3325</v>
      </c>
      <c r="R95" s="384"/>
      <c r="S95" s="386">
        <v>45451</v>
      </c>
      <c r="T95" s="384" t="s">
        <v>2363</v>
      </c>
      <c r="U95" s="386">
        <v>45454</v>
      </c>
      <c r="V95" s="384" t="s">
        <v>2363</v>
      </c>
      <c r="W95" s="386">
        <v>45454</v>
      </c>
      <c r="X95" s="384"/>
      <c r="Y95" s="371" t="s">
        <v>3342</v>
      </c>
      <c r="Z95" s="384"/>
      <c r="AA95" s="384"/>
      <c r="AB95" s="384"/>
      <c r="AC95" s="384"/>
      <c r="AD95" s="384"/>
      <c r="AE95" s="386">
        <v>45452</v>
      </c>
      <c r="AF95" s="384"/>
      <c r="AG95" s="384"/>
      <c r="AH95" s="384"/>
      <c r="AI95" s="384"/>
      <c r="AJ95" s="384"/>
      <c r="AK95" s="384"/>
      <c r="AL95" s="384"/>
      <c r="AM95" s="384"/>
      <c r="AN95" s="384"/>
      <c r="AO95" s="384"/>
      <c r="AP95" s="384"/>
      <c r="AQ95" s="384"/>
      <c r="AR95" s="384"/>
      <c r="AS95" s="384"/>
      <c r="AT95" s="384"/>
    </row>
    <row r="96" spans="1:46" s="388" customFormat="1" ht="15.75">
      <c r="A96" s="101" t="s">
        <v>3343</v>
      </c>
      <c r="B96" s="384"/>
      <c r="C96" s="384"/>
      <c r="D96" s="384"/>
      <c r="E96" s="384"/>
      <c r="F96" s="407">
        <v>776797609227</v>
      </c>
      <c r="G96" s="384"/>
      <c r="H96" s="384" t="s">
        <v>143</v>
      </c>
      <c r="I96" s="384" t="s">
        <v>2424</v>
      </c>
      <c r="J96" s="384"/>
      <c r="K96" s="384"/>
      <c r="L96" s="384" t="s">
        <v>3344</v>
      </c>
      <c r="M96" s="384"/>
      <c r="N96" s="384">
        <v>1</v>
      </c>
      <c r="O96" s="385">
        <v>3.9</v>
      </c>
      <c r="P96" s="384">
        <v>0.02</v>
      </c>
      <c r="Q96" s="384" t="s">
        <v>3345</v>
      </c>
      <c r="R96" s="384"/>
      <c r="S96" s="386">
        <v>45454</v>
      </c>
      <c r="T96" s="384" t="s">
        <v>2363</v>
      </c>
      <c r="U96" s="386">
        <v>45456</v>
      </c>
      <c r="V96" s="384" t="s">
        <v>2363</v>
      </c>
      <c r="W96" s="386">
        <v>45456</v>
      </c>
      <c r="X96" s="384"/>
      <c r="Y96" s="371" t="s">
        <v>3346</v>
      </c>
      <c r="Z96" s="384"/>
      <c r="AA96" s="384"/>
      <c r="AB96" s="384"/>
      <c r="AC96" s="384"/>
      <c r="AD96" s="384"/>
      <c r="AE96" s="386">
        <v>45455</v>
      </c>
      <c r="AF96" s="384"/>
      <c r="AG96" s="384"/>
      <c r="AH96" s="384"/>
      <c r="AI96" s="384"/>
      <c r="AJ96" s="384"/>
      <c r="AK96" s="384"/>
      <c r="AL96" s="384"/>
      <c r="AM96" s="384"/>
      <c r="AN96" s="384"/>
      <c r="AO96" s="384"/>
      <c r="AP96" s="384"/>
      <c r="AQ96" s="384"/>
      <c r="AR96" s="384"/>
      <c r="AS96" s="384"/>
      <c r="AT96" s="384"/>
    </row>
    <row r="97" spans="1:46" s="388" customFormat="1" ht="31.5">
      <c r="A97" s="394" t="s">
        <v>3347</v>
      </c>
      <c r="B97" s="384"/>
      <c r="C97" s="384"/>
      <c r="D97" s="384"/>
      <c r="E97" s="384"/>
      <c r="F97" s="407">
        <v>776817410150</v>
      </c>
      <c r="G97" s="384"/>
      <c r="H97" s="384" t="s">
        <v>99</v>
      </c>
      <c r="I97" s="384" t="s">
        <v>2424</v>
      </c>
      <c r="J97" s="384"/>
      <c r="K97" s="384" t="s">
        <v>3348</v>
      </c>
      <c r="L97" s="375" t="s">
        <v>2464</v>
      </c>
      <c r="M97" s="375"/>
      <c r="N97" s="384">
        <v>1</v>
      </c>
      <c r="O97" s="385">
        <v>4.4000000000000004</v>
      </c>
      <c r="P97" s="384">
        <v>0.02</v>
      </c>
      <c r="Q97" s="384" t="s">
        <v>3349</v>
      </c>
      <c r="R97" s="384"/>
      <c r="S97" s="386">
        <v>45456</v>
      </c>
      <c r="T97" s="384" t="s">
        <v>2363</v>
      </c>
      <c r="U97" s="386">
        <v>45461</v>
      </c>
      <c r="V97" s="384" t="s">
        <v>2363</v>
      </c>
      <c r="W97" s="386">
        <v>45461</v>
      </c>
      <c r="X97" s="384"/>
      <c r="Y97" s="371" t="s">
        <v>3350</v>
      </c>
      <c r="Z97" s="384"/>
      <c r="AA97" s="384"/>
      <c r="AB97" s="384"/>
      <c r="AC97" s="384"/>
      <c r="AD97" s="384"/>
      <c r="AE97" s="386">
        <v>45458</v>
      </c>
      <c r="AF97" s="384"/>
      <c r="AG97" s="384"/>
      <c r="AH97" s="384"/>
      <c r="AI97" s="384"/>
      <c r="AJ97" s="384"/>
      <c r="AK97" s="384"/>
      <c r="AL97" s="384"/>
      <c r="AM97" s="384"/>
      <c r="AN97" s="384"/>
      <c r="AO97" s="384"/>
      <c r="AP97" s="384"/>
      <c r="AQ97" s="384"/>
      <c r="AR97" s="384" t="s">
        <v>3351</v>
      </c>
      <c r="AS97" s="384"/>
      <c r="AT97" s="384" t="s">
        <v>3110</v>
      </c>
    </row>
    <row r="98" spans="1:46" s="388" customFormat="1" ht="15.75">
      <c r="A98" s="101" t="s">
        <v>3352</v>
      </c>
      <c r="B98" s="384" t="s">
        <v>3353</v>
      </c>
      <c r="C98" s="384"/>
      <c r="D98" s="384"/>
      <c r="E98" s="384"/>
      <c r="F98" s="384" t="s">
        <v>3354</v>
      </c>
      <c r="G98" s="384"/>
      <c r="H98" s="384" t="s">
        <v>3355</v>
      </c>
      <c r="I98" s="384" t="s">
        <v>3356</v>
      </c>
      <c r="J98" s="384"/>
      <c r="K98" s="384"/>
      <c r="L98" s="384"/>
      <c r="M98" s="384"/>
      <c r="N98" s="384">
        <v>1</v>
      </c>
      <c r="O98" s="384" t="s">
        <v>2239</v>
      </c>
      <c r="P98" s="384" t="s">
        <v>2239</v>
      </c>
      <c r="Q98" s="384" t="s">
        <v>3357</v>
      </c>
      <c r="R98" s="384"/>
      <c r="S98" s="386">
        <v>45457</v>
      </c>
      <c r="T98" s="384" t="s">
        <v>2363</v>
      </c>
      <c r="U98" s="386">
        <v>45460</v>
      </c>
      <c r="V98" s="384"/>
      <c r="W98" s="384"/>
      <c r="X98" s="384"/>
      <c r="Y98" s="371" t="s">
        <v>3358</v>
      </c>
      <c r="Z98" s="384"/>
      <c r="AA98" s="384"/>
      <c r="AB98" s="384"/>
      <c r="AC98" s="384"/>
      <c r="AD98" s="384"/>
      <c r="AE98" s="386">
        <v>45458</v>
      </c>
      <c r="AF98" s="384"/>
      <c r="AG98" s="384"/>
      <c r="AH98" s="384"/>
      <c r="AI98" s="384"/>
      <c r="AJ98" s="384"/>
      <c r="AK98" s="384"/>
      <c r="AL98" s="384"/>
      <c r="AM98" s="384"/>
      <c r="AN98" s="384"/>
      <c r="AO98" s="384"/>
      <c r="AP98" s="384"/>
      <c r="AQ98" s="384"/>
      <c r="AR98" s="384"/>
      <c r="AS98" s="384"/>
      <c r="AT98" s="384"/>
    </row>
    <row r="99" spans="1:46" s="388" customFormat="1" ht="15.75">
      <c r="A99" s="101" t="s">
        <v>3170</v>
      </c>
      <c r="B99" s="400">
        <v>4200004904</v>
      </c>
      <c r="C99" s="400"/>
      <c r="D99" s="410"/>
      <c r="E99" s="410"/>
      <c r="F99" s="410" t="s">
        <v>3359</v>
      </c>
      <c r="G99" s="384"/>
      <c r="H99" s="384" t="s">
        <v>79</v>
      </c>
      <c r="I99" s="384" t="s">
        <v>3356</v>
      </c>
      <c r="J99" s="384"/>
      <c r="K99" s="410" t="s">
        <v>3360</v>
      </c>
      <c r="L99" s="384" t="s">
        <v>3361</v>
      </c>
      <c r="M99" s="384"/>
      <c r="N99" s="384">
        <v>1</v>
      </c>
      <c r="O99" s="385">
        <v>5.3</v>
      </c>
      <c r="P99" s="384">
        <v>0.25</v>
      </c>
      <c r="Q99" s="384" t="s">
        <v>3311</v>
      </c>
      <c r="R99" s="384"/>
      <c r="S99" s="386">
        <v>45465</v>
      </c>
      <c r="T99" s="384" t="s">
        <v>2363</v>
      </c>
      <c r="U99" s="386">
        <v>45478</v>
      </c>
      <c r="V99" s="384" t="s">
        <v>2363</v>
      </c>
      <c r="W99" s="386">
        <v>45478</v>
      </c>
      <c r="X99" s="384"/>
      <c r="Y99" s="371" t="s">
        <v>3362</v>
      </c>
      <c r="Z99" s="386"/>
      <c r="AA99" s="386"/>
      <c r="AB99" s="384"/>
      <c r="AC99" s="384"/>
      <c r="AD99" s="386"/>
      <c r="AE99" s="386">
        <v>45476</v>
      </c>
      <c r="AF99" s="384"/>
      <c r="AG99" s="384"/>
      <c r="AH99" s="384"/>
      <c r="AI99" s="384"/>
      <c r="AJ99" s="384" t="s">
        <v>3363</v>
      </c>
      <c r="AK99" s="384"/>
      <c r="AL99" s="384"/>
      <c r="AM99" s="384"/>
      <c r="AN99" s="387"/>
      <c r="AO99" s="387"/>
      <c r="AP99" s="387"/>
      <c r="AQ99" s="387"/>
      <c r="AR99" s="384"/>
      <c r="AS99" s="384"/>
      <c r="AT99" s="384"/>
    </row>
    <row r="100" spans="1:46" s="415" customFormat="1" ht="15.75">
      <c r="A100" s="44" t="s">
        <v>3170</v>
      </c>
      <c r="B100" s="317">
        <v>4200004904</v>
      </c>
      <c r="C100" s="317"/>
      <c r="D100" s="411"/>
      <c r="E100" s="411"/>
      <c r="F100" s="412">
        <v>777528351500</v>
      </c>
      <c r="G100" s="317"/>
      <c r="H100" s="317" t="s">
        <v>99</v>
      </c>
      <c r="I100" s="317" t="s">
        <v>2424</v>
      </c>
      <c r="J100" s="317"/>
      <c r="K100" s="411" t="s">
        <v>3360</v>
      </c>
      <c r="L100" s="317" t="s">
        <v>3361</v>
      </c>
      <c r="M100" s="317"/>
      <c r="N100" s="317">
        <v>1</v>
      </c>
      <c r="O100" s="413">
        <v>5.3</v>
      </c>
      <c r="P100" s="317">
        <v>0.25</v>
      </c>
      <c r="Q100" s="317" t="s">
        <v>2363</v>
      </c>
      <c r="R100" s="317"/>
      <c r="S100" s="330">
        <v>45478</v>
      </c>
      <c r="T100" s="317" t="s">
        <v>3311</v>
      </c>
      <c r="U100" s="330">
        <v>45465</v>
      </c>
      <c r="V100" s="317" t="s">
        <v>3311</v>
      </c>
      <c r="W100" s="330">
        <v>45465</v>
      </c>
      <c r="X100" s="317"/>
      <c r="Y100" s="317"/>
      <c r="Z100" s="330"/>
      <c r="AA100" s="330"/>
      <c r="AB100" s="317"/>
      <c r="AC100" s="317"/>
      <c r="AD100" s="330"/>
      <c r="AE100" s="330">
        <v>45476</v>
      </c>
      <c r="AF100" s="317"/>
      <c r="AG100" s="317"/>
      <c r="AH100" s="317"/>
      <c r="AI100" s="317"/>
      <c r="AJ100" s="317" t="s">
        <v>3363</v>
      </c>
      <c r="AK100" s="317"/>
      <c r="AL100" s="317"/>
      <c r="AM100" s="317"/>
      <c r="AN100" s="414"/>
      <c r="AO100" s="414"/>
      <c r="AP100" s="414"/>
      <c r="AQ100" s="414"/>
      <c r="AR100" s="317"/>
      <c r="AS100" s="317"/>
      <c r="AT100" s="317"/>
    </row>
    <row r="101" spans="1:46" s="388" customFormat="1" ht="15.75">
      <c r="A101" s="101" t="s">
        <v>3364</v>
      </c>
      <c r="B101" s="384"/>
      <c r="C101" s="384"/>
      <c r="D101" s="384"/>
      <c r="E101" s="384"/>
      <c r="F101" s="384" t="s">
        <v>3365</v>
      </c>
      <c r="G101" s="384">
        <v>7013580485</v>
      </c>
      <c r="H101" s="384" t="s">
        <v>103</v>
      </c>
      <c r="I101" s="384" t="s">
        <v>3356</v>
      </c>
      <c r="J101" s="384"/>
      <c r="K101" s="384"/>
      <c r="L101" s="384"/>
      <c r="M101" s="384"/>
      <c r="N101" s="384">
        <v>1</v>
      </c>
      <c r="O101" s="385">
        <v>3.16</v>
      </c>
      <c r="P101" s="384">
        <v>2.8000000000000001E-2</v>
      </c>
      <c r="Q101" s="384" t="s">
        <v>3325</v>
      </c>
      <c r="R101" s="384"/>
      <c r="S101" s="386">
        <v>45469</v>
      </c>
      <c r="T101" s="384" t="s">
        <v>2363</v>
      </c>
      <c r="U101" s="386">
        <v>45483</v>
      </c>
      <c r="V101" s="384" t="s">
        <v>2363</v>
      </c>
      <c r="W101" s="386">
        <v>45483</v>
      </c>
      <c r="X101" s="384"/>
      <c r="Y101" s="371" t="s">
        <v>3366</v>
      </c>
      <c r="Z101" s="384"/>
      <c r="AA101" s="384"/>
      <c r="AB101" s="384"/>
      <c r="AC101" s="384"/>
      <c r="AD101" s="384"/>
      <c r="AE101" s="386"/>
      <c r="AF101" s="384"/>
      <c r="AG101" s="384"/>
      <c r="AH101" s="384"/>
      <c r="AI101" s="384"/>
      <c r="AJ101" s="384"/>
      <c r="AK101" s="384"/>
      <c r="AL101" s="384"/>
      <c r="AM101" s="384"/>
      <c r="AN101" s="384"/>
      <c r="AO101" s="384"/>
      <c r="AP101" s="384"/>
      <c r="AQ101" s="384"/>
      <c r="AR101" s="384"/>
      <c r="AS101" s="384"/>
      <c r="AT101" s="384"/>
    </row>
    <row r="102" spans="1:46" s="388" customFormat="1" ht="15.75">
      <c r="A102" s="334" t="s">
        <v>3367</v>
      </c>
      <c r="B102" s="384"/>
      <c r="C102" s="384"/>
      <c r="D102" s="384"/>
      <c r="E102" s="384"/>
      <c r="F102" s="384" t="s">
        <v>3368</v>
      </c>
      <c r="G102" s="384" t="s">
        <v>3369</v>
      </c>
      <c r="H102" s="384" t="s">
        <v>99</v>
      </c>
      <c r="I102" s="384" t="s">
        <v>3370</v>
      </c>
      <c r="J102" s="384"/>
      <c r="K102" s="384"/>
      <c r="L102" s="384" t="s">
        <v>3371</v>
      </c>
      <c r="M102" s="384"/>
      <c r="N102" s="384">
        <v>1</v>
      </c>
      <c r="O102" s="385">
        <v>545</v>
      </c>
      <c r="P102" s="384">
        <v>1.32</v>
      </c>
      <c r="Q102" s="384" t="s">
        <v>3299</v>
      </c>
      <c r="R102" s="384"/>
      <c r="S102" s="386">
        <v>45456</v>
      </c>
      <c r="T102" s="384" t="s">
        <v>3372</v>
      </c>
      <c r="U102" s="386">
        <v>45459</v>
      </c>
      <c r="V102" s="384" t="s">
        <v>3372</v>
      </c>
      <c r="W102" s="386">
        <v>45459</v>
      </c>
      <c r="X102" s="384" t="s">
        <v>129</v>
      </c>
      <c r="Y102" s="371" t="s">
        <v>3373</v>
      </c>
      <c r="Z102" s="386"/>
      <c r="AA102" s="386"/>
      <c r="AB102" s="384"/>
      <c r="AC102" s="384"/>
      <c r="AD102" s="386"/>
      <c r="AE102" s="384"/>
      <c r="AF102" s="384"/>
      <c r="AG102" s="384"/>
      <c r="AH102" s="384"/>
      <c r="AI102" s="384"/>
      <c r="AJ102" s="384"/>
      <c r="AK102" s="384"/>
      <c r="AL102" s="384"/>
      <c r="AM102" s="384"/>
      <c r="AN102" s="387"/>
      <c r="AO102" s="387"/>
      <c r="AP102" s="387"/>
      <c r="AQ102" s="387"/>
      <c r="AR102" s="384"/>
      <c r="AS102" s="384"/>
      <c r="AT102" s="384"/>
    </row>
    <row r="103" spans="1:46" s="388" customFormat="1" ht="15.75">
      <c r="A103" s="101" t="s">
        <v>3374</v>
      </c>
      <c r="B103" s="384">
        <v>4800000228</v>
      </c>
      <c r="C103" s="384"/>
      <c r="D103" s="384"/>
      <c r="E103" s="384"/>
      <c r="F103" s="384" t="s">
        <v>3375</v>
      </c>
      <c r="G103" s="384"/>
      <c r="H103" s="384" t="s">
        <v>79</v>
      </c>
      <c r="I103" s="384" t="s">
        <v>3297</v>
      </c>
      <c r="J103" s="384"/>
      <c r="K103" s="384"/>
      <c r="L103" s="384" t="s">
        <v>3376</v>
      </c>
      <c r="M103" s="384"/>
      <c r="N103" s="384">
        <v>85</v>
      </c>
      <c r="O103" s="384">
        <v>922</v>
      </c>
      <c r="P103" s="384">
        <v>4.9400000000000004</v>
      </c>
      <c r="Q103" s="384" t="s">
        <v>2369</v>
      </c>
      <c r="R103" s="384"/>
      <c r="S103" s="386">
        <v>45464</v>
      </c>
      <c r="T103" s="384" t="s">
        <v>3299</v>
      </c>
      <c r="U103" s="386">
        <v>45474</v>
      </c>
      <c r="V103" s="384"/>
      <c r="W103" s="386"/>
      <c r="X103" s="384" t="s">
        <v>129</v>
      </c>
      <c r="Y103" s="371" t="s">
        <v>2386</v>
      </c>
      <c r="Z103" s="386"/>
      <c r="AA103" s="386"/>
      <c r="AB103" s="386">
        <v>45476</v>
      </c>
      <c r="AC103" s="386">
        <v>45471</v>
      </c>
      <c r="AD103" s="386"/>
      <c r="AE103" s="386">
        <v>45470</v>
      </c>
      <c r="AF103" s="386">
        <v>45477</v>
      </c>
      <c r="AG103" s="386">
        <v>45476</v>
      </c>
      <c r="AH103" s="384"/>
      <c r="AI103" s="384"/>
      <c r="AJ103" s="384"/>
      <c r="AK103" s="384"/>
      <c r="AL103" s="384" t="s">
        <v>3377</v>
      </c>
      <c r="AM103" s="386">
        <v>45471</v>
      </c>
      <c r="AN103" s="387">
        <v>970.76</v>
      </c>
      <c r="AO103" s="387">
        <v>13500</v>
      </c>
      <c r="AP103" s="387"/>
      <c r="AQ103" s="387"/>
      <c r="AR103" s="384"/>
      <c r="AS103" s="384"/>
      <c r="AT103" s="384"/>
    </row>
    <row r="104" spans="1:46" s="388" customFormat="1" ht="15.75">
      <c r="A104" s="384"/>
      <c r="B104" s="384" t="s">
        <v>3353</v>
      </c>
      <c r="C104" s="384"/>
      <c r="D104" s="384"/>
      <c r="E104" s="384"/>
      <c r="F104" s="407">
        <v>776842649411</v>
      </c>
      <c r="G104" s="384"/>
      <c r="H104" s="384" t="s">
        <v>2239</v>
      </c>
      <c r="I104" s="384" t="s">
        <v>2424</v>
      </c>
      <c r="J104" s="384"/>
      <c r="K104" s="384"/>
      <c r="L104" s="384" t="s">
        <v>2239</v>
      </c>
      <c r="M104" s="384"/>
      <c r="N104" s="384"/>
      <c r="O104" s="384"/>
      <c r="P104" s="384"/>
      <c r="Q104" s="384"/>
      <c r="R104" s="384"/>
      <c r="S104" s="386"/>
      <c r="T104" s="384"/>
      <c r="U104" s="386"/>
      <c r="V104" s="384"/>
      <c r="W104" s="386"/>
      <c r="X104" s="384"/>
      <c r="Y104" s="371" t="s">
        <v>3378</v>
      </c>
      <c r="Z104" s="384"/>
      <c r="AA104" s="384"/>
      <c r="AB104" s="384"/>
      <c r="AC104" s="384"/>
      <c r="AD104" s="384"/>
      <c r="AE104" s="386"/>
      <c r="AF104" s="384"/>
      <c r="AG104" s="384"/>
      <c r="AH104" s="384"/>
      <c r="AI104" s="384"/>
      <c r="AJ104" s="384"/>
      <c r="AK104" s="384"/>
      <c r="AL104" s="384"/>
      <c r="AM104" s="384"/>
      <c r="AN104" s="384"/>
      <c r="AO104" s="384"/>
      <c r="AP104" s="384"/>
      <c r="AQ104" s="384"/>
      <c r="AR104" s="384"/>
      <c r="AS104" s="384"/>
      <c r="AT104" s="384"/>
    </row>
    <row r="105" spans="1:46" s="388" customFormat="1" ht="15.75">
      <c r="A105" s="384"/>
      <c r="B105" s="384" t="s">
        <v>3353</v>
      </c>
      <c r="C105" s="384"/>
      <c r="D105" s="384"/>
      <c r="E105" s="384"/>
      <c r="F105" s="407">
        <v>776842649363</v>
      </c>
      <c r="G105" s="384"/>
      <c r="H105" s="384" t="s">
        <v>2239</v>
      </c>
      <c r="I105" s="384" t="s">
        <v>2424</v>
      </c>
      <c r="J105" s="384"/>
      <c r="K105" s="384"/>
      <c r="L105" s="384" t="s">
        <v>2239</v>
      </c>
      <c r="M105" s="384"/>
      <c r="N105" s="384"/>
      <c r="O105" s="384"/>
      <c r="P105" s="384"/>
      <c r="Q105" s="384"/>
      <c r="R105" s="384"/>
      <c r="S105" s="386"/>
      <c r="T105" s="384"/>
      <c r="U105" s="386"/>
      <c r="V105" s="384"/>
      <c r="W105" s="386"/>
      <c r="X105" s="384"/>
      <c r="Y105" s="371" t="s">
        <v>3378</v>
      </c>
      <c r="Z105" s="384"/>
      <c r="AA105" s="384"/>
      <c r="AB105" s="384"/>
      <c r="AC105" s="384"/>
      <c r="AD105" s="384"/>
      <c r="AE105" s="386"/>
      <c r="AF105" s="384"/>
      <c r="AG105" s="384"/>
      <c r="AH105" s="384"/>
      <c r="AI105" s="384"/>
      <c r="AJ105" s="384"/>
      <c r="AK105" s="384"/>
      <c r="AL105" s="384"/>
      <c r="AM105" s="384"/>
      <c r="AN105" s="384"/>
      <c r="AO105" s="384"/>
      <c r="AP105" s="384"/>
      <c r="AQ105" s="384"/>
      <c r="AR105" s="384"/>
      <c r="AS105" s="384"/>
      <c r="AT105" s="384"/>
    </row>
    <row r="106" spans="1:46" s="388" customFormat="1" ht="15.75">
      <c r="A106" s="384"/>
      <c r="B106" s="384" t="s">
        <v>3353</v>
      </c>
      <c r="C106" s="384"/>
      <c r="D106" s="384"/>
      <c r="E106" s="384"/>
      <c r="F106" s="407">
        <v>776842649135</v>
      </c>
      <c r="G106" s="384"/>
      <c r="H106" s="384" t="s">
        <v>2239</v>
      </c>
      <c r="I106" s="384" t="s">
        <v>2424</v>
      </c>
      <c r="J106" s="384"/>
      <c r="K106" s="384"/>
      <c r="L106" s="384" t="s">
        <v>2239</v>
      </c>
      <c r="M106" s="384"/>
      <c r="N106" s="384"/>
      <c r="O106" s="384"/>
      <c r="P106" s="384"/>
      <c r="Q106" s="384"/>
      <c r="R106" s="384"/>
      <c r="S106" s="386"/>
      <c r="T106" s="384"/>
      <c r="U106" s="386"/>
      <c r="V106" s="384"/>
      <c r="W106" s="386"/>
      <c r="X106" s="384"/>
      <c r="Y106" s="371" t="s">
        <v>3378</v>
      </c>
      <c r="Z106" s="384"/>
      <c r="AA106" s="384"/>
      <c r="AB106" s="384"/>
      <c r="AC106" s="384"/>
      <c r="AD106" s="384"/>
      <c r="AE106" s="386"/>
      <c r="AF106" s="384"/>
      <c r="AG106" s="384"/>
      <c r="AH106" s="384"/>
      <c r="AI106" s="384"/>
      <c r="AJ106" s="384"/>
      <c r="AK106" s="384"/>
      <c r="AL106" s="384"/>
      <c r="AM106" s="384"/>
      <c r="AN106" s="384"/>
      <c r="AO106" s="384"/>
      <c r="AP106" s="384"/>
      <c r="AQ106" s="384"/>
      <c r="AR106" s="384"/>
      <c r="AS106" s="384"/>
      <c r="AT106" s="384"/>
    </row>
    <row r="107" spans="1:46" s="388" customFormat="1" ht="15.75">
      <c r="A107" s="101" t="s">
        <v>3170</v>
      </c>
      <c r="B107" s="384">
        <v>4200004904</v>
      </c>
      <c r="C107" s="384"/>
      <c r="D107" s="384"/>
      <c r="E107" s="384"/>
      <c r="F107" s="407">
        <v>276924768913</v>
      </c>
      <c r="G107" s="384"/>
      <c r="H107" s="384" t="s">
        <v>79</v>
      </c>
      <c r="I107" s="384" t="s">
        <v>2424</v>
      </c>
      <c r="J107" s="384"/>
      <c r="K107" s="384"/>
      <c r="L107" s="384" t="s">
        <v>3379</v>
      </c>
      <c r="M107" s="384"/>
      <c r="N107" s="384">
        <v>1</v>
      </c>
      <c r="O107" s="385">
        <v>6.6</v>
      </c>
      <c r="P107" s="384"/>
      <c r="Q107" s="384" t="s">
        <v>2369</v>
      </c>
      <c r="R107" s="384"/>
      <c r="S107" s="386">
        <v>45484</v>
      </c>
      <c r="T107" s="384" t="s">
        <v>2363</v>
      </c>
      <c r="U107" s="386">
        <v>45488</v>
      </c>
      <c r="V107" s="384" t="s">
        <v>2363</v>
      </c>
      <c r="W107" s="386">
        <v>45488</v>
      </c>
      <c r="X107" s="386"/>
      <c r="Y107" s="384" t="s">
        <v>3380</v>
      </c>
      <c r="Z107" s="384"/>
      <c r="AA107" s="384"/>
      <c r="AB107" s="384"/>
      <c r="AC107" s="386"/>
      <c r="AD107" s="384"/>
      <c r="AE107" s="386">
        <v>45486</v>
      </c>
      <c r="AF107" s="386"/>
      <c r="AG107" s="384"/>
      <c r="AH107" s="384"/>
      <c r="AI107" s="386"/>
      <c r="AJ107" s="384"/>
      <c r="AK107" s="384"/>
      <c r="AL107" s="384"/>
      <c r="AM107" s="386"/>
      <c r="AN107" s="387"/>
      <c r="AO107" s="387"/>
      <c r="AP107" s="387"/>
      <c r="AQ107" s="387"/>
      <c r="AR107" s="384"/>
      <c r="AS107" s="384"/>
      <c r="AT107" s="384"/>
    </row>
    <row r="108" spans="1:46" s="388" customFormat="1" ht="47.25">
      <c r="A108" s="101" t="s">
        <v>2423</v>
      </c>
      <c r="B108" s="384"/>
      <c r="C108" s="384"/>
      <c r="D108" s="371"/>
      <c r="E108" s="371"/>
      <c r="F108" s="407">
        <v>777285184191</v>
      </c>
      <c r="G108" s="384"/>
      <c r="H108" s="384" t="s">
        <v>103</v>
      </c>
      <c r="I108" s="384" t="s">
        <v>2424</v>
      </c>
      <c r="J108" s="384"/>
      <c r="K108" s="371" t="s">
        <v>3288</v>
      </c>
      <c r="L108" s="384" t="s">
        <v>3381</v>
      </c>
      <c r="M108" s="384"/>
      <c r="N108" s="384">
        <v>1</v>
      </c>
      <c r="O108" s="385">
        <v>207.79</v>
      </c>
      <c r="P108" s="384">
        <v>0.92</v>
      </c>
      <c r="Q108" s="384" t="s">
        <v>2406</v>
      </c>
      <c r="R108" s="384"/>
      <c r="S108" s="386">
        <v>45482</v>
      </c>
      <c r="T108" s="384" t="s">
        <v>2363</v>
      </c>
      <c r="U108" s="386">
        <v>45490</v>
      </c>
      <c r="V108" s="384" t="s">
        <v>2363</v>
      </c>
      <c r="W108" s="386">
        <v>45490</v>
      </c>
      <c r="X108" s="384"/>
      <c r="Y108" s="371" t="s">
        <v>3382</v>
      </c>
      <c r="Z108" s="384"/>
      <c r="AA108" s="384"/>
      <c r="AB108" s="384"/>
      <c r="AC108" s="384"/>
      <c r="AD108" s="384"/>
      <c r="AE108" s="386">
        <v>45489</v>
      </c>
      <c r="AF108" s="384"/>
      <c r="AG108" s="384"/>
      <c r="AH108" s="384"/>
      <c r="AI108" s="384"/>
      <c r="AJ108" s="384"/>
      <c r="AK108" s="384"/>
      <c r="AL108" s="384"/>
      <c r="AM108" s="384"/>
      <c r="AN108" s="384"/>
      <c r="AO108" s="384"/>
      <c r="AP108" s="384"/>
      <c r="AQ108" s="384"/>
      <c r="AR108" s="384"/>
      <c r="AS108" s="384"/>
      <c r="AT108" s="384"/>
    </row>
    <row r="109" spans="1:46" s="388" customFormat="1" ht="47.25">
      <c r="A109" s="101" t="s">
        <v>2423</v>
      </c>
      <c r="B109" s="384"/>
      <c r="C109" s="384"/>
      <c r="D109" s="371"/>
      <c r="E109" s="371"/>
      <c r="F109" s="407">
        <v>777284892847</v>
      </c>
      <c r="G109" s="384"/>
      <c r="H109" s="384" t="s">
        <v>103</v>
      </c>
      <c r="I109" s="384" t="s">
        <v>2424</v>
      </c>
      <c r="J109" s="384"/>
      <c r="K109" s="371" t="s">
        <v>3288</v>
      </c>
      <c r="L109" s="384" t="s">
        <v>3383</v>
      </c>
      <c r="M109" s="384"/>
      <c r="N109" s="384">
        <v>1</v>
      </c>
      <c r="O109" s="385">
        <v>53.52</v>
      </c>
      <c r="P109" s="384">
        <v>0.22</v>
      </c>
      <c r="Q109" s="384" t="s">
        <v>2406</v>
      </c>
      <c r="R109" s="384"/>
      <c r="S109" s="386">
        <v>45482</v>
      </c>
      <c r="T109" s="384" t="s">
        <v>2363</v>
      </c>
      <c r="U109" s="386">
        <v>45488</v>
      </c>
      <c r="V109" s="384" t="s">
        <v>2363</v>
      </c>
      <c r="W109" s="386">
        <v>45488</v>
      </c>
      <c r="X109" s="384"/>
      <c r="Y109" s="371" t="s">
        <v>3380</v>
      </c>
      <c r="Z109" s="384"/>
      <c r="AA109" s="384"/>
      <c r="AB109" s="384"/>
      <c r="AC109" s="384"/>
      <c r="AD109" s="384"/>
      <c r="AE109" s="386">
        <v>45485</v>
      </c>
      <c r="AF109" s="384"/>
      <c r="AG109" s="384"/>
      <c r="AH109" s="384"/>
      <c r="AI109" s="384"/>
      <c r="AJ109" s="384"/>
      <c r="AK109" s="384"/>
      <c r="AL109" s="384"/>
      <c r="AM109" s="384"/>
      <c r="AN109" s="384"/>
      <c r="AO109" s="384"/>
      <c r="AP109" s="384"/>
      <c r="AQ109" s="384"/>
      <c r="AR109" s="384"/>
      <c r="AS109" s="384"/>
      <c r="AT109" s="384"/>
    </row>
    <row r="110" spans="1:46" s="388" customFormat="1" ht="47.25">
      <c r="A110" s="101" t="s">
        <v>2423</v>
      </c>
      <c r="B110" s="384"/>
      <c r="C110" s="384"/>
      <c r="D110" s="371"/>
      <c r="E110" s="371"/>
      <c r="F110" s="407">
        <v>777351812233</v>
      </c>
      <c r="G110" s="384"/>
      <c r="H110" s="384" t="s">
        <v>103</v>
      </c>
      <c r="I110" s="384" t="s">
        <v>2424</v>
      </c>
      <c r="J110" s="384"/>
      <c r="K110" s="371" t="s">
        <v>3288</v>
      </c>
      <c r="L110" s="384" t="s">
        <v>3384</v>
      </c>
      <c r="M110" s="384"/>
      <c r="N110" s="384">
        <v>1</v>
      </c>
      <c r="O110" s="385">
        <v>86</v>
      </c>
      <c r="P110" s="384">
        <v>0.45</v>
      </c>
      <c r="Q110" s="384" t="s">
        <v>2406</v>
      </c>
      <c r="R110" s="384"/>
      <c r="S110" s="386">
        <v>45485</v>
      </c>
      <c r="T110" s="384" t="s">
        <v>2363</v>
      </c>
      <c r="U110" s="386">
        <v>45495</v>
      </c>
      <c r="V110" s="384" t="s">
        <v>2363</v>
      </c>
      <c r="W110" s="386">
        <v>45495</v>
      </c>
      <c r="X110" s="384"/>
      <c r="Y110" s="371" t="s">
        <v>3385</v>
      </c>
      <c r="Z110" s="384"/>
      <c r="AA110" s="384"/>
      <c r="AB110" s="384"/>
      <c r="AC110" s="384"/>
      <c r="AD110" s="384"/>
      <c r="AE110" s="386">
        <v>45491</v>
      </c>
      <c r="AF110" s="384"/>
      <c r="AG110" s="384"/>
      <c r="AH110" s="384"/>
      <c r="AI110" s="384"/>
      <c r="AJ110" s="384"/>
      <c r="AK110" s="384"/>
      <c r="AL110" s="384"/>
      <c r="AM110" s="384"/>
      <c r="AN110" s="384"/>
      <c r="AO110" s="384"/>
      <c r="AP110" s="384"/>
      <c r="AQ110" s="384"/>
      <c r="AR110" s="384"/>
      <c r="AS110" s="384"/>
      <c r="AT110" s="384"/>
    </row>
    <row r="111" spans="1:46" s="388" customFormat="1" ht="15.75">
      <c r="A111" s="101" t="s">
        <v>3337</v>
      </c>
      <c r="B111" s="384"/>
      <c r="C111" s="384"/>
      <c r="D111" s="384"/>
      <c r="E111" s="384"/>
      <c r="F111" s="407" t="s">
        <v>3386</v>
      </c>
      <c r="G111" s="384"/>
      <c r="H111" s="384" t="s">
        <v>103</v>
      </c>
      <c r="I111" s="384" t="s">
        <v>3356</v>
      </c>
      <c r="J111" s="384"/>
      <c r="K111" s="384"/>
      <c r="L111" s="384" t="s">
        <v>3387</v>
      </c>
      <c r="M111" s="384"/>
      <c r="N111" s="384">
        <v>1</v>
      </c>
      <c r="O111" s="385">
        <v>0.6</v>
      </c>
      <c r="P111" s="384">
        <v>0.01</v>
      </c>
      <c r="Q111" s="384" t="s">
        <v>3325</v>
      </c>
      <c r="R111" s="384"/>
      <c r="S111" s="386">
        <v>45491</v>
      </c>
      <c r="T111" s="384" t="s">
        <v>2363</v>
      </c>
      <c r="U111" s="386">
        <v>45495</v>
      </c>
      <c r="V111" s="384" t="s">
        <v>2363</v>
      </c>
      <c r="W111" s="386">
        <v>45495</v>
      </c>
      <c r="X111" s="384"/>
      <c r="Y111" s="371" t="s">
        <v>3388</v>
      </c>
      <c r="Z111" s="384"/>
      <c r="AA111" s="384"/>
      <c r="AB111" s="384"/>
      <c r="AC111" s="384"/>
      <c r="AD111" s="384"/>
      <c r="AE111" s="386">
        <v>45493</v>
      </c>
      <c r="AF111" s="384"/>
      <c r="AG111" s="384"/>
      <c r="AH111" s="384"/>
      <c r="AI111" s="384"/>
      <c r="AJ111" s="384"/>
      <c r="AK111" s="384"/>
      <c r="AL111" s="384"/>
      <c r="AM111" s="384"/>
      <c r="AN111" s="384"/>
      <c r="AO111" s="384"/>
      <c r="AP111" s="384"/>
      <c r="AQ111" s="384"/>
      <c r="AR111" s="384"/>
      <c r="AS111" s="384"/>
      <c r="AT111" s="384"/>
    </row>
    <row r="112" spans="1:46" s="388" customFormat="1" ht="15.75">
      <c r="A112" s="101" t="s">
        <v>3337</v>
      </c>
      <c r="B112" s="384"/>
      <c r="C112" s="384"/>
      <c r="D112" s="384"/>
      <c r="E112" s="384"/>
      <c r="F112" s="407" t="s">
        <v>3389</v>
      </c>
      <c r="G112" s="384"/>
      <c r="H112" s="384" t="s">
        <v>103</v>
      </c>
      <c r="I112" s="384" t="s">
        <v>3356</v>
      </c>
      <c r="J112" s="384"/>
      <c r="K112" s="384"/>
      <c r="L112" s="384" t="s">
        <v>3390</v>
      </c>
      <c r="M112" s="384"/>
      <c r="N112" s="384">
        <v>1</v>
      </c>
      <c r="O112" s="385">
        <v>0.6</v>
      </c>
      <c r="P112" s="384">
        <v>0.01</v>
      </c>
      <c r="Q112" s="384" t="s">
        <v>3325</v>
      </c>
      <c r="R112" s="384"/>
      <c r="S112" s="386">
        <v>45497</v>
      </c>
      <c r="T112" s="384" t="s">
        <v>2363</v>
      </c>
      <c r="U112" s="386">
        <v>45499</v>
      </c>
      <c r="V112" s="384" t="s">
        <v>2363</v>
      </c>
      <c r="W112" s="386">
        <v>45499</v>
      </c>
      <c r="X112" s="384"/>
      <c r="Y112" s="371" t="s">
        <v>2397</v>
      </c>
      <c r="Z112" s="384"/>
      <c r="AA112" s="384"/>
      <c r="AB112" s="384"/>
      <c r="AC112" s="384"/>
      <c r="AD112" s="384"/>
      <c r="AE112" s="386"/>
      <c r="AF112" s="384"/>
      <c r="AG112" s="384"/>
      <c r="AH112" s="384"/>
      <c r="AI112" s="384"/>
      <c r="AJ112" s="384"/>
      <c r="AK112" s="384"/>
      <c r="AL112" s="384"/>
      <c r="AM112" s="384"/>
      <c r="AN112" s="384"/>
      <c r="AO112" s="384"/>
      <c r="AP112" s="384"/>
      <c r="AQ112" s="384"/>
      <c r="AR112" s="384"/>
      <c r="AS112" s="384"/>
      <c r="AT112" s="384"/>
    </row>
    <row r="113" spans="1:46" s="388" customFormat="1" ht="47.25">
      <c r="A113" s="101" t="s">
        <v>3391</v>
      </c>
      <c r="B113" s="384">
        <v>4100003359</v>
      </c>
      <c r="C113" s="384"/>
      <c r="D113" s="353"/>
      <c r="E113" s="353"/>
      <c r="F113" s="985" t="s">
        <v>3392</v>
      </c>
      <c r="G113" s="353" t="s">
        <v>3393</v>
      </c>
      <c r="H113" s="384" t="s">
        <v>86</v>
      </c>
      <c r="I113" s="971" t="s">
        <v>3109</v>
      </c>
      <c r="J113" s="384"/>
      <c r="K113" s="985" t="s">
        <v>3394</v>
      </c>
      <c r="L113" s="371" t="s">
        <v>3395</v>
      </c>
      <c r="M113" s="384"/>
      <c r="N113" s="384">
        <v>9</v>
      </c>
      <c r="O113" s="384">
        <v>5473</v>
      </c>
      <c r="P113" s="384">
        <v>8.23</v>
      </c>
      <c r="Q113" s="971" t="s">
        <v>2369</v>
      </c>
      <c r="R113" s="384"/>
      <c r="S113" s="972">
        <v>45397</v>
      </c>
      <c r="T113" s="971" t="s">
        <v>2370</v>
      </c>
      <c r="U113" s="984">
        <v>45437</v>
      </c>
      <c r="V113" s="384"/>
      <c r="W113" s="384"/>
      <c r="X113" s="971" t="s">
        <v>129</v>
      </c>
      <c r="Y113" s="971" t="s">
        <v>3334</v>
      </c>
      <c r="Z113" s="972">
        <v>45390</v>
      </c>
      <c r="AA113" s="386"/>
      <c r="AB113" s="972">
        <v>45426</v>
      </c>
      <c r="AC113" s="972">
        <v>45427</v>
      </c>
      <c r="AD113" s="386">
        <v>45425</v>
      </c>
      <c r="AE113" s="386">
        <v>45427</v>
      </c>
      <c r="AF113" s="384"/>
      <c r="AG113" s="972">
        <v>45444</v>
      </c>
      <c r="AH113" s="972">
        <v>45448</v>
      </c>
      <c r="AI113" s="384"/>
      <c r="AJ113" s="384"/>
      <c r="AK113" s="384"/>
      <c r="AL113" s="384" t="s">
        <v>3396</v>
      </c>
      <c r="AM113" s="386">
        <v>45430</v>
      </c>
      <c r="AN113" s="387">
        <v>2095.33</v>
      </c>
      <c r="AO113" s="387"/>
      <c r="AP113" s="387"/>
      <c r="AQ113" s="387"/>
      <c r="AR113" s="384"/>
      <c r="AS113" s="384"/>
      <c r="AT113" s="384"/>
    </row>
    <row r="114" spans="1:46" s="393" customFormat="1" ht="15.75">
      <c r="A114" s="394" t="s">
        <v>3397</v>
      </c>
      <c r="B114" s="371">
        <v>4100003348</v>
      </c>
      <c r="C114" s="371"/>
      <c r="D114" s="353"/>
      <c r="E114" s="353"/>
      <c r="F114" s="985"/>
      <c r="G114" s="352" t="s">
        <v>3398</v>
      </c>
      <c r="H114" s="371" t="s">
        <v>86</v>
      </c>
      <c r="I114" s="971"/>
      <c r="J114" s="384"/>
      <c r="K114" s="985"/>
      <c r="L114" s="371" t="s">
        <v>2830</v>
      </c>
      <c r="M114" s="371"/>
      <c r="N114" s="371">
        <v>6</v>
      </c>
      <c r="O114" s="371">
        <v>2159.7600000000002</v>
      </c>
      <c r="P114" s="371">
        <v>9.1850000000000005</v>
      </c>
      <c r="Q114" s="971"/>
      <c r="R114" s="384"/>
      <c r="S114" s="972"/>
      <c r="T114" s="971" t="s">
        <v>2370</v>
      </c>
      <c r="U114" s="984">
        <v>45423</v>
      </c>
      <c r="V114" s="371"/>
      <c r="W114" s="371"/>
      <c r="X114" s="971"/>
      <c r="Y114" s="971"/>
      <c r="Z114" s="972"/>
      <c r="AA114" s="405"/>
      <c r="AB114" s="972"/>
      <c r="AC114" s="972"/>
      <c r="AD114" s="405">
        <v>45425</v>
      </c>
      <c r="AE114" s="405">
        <v>45427</v>
      </c>
      <c r="AF114" s="371"/>
      <c r="AG114" s="971"/>
      <c r="AH114" s="971"/>
      <c r="AI114" s="371"/>
      <c r="AJ114" s="371"/>
      <c r="AK114" s="371"/>
      <c r="AL114" s="371" t="s">
        <v>3399</v>
      </c>
      <c r="AM114" s="405">
        <v>45430</v>
      </c>
      <c r="AN114" s="392">
        <v>6625.91</v>
      </c>
      <c r="AO114" s="392"/>
      <c r="AP114" s="392"/>
      <c r="AQ114" s="392"/>
      <c r="AR114" s="371"/>
      <c r="AS114" s="371"/>
      <c r="AT114" s="371"/>
    </row>
    <row r="115" spans="1:46" s="393" customFormat="1" ht="15.75">
      <c r="A115" s="394" t="s">
        <v>3400</v>
      </c>
      <c r="B115" s="371">
        <v>4100003435</v>
      </c>
      <c r="C115" s="371"/>
      <c r="D115" s="353"/>
      <c r="E115" s="353"/>
      <c r="F115" s="985"/>
      <c r="G115" s="352" t="s">
        <v>3401</v>
      </c>
      <c r="H115" s="371" t="s">
        <v>86</v>
      </c>
      <c r="I115" s="971"/>
      <c r="J115" s="384"/>
      <c r="K115" s="985"/>
      <c r="L115" s="371" t="s">
        <v>3402</v>
      </c>
      <c r="M115" s="371"/>
      <c r="N115" s="371">
        <v>5</v>
      </c>
      <c r="O115" s="371">
        <v>3527</v>
      </c>
      <c r="P115" s="371">
        <v>5.57</v>
      </c>
      <c r="Q115" s="971"/>
      <c r="R115" s="384"/>
      <c r="S115" s="972"/>
      <c r="T115" s="971" t="s">
        <v>2370</v>
      </c>
      <c r="U115" s="984">
        <v>45423</v>
      </c>
      <c r="V115" s="371"/>
      <c r="W115" s="371"/>
      <c r="X115" s="971"/>
      <c r="Y115" s="971"/>
      <c r="Z115" s="972"/>
      <c r="AA115" s="405"/>
      <c r="AB115" s="972"/>
      <c r="AC115" s="972"/>
      <c r="AD115" s="405">
        <v>45425</v>
      </c>
      <c r="AE115" s="405">
        <v>45427</v>
      </c>
      <c r="AF115" s="371"/>
      <c r="AG115" s="971"/>
      <c r="AH115" s="971"/>
      <c r="AI115" s="371"/>
      <c r="AJ115" s="371"/>
      <c r="AK115" s="371"/>
      <c r="AL115" s="371" t="s">
        <v>3403</v>
      </c>
      <c r="AM115" s="405">
        <v>45430</v>
      </c>
      <c r="AN115" s="392">
        <v>9705.6200000000008</v>
      </c>
      <c r="AO115" s="392"/>
      <c r="AP115" s="392"/>
      <c r="AQ115" s="392"/>
      <c r="AR115" s="371"/>
      <c r="AS115" s="371"/>
      <c r="AT115" s="371"/>
    </row>
    <row r="116" spans="1:46" s="388" customFormat="1" ht="15.75">
      <c r="A116" s="982" t="s">
        <v>3093</v>
      </c>
      <c r="B116" s="971">
        <v>4100003330</v>
      </c>
      <c r="C116" s="384"/>
      <c r="D116" s="353"/>
      <c r="E116" s="353"/>
      <c r="F116" s="971" t="s">
        <v>3404</v>
      </c>
      <c r="G116" s="971" t="s">
        <v>3405</v>
      </c>
      <c r="H116" s="971" t="s">
        <v>86</v>
      </c>
      <c r="I116" s="971" t="s">
        <v>3406</v>
      </c>
      <c r="J116" s="384"/>
      <c r="K116" s="353" t="s">
        <v>3407</v>
      </c>
      <c r="L116" s="971" t="s">
        <v>3408</v>
      </c>
      <c r="M116" s="384"/>
      <c r="N116" s="384">
        <v>54</v>
      </c>
      <c r="O116" s="384">
        <v>20510</v>
      </c>
      <c r="P116" s="384">
        <v>49.896000000000001</v>
      </c>
      <c r="Q116" s="971" t="s">
        <v>2518</v>
      </c>
      <c r="R116" s="384"/>
      <c r="S116" s="972">
        <v>45390</v>
      </c>
      <c r="T116" s="971" t="s">
        <v>2370</v>
      </c>
      <c r="U116" s="984">
        <v>45440</v>
      </c>
      <c r="V116" s="384"/>
      <c r="W116" s="384"/>
      <c r="X116" s="971" t="s">
        <v>129</v>
      </c>
      <c r="Y116" s="985" t="s">
        <v>3409</v>
      </c>
      <c r="Z116" s="972">
        <v>45387</v>
      </c>
      <c r="AA116" s="386"/>
      <c r="AB116" s="972">
        <v>45427</v>
      </c>
      <c r="AC116" s="972">
        <v>45427</v>
      </c>
      <c r="AD116" s="972">
        <v>45427</v>
      </c>
      <c r="AE116" s="972">
        <v>45433</v>
      </c>
      <c r="AF116" s="384"/>
      <c r="AG116" s="386">
        <v>45442</v>
      </c>
      <c r="AH116" s="386">
        <v>45443</v>
      </c>
      <c r="AI116" s="384"/>
      <c r="AJ116" s="384"/>
      <c r="AK116" s="384"/>
      <c r="AL116" s="971" t="s">
        <v>3410</v>
      </c>
      <c r="AM116" s="972">
        <v>45437</v>
      </c>
      <c r="AN116" s="986">
        <v>3107.7</v>
      </c>
      <c r="AO116" s="387"/>
      <c r="AP116" s="387"/>
      <c r="AQ116" s="387"/>
      <c r="AR116" s="384"/>
      <c r="AS116" s="384"/>
      <c r="AT116" s="384"/>
    </row>
    <row r="117" spans="1:46" s="393" customFormat="1" ht="15.75">
      <c r="A117" s="971"/>
      <c r="B117" s="971"/>
      <c r="C117" s="384"/>
      <c r="D117" s="352"/>
      <c r="E117" s="352"/>
      <c r="F117" s="971"/>
      <c r="G117" s="971"/>
      <c r="H117" s="971"/>
      <c r="I117" s="971"/>
      <c r="J117" s="384"/>
      <c r="K117" s="352" t="s">
        <v>3411</v>
      </c>
      <c r="L117" s="971"/>
      <c r="M117" s="384"/>
      <c r="N117" s="371">
        <v>27</v>
      </c>
      <c r="O117" s="371">
        <v>10200</v>
      </c>
      <c r="P117" s="371">
        <v>24.948</v>
      </c>
      <c r="Q117" s="971"/>
      <c r="R117" s="384"/>
      <c r="S117" s="972"/>
      <c r="T117" s="971"/>
      <c r="U117" s="984"/>
      <c r="V117" s="371"/>
      <c r="W117" s="371"/>
      <c r="X117" s="971"/>
      <c r="Y117" s="971"/>
      <c r="Z117" s="972"/>
      <c r="AA117" s="405"/>
      <c r="AB117" s="971"/>
      <c r="AC117" s="971"/>
      <c r="AD117" s="972"/>
      <c r="AE117" s="972"/>
      <c r="AF117" s="371"/>
      <c r="AG117" s="405">
        <v>45443</v>
      </c>
      <c r="AH117" s="405">
        <v>45448</v>
      </c>
      <c r="AI117" s="371"/>
      <c r="AJ117" s="371"/>
      <c r="AK117" s="371"/>
      <c r="AL117" s="971"/>
      <c r="AM117" s="971"/>
      <c r="AN117" s="986"/>
      <c r="AO117" s="392"/>
      <c r="AP117" s="392"/>
      <c r="AQ117" s="392"/>
      <c r="AR117" s="371"/>
      <c r="AS117" s="371"/>
      <c r="AT117" s="371"/>
    </row>
    <row r="118" spans="1:46" s="388" customFormat="1" ht="15.75">
      <c r="A118" s="982" t="s">
        <v>3412</v>
      </c>
      <c r="B118" s="971">
        <v>4100003327</v>
      </c>
      <c r="C118" s="384"/>
      <c r="D118" s="353"/>
      <c r="E118" s="353"/>
      <c r="F118" s="971" t="s">
        <v>3413</v>
      </c>
      <c r="G118" s="971" t="s">
        <v>3414</v>
      </c>
      <c r="H118" s="971" t="s">
        <v>86</v>
      </c>
      <c r="I118" s="384" t="s">
        <v>3112</v>
      </c>
      <c r="J118" s="384"/>
      <c r="K118" s="353" t="s">
        <v>3415</v>
      </c>
      <c r="L118" s="971" t="s">
        <v>3416</v>
      </c>
      <c r="M118" s="384"/>
      <c r="N118" s="384">
        <v>9</v>
      </c>
      <c r="O118" s="384">
        <v>13300</v>
      </c>
      <c r="P118" s="384">
        <v>62.26</v>
      </c>
      <c r="Q118" s="971" t="s">
        <v>2518</v>
      </c>
      <c r="R118" s="384"/>
      <c r="S118" s="972">
        <v>45393</v>
      </c>
      <c r="T118" s="971" t="s">
        <v>2370</v>
      </c>
      <c r="U118" s="984">
        <v>45450</v>
      </c>
      <c r="V118" s="384"/>
      <c r="W118" s="384"/>
      <c r="X118" s="971" t="s">
        <v>129</v>
      </c>
      <c r="Y118" s="985" t="s">
        <v>3417</v>
      </c>
      <c r="Z118" s="972">
        <v>45390</v>
      </c>
      <c r="AA118" s="386"/>
      <c r="AB118" s="972">
        <v>45447</v>
      </c>
      <c r="AC118" s="972">
        <v>45447</v>
      </c>
      <c r="AD118" s="972">
        <v>45425</v>
      </c>
      <c r="AE118" s="972">
        <v>45447</v>
      </c>
      <c r="AF118" s="386">
        <v>45456</v>
      </c>
      <c r="AG118" s="386">
        <v>45453</v>
      </c>
      <c r="AH118" s="386">
        <v>45453</v>
      </c>
      <c r="AI118" s="384"/>
      <c r="AJ118" s="996" t="s">
        <v>3418</v>
      </c>
      <c r="AK118" s="416"/>
      <c r="AL118" s="971" t="s">
        <v>3419</v>
      </c>
      <c r="AM118" s="972">
        <v>45447</v>
      </c>
      <c r="AN118" s="986">
        <v>1325.05</v>
      </c>
      <c r="AO118" s="387"/>
      <c r="AP118" s="387"/>
      <c r="AQ118" s="387"/>
      <c r="AR118" s="384"/>
      <c r="AS118" s="384"/>
      <c r="AT118" s="384"/>
    </row>
    <row r="119" spans="1:46" s="393" customFormat="1" ht="15.75">
      <c r="A119" s="971"/>
      <c r="B119" s="971"/>
      <c r="C119" s="384"/>
      <c r="D119" s="352"/>
      <c r="E119" s="352"/>
      <c r="F119" s="971"/>
      <c r="G119" s="971"/>
      <c r="H119" s="971"/>
      <c r="I119" s="371" t="s">
        <v>3109</v>
      </c>
      <c r="J119" s="371"/>
      <c r="K119" s="352" t="s">
        <v>3420</v>
      </c>
      <c r="L119" s="971"/>
      <c r="M119" s="384"/>
      <c r="N119" s="371">
        <v>4</v>
      </c>
      <c r="O119" s="371">
        <v>4100</v>
      </c>
      <c r="P119" s="371">
        <v>25.5</v>
      </c>
      <c r="Q119" s="971"/>
      <c r="R119" s="384"/>
      <c r="S119" s="972"/>
      <c r="T119" s="971"/>
      <c r="U119" s="984"/>
      <c r="V119" s="371"/>
      <c r="W119" s="371"/>
      <c r="X119" s="971"/>
      <c r="Y119" s="971"/>
      <c r="Z119" s="972"/>
      <c r="AA119" s="405"/>
      <c r="AB119" s="971"/>
      <c r="AC119" s="971"/>
      <c r="AD119" s="972"/>
      <c r="AE119" s="971"/>
      <c r="AF119" s="405">
        <v>45456</v>
      </c>
      <c r="AG119" s="405">
        <v>45453</v>
      </c>
      <c r="AH119" s="405">
        <v>45454</v>
      </c>
      <c r="AI119" s="371"/>
      <c r="AJ119" s="996"/>
      <c r="AK119" s="417"/>
      <c r="AL119" s="971"/>
      <c r="AM119" s="971"/>
      <c r="AN119" s="986"/>
      <c r="AO119" s="392"/>
      <c r="AP119" s="392"/>
      <c r="AQ119" s="392"/>
      <c r="AR119" s="371"/>
      <c r="AS119" s="371"/>
      <c r="AT119" s="371"/>
    </row>
    <row r="120" spans="1:46" s="388" customFormat="1" ht="15.75">
      <c r="A120" s="101" t="s">
        <v>3421</v>
      </c>
      <c r="B120" s="384">
        <v>4100003328</v>
      </c>
      <c r="C120" s="384"/>
      <c r="D120" s="353"/>
      <c r="E120" s="353"/>
      <c r="F120" s="384" t="s">
        <v>3422</v>
      </c>
      <c r="G120" s="384" t="s">
        <v>3423</v>
      </c>
      <c r="H120" s="384" t="s">
        <v>86</v>
      </c>
      <c r="I120" s="384" t="s">
        <v>3112</v>
      </c>
      <c r="J120" s="384"/>
      <c r="K120" s="353" t="s">
        <v>3424</v>
      </c>
      <c r="L120" s="384" t="s">
        <v>3425</v>
      </c>
      <c r="M120" s="384"/>
      <c r="N120" s="384">
        <v>8</v>
      </c>
      <c r="O120" s="384">
        <v>5722</v>
      </c>
      <c r="P120" s="384">
        <v>46.67</v>
      </c>
      <c r="Q120" s="384" t="s">
        <v>2518</v>
      </c>
      <c r="R120" s="384"/>
      <c r="S120" s="386">
        <v>45393</v>
      </c>
      <c r="T120" s="384" t="s">
        <v>2370</v>
      </c>
      <c r="U120" s="390">
        <v>45450</v>
      </c>
      <c r="V120" s="384"/>
      <c r="W120" s="384"/>
      <c r="X120" s="384" t="s">
        <v>129</v>
      </c>
      <c r="Y120" s="371" t="s">
        <v>3346</v>
      </c>
      <c r="Z120" s="386">
        <v>45390</v>
      </c>
      <c r="AA120" s="386"/>
      <c r="AB120" s="386">
        <v>45447</v>
      </c>
      <c r="AC120" s="386">
        <v>45447</v>
      </c>
      <c r="AD120" s="386">
        <v>45425</v>
      </c>
      <c r="AE120" s="386">
        <v>45449</v>
      </c>
      <c r="AF120" s="386">
        <v>45456</v>
      </c>
      <c r="AG120" s="386">
        <v>45453</v>
      </c>
      <c r="AH120" s="386">
        <v>45455</v>
      </c>
      <c r="AI120" s="384"/>
      <c r="AJ120" s="384"/>
      <c r="AK120" s="384"/>
      <c r="AL120" s="384" t="s">
        <v>3426</v>
      </c>
      <c r="AM120" s="386">
        <v>45449</v>
      </c>
      <c r="AN120" s="387">
        <v>41.11</v>
      </c>
      <c r="AO120" s="387"/>
      <c r="AP120" s="387"/>
      <c r="AQ120" s="387"/>
      <c r="AR120" s="384"/>
      <c r="AS120" s="384"/>
      <c r="AT120" s="384"/>
    </row>
    <row r="121" spans="1:46" s="388" customFormat="1" ht="15.75">
      <c r="A121" s="101" t="s">
        <v>161</v>
      </c>
      <c r="B121" s="384">
        <v>4100003524</v>
      </c>
      <c r="C121" s="384"/>
      <c r="D121" s="353"/>
      <c r="E121" s="353"/>
      <c r="F121" s="384" t="s">
        <v>3427</v>
      </c>
      <c r="G121" s="384" t="s">
        <v>3428</v>
      </c>
      <c r="H121" s="384" t="s">
        <v>86</v>
      </c>
      <c r="I121" s="384" t="s">
        <v>3429</v>
      </c>
      <c r="J121" s="384"/>
      <c r="K121" s="353" t="s">
        <v>3430</v>
      </c>
      <c r="L121" s="384" t="s">
        <v>3431</v>
      </c>
      <c r="M121" s="384"/>
      <c r="N121" s="384">
        <v>3</v>
      </c>
      <c r="O121" s="384">
        <v>3508.6</v>
      </c>
      <c r="P121" s="384">
        <v>2.84</v>
      </c>
      <c r="Q121" s="384" t="s">
        <v>2518</v>
      </c>
      <c r="R121" s="384"/>
      <c r="S121" s="386">
        <v>45397</v>
      </c>
      <c r="T121" s="384" t="s">
        <v>2370</v>
      </c>
      <c r="U121" s="390">
        <v>45472</v>
      </c>
      <c r="V121" s="384"/>
      <c r="W121" s="384"/>
      <c r="X121" s="384" t="s">
        <v>129</v>
      </c>
      <c r="Y121" s="371" t="s">
        <v>3432</v>
      </c>
      <c r="Z121" s="386">
        <v>45394</v>
      </c>
      <c r="AA121" s="386"/>
      <c r="AB121" s="386">
        <v>45460</v>
      </c>
      <c r="AC121" s="386">
        <v>45460</v>
      </c>
      <c r="AD121" s="386">
        <v>45462</v>
      </c>
      <c r="AE121" s="386">
        <v>45463</v>
      </c>
      <c r="AF121" s="386">
        <v>45481</v>
      </c>
      <c r="AG121" s="386">
        <v>45475</v>
      </c>
      <c r="AH121" s="386">
        <v>45484</v>
      </c>
      <c r="AI121" s="384"/>
      <c r="AJ121" s="384"/>
      <c r="AK121" s="384"/>
      <c r="AL121" s="384" t="s">
        <v>3433</v>
      </c>
      <c r="AM121" s="386">
        <v>45466</v>
      </c>
      <c r="AN121" s="387">
        <v>203.47</v>
      </c>
      <c r="AO121" s="387">
        <v>4214.6000000000004</v>
      </c>
      <c r="AP121" s="384"/>
      <c r="AQ121" s="384"/>
      <c r="AR121" s="384"/>
      <c r="AS121" s="384"/>
      <c r="AT121" s="384"/>
    </row>
    <row r="122" spans="1:46" s="388" customFormat="1" ht="15.75">
      <c r="A122" s="982" t="s">
        <v>3434</v>
      </c>
      <c r="B122" s="384" t="s">
        <v>3435</v>
      </c>
      <c r="C122" s="384"/>
      <c r="D122" s="353"/>
      <c r="E122" s="353"/>
      <c r="F122" s="971" t="s">
        <v>3436</v>
      </c>
      <c r="G122" s="971" t="s">
        <v>3437</v>
      </c>
      <c r="H122" s="971" t="s">
        <v>86</v>
      </c>
      <c r="I122" s="971" t="s">
        <v>3406</v>
      </c>
      <c r="J122" s="384"/>
      <c r="K122" s="353" t="s">
        <v>3438</v>
      </c>
      <c r="L122" s="971" t="s">
        <v>3439</v>
      </c>
      <c r="M122" s="384"/>
      <c r="N122" s="384">
        <v>20</v>
      </c>
      <c r="O122" s="384">
        <v>23988</v>
      </c>
      <c r="P122" s="384">
        <v>40</v>
      </c>
      <c r="Q122" s="971" t="s">
        <v>2518</v>
      </c>
      <c r="R122" s="384"/>
      <c r="S122" s="972">
        <v>45406</v>
      </c>
      <c r="T122" s="971" t="s">
        <v>2370</v>
      </c>
      <c r="U122" s="984">
        <v>45463</v>
      </c>
      <c r="V122" s="972"/>
      <c r="W122" s="972"/>
      <c r="X122" s="971" t="s">
        <v>129</v>
      </c>
      <c r="Y122" s="985" t="s">
        <v>3440</v>
      </c>
      <c r="Z122" s="972">
        <v>45401</v>
      </c>
      <c r="AA122" s="386"/>
      <c r="AB122" s="972">
        <v>45456</v>
      </c>
      <c r="AC122" s="972">
        <v>45456</v>
      </c>
      <c r="AD122" s="972">
        <v>45461</v>
      </c>
      <c r="AE122" s="972">
        <v>45463</v>
      </c>
      <c r="AF122" s="386">
        <v>45469</v>
      </c>
      <c r="AG122" s="386">
        <v>45467</v>
      </c>
      <c r="AH122" s="386">
        <v>45468</v>
      </c>
      <c r="AI122" s="384"/>
      <c r="AJ122" s="384" t="s">
        <v>3441</v>
      </c>
      <c r="AK122" s="384"/>
      <c r="AL122" s="971" t="s">
        <v>3442</v>
      </c>
      <c r="AM122" s="972">
        <v>45463</v>
      </c>
      <c r="AN122" s="986">
        <v>5925.91</v>
      </c>
      <c r="AO122" s="986">
        <v>17577</v>
      </c>
      <c r="AP122" s="986" t="s">
        <v>3443</v>
      </c>
      <c r="AQ122" s="990">
        <v>2.9000000000000001E-2</v>
      </c>
      <c r="AR122" s="384"/>
      <c r="AS122" s="384"/>
      <c r="AT122" s="384"/>
    </row>
    <row r="123" spans="1:46" s="393" customFormat="1" ht="15.75">
      <c r="A123" s="971"/>
      <c r="B123" s="317">
        <v>4200004904</v>
      </c>
      <c r="C123" s="317"/>
      <c r="D123" s="352"/>
      <c r="E123" s="352"/>
      <c r="F123" s="971"/>
      <c r="G123" s="971"/>
      <c r="H123" s="971"/>
      <c r="I123" s="971"/>
      <c r="J123" s="384"/>
      <c r="K123" s="352" t="s">
        <v>3444</v>
      </c>
      <c r="L123" s="971"/>
      <c r="M123" s="384"/>
      <c r="N123" s="371">
        <v>12</v>
      </c>
      <c r="O123" s="371">
        <v>14559</v>
      </c>
      <c r="P123" s="371">
        <v>40</v>
      </c>
      <c r="Q123" s="971"/>
      <c r="R123" s="384"/>
      <c r="S123" s="972"/>
      <c r="T123" s="971"/>
      <c r="U123" s="984"/>
      <c r="V123" s="972"/>
      <c r="W123" s="972"/>
      <c r="X123" s="971"/>
      <c r="Y123" s="971"/>
      <c r="Z123" s="972"/>
      <c r="AA123" s="405"/>
      <c r="AB123" s="971"/>
      <c r="AC123" s="971"/>
      <c r="AD123" s="971"/>
      <c r="AE123" s="971"/>
      <c r="AF123" s="371"/>
      <c r="AG123" s="405">
        <v>45464</v>
      </c>
      <c r="AH123" s="405">
        <v>45468</v>
      </c>
      <c r="AI123" s="371"/>
      <c r="AJ123" s="371"/>
      <c r="AK123" s="371"/>
      <c r="AL123" s="971"/>
      <c r="AM123" s="971"/>
      <c r="AN123" s="971"/>
      <c r="AO123" s="971"/>
      <c r="AP123" s="971"/>
      <c r="AQ123" s="971"/>
      <c r="AR123" s="371"/>
      <c r="AS123" s="371"/>
      <c r="AT123" s="371"/>
    </row>
    <row r="124" spans="1:46" s="388" customFormat="1" ht="15.75">
      <c r="A124" s="101" t="s">
        <v>120</v>
      </c>
      <c r="B124" s="384">
        <v>4100003579</v>
      </c>
      <c r="C124" s="384"/>
      <c r="D124" s="384"/>
      <c r="E124" s="384"/>
      <c r="F124" s="384" t="s">
        <v>3445</v>
      </c>
      <c r="G124" s="384" t="s">
        <v>3446</v>
      </c>
      <c r="H124" s="384" t="s">
        <v>79</v>
      </c>
      <c r="I124" s="384" t="s">
        <v>109</v>
      </c>
      <c r="J124" s="384"/>
      <c r="K124" s="384" t="s">
        <v>3447</v>
      </c>
      <c r="L124" s="384" t="s">
        <v>122</v>
      </c>
      <c r="M124" s="384"/>
      <c r="N124" s="384" t="s">
        <v>3448</v>
      </c>
      <c r="O124" s="385">
        <v>260</v>
      </c>
      <c r="P124" s="384">
        <v>0.6</v>
      </c>
      <c r="Q124" s="384" t="s">
        <v>2369</v>
      </c>
      <c r="R124" s="384"/>
      <c r="S124" s="386">
        <v>45388</v>
      </c>
      <c r="T124" s="384" t="s">
        <v>2342</v>
      </c>
      <c r="U124" s="390">
        <v>45418</v>
      </c>
      <c r="V124" s="384" t="s">
        <v>2370</v>
      </c>
      <c r="W124" s="386">
        <v>45432</v>
      </c>
      <c r="X124" s="384" t="s">
        <v>129</v>
      </c>
      <c r="Y124" s="371" t="s">
        <v>3449</v>
      </c>
      <c r="Z124" s="386">
        <v>45390</v>
      </c>
      <c r="AA124" s="386"/>
      <c r="AB124" s="386">
        <v>45399</v>
      </c>
      <c r="AC124" s="386">
        <v>45413</v>
      </c>
      <c r="AD124" s="386">
        <v>45406</v>
      </c>
      <c r="AE124" s="386">
        <v>45420</v>
      </c>
      <c r="AF124" s="386">
        <v>45436</v>
      </c>
      <c r="AG124" s="386">
        <v>45068</v>
      </c>
      <c r="AH124" s="384"/>
      <c r="AI124" s="384"/>
      <c r="AJ124" s="384"/>
      <c r="AK124" s="384"/>
      <c r="AL124" s="384" t="s">
        <v>3450</v>
      </c>
      <c r="AM124" s="386">
        <v>45420</v>
      </c>
      <c r="AN124" s="387">
        <v>472.35</v>
      </c>
      <c r="AO124" s="387"/>
      <c r="AP124" s="387"/>
      <c r="AQ124" s="387"/>
      <c r="AR124" s="384"/>
      <c r="AS124" s="384"/>
      <c r="AT124" s="384"/>
    </row>
    <row r="125" spans="1:46" s="388" customFormat="1" ht="15.75">
      <c r="A125" s="101" t="s">
        <v>246</v>
      </c>
      <c r="B125" s="384">
        <v>4100003581</v>
      </c>
      <c r="C125" s="384"/>
      <c r="D125" s="384"/>
      <c r="E125" s="384"/>
      <c r="F125" s="384" t="s">
        <v>3451</v>
      </c>
      <c r="G125" s="384" t="s">
        <v>3452</v>
      </c>
      <c r="H125" s="384" t="s">
        <v>79</v>
      </c>
      <c r="I125" s="384" t="s">
        <v>109</v>
      </c>
      <c r="J125" s="384"/>
      <c r="K125" s="384" t="s">
        <v>3453</v>
      </c>
      <c r="L125" s="384" t="s">
        <v>2619</v>
      </c>
      <c r="M125" s="384"/>
      <c r="N125" s="384">
        <v>1</v>
      </c>
      <c r="O125" s="385">
        <v>6.7</v>
      </c>
      <c r="P125" s="384">
        <v>2.9000000000000001E-2</v>
      </c>
      <c r="Q125" s="384" t="s">
        <v>2369</v>
      </c>
      <c r="R125" s="384"/>
      <c r="S125" s="386">
        <v>45387</v>
      </c>
      <c r="T125" s="384" t="s">
        <v>2342</v>
      </c>
      <c r="U125" s="390">
        <v>45420</v>
      </c>
      <c r="V125" s="384" t="s">
        <v>2370</v>
      </c>
      <c r="W125" s="386">
        <v>45432</v>
      </c>
      <c r="X125" s="384" t="s">
        <v>129</v>
      </c>
      <c r="Y125" s="371" t="s">
        <v>2379</v>
      </c>
      <c r="Z125" s="386">
        <v>45390</v>
      </c>
      <c r="AA125" s="386"/>
      <c r="AB125" s="386">
        <v>45045</v>
      </c>
      <c r="AC125" s="386">
        <v>45413</v>
      </c>
      <c r="AD125" s="386">
        <v>45413</v>
      </c>
      <c r="AE125" s="386">
        <v>45427</v>
      </c>
      <c r="AF125" s="386">
        <v>45436</v>
      </c>
      <c r="AG125" s="386">
        <v>45069</v>
      </c>
      <c r="AH125" s="384"/>
      <c r="AI125" s="384"/>
      <c r="AJ125" s="384"/>
      <c r="AK125" s="384"/>
      <c r="AL125" s="384" t="s">
        <v>3454</v>
      </c>
      <c r="AM125" s="386">
        <v>45427</v>
      </c>
      <c r="AN125" s="387">
        <v>147.63999999999999</v>
      </c>
      <c r="AO125" s="387"/>
      <c r="AP125" s="387"/>
      <c r="AQ125" s="387"/>
      <c r="AR125" s="384"/>
      <c r="AS125" s="384"/>
      <c r="AT125" s="384"/>
    </row>
    <row r="126" spans="1:46" s="388" customFormat="1" ht="15.75">
      <c r="A126" s="982" t="s">
        <v>3455</v>
      </c>
      <c r="B126" s="971">
        <v>4100003635</v>
      </c>
      <c r="C126" s="384"/>
      <c r="D126" s="353"/>
      <c r="E126" s="353"/>
      <c r="F126" s="971" t="s">
        <v>3456</v>
      </c>
      <c r="G126" s="971" t="s">
        <v>3457</v>
      </c>
      <c r="H126" s="971" t="s">
        <v>79</v>
      </c>
      <c r="I126" s="971" t="s">
        <v>3458</v>
      </c>
      <c r="J126" s="384"/>
      <c r="K126" s="353" t="s">
        <v>3459</v>
      </c>
      <c r="L126" s="971" t="s">
        <v>708</v>
      </c>
      <c r="M126" s="384"/>
      <c r="N126" s="384">
        <v>9</v>
      </c>
      <c r="O126" s="384">
        <v>17749</v>
      </c>
      <c r="P126" s="384">
        <v>12.92</v>
      </c>
      <c r="Q126" s="993" t="s">
        <v>3460</v>
      </c>
      <c r="R126" s="419"/>
      <c r="S126" s="972">
        <v>45407</v>
      </c>
      <c r="T126" s="971" t="s">
        <v>2370</v>
      </c>
      <c r="U126" s="984">
        <v>45467</v>
      </c>
      <c r="V126" s="971"/>
      <c r="W126" s="971"/>
      <c r="X126" s="971" t="s">
        <v>129</v>
      </c>
      <c r="Y126" s="371" t="s">
        <v>3461</v>
      </c>
      <c r="Z126" s="972">
        <v>45400</v>
      </c>
      <c r="AA126" s="386"/>
      <c r="AB126" s="972">
        <v>45460</v>
      </c>
      <c r="AC126" s="972">
        <v>45460</v>
      </c>
      <c r="AD126" s="972">
        <v>45421</v>
      </c>
      <c r="AE126" s="972">
        <v>45463</v>
      </c>
      <c r="AF126" s="972">
        <v>45475</v>
      </c>
      <c r="AG126" s="386">
        <v>45474</v>
      </c>
      <c r="AH126" s="386">
        <v>45476</v>
      </c>
      <c r="AI126" s="384"/>
      <c r="AJ126" s="384"/>
      <c r="AK126" s="384"/>
      <c r="AL126" s="971" t="s">
        <v>3462</v>
      </c>
      <c r="AM126" s="972">
        <v>45463</v>
      </c>
      <c r="AN126" s="986">
        <v>9569.2099999999991</v>
      </c>
      <c r="AO126" s="387"/>
      <c r="AP126" s="387"/>
      <c r="AQ126" s="387"/>
      <c r="AR126" s="971"/>
      <c r="AS126" s="971"/>
      <c r="AT126" s="384"/>
    </row>
    <row r="127" spans="1:46" s="388" customFormat="1" ht="15.75">
      <c r="A127" s="971"/>
      <c r="B127" s="971"/>
      <c r="C127" s="384"/>
      <c r="D127" s="353"/>
      <c r="E127" s="353"/>
      <c r="F127" s="971"/>
      <c r="G127" s="971"/>
      <c r="H127" s="971"/>
      <c r="I127" s="971"/>
      <c r="J127" s="384"/>
      <c r="K127" s="353" t="s">
        <v>3463</v>
      </c>
      <c r="L127" s="971"/>
      <c r="M127" s="384"/>
      <c r="N127" s="384">
        <v>9</v>
      </c>
      <c r="O127" s="384">
        <v>17749</v>
      </c>
      <c r="P127" s="384">
        <v>12.92</v>
      </c>
      <c r="Q127" s="993"/>
      <c r="R127" s="419"/>
      <c r="S127" s="972"/>
      <c r="T127" s="971"/>
      <c r="U127" s="984"/>
      <c r="V127" s="971"/>
      <c r="W127" s="971"/>
      <c r="X127" s="971"/>
      <c r="Y127" s="371" t="s">
        <v>3464</v>
      </c>
      <c r="Z127" s="971"/>
      <c r="AA127" s="384"/>
      <c r="AB127" s="971"/>
      <c r="AC127" s="971"/>
      <c r="AD127" s="971"/>
      <c r="AE127" s="971"/>
      <c r="AF127" s="971"/>
      <c r="AG127" s="386">
        <v>45475</v>
      </c>
      <c r="AH127" s="386">
        <v>45478</v>
      </c>
      <c r="AI127" s="384"/>
      <c r="AJ127" s="384"/>
      <c r="AK127" s="384"/>
      <c r="AL127" s="971"/>
      <c r="AM127" s="971"/>
      <c r="AN127" s="971"/>
      <c r="AO127" s="384"/>
      <c r="AP127" s="384"/>
      <c r="AQ127" s="384"/>
      <c r="AR127" s="971"/>
      <c r="AS127" s="971"/>
      <c r="AT127" s="384"/>
    </row>
    <row r="128" spans="1:46" s="388" customFormat="1" ht="15.75">
      <c r="A128" s="971"/>
      <c r="B128" s="971"/>
      <c r="C128" s="384"/>
      <c r="D128" s="353"/>
      <c r="E128" s="353"/>
      <c r="F128" s="971"/>
      <c r="G128" s="971"/>
      <c r="H128" s="971"/>
      <c r="I128" s="971"/>
      <c r="J128" s="384"/>
      <c r="K128" s="353" t="s">
        <v>3465</v>
      </c>
      <c r="L128" s="971"/>
      <c r="M128" s="384"/>
      <c r="N128" s="384">
        <v>9</v>
      </c>
      <c r="O128" s="384">
        <v>17749</v>
      </c>
      <c r="P128" s="384">
        <v>12.92</v>
      </c>
      <c r="Q128" s="993"/>
      <c r="R128" s="419"/>
      <c r="S128" s="972"/>
      <c r="T128" s="971"/>
      <c r="U128" s="984"/>
      <c r="V128" s="971"/>
      <c r="W128" s="971"/>
      <c r="X128" s="971"/>
      <c r="Y128" s="371" t="s">
        <v>3464</v>
      </c>
      <c r="Z128" s="971"/>
      <c r="AA128" s="384"/>
      <c r="AB128" s="971"/>
      <c r="AC128" s="971"/>
      <c r="AD128" s="971"/>
      <c r="AE128" s="971"/>
      <c r="AF128" s="971"/>
      <c r="AG128" s="386">
        <v>45475</v>
      </c>
      <c r="AH128" s="386">
        <v>45478</v>
      </c>
      <c r="AI128" s="384"/>
      <c r="AJ128" s="384"/>
      <c r="AK128" s="384"/>
      <c r="AL128" s="971"/>
      <c r="AM128" s="971"/>
      <c r="AN128" s="971"/>
      <c r="AO128" s="384"/>
      <c r="AP128" s="384"/>
      <c r="AQ128" s="384"/>
      <c r="AR128" s="971"/>
      <c r="AS128" s="971"/>
      <c r="AT128" s="384"/>
    </row>
    <row r="129" spans="1:46" s="388" customFormat="1" ht="15.75">
      <c r="A129" s="971"/>
      <c r="B129" s="971"/>
      <c r="C129" s="384"/>
      <c r="D129" s="353"/>
      <c r="E129" s="353"/>
      <c r="F129" s="971"/>
      <c r="G129" s="971"/>
      <c r="H129" s="971"/>
      <c r="I129" s="971"/>
      <c r="J129" s="384"/>
      <c r="K129" s="353" t="s">
        <v>3466</v>
      </c>
      <c r="L129" s="971"/>
      <c r="M129" s="384"/>
      <c r="N129" s="384">
        <v>9</v>
      </c>
      <c r="O129" s="384">
        <v>17749</v>
      </c>
      <c r="P129" s="384">
        <v>12.92</v>
      </c>
      <c r="Q129" s="993"/>
      <c r="R129" s="419"/>
      <c r="S129" s="972"/>
      <c r="T129" s="971"/>
      <c r="U129" s="984"/>
      <c r="V129" s="971"/>
      <c r="W129" s="971"/>
      <c r="X129" s="971"/>
      <c r="Y129" s="371" t="s">
        <v>3464</v>
      </c>
      <c r="Z129" s="971"/>
      <c r="AA129" s="384"/>
      <c r="AB129" s="971"/>
      <c r="AC129" s="971"/>
      <c r="AD129" s="971"/>
      <c r="AE129" s="971"/>
      <c r="AF129" s="971"/>
      <c r="AG129" s="386">
        <v>45475</v>
      </c>
      <c r="AH129" s="386">
        <v>45478</v>
      </c>
      <c r="AI129" s="384"/>
      <c r="AJ129" s="384"/>
      <c r="AK129" s="384"/>
      <c r="AL129" s="971"/>
      <c r="AM129" s="971"/>
      <c r="AN129" s="971"/>
      <c r="AO129" s="384"/>
      <c r="AP129" s="384"/>
      <c r="AQ129" s="384"/>
      <c r="AR129" s="971"/>
      <c r="AS129" s="971"/>
      <c r="AT129" s="384"/>
    </row>
    <row r="130" spans="1:46" s="388" customFormat="1" ht="15.75">
      <c r="A130" s="971"/>
      <c r="B130" s="971"/>
      <c r="C130" s="384"/>
      <c r="D130" s="420"/>
      <c r="E130" s="420"/>
      <c r="F130" s="971"/>
      <c r="G130" s="971"/>
      <c r="H130" s="971"/>
      <c r="I130" s="971"/>
      <c r="J130" s="384"/>
      <c r="K130" s="420" t="s">
        <v>3467</v>
      </c>
      <c r="L130" s="971"/>
      <c r="M130" s="384"/>
      <c r="N130" s="384">
        <v>9</v>
      </c>
      <c r="O130" s="384">
        <v>17749</v>
      </c>
      <c r="P130" s="384">
        <v>12.92</v>
      </c>
      <c r="Q130" s="993"/>
      <c r="R130" s="419"/>
      <c r="S130" s="972"/>
      <c r="T130" s="971"/>
      <c r="U130" s="984"/>
      <c r="V130" s="971"/>
      <c r="W130" s="971"/>
      <c r="X130" s="971"/>
      <c r="Y130" s="371" t="s">
        <v>3461</v>
      </c>
      <c r="Z130" s="971"/>
      <c r="AA130" s="384"/>
      <c r="AB130" s="971"/>
      <c r="AC130" s="971"/>
      <c r="AD130" s="971"/>
      <c r="AE130" s="971"/>
      <c r="AF130" s="971"/>
      <c r="AG130" s="386">
        <v>45474</v>
      </c>
      <c r="AH130" s="386">
        <v>45476</v>
      </c>
      <c r="AI130" s="384"/>
      <c r="AJ130" s="384" t="s">
        <v>3468</v>
      </c>
      <c r="AK130" s="384"/>
      <c r="AL130" s="971"/>
      <c r="AM130" s="971"/>
      <c r="AN130" s="971"/>
      <c r="AO130" s="384"/>
      <c r="AP130" s="384"/>
      <c r="AQ130" s="384"/>
      <c r="AR130" s="971"/>
      <c r="AS130" s="971"/>
      <c r="AT130" s="384"/>
    </row>
    <row r="131" spans="1:46" s="388" customFormat="1" ht="15.75">
      <c r="A131" s="971"/>
      <c r="B131" s="971"/>
      <c r="C131" s="384"/>
      <c r="D131" s="353"/>
      <c r="E131" s="353"/>
      <c r="F131" s="971"/>
      <c r="G131" s="971"/>
      <c r="H131" s="971"/>
      <c r="I131" s="971"/>
      <c r="J131" s="384"/>
      <c r="K131" s="353" t="s">
        <v>3469</v>
      </c>
      <c r="L131" s="971"/>
      <c r="M131" s="384"/>
      <c r="N131" s="384">
        <v>9</v>
      </c>
      <c r="O131" s="384">
        <v>17749</v>
      </c>
      <c r="P131" s="384">
        <v>12.92</v>
      </c>
      <c r="Q131" s="993"/>
      <c r="R131" s="419"/>
      <c r="S131" s="972"/>
      <c r="T131" s="971"/>
      <c r="U131" s="984"/>
      <c r="V131" s="971"/>
      <c r="W131" s="971"/>
      <c r="X131" s="971"/>
      <c r="Y131" s="371" t="s">
        <v>3461</v>
      </c>
      <c r="Z131" s="971"/>
      <c r="AA131" s="384"/>
      <c r="AB131" s="971"/>
      <c r="AC131" s="971"/>
      <c r="AD131" s="971"/>
      <c r="AE131" s="971"/>
      <c r="AF131" s="971"/>
      <c r="AG131" s="386">
        <v>45474</v>
      </c>
      <c r="AH131" s="386">
        <v>45476</v>
      </c>
      <c r="AI131" s="384"/>
      <c r="AJ131" s="384"/>
      <c r="AK131" s="384"/>
      <c r="AL131" s="971"/>
      <c r="AM131" s="971"/>
      <c r="AN131" s="971"/>
      <c r="AO131" s="384"/>
      <c r="AP131" s="384"/>
      <c r="AQ131" s="384"/>
      <c r="AR131" s="971"/>
      <c r="AS131" s="971"/>
      <c r="AT131" s="384"/>
    </row>
    <row r="132" spans="1:46" s="388" customFormat="1" ht="15.75">
      <c r="A132" s="971"/>
      <c r="B132" s="971"/>
      <c r="C132" s="384"/>
      <c r="D132" s="420"/>
      <c r="E132" s="420"/>
      <c r="F132" s="971"/>
      <c r="G132" s="971"/>
      <c r="H132" s="971"/>
      <c r="I132" s="971"/>
      <c r="J132" s="384"/>
      <c r="K132" s="420" t="s">
        <v>3470</v>
      </c>
      <c r="L132" s="971"/>
      <c r="M132" s="384"/>
      <c r="N132" s="384">
        <v>9</v>
      </c>
      <c r="O132" s="384">
        <v>17749</v>
      </c>
      <c r="P132" s="384">
        <v>12.92</v>
      </c>
      <c r="Q132" s="993"/>
      <c r="R132" s="419"/>
      <c r="S132" s="972"/>
      <c r="T132" s="971"/>
      <c r="U132" s="984"/>
      <c r="V132" s="971"/>
      <c r="W132" s="971"/>
      <c r="X132" s="971"/>
      <c r="Y132" s="371" t="s">
        <v>3464</v>
      </c>
      <c r="Z132" s="971"/>
      <c r="AA132" s="384"/>
      <c r="AB132" s="971"/>
      <c r="AC132" s="971"/>
      <c r="AD132" s="971"/>
      <c r="AE132" s="971"/>
      <c r="AF132" s="971"/>
      <c r="AG132" s="386">
        <v>45475</v>
      </c>
      <c r="AH132" s="386">
        <v>45478</v>
      </c>
      <c r="AI132" s="384"/>
      <c r="AJ132" s="384" t="s">
        <v>3468</v>
      </c>
      <c r="AK132" s="384"/>
      <c r="AL132" s="971"/>
      <c r="AM132" s="971"/>
      <c r="AN132" s="971"/>
      <c r="AO132" s="384"/>
      <c r="AP132" s="384"/>
      <c r="AQ132" s="384"/>
      <c r="AR132" s="971"/>
      <c r="AS132" s="971"/>
      <c r="AT132" s="384"/>
    </row>
    <row r="133" spans="1:46" s="388" customFormat="1" ht="15.75">
      <c r="A133" s="971"/>
      <c r="B133" s="971"/>
      <c r="C133" s="384"/>
      <c r="D133" s="353"/>
      <c r="E133" s="353"/>
      <c r="F133" s="971"/>
      <c r="G133" s="971"/>
      <c r="H133" s="971"/>
      <c r="I133" s="971"/>
      <c r="J133" s="384"/>
      <c r="K133" s="353" t="s">
        <v>3471</v>
      </c>
      <c r="L133" s="971"/>
      <c r="M133" s="384"/>
      <c r="N133" s="384">
        <v>9</v>
      </c>
      <c r="O133" s="384">
        <v>17749</v>
      </c>
      <c r="P133" s="384">
        <v>12.92</v>
      </c>
      <c r="Q133" s="993"/>
      <c r="R133" s="419"/>
      <c r="S133" s="972"/>
      <c r="T133" s="971"/>
      <c r="U133" s="984"/>
      <c r="V133" s="971"/>
      <c r="W133" s="971"/>
      <c r="X133" s="971"/>
      <c r="Y133" s="371" t="s">
        <v>3464</v>
      </c>
      <c r="Z133" s="971"/>
      <c r="AA133" s="384"/>
      <c r="AB133" s="971"/>
      <c r="AC133" s="971"/>
      <c r="AD133" s="971"/>
      <c r="AE133" s="971"/>
      <c r="AF133" s="971"/>
      <c r="AG133" s="386">
        <v>45475</v>
      </c>
      <c r="AH133" s="386">
        <v>45478</v>
      </c>
      <c r="AI133" s="384"/>
      <c r="AJ133" s="384"/>
      <c r="AK133" s="384"/>
      <c r="AL133" s="971"/>
      <c r="AM133" s="971"/>
      <c r="AN133" s="971"/>
      <c r="AO133" s="384"/>
      <c r="AP133" s="384"/>
      <c r="AQ133" s="384"/>
      <c r="AR133" s="971"/>
      <c r="AS133" s="971"/>
      <c r="AT133" s="384"/>
    </row>
    <row r="134" spans="1:46" s="388" customFormat="1" ht="15.75">
      <c r="A134" s="971"/>
      <c r="B134" s="971"/>
      <c r="C134" s="384"/>
      <c r="D134" s="353"/>
      <c r="E134" s="353"/>
      <c r="F134" s="971"/>
      <c r="G134" s="971"/>
      <c r="H134" s="971"/>
      <c r="I134" s="971"/>
      <c r="J134" s="384"/>
      <c r="K134" s="353" t="s">
        <v>3472</v>
      </c>
      <c r="L134" s="971"/>
      <c r="M134" s="384"/>
      <c r="N134" s="384">
        <v>9</v>
      </c>
      <c r="O134" s="384">
        <v>17749</v>
      </c>
      <c r="P134" s="384">
        <v>12.92</v>
      </c>
      <c r="Q134" s="993"/>
      <c r="R134" s="419"/>
      <c r="S134" s="972"/>
      <c r="T134" s="971"/>
      <c r="U134" s="984"/>
      <c r="V134" s="971"/>
      <c r="W134" s="971"/>
      <c r="X134" s="971"/>
      <c r="Y134" s="371" t="s">
        <v>3464</v>
      </c>
      <c r="Z134" s="971"/>
      <c r="AA134" s="384"/>
      <c r="AB134" s="971"/>
      <c r="AC134" s="971"/>
      <c r="AD134" s="971"/>
      <c r="AE134" s="971"/>
      <c r="AF134" s="971"/>
      <c r="AG134" s="386">
        <v>45470</v>
      </c>
      <c r="AH134" s="386">
        <v>45478</v>
      </c>
      <c r="AI134" s="384"/>
      <c r="AJ134" s="384"/>
      <c r="AK134" s="384"/>
      <c r="AL134" s="971"/>
      <c r="AM134" s="971"/>
      <c r="AN134" s="971"/>
      <c r="AO134" s="384"/>
      <c r="AP134" s="384"/>
      <c r="AQ134" s="384"/>
      <c r="AR134" s="971"/>
      <c r="AS134" s="971"/>
      <c r="AT134" s="384"/>
    </row>
    <row r="135" spans="1:46" s="388" customFormat="1" ht="15.75">
      <c r="A135" s="971"/>
      <c r="B135" s="971"/>
      <c r="C135" s="384"/>
      <c r="D135" s="353"/>
      <c r="E135" s="353"/>
      <c r="F135" s="971"/>
      <c r="G135" s="971"/>
      <c r="H135" s="971"/>
      <c r="I135" s="971"/>
      <c r="J135" s="384"/>
      <c r="K135" s="353" t="s">
        <v>3473</v>
      </c>
      <c r="L135" s="971"/>
      <c r="M135" s="384"/>
      <c r="N135" s="384">
        <v>9</v>
      </c>
      <c r="O135" s="384">
        <v>17749</v>
      </c>
      <c r="P135" s="384">
        <v>12.92</v>
      </c>
      <c r="Q135" s="993"/>
      <c r="R135" s="419"/>
      <c r="S135" s="972"/>
      <c r="T135" s="971"/>
      <c r="U135" s="984"/>
      <c r="V135" s="971"/>
      <c r="W135" s="971"/>
      <c r="X135" s="971"/>
      <c r="Y135" s="371" t="s">
        <v>3474</v>
      </c>
      <c r="Z135" s="971"/>
      <c r="AA135" s="384"/>
      <c r="AB135" s="971"/>
      <c r="AC135" s="971"/>
      <c r="AD135" s="971"/>
      <c r="AE135" s="971"/>
      <c r="AF135" s="971"/>
      <c r="AG135" s="386">
        <v>45470</v>
      </c>
      <c r="AH135" s="386">
        <v>45475</v>
      </c>
      <c r="AI135" s="384"/>
      <c r="AJ135" s="384"/>
      <c r="AK135" s="384"/>
      <c r="AL135" s="971"/>
      <c r="AM135" s="971"/>
      <c r="AN135" s="971"/>
      <c r="AO135" s="384"/>
      <c r="AP135" s="384"/>
      <c r="AQ135" s="384"/>
      <c r="AR135" s="971"/>
      <c r="AS135" s="971"/>
      <c r="AT135" s="384"/>
    </row>
    <row r="136" spans="1:46" s="388" customFormat="1" ht="15.75">
      <c r="A136" s="971"/>
      <c r="B136" s="971"/>
      <c r="C136" s="384"/>
      <c r="D136" s="353"/>
      <c r="E136" s="353"/>
      <c r="F136" s="971"/>
      <c r="G136" s="971"/>
      <c r="H136" s="971"/>
      <c r="I136" s="971"/>
      <c r="J136" s="384"/>
      <c r="K136" s="353" t="s">
        <v>3475</v>
      </c>
      <c r="L136" s="971"/>
      <c r="M136" s="384"/>
      <c r="N136" s="384">
        <v>9</v>
      </c>
      <c r="O136" s="384">
        <v>17749</v>
      </c>
      <c r="P136" s="384">
        <v>12.92</v>
      </c>
      <c r="Q136" s="993"/>
      <c r="R136" s="419"/>
      <c r="S136" s="972"/>
      <c r="T136" s="971"/>
      <c r="U136" s="984"/>
      <c r="V136" s="971"/>
      <c r="W136" s="971"/>
      <c r="X136" s="971"/>
      <c r="Y136" s="371" t="s">
        <v>3476</v>
      </c>
      <c r="Z136" s="971"/>
      <c r="AA136" s="384"/>
      <c r="AB136" s="971"/>
      <c r="AC136" s="971"/>
      <c r="AD136" s="971"/>
      <c r="AE136" s="971"/>
      <c r="AF136" s="971"/>
      <c r="AG136" s="386">
        <v>45472</v>
      </c>
      <c r="AH136" s="386">
        <v>45476</v>
      </c>
      <c r="AI136" s="384"/>
      <c r="AJ136" s="384"/>
      <c r="AK136" s="384"/>
      <c r="AL136" s="971"/>
      <c r="AM136" s="971"/>
      <c r="AN136" s="971"/>
      <c r="AO136" s="384"/>
      <c r="AP136" s="384"/>
      <c r="AQ136" s="384"/>
      <c r="AR136" s="971"/>
      <c r="AS136" s="971"/>
      <c r="AT136" s="384"/>
    </row>
    <row r="137" spans="1:46" s="388" customFormat="1" ht="15.75">
      <c r="A137" s="971"/>
      <c r="B137" s="971"/>
      <c r="C137" s="384"/>
      <c r="D137" s="353"/>
      <c r="E137" s="353"/>
      <c r="F137" s="971"/>
      <c r="G137" s="971"/>
      <c r="H137" s="971"/>
      <c r="I137" s="971"/>
      <c r="J137" s="384"/>
      <c r="K137" s="353" t="s">
        <v>3477</v>
      </c>
      <c r="L137" s="971"/>
      <c r="M137" s="384"/>
      <c r="N137" s="384">
        <v>9</v>
      </c>
      <c r="O137" s="384">
        <v>17749</v>
      </c>
      <c r="P137" s="384">
        <v>12.92</v>
      </c>
      <c r="Q137" s="993"/>
      <c r="R137" s="419"/>
      <c r="S137" s="972"/>
      <c r="T137" s="971"/>
      <c r="U137" s="984"/>
      <c r="V137" s="971"/>
      <c r="W137" s="971"/>
      <c r="X137" s="971"/>
      <c r="Y137" s="371" t="s">
        <v>3476</v>
      </c>
      <c r="Z137" s="971"/>
      <c r="AA137" s="384"/>
      <c r="AB137" s="971"/>
      <c r="AC137" s="971"/>
      <c r="AD137" s="971"/>
      <c r="AE137" s="971"/>
      <c r="AF137" s="971"/>
      <c r="AG137" s="386">
        <v>45472</v>
      </c>
      <c r="AH137" s="386">
        <v>45476</v>
      </c>
      <c r="AI137" s="384"/>
      <c r="AJ137" s="384"/>
      <c r="AK137" s="384"/>
      <c r="AL137" s="971"/>
      <c r="AM137" s="971"/>
      <c r="AN137" s="971"/>
      <c r="AO137" s="384"/>
      <c r="AP137" s="384"/>
      <c r="AQ137" s="384"/>
      <c r="AR137" s="971"/>
      <c r="AS137" s="971"/>
      <c r="AT137" s="384"/>
    </row>
    <row r="138" spans="1:46" s="388" customFormat="1" ht="15.75">
      <c r="A138" s="971"/>
      <c r="B138" s="971"/>
      <c r="C138" s="384"/>
      <c r="D138" s="353"/>
      <c r="E138" s="353"/>
      <c r="F138" s="971"/>
      <c r="G138" s="971"/>
      <c r="H138" s="971"/>
      <c r="I138" s="971"/>
      <c r="J138" s="384"/>
      <c r="K138" s="353" t="s">
        <v>3478</v>
      </c>
      <c r="L138" s="971"/>
      <c r="M138" s="384"/>
      <c r="N138" s="384">
        <v>9</v>
      </c>
      <c r="O138" s="384">
        <v>17749</v>
      </c>
      <c r="P138" s="384">
        <v>12.92</v>
      </c>
      <c r="Q138" s="993"/>
      <c r="R138" s="419"/>
      <c r="S138" s="972"/>
      <c r="T138" s="971"/>
      <c r="U138" s="984"/>
      <c r="V138" s="971"/>
      <c r="W138" s="971"/>
      <c r="X138" s="971"/>
      <c r="Y138" s="371" t="s">
        <v>3474</v>
      </c>
      <c r="Z138" s="971"/>
      <c r="AA138" s="384"/>
      <c r="AB138" s="971"/>
      <c r="AC138" s="971"/>
      <c r="AD138" s="971"/>
      <c r="AE138" s="971"/>
      <c r="AF138" s="971"/>
      <c r="AG138" s="386">
        <v>45470</v>
      </c>
      <c r="AH138" s="386">
        <v>45475</v>
      </c>
      <c r="AI138" s="384"/>
      <c r="AJ138" s="384"/>
      <c r="AK138" s="384"/>
      <c r="AL138" s="971"/>
      <c r="AM138" s="971"/>
      <c r="AN138" s="971"/>
      <c r="AO138" s="384"/>
      <c r="AP138" s="384"/>
      <c r="AQ138" s="384"/>
      <c r="AR138" s="971"/>
      <c r="AS138" s="971"/>
      <c r="AT138" s="384"/>
    </row>
    <row r="139" spans="1:46" s="388" customFormat="1" ht="15.75">
      <c r="A139" s="971"/>
      <c r="B139" s="971"/>
      <c r="C139" s="384"/>
      <c r="D139" s="353"/>
      <c r="E139" s="353"/>
      <c r="F139" s="971"/>
      <c r="G139" s="971"/>
      <c r="H139" s="971"/>
      <c r="I139" s="971"/>
      <c r="J139" s="384"/>
      <c r="K139" s="353" t="s">
        <v>3479</v>
      </c>
      <c r="L139" s="971"/>
      <c r="M139" s="384"/>
      <c r="N139" s="384">
        <v>9</v>
      </c>
      <c r="O139" s="384">
        <v>17749</v>
      </c>
      <c r="P139" s="384">
        <v>12.92</v>
      </c>
      <c r="Q139" s="993"/>
      <c r="R139" s="419"/>
      <c r="S139" s="972"/>
      <c r="T139" s="971"/>
      <c r="U139" s="984"/>
      <c r="V139" s="971"/>
      <c r="W139" s="971"/>
      <c r="X139" s="971"/>
      <c r="Y139" s="371" t="s">
        <v>3464</v>
      </c>
      <c r="Z139" s="971"/>
      <c r="AA139" s="384"/>
      <c r="AB139" s="971"/>
      <c r="AC139" s="971"/>
      <c r="AD139" s="971"/>
      <c r="AE139" s="971"/>
      <c r="AF139" s="971"/>
      <c r="AG139" s="386">
        <v>45475</v>
      </c>
      <c r="AH139" s="386">
        <v>45478</v>
      </c>
      <c r="AI139" s="384"/>
      <c r="AJ139" s="384"/>
      <c r="AK139" s="384"/>
      <c r="AL139" s="971"/>
      <c r="AM139" s="971"/>
      <c r="AN139" s="971"/>
      <c r="AO139" s="384"/>
      <c r="AP139" s="384"/>
      <c r="AQ139" s="384"/>
      <c r="AR139" s="971"/>
      <c r="AS139" s="971"/>
      <c r="AT139" s="384"/>
    </row>
    <row r="140" spans="1:46" s="388" customFormat="1" ht="15.75">
      <c r="A140" s="971"/>
      <c r="B140" s="971"/>
      <c r="C140" s="384"/>
      <c r="D140" s="353"/>
      <c r="E140" s="353"/>
      <c r="F140" s="971"/>
      <c r="G140" s="971"/>
      <c r="H140" s="971"/>
      <c r="I140" s="971"/>
      <c r="J140" s="384"/>
      <c r="K140" s="353" t="s">
        <v>3480</v>
      </c>
      <c r="L140" s="971"/>
      <c r="M140" s="384"/>
      <c r="N140" s="384">
        <v>9</v>
      </c>
      <c r="O140" s="384">
        <v>17749</v>
      </c>
      <c r="P140" s="384">
        <v>12.92</v>
      </c>
      <c r="Q140" s="993"/>
      <c r="R140" s="419"/>
      <c r="S140" s="972"/>
      <c r="T140" s="971"/>
      <c r="U140" s="984"/>
      <c r="V140" s="971"/>
      <c r="W140" s="971"/>
      <c r="X140" s="971"/>
      <c r="Y140" s="371" t="s">
        <v>2386</v>
      </c>
      <c r="Z140" s="971"/>
      <c r="AA140" s="384"/>
      <c r="AB140" s="971"/>
      <c r="AC140" s="971"/>
      <c r="AD140" s="971"/>
      <c r="AE140" s="971"/>
      <c r="AF140" s="971"/>
      <c r="AG140" s="386">
        <v>45475</v>
      </c>
      <c r="AH140" s="386">
        <v>45475</v>
      </c>
      <c r="AI140" s="384"/>
      <c r="AJ140" s="384"/>
      <c r="AK140" s="384"/>
      <c r="AL140" s="971"/>
      <c r="AM140" s="971"/>
      <c r="AN140" s="971"/>
      <c r="AO140" s="384"/>
      <c r="AP140" s="384"/>
      <c r="AQ140" s="384"/>
      <c r="AR140" s="971"/>
      <c r="AS140" s="971"/>
      <c r="AT140" s="384"/>
    </row>
    <row r="141" spans="1:46" s="388" customFormat="1" ht="15.75">
      <c r="A141" s="971"/>
      <c r="B141" s="971"/>
      <c r="C141" s="384"/>
      <c r="D141" s="353"/>
      <c r="E141" s="353"/>
      <c r="F141" s="971"/>
      <c r="G141" s="971"/>
      <c r="H141" s="971"/>
      <c r="I141" s="971"/>
      <c r="J141" s="384"/>
      <c r="K141" s="353" t="s">
        <v>3481</v>
      </c>
      <c r="L141" s="971"/>
      <c r="M141" s="384"/>
      <c r="N141" s="384">
        <v>9</v>
      </c>
      <c r="O141" s="384">
        <v>17749</v>
      </c>
      <c r="P141" s="384">
        <v>12.92</v>
      </c>
      <c r="Q141" s="993"/>
      <c r="R141" s="419"/>
      <c r="S141" s="972"/>
      <c r="T141" s="971"/>
      <c r="U141" s="984"/>
      <c r="V141" s="971"/>
      <c r="W141" s="971"/>
      <c r="X141" s="971"/>
      <c r="Y141" s="371" t="s">
        <v>3464</v>
      </c>
      <c r="Z141" s="971"/>
      <c r="AA141" s="384"/>
      <c r="AB141" s="971"/>
      <c r="AC141" s="971"/>
      <c r="AD141" s="971"/>
      <c r="AE141" s="971"/>
      <c r="AF141" s="971"/>
      <c r="AG141" s="386">
        <v>45475</v>
      </c>
      <c r="AH141" s="386">
        <v>45478</v>
      </c>
      <c r="AI141" s="384"/>
      <c r="AJ141" s="384"/>
      <c r="AK141" s="384"/>
      <c r="AL141" s="971"/>
      <c r="AM141" s="971"/>
      <c r="AN141" s="971"/>
      <c r="AO141" s="384"/>
      <c r="AP141" s="384"/>
      <c r="AQ141" s="384"/>
      <c r="AR141" s="971"/>
      <c r="AS141" s="971"/>
      <c r="AT141" s="384"/>
    </row>
    <row r="142" spans="1:46" s="388" customFormat="1" ht="15.75">
      <c r="A142" s="971"/>
      <c r="B142" s="971"/>
      <c r="C142" s="384"/>
      <c r="D142" s="353"/>
      <c r="E142" s="353"/>
      <c r="F142" s="971"/>
      <c r="G142" s="971"/>
      <c r="H142" s="971"/>
      <c r="I142" s="971"/>
      <c r="J142" s="384"/>
      <c r="K142" s="353" t="s">
        <v>3482</v>
      </c>
      <c r="L142" s="971"/>
      <c r="M142" s="384"/>
      <c r="N142" s="384">
        <v>9</v>
      </c>
      <c r="O142" s="384">
        <v>17749</v>
      </c>
      <c r="P142" s="384">
        <v>12.92</v>
      </c>
      <c r="Q142" s="993"/>
      <c r="R142" s="419"/>
      <c r="S142" s="972"/>
      <c r="T142" s="971"/>
      <c r="U142" s="984"/>
      <c r="V142" s="971"/>
      <c r="W142" s="971"/>
      <c r="X142" s="971"/>
      <c r="Y142" s="371" t="s">
        <v>3476</v>
      </c>
      <c r="Z142" s="971"/>
      <c r="AA142" s="384"/>
      <c r="AB142" s="971"/>
      <c r="AC142" s="971"/>
      <c r="AD142" s="971"/>
      <c r="AE142" s="971"/>
      <c r="AF142" s="971"/>
      <c r="AG142" s="386">
        <v>45470</v>
      </c>
      <c r="AH142" s="386">
        <v>45475</v>
      </c>
      <c r="AI142" s="384"/>
      <c r="AJ142" s="384"/>
      <c r="AK142" s="384"/>
      <c r="AL142" s="971"/>
      <c r="AM142" s="971"/>
      <c r="AN142" s="971"/>
      <c r="AO142" s="384"/>
      <c r="AP142" s="384"/>
      <c r="AQ142" s="384"/>
      <c r="AR142" s="971"/>
      <c r="AS142" s="971"/>
      <c r="AT142" s="384"/>
    </row>
    <row r="143" spans="1:46" s="388" customFormat="1" ht="15.75">
      <c r="A143" s="971"/>
      <c r="B143" s="971"/>
      <c r="C143" s="384"/>
      <c r="D143" s="353"/>
      <c r="E143" s="353"/>
      <c r="F143" s="971"/>
      <c r="G143" s="971"/>
      <c r="H143" s="971"/>
      <c r="I143" s="971"/>
      <c r="J143" s="384"/>
      <c r="K143" s="353" t="s">
        <v>3483</v>
      </c>
      <c r="L143" s="971"/>
      <c r="M143" s="384"/>
      <c r="N143" s="384">
        <v>9</v>
      </c>
      <c r="O143" s="384">
        <v>17749</v>
      </c>
      <c r="P143" s="384">
        <v>12.92</v>
      </c>
      <c r="Q143" s="993"/>
      <c r="R143" s="419"/>
      <c r="S143" s="972"/>
      <c r="T143" s="971"/>
      <c r="U143" s="984"/>
      <c r="V143" s="971"/>
      <c r="W143" s="971"/>
      <c r="X143" s="971"/>
      <c r="Y143" s="371" t="s">
        <v>3476</v>
      </c>
      <c r="Z143" s="971"/>
      <c r="AA143" s="384"/>
      <c r="AB143" s="971"/>
      <c r="AC143" s="971"/>
      <c r="AD143" s="971"/>
      <c r="AE143" s="971"/>
      <c r="AF143" s="971"/>
      <c r="AG143" s="386">
        <v>45471</v>
      </c>
      <c r="AH143" s="386">
        <v>45475</v>
      </c>
      <c r="AI143" s="384"/>
      <c r="AJ143" s="384"/>
      <c r="AK143" s="384"/>
      <c r="AL143" s="971"/>
      <c r="AM143" s="971"/>
      <c r="AN143" s="971"/>
      <c r="AO143" s="384"/>
      <c r="AP143" s="384"/>
      <c r="AQ143" s="384"/>
      <c r="AR143" s="971"/>
      <c r="AS143" s="971"/>
      <c r="AT143" s="384"/>
    </row>
    <row r="144" spans="1:46" s="388" customFormat="1" ht="15.75">
      <c r="A144" s="971"/>
      <c r="B144" s="971"/>
      <c r="C144" s="384"/>
      <c r="D144" s="353"/>
      <c r="E144" s="353"/>
      <c r="F144" s="971"/>
      <c r="G144" s="971"/>
      <c r="H144" s="971"/>
      <c r="I144" s="971"/>
      <c r="J144" s="384"/>
      <c r="K144" s="353" t="s">
        <v>3484</v>
      </c>
      <c r="L144" s="971"/>
      <c r="M144" s="384"/>
      <c r="N144" s="384">
        <v>9</v>
      </c>
      <c r="O144" s="384">
        <v>17749</v>
      </c>
      <c r="P144" s="384">
        <v>12.92</v>
      </c>
      <c r="Q144" s="993"/>
      <c r="R144" s="419"/>
      <c r="S144" s="972"/>
      <c r="T144" s="971"/>
      <c r="U144" s="984"/>
      <c r="V144" s="971"/>
      <c r="W144" s="971"/>
      <c r="X144" s="971"/>
      <c r="Y144" s="371" t="s">
        <v>3474</v>
      </c>
      <c r="Z144" s="971"/>
      <c r="AA144" s="384"/>
      <c r="AB144" s="971"/>
      <c r="AC144" s="971"/>
      <c r="AD144" s="971"/>
      <c r="AE144" s="971"/>
      <c r="AF144" s="971"/>
      <c r="AG144" s="386">
        <v>45470</v>
      </c>
      <c r="AH144" s="386">
        <v>45475</v>
      </c>
      <c r="AI144" s="384"/>
      <c r="AJ144" s="384"/>
      <c r="AK144" s="384"/>
      <c r="AL144" s="971"/>
      <c r="AM144" s="971"/>
      <c r="AN144" s="971"/>
      <c r="AO144" s="384"/>
      <c r="AP144" s="384"/>
      <c r="AQ144" s="384"/>
      <c r="AR144" s="971"/>
      <c r="AS144" s="971"/>
      <c r="AT144" s="384"/>
    </row>
    <row r="145" spans="1:47" s="388" customFormat="1" ht="15.75">
      <c r="A145" s="971"/>
      <c r="B145" s="971"/>
      <c r="C145" s="384"/>
      <c r="D145" s="353"/>
      <c r="E145" s="353"/>
      <c r="F145" s="971"/>
      <c r="G145" s="971"/>
      <c r="H145" s="971"/>
      <c r="I145" s="971"/>
      <c r="J145" s="384"/>
      <c r="K145" s="353" t="s">
        <v>3485</v>
      </c>
      <c r="L145" s="971"/>
      <c r="M145" s="384"/>
      <c r="N145" s="384">
        <v>9</v>
      </c>
      <c r="O145" s="384">
        <v>17749</v>
      </c>
      <c r="P145" s="384">
        <v>12.92</v>
      </c>
      <c r="Q145" s="993"/>
      <c r="R145" s="419"/>
      <c r="S145" s="972"/>
      <c r="T145" s="971"/>
      <c r="U145" s="984"/>
      <c r="V145" s="971"/>
      <c r="W145" s="971"/>
      <c r="X145" s="971"/>
      <c r="Y145" s="371" t="s">
        <v>3464</v>
      </c>
      <c r="Z145" s="971"/>
      <c r="AA145" s="384"/>
      <c r="AB145" s="971"/>
      <c r="AC145" s="971"/>
      <c r="AD145" s="971"/>
      <c r="AE145" s="971"/>
      <c r="AF145" s="971"/>
      <c r="AG145" s="386">
        <v>45475</v>
      </c>
      <c r="AH145" s="386">
        <v>45478</v>
      </c>
      <c r="AI145" s="384"/>
      <c r="AJ145" s="384"/>
      <c r="AK145" s="384"/>
      <c r="AL145" s="971"/>
      <c r="AM145" s="971"/>
      <c r="AN145" s="971"/>
      <c r="AO145" s="384"/>
      <c r="AP145" s="384"/>
      <c r="AQ145" s="384"/>
      <c r="AR145" s="971"/>
      <c r="AS145" s="971"/>
      <c r="AT145" s="384"/>
      <c r="AU145" s="384"/>
    </row>
    <row r="146" spans="1:47" s="388" customFormat="1" ht="15.75">
      <c r="A146" s="982" t="s">
        <v>3295</v>
      </c>
      <c r="B146" s="967" t="s">
        <v>3486</v>
      </c>
      <c r="C146" s="371"/>
      <c r="D146" s="384"/>
      <c r="E146" s="384"/>
      <c r="F146" s="971" t="s">
        <v>3487</v>
      </c>
      <c r="G146" s="971" t="s">
        <v>3488</v>
      </c>
      <c r="H146" s="971" t="s">
        <v>79</v>
      </c>
      <c r="I146" s="353" t="s">
        <v>3489</v>
      </c>
      <c r="J146" s="353"/>
      <c r="K146" s="384" t="s">
        <v>3490</v>
      </c>
      <c r="L146" s="971" t="s">
        <v>3491</v>
      </c>
      <c r="M146" s="384"/>
      <c r="N146" s="384">
        <v>15</v>
      </c>
      <c r="O146" s="384">
        <v>3174</v>
      </c>
      <c r="P146" s="384">
        <v>75</v>
      </c>
      <c r="Q146" s="971" t="s">
        <v>3492</v>
      </c>
      <c r="R146" s="384"/>
      <c r="S146" s="972">
        <v>45403</v>
      </c>
      <c r="T146" s="971" t="s">
        <v>2370</v>
      </c>
      <c r="U146" s="984">
        <v>45439</v>
      </c>
      <c r="V146" s="971"/>
      <c r="W146" s="971"/>
      <c r="X146" s="971" t="s">
        <v>129</v>
      </c>
      <c r="Y146" s="384" t="s">
        <v>3330</v>
      </c>
      <c r="Z146" s="972">
        <v>45400</v>
      </c>
      <c r="AA146" s="386"/>
      <c r="AB146" s="972">
        <v>45432</v>
      </c>
      <c r="AC146" s="972">
        <v>45436</v>
      </c>
      <c r="AD146" s="972">
        <v>45425</v>
      </c>
      <c r="AE146" s="972">
        <v>45433</v>
      </c>
      <c r="AF146" s="972">
        <v>45447</v>
      </c>
      <c r="AG146" s="386">
        <v>45442</v>
      </c>
      <c r="AH146" s="386">
        <v>45444</v>
      </c>
      <c r="AI146" s="384"/>
      <c r="AJ146" s="971"/>
      <c r="AK146" s="384"/>
      <c r="AL146" s="971" t="s">
        <v>3493</v>
      </c>
      <c r="AM146" s="972">
        <v>45433</v>
      </c>
      <c r="AN146" s="986">
        <v>22891.9</v>
      </c>
      <c r="AO146" s="387"/>
      <c r="AP146" s="387"/>
      <c r="AQ146" s="387"/>
      <c r="AR146" s="971"/>
      <c r="AS146" s="971"/>
      <c r="AT146" s="384"/>
      <c r="AU146" s="384"/>
    </row>
    <row r="147" spans="1:47" s="388" customFormat="1" ht="15.75">
      <c r="A147" s="971"/>
      <c r="B147" s="971"/>
      <c r="C147" s="384"/>
      <c r="D147" s="384"/>
      <c r="E147" s="384"/>
      <c r="F147" s="971"/>
      <c r="G147" s="971"/>
      <c r="H147" s="971"/>
      <c r="I147" s="353" t="s">
        <v>3112</v>
      </c>
      <c r="J147" s="353"/>
      <c r="K147" s="384" t="s">
        <v>3494</v>
      </c>
      <c r="L147" s="971"/>
      <c r="M147" s="384"/>
      <c r="N147" s="384">
        <v>11</v>
      </c>
      <c r="O147" s="384">
        <v>3137</v>
      </c>
      <c r="P147" s="384">
        <v>68</v>
      </c>
      <c r="Q147" s="971"/>
      <c r="R147" s="384"/>
      <c r="S147" s="972"/>
      <c r="T147" s="971"/>
      <c r="U147" s="984"/>
      <c r="V147" s="971"/>
      <c r="W147" s="971"/>
      <c r="X147" s="971"/>
      <c r="Y147" s="384" t="s">
        <v>3334</v>
      </c>
      <c r="Z147" s="971"/>
      <c r="AA147" s="384"/>
      <c r="AB147" s="972"/>
      <c r="AC147" s="972"/>
      <c r="AD147" s="972"/>
      <c r="AE147" s="972"/>
      <c r="AF147" s="972"/>
      <c r="AG147" s="386">
        <v>45442</v>
      </c>
      <c r="AH147" s="386">
        <v>45442</v>
      </c>
      <c r="AI147" s="384"/>
      <c r="AJ147" s="971"/>
      <c r="AK147" s="384"/>
      <c r="AL147" s="971"/>
      <c r="AM147" s="971"/>
      <c r="AN147" s="971"/>
      <c r="AO147" s="384"/>
      <c r="AP147" s="384"/>
      <c r="AQ147" s="384"/>
      <c r="AR147" s="971"/>
      <c r="AS147" s="971"/>
      <c r="AT147" s="384"/>
      <c r="AU147" s="384"/>
    </row>
    <row r="148" spans="1:47" s="388" customFormat="1" ht="15.75">
      <c r="A148" s="101" t="s">
        <v>90</v>
      </c>
      <c r="B148" s="384">
        <v>4100003583</v>
      </c>
      <c r="C148" s="384"/>
      <c r="D148" s="384"/>
      <c r="E148" s="384"/>
      <c r="F148" s="384" t="s">
        <v>3495</v>
      </c>
      <c r="G148" s="384" t="s">
        <v>3496</v>
      </c>
      <c r="H148" s="384" t="s">
        <v>79</v>
      </c>
      <c r="I148" s="353" t="s">
        <v>109</v>
      </c>
      <c r="J148" s="353"/>
      <c r="K148" s="384" t="s">
        <v>3497</v>
      </c>
      <c r="L148" s="384" t="s">
        <v>3498</v>
      </c>
      <c r="M148" s="384"/>
      <c r="N148" s="384">
        <v>1</v>
      </c>
      <c r="O148" s="385">
        <v>342.6</v>
      </c>
      <c r="P148" s="384">
        <v>0.91300000000000003</v>
      </c>
      <c r="Q148" s="384" t="s">
        <v>375</v>
      </c>
      <c r="R148" s="384"/>
      <c r="S148" s="386">
        <v>45403</v>
      </c>
      <c r="T148" s="384" t="s">
        <v>3499</v>
      </c>
      <c r="U148" s="390">
        <v>45447</v>
      </c>
      <c r="V148" s="384" t="s">
        <v>3500</v>
      </c>
      <c r="W148" s="386">
        <v>45456</v>
      </c>
      <c r="X148" s="384" t="s">
        <v>129</v>
      </c>
      <c r="Y148" s="384" t="s">
        <v>3358</v>
      </c>
      <c r="Z148" s="386">
        <v>45400</v>
      </c>
      <c r="AA148" s="386"/>
      <c r="AB148" s="386">
        <v>45441</v>
      </c>
      <c r="AC148" s="386">
        <v>45441</v>
      </c>
      <c r="AD148" s="386">
        <v>45425</v>
      </c>
      <c r="AE148" s="386">
        <v>45448</v>
      </c>
      <c r="AF148" s="384"/>
      <c r="AG148" s="384"/>
      <c r="AH148" s="384"/>
      <c r="AI148" s="384"/>
      <c r="AJ148" s="384" t="s">
        <v>3501</v>
      </c>
      <c r="AK148" s="384"/>
      <c r="AL148" s="384" t="s">
        <v>3502</v>
      </c>
      <c r="AM148" s="386">
        <v>45448</v>
      </c>
      <c r="AN148" s="387">
        <v>35.090000000000003</v>
      </c>
      <c r="AO148" s="387"/>
      <c r="AP148" s="387"/>
      <c r="AQ148" s="387"/>
      <c r="AR148" s="384"/>
      <c r="AS148" s="384"/>
      <c r="AT148" s="384"/>
      <c r="AU148" s="384"/>
    </row>
    <row r="149" spans="1:47" s="388" customFormat="1" ht="15.75">
      <c r="A149" s="334" t="s">
        <v>3170</v>
      </c>
      <c r="B149" s="384">
        <v>4200002878</v>
      </c>
      <c r="C149" s="384"/>
      <c r="D149" s="384"/>
      <c r="E149" s="384"/>
      <c r="F149" s="384" t="s">
        <v>3503</v>
      </c>
      <c r="G149" s="384" t="s">
        <v>3504</v>
      </c>
      <c r="H149" s="384" t="s">
        <v>79</v>
      </c>
      <c r="I149" s="353" t="s">
        <v>109</v>
      </c>
      <c r="J149" s="353"/>
      <c r="K149" s="384" t="s">
        <v>3505</v>
      </c>
      <c r="L149" s="384" t="s">
        <v>3506</v>
      </c>
      <c r="M149" s="384"/>
      <c r="N149" s="384">
        <v>1</v>
      </c>
      <c r="O149" s="385">
        <v>356</v>
      </c>
      <c r="P149" s="384">
        <v>6.67</v>
      </c>
      <c r="Q149" s="384" t="s">
        <v>2369</v>
      </c>
      <c r="R149" s="384"/>
      <c r="S149" s="386">
        <v>45421</v>
      </c>
      <c r="T149" s="384" t="s">
        <v>3499</v>
      </c>
      <c r="U149" s="390">
        <v>45449</v>
      </c>
      <c r="V149" s="384" t="s">
        <v>3500</v>
      </c>
      <c r="W149" s="386">
        <v>45456</v>
      </c>
      <c r="X149" s="384" t="s">
        <v>129</v>
      </c>
      <c r="Y149" s="384" t="s">
        <v>3358</v>
      </c>
      <c r="Z149" s="386">
        <v>45420</v>
      </c>
      <c r="AA149" s="386"/>
      <c r="AB149" s="386">
        <v>45447</v>
      </c>
      <c r="AC149" s="386">
        <v>45447</v>
      </c>
      <c r="AD149" s="386">
        <v>45433</v>
      </c>
      <c r="AE149" s="386">
        <v>45453</v>
      </c>
      <c r="AF149" s="384"/>
      <c r="AG149" s="384"/>
      <c r="AH149" s="384"/>
      <c r="AI149" s="384"/>
      <c r="AJ149" s="384"/>
      <c r="AK149" s="384"/>
      <c r="AL149" s="384" t="s">
        <v>3507</v>
      </c>
      <c r="AM149" s="386">
        <v>45453</v>
      </c>
      <c r="AN149" s="387">
        <v>606.53</v>
      </c>
      <c r="AO149" s="387"/>
      <c r="AP149" s="387"/>
      <c r="AQ149" s="387"/>
      <c r="AR149" s="384"/>
      <c r="AS149" s="384"/>
      <c r="AT149" s="384"/>
      <c r="AU149" s="384"/>
    </row>
    <row r="150" spans="1:47" s="388" customFormat="1" ht="15.75">
      <c r="A150" s="334" t="s">
        <v>3170</v>
      </c>
      <c r="B150" s="384">
        <v>4200002924</v>
      </c>
      <c r="C150" s="384"/>
      <c r="D150" s="384"/>
      <c r="E150" s="384"/>
      <c r="F150" s="384" t="s">
        <v>3508</v>
      </c>
      <c r="G150" s="384" t="s">
        <v>3509</v>
      </c>
      <c r="H150" s="384" t="s">
        <v>79</v>
      </c>
      <c r="I150" s="353" t="s">
        <v>109</v>
      </c>
      <c r="J150" s="353"/>
      <c r="K150" s="384" t="s">
        <v>3510</v>
      </c>
      <c r="L150" s="384" t="s">
        <v>3511</v>
      </c>
      <c r="M150" s="384"/>
      <c r="N150" s="384">
        <v>1</v>
      </c>
      <c r="O150" s="385">
        <v>10</v>
      </c>
      <c r="P150" s="384">
        <v>0.84</v>
      </c>
      <c r="Q150" s="384" t="s">
        <v>2369</v>
      </c>
      <c r="R150" s="384"/>
      <c r="S150" s="386">
        <v>45442</v>
      </c>
      <c r="T150" s="384" t="s">
        <v>2590</v>
      </c>
      <c r="U150" s="390">
        <v>45460</v>
      </c>
      <c r="V150" s="384" t="s">
        <v>3299</v>
      </c>
      <c r="W150" s="390">
        <v>45482</v>
      </c>
      <c r="X150" s="384" t="s">
        <v>129</v>
      </c>
      <c r="Y150" s="371" t="s">
        <v>3432</v>
      </c>
      <c r="Z150" s="386">
        <v>45440</v>
      </c>
      <c r="AA150" s="386"/>
      <c r="AB150" s="386">
        <v>45461</v>
      </c>
      <c r="AC150" s="386">
        <v>45469</v>
      </c>
      <c r="AD150" s="386">
        <v>45461</v>
      </c>
      <c r="AE150" s="386">
        <v>45469</v>
      </c>
      <c r="AF150" s="384"/>
      <c r="AG150" s="384" t="s">
        <v>3512</v>
      </c>
      <c r="AH150" s="384"/>
      <c r="AI150" s="384"/>
      <c r="AJ150" s="384"/>
      <c r="AK150" s="384"/>
      <c r="AL150" s="384" t="s">
        <v>3513</v>
      </c>
      <c r="AM150" s="386">
        <v>45469</v>
      </c>
      <c r="AN150" s="387">
        <v>41.79</v>
      </c>
      <c r="AO150" s="387">
        <v>41</v>
      </c>
      <c r="AP150" s="387"/>
      <c r="AQ150" s="387"/>
      <c r="AR150" s="384"/>
      <c r="AS150" s="384"/>
      <c r="AT150" s="384"/>
      <c r="AU150" s="384"/>
    </row>
    <row r="151" spans="1:47" s="408" customFormat="1" ht="15.75">
      <c r="A151" s="988" t="s">
        <v>3514</v>
      </c>
      <c r="B151" s="971">
        <v>8200005303</v>
      </c>
      <c r="C151" s="384"/>
      <c r="D151" s="384"/>
      <c r="E151" s="384"/>
      <c r="F151" s="985" t="s">
        <v>2515</v>
      </c>
      <c r="G151" s="971" t="s">
        <v>2516</v>
      </c>
      <c r="H151" s="971" t="s">
        <v>99</v>
      </c>
      <c r="I151" s="971" t="s">
        <v>3151</v>
      </c>
      <c r="J151" s="384"/>
      <c r="K151" s="384" t="s">
        <v>2517</v>
      </c>
      <c r="L151" s="992" t="s">
        <v>2464</v>
      </c>
      <c r="M151" s="422"/>
      <c r="N151" s="384">
        <v>22</v>
      </c>
      <c r="O151" s="384">
        <v>11320.32</v>
      </c>
      <c r="P151" s="384">
        <v>30.94</v>
      </c>
      <c r="Q151" s="971" t="s">
        <v>2518</v>
      </c>
      <c r="R151" s="384"/>
      <c r="S151" s="972">
        <v>45444</v>
      </c>
      <c r="T151" s="971" t="s">
        <v>2519</v>
      </c>
      <c r="U151" s="984">
        <v>45471</v>
      </c>
      <c r="V151" s="971"/>
      <c r="W151" s="971"/>
      <c r="X151" s="972" t="s">
        <v>118</v>
      </c>
      <c r="Y151" s="384" t="s">
        <v>2386</v>
      </c>
      <c r="Z151" s="972">
        <v>45441</v>
      </c>
      <c r="AA151" s="386"/>
      <c r="AB151" s="972">
        <v>45471</v>
      </c>
      <c r="AC151" s="972">
        <v>45471</v>
      </c>
      <c r="AD151" s="972">
        <v>45474</v>
      </c>
      <c r="AE151" s="972">
        <v>45475</v>
      </c>
      <c r="AF151" s="972">
        <v>45476</v>
      </c>
      <c r="AG151" s="386">
        <v>45475</v>
      </c>
      <c r="AH151" s="386">
        <v>45476</v>
      </c>
      <c r="AI151" s="384"/>
      <c r="AJ151" s="384"/>
      <c r="AK151" s="384"/>
      <c r="AL151" s="971" t="s">
        <v>3515</v>
      </c>
      <c r="AM151" s="972">
        <v>45474</v>
      </c>
      <c r="AN151" s="986">
        <v>5001.95</v>
      </c>
      <c r="AO151" s="423"/>
      <c r="AP151" s="423"/>
      <c r="AQ151" s="423"/>
      <c r="AR151" s="989">
        <v>45505</v>
      </c>
      <c r="AS151" s="989">
        <v>45505</v>
      </c>
      <c r="AT151" s="353" t="s">
        <v>3516</v>
      </c>
      <c r="AU151" s="384"/>
    </row>
    <row r="152" spans="1:47" s="408" customFormat="1" ht="15.75">
      <c r="A152" s="916"/>
      <c r="B152" s="971"/>
      <c r="C152" s="384"/>
      <c r="D152" s="384"/>
      <c r="E152" s="384"/>
      <c r="F152" s="985"/>
      <c r="G152" s="971"/>
      <c r="H152" s="971"/>
      <c r="I152" s="971"/>
      <c r="J152" s="384"/>
      <c r="K152" s="384" t="s">
        <v>2521</v>
      </c>
      <c r="L152" s="992"/>
      <c r="M152" s="422"/>
      <c r="N152" s="384">
        <v>22</v>
      </c>
      <c r="O152" s="384">
        <v>11320.32</v>
      </c>
      <c r="P152" s="384">
        <v>30.94</v>
      </c>
      <c r="Q152" s="971"/>
      <c r="R152" s="384"/>
      <c r="S152" s="972"/>
      <c r="T152" s="971"/>
      <c r="U152" s="984"/>
      <c r="V152" s="971"/>
      <c r="W152" s="971"/>
      <c r="X152" s="972"/>
      <c r="Y152" s="384" t="s">
        <v>3517</v>
      </c>
      <c r="Z152" s="971"/>
      <c r="AA152" s="384"/>
      <c r="AB152" s="972"/>
      <c r="AC152" s="972"/>
      <c r="AD152" s="972"/>
      <c r="AE152" s="972"/>
      <c r="AF152" s="972"/>
      <c r="AG152" s="386">
        <v>45476</v>
      </c>
      <c r="AH152" s="386">
        <v>45479</v>
      </c>
      <c r="AI152" s="384"/>
      <c r="AJ152" s="384"/>
      <c r="AK152" s="384"/>
      <c r="AL152" s="971"/>
      <c r="AM152" s="971"/>
      <c r="AN152" s="971"/>
      <c r="AO152" s="232"/>
      <c r="AP152" s="232"/>
      <c r="AQ152" s="232"/>
      <c r="AR152" s="876"/>
      <c r="AS152" s="876"/>
      <c r="AT152" s="232"/>
      <c r="AU152" s="232"/>
    </row>
    <row r="153" spans="1:47" s="408" customFormat="1" ht="15.75">
      <c r="A153" s="916"/>
      <c r="B153" s="971"/>
      <c r="C153" s="384"/>
      <c r="D153" s="384"/>
      <c r="E153" s="384"/>
      <c r="F153" s="985"/>
      <c r="G153" s="971"/>
      <c r="H153" s="971"/>
      <c r="I153" s="971"/>
      <c r="J153" s="384"/>
      <c r="K153" s="384" t="s">
        <v>2523</v>
      </c>
      <c r="L153" s="992"/>
      <c r="M153" s="422"/>
      <c r="N153" s="384">
        <v>22</v>
      </c>
      <c r="O153" s="384">
        <v>11320.32</v>
      </c>
      <c r="P153" s="384">
        <v>30.94</v>
      </c>
      <c r="Q153" s="971"/>
      <c r="R153" s="384"/>
      <c r="S153" s="972"/>
      <c r="T153" s="971"/>
      <c r="U153" s="984"/>
      <c r="V153" s="971"/>
      <c r="W153" s="971"/>
      <c r="X153" s="972"/>
      <c r="Y153" s="384" t="s">
        <v>2386</v>
      </c>
      <c r="Z153" s="971"/>
      <c r="AA153" s="384"/>
      <c r="AB153" s="972"/>
      <c r="AC153" s="972"/>
      <c r="AD153" s="972"/>
      <c r="AE153" s="972"/>
      <c r="AF153" s="972"/>
      <c r="AG153" s="386">
        <v>45476</v>
      </c>
      <c r="AH153" s="386">
        <v>45476</v>
      </c>
      <c r="AI153" s="384"/>
      <c r="AJ153" s="384"/>
      <c r="AK153" s="384"/>
      <c r="AL153" s="971"/>
      <c r="AM153" s="971"/>
      <c r="AN153" s="971"/>
      <c r="AO153" s="232"/>
      <c r="AP153" s="232"/>
      <c r="AQ153" s="232"/>
      <c r="AR153" s="876"/>
      <c r="AS153" s="876"/>
      <c r="AT153" s="232"/>
      <c r="AU153" s="232"/>
    </row>
    <row r="154" spans="1:47" s="408" customFormat="1" ht="15.75">
      <c r="A154" s="916"/>
      <c r="B154" s="971"/>
      <c r="C154" s="384"/>
      <c r="D154" s="384"/>
      <c r="E154" s="384"/>
      <c r="F154" s="985"/>
      <c r="G154" s="971"/>
      <c r="H154" s="971"/>
      <c r="I154" s="971"/>
      <c r="J154" s="384"/>
      <c r="K154" s="384" t="s">
        <v>2524</v>
      </c>
      <c r="L154" s="992"/>
      <c r="M154" s="422"/>
      <c r="N154" s="384">
        <v>22</v>
      </c>
      <c r="O154" s="384">
        <v>11320.32</v>
      </c>
      <c r="P154" s="384">
        <v>30.94</v>
      </c>
      <c r="Q154" s="971"/>
      <c r="R154" s="384"/>
      <c r="S154" s="972"/>
      <c r="T154" s="971"/>
      <c r="U154" s="984"/>
      <c r="V154" s="971"/>
      <c r="W154" s="971"/>
      <c r="X154" s="972"/>
      <c r="Y154" s="384" t="s">
        <v>2386</v>
      </c>
      <c r="Z154" s="971"/>
      <c r="AA154" s="384"/>
      <c r="AB154" s="972"/>
      <c r="AC154" s="972"/>
      <c r="AD154" s="972"/>
      <c r="AE154" s="972"/>
      <c r="AF154" s="972"/>
      <c r="AG154" s="386">
        <v>45475</v>
      </c>
      <c r="AH154" s="386">
        <v>45476</v>
      </c>
      <c r="AI154" s="384"/>
      <c r="AJ154" s="384"/>
      <c r="AK154" s="384"/>
      <c r="AL154" s="971"/>
      <c r="AM154" s="971"/>
      <c r="AN154" s="971"/>
      <c r="AO154" s="232"/>
      <c r="AP154" s="232"/>
      <c r="AQ154" s="232"/>
      <c r="AR154" s="876"/>
      <c r="AS154" s="876"/>
      <c r="AT154" s="232"/>
      <c r="AU154" s="232"/>
    </row>
    <row r="155" spans="1:47" s="408" customFormat="1" ht="15.75">
      <c r="A155" s="916"/>
      <c r="B155" s="971"/>
      <c r="C155" s="384"/>
      <c r="D155" s="384"/>
      <c r="E155" s="384"/>
      <c r="F155" s="985"/>
      <c r="G155" s="971"/>
      <c r="H155" s="971"/>
      <c r="I155" s="971"/>
      <c r="J155" s="384"/>
      <c r="K155" s="384" t="s">
        <v>2525</v>
      </c>
      <c r="L155" s="992"/>
      <c r="M155" s="422"/>
      <c r="N155" s="384">
        <v>22</v>
      </c>
      <c r="O155" s="384">
        <v>11320.32</v>
      </c>
      <c r="P155" s="384">
        <v>30.94</v>
      </c>
      <c r="Q155" s="971"/>
      <c r="R155" s="384"/>
      <c r="S155" s="972"/>
      <c r="T155" s="971"/>
      <c r="U155" s="984"/>
      <c r="V155" s="971"/>
      <c r="W155" s="971"/>
      <c r="X155" s="972"/>
      <c r="Y155" s="384" t="s">
        <v>2386</v>
      </c>
      <c r="Z155" s="971"/>
      <c r="AA155" s="384"/>
      <c r="AB155" s="972"/>
      <c r="AC155" s="972"/>
      <c r="AD155" s="972"/>
      <c r="AE155" s="972"/>
      <c r="AF155" s="972"/>
      <c r="AG155" s="386">
        <v>45476</v>
      </c>
      <c r="AH155" s="386">
        <v>45479</v>
      </c>
      <c r="AI155" s="384"/>
      <c r="AJ155" s="384"/>
      <c r="AK155" s="384"/>
      <c r="AL155" s="971"/>
      <c r="AM155" s="971"/>
      <c r="AN155" s="971"/>
      <c r="AO155" s="232"/>
      <c r="AP155" s="232"/>
      <c r="AQ155" s="232"/>
      <c r="AR155" s="876"/>
      <c r="AS155" s="876"/>
      <c r="AT155" s="232"/>
      <c r="AU155" s="232"/>
    </row>
    <row r="156" spans="1:47" s="408" customFormat="1" ht="15.75">
      <c r="A156" s="916"/>
      <c r="B156" s="971"/>
      <c r="C156" s="384"/>
      <c r="D156" s="384"/>
      <c r="E156" s="384"/>
      <c r="F156" s="985"/>
      <c r="G156" s="971"/>
      <c r="H156" s="971"/>
      <c r="I156" s="971"/>
      <c r="J156" s="384"/>
      <c r="K156" s="384" t="s">
        <v>2526</v>
      </c>
      <c r="L156" s="992"/>
      <c r="M156" s="422"/>
      <c r="N156" s="384">
        <v>22</v>
      </c>
      <c r="O156" s="384">
        <v>11320.32</v>
      </c>
      <c r="P156" s="384">
        <v>30.94</v>
      </c>
      <c r="Q156" s="971"/>
      <c r="R156" s="384"/>
      <c r="S156" s="972"/>
      <c r="T156" s="971"/>
      <c r="U156" s="984"/>
      <c r="V156" s="971"/>
      <c r="W156" s="971"/>
      <c r="X156" s="972"/>
      <c r="Y156" s="384" t="s">
        <v>3517</v>
      </c>
      <c r="Z156" s="971"/>
      <c r="AA156" s="384"/>
      <c r="AB156" s="972"/>
      <c r="AC156" s="972"/>
      <c r="AD156" s="972"/>
      <c r="AE156" s="972"/>
      <c r="AF156" s="972"/>
      <c r="AG156" s="386">
        <v>45476</v>
      </c>
      <c r="AH156" s="386">
        <v>45479</v>
      </c>
      <c r="AI156" s="384"/>
      <c r="AJ156" s="384"/>
      <c r="AK156" s="384"/>
      <c r="AL156" s="971"/>
      <c r="AM156" s="971"/>
      <c r="AN156" s="971"/>
      <c r="AO156" s="232"/>
      <c r="AP156" s="232"/>
      <c r="AQ156" s="232"/>
      <c r="AR156" s="876"/>
      <c r="AS156" s="876"/>
      <c r="AT156" s="232"/>
      <c r="AU156" s="232"/>
    </row>
    <row r="157" spans="1:47" s="408" customFormat="1" ht="15.75">
      <c r="A157" s="916"/>
      <c r="B157" s="971"/>
      <c r="C157" s="384"/>
      <c r="D157" s="384"/>
      <c r="E157" s="384"/>
      <c r="F157" s="985"/>
      <c r="G157" s="971"/>
      <c r="H157" s="971"/>
      <c r="I157" s="971"/>
      <c r="J157" s="384"/>
      <c r="K157" s="384" t="s">
        <v>2528</v>
      </c>
      <c r="L157" s="992"/>
      <c r="M157" s="422"/>
      <c r="N157" s="384">
        <v>20</v>
      </c>
      <c r="O157" s="384">
        <v>10291.200000000001</v>
      </c>
      <c r="P157" s="384">
        <v>28.13</v>
      </c>
      <c r="Q157" s="971"/>
      <c r="R157" s="384"/>
      <c r="S157" s="972"/>
      <c r="T157" s="971"/>
      <c r="U157" s="984"/>
      <c r="V157" s="971"/>
      <c r="W157" s="971"/>
      <c r="X157" s="972"/>
      <c r="Y157" s="384" t="s">
        <v>2386</v>
      </c>
      <c r="Z157" s="971"/>
      <c r="AA157" s="384"/>
      <c r="AB157" s="972"/>
      <c r="AC157" s="972"/>
      <c r="AD157" s="972"/>
      <c r="AE157" s="972"/>
      <c r="AF157" s="972"/>
      <c r="AG157" s="386">
        <v>45475</v>
      </c>
      <c r="AH157" s="386">
        <v>45476</v>
      </c>
      <c r="AI157" s="384"/>
      <c r="AJ157" s="384"/>
      <c r="AK157" s="384"/>
      <c r="AL157" s="971"/>
      <c r="AM157" s="971"/>
      <c r="AN157" s="971"/>
      <c r="AO157" s="232"/>
      <c r="AP157" s="232"/>
      <c r="AQ157" s="232"/>
      <c r="AR157" s="876"/>
      <c r="AS157" s="876"/>
      <c r="AT157" s="232"/>
      <c r="AU157" s="232"/>
    </row>
    <row r="158" spans="1:47" s="388" customFormat="1" ht="15.75">
      <c r="A158" s="394" t="s">
        <v>232</v>
      </c>
      <c r="B158" s="384">
        <v>4100006358</v>
      </c>
      <c r="C158" s="384"/>
      <c r="D158" s="384"/>
      <c r="E158" s="384"/>
      <c r="F158" s="353" t="s">
        <v>3518</v>
      </c>
      <c r="G158" s="384"/>
      <c r="H158" s="384" t="s">
        <v>79</v>
      </c>
      <c r="I158" s="384" t="s">
        <v>3297</v>
      </c>
      <c r="J158" s="384"/>
      <c r="K158" s="384"/>
      <c r="L158" s="384" t="s">
        <v>3519</v>
      </c>
      <c r="M158" s="384"/>
      <c r="N158" s="384">
        <v>8</v>
      </c>
      <c r="O158" s="384">
        <v>160</v>
      </c>
      <c r="P158" s="384">
        <v>0.378</v>
      </c>
      <c r="Q158" s="384" t="s">
        <v>3283</v>
      </c>
      <c r="R158" s="384"/>
      <c r="S158" s="386">
        <v>45485</v>
      </c>
      <c r="T158" s="386" t="s">
        <v>3284</v>
      </c>
      <c r="U158" s="386">
        <v>45489</v>
      </c>
      <c r="V158" s="384"/>
      <c r="W158" s="384"/>
      <c r="X158" s="386" t="s">
        <v>129</v>
      </c>
      <c r="Y158" s="384" t="s">
        <v>3520</v>
      </c>
      <c r="Z158" s="384" t="s">
        <v>84</v>
      </c>
      <c r="AA158" s="384"/>
      <c r="AB158" s="386"/>
      <c r="AC158" s="386">
        <v>45498</v>
      </c>
      <c r="AD158" s="386"/>
      <c r="AE158" s="386">
        <v>45498</v>
      </c>
      <c r="AF158" s="386">
        <v>45491</v>
      </c>
      <c r="AG158" s="386">
        <v>45498</v>
      </c>
      <c r="AH158" s="386"/>
      <c r="AI158" s="384"/>
      <c r="AJ158" s="384" t="s">
        <v>3521</v>
      </c>
      <c r="AK158" s="384"/>
      <c r="AL158" s="384" t="s">
        <v>3522</v>
      </c>
      <c r="AM158" s="386">
        <v>45498</v>
      </c>
      <c r="AN158" s="387">
        <v>2546.2199999999998</v>
      </c>
      <c r="AO158" s="384"/>
      <c r="AP158" s="384"/>
      <c r="AQ158" s="384"/>
      <c r="AR158" s="384"/>
      <c r="AS158" s="384"/>
      <c r="AT158" s="384"/>
      <c r="AU158" s="384"/>
    </row>
    <row r="159" spans="1:47" s="388" customFormat="1" ht="15.75">
      <c r="A159" s="334" t="s">
        <v>3136</v>
      </c>
      <c r="B159" s="384"/>
      <c r="C159" s="384"/>
      <c r="D159" s="384"/>
      <c r="E159" s="384"/>
      <c r="F159" s="353" t="s">
        <v>3523</v>
      </c>
      <c r="G159" s="384" t="s">
        <v>3524</v>
      </c>
      <c r="H159" s="384" t="s">
        <v>79</v>
      </c>
      <c r="I159" s="353" t="s">
        <v>109</v>
      </c>
      <c r="J159" s="353"/>
      <c r="K159" s="384" t="s">
        <v>3525</v>
      </c>
      <c r="L159" s="384" t="s">
        <v>3526</v>
      </c>
      <c r="M159" s="384"/>
      <c r="N159" s="384">
        <v>1</v>
      </c>
      <c r="O159" s="385">
        <v>130</v>
      </c>
      <c r="P159" s="384">
        <v>0.8</v>
      </c>
      <c r="Q159" s="384" t="s">
        <v>2369</v>
      </c>
      <c r="R159" s="384"/>
      <c r="S159" s="386">
        <v>45417</v>
      </c>
      <c r="T159" s="384" t="s">
        <v>3499</v>
      </c>
      <c r="U159" s="390">
        <v>45494</v>
      </c>
      <c r="V159" s="384" t="s">
        <v>3299</v>
      </c>
      <c r="W159" s="386">
        <v>45504</v>
      </c>
      <c r="X159" s="384" t="s">
        <v>129</v>
      </c>
      <c r="Y159" s="384" t="s">
        <v>3527</v>
      </c>
      <c r="Z159" s="386">
        <v>45418</v>
      </c>
      <c r="AA159" s="386"/>
      <c r="AB159" s="386">
        <v>45443</v>
      </c>
      <c r="AC159" s="386">
        <v>45446</v>
      </c>
      <c r="AD159" s="386">
        <v>45425</v>
      </c>
      <c r="AE159" s="386">
        <v>45496</v>
      </c>
      <c r="AF159" s="386">
        <v>45510</v>
      </c>
      <c r="AG159" s="386">
        <v>45510</v>
      </c>
      <c r="AH159" s="384"/>
      <c r="AI159" s="384"/>
      <c r="AJ159" s="384" t="s">
        <v>3528</v>
      </c>
      <c r="AK159" s="384"/>
      <c r="AL159" s="384" t="s">
        <v>3529</v>
      </c>
      <c r="AM159" s="386">
        <v>45496</v>
      </c>
      <c r="AN159" s="387">
        <v>218.62</v>
      </c>
      <c r="AO159" s="387">
        <v>735</v>
      </c>
      <c r="AP159" s="387"/>
      <c r="AQ159" s="387"/>
      <c r="AR159" s="384"/>
      <c r="AS159" s="384"/>
      <c r="AT159" s="384"/>
      <c r="AU159" s="384"/>
    </row>
    <row r="160" spans="1:47" s="408" customFormat="1" ht="15.75">
      <c r="A160" s="101" t="s">
        <v>246</v>
      </c>
      <c r="B160" s="384">
        <v>4100006438</v>
      </c>
      <c r="C160" s="384"/>
      <c r="D160" s="384"/>
      <c r="E160" s="384"/>
      <c r="F160" s="384" t="s">
        <v>3530</v>
      </c>
      <c r="G160" s="384" t="s">
        <v>3531</v>
      </c>
      <c r="H160" s="384" t="s">
        <v>79</v>
      </c>
      <c r="I160" s="384" t="s">
        <v>109</v>
      </c>
      <c r="J160" s="384"/>
      <c r="K160" s="384" t="s">
        <v>3532</v>
      </c>
      <c r="L160" s="384" t="s">
        <v>3533</v>
      </c>
      <c r="M160" s="384"/>
      <c r="N160" s="384">
        <v>2</v>
      </c>
      <c r="O160" s="385">
        <v>788</v>
      </c>
      <c r="P160" s="384">
        <v>2.13</v>
      </c>
      <c r="Q160" s="384" t="s">
        <v>2369</v>
      </c>
      <c r="R160" s="384"/>
      <c r="S160" s="386">
        <v>45463</v>
      </c>
      <c r="T160" s="384" t="s">
        <v>2342</v>
      </c>
      <c r="U160" s="390">
        <v>45495</v>
      </c>
      <c r="V160" s="384" t="s">
        <v>2370</v>
      </c>
      <c r="W160" s="386">
        <v>45504</v>
      </c>
      <c r="X160" s="410" t="s">
        <v>3534</v>
      </c>
      <c r="Y160" s="384" t="s">
        <v>3535</v>
      </c>
      <c r="Z160" s="386">
        <v>45461</v>
      </c>
      <c r="AA160" s="386"/>
      <c r="AB160" s="386">
        <v>45489</v>
      </c>
      <c r="AC160" s="386">
        <v>45495</v>
      </c>
      <c r="AD160" s="386">
        <v>45495</v>
      </c>
      <c r="AE160" s="386">
        <v>45496</v>
      </c>
      <c r="AF160" s="390">
        <v>45511</v>
      </c>
      <c r="AG160" s="390">
        <v>45516</v>
      </c>
      <c r="AH160" s="410" t="s">
        <v>3536</v>
      </c>
      <c r="AI160" s="232"/>
      <c r="AJ160" s="386" t="s">
        <v>3537</v>
      </c>
      <c r="AK160" s="386"/>
      <c r="AL160" s="384" t="s">
        <v>3538</v>
      </c>
      <c r="AM160" s="386">
        <v>45496</v>
      </c>
      <c r="AN160" s="387">
        <v>2374.5500000000002</v>
      </c>
      <c r="AO160" s="387">
        <v>7576.2</v>
      </c>
      <c r="AP160" s="423"/>
      <c r="AQ160" s="423"/>
      <c r="AR160" s="232"/>
      <c r="AS160" s="232"/>
      <c r="AT160" s="232"/>
      <c r="AU160" s="232"/>
    </row>
    <row r="161" spans="1:46" s="388" customFormat="1" ht="15.75">
      <c r="A161" s="101" t="s">
        <v>3539</v>
      </c>
      <c r="B161" s="384">
        <v>4100006446</v>
      </c>
      <c r="C161" s="384"/>
      <c r="D161" s="384"/>
      <c r="E161" s="384"/>
      <c r="F161" s="384" t="s">
        <v>3540</v>
      </c>
      <c r="G161" s="384" t="s">
        <v>3541</v>
      </c>
      <c r="H161" s="384" t="s">
        <v>79</v>
      </c>
      <c r="I161" s="353" t="s">
        <v>109</v>
      </c>
      <c r="J161" s="353"/>
      <c r="K161" s="384" t="s">
        <v>3542</v>
      </c>
      <c r="L161" s="384" t="s">
        <v>3543</v>
      </c>
      <c r="M161" s="384"/>
      <c r="N161" s="384" t="s">
        <v>3544</v>
      </c>
      <c r="O161" s="385">
        <v>1573</v>
      </c>
      <c r="P161" s="384">
        <v>3.72</v>
      </c>
      <c r="Q161" s="384" t="s">
        <v>2369</v>
      </c>
      <c r="R161" s="384"/>
      <c r="S161" s="386">
        <v>45467</v>
      </c>
      <c r="T161" s="384" t="s">
        <v>3499</v>
      </c>
      <c r="U161" s="390">
        <v>45495</v>
      </c>
      <c r="V161" s="384" t="s">
        <v>2370</v>
      </c>
      <c r="W161" s="386">
        <v>45509</v>
      </c>
      <c r="X161" s="384" t="s">
        <v>118</v>
      </c>
      <c r="Y161" s="384" t="s">
        <v>3545</v>
      </c>
      <c r="Z161" s="386">
        <v>45475</v>
      </c>
      <c r="AA161" s="386"/>
      <c r="AB161" s="386">
        <v>45489</v>
      </c>
      <c r="AC161" s="386">
        <v>45504</v>
      </c>
      <c r="AD161" s="386">
        <v>45495</v>
      </c>
      <c r="AE161" s="386">
        <v>45496</v>
      </c>
      <c r="AF161" s="386">
        <v>45517</v>
      </c>
      <c r="AG161" s="386">
        <v>45517</v>
      </c>
      <c r="AH161" s="384" t="s">
        <v>3546</v>
      </c>
      <c r="AI161" s="386"/>
      <c r="AJ161" s="386" t="s">
        <v>3547</v>
      </c>
      <c r="AK161" s="386"/>
      <c r="AL161" s="384" t="s">
        <v>3548</v>
      </c>
      <c r="AM161" s="386">
        <v>45496</v>
      </c>
      <c r="AN161" s="387">
        <v>2787.09</v>
      </c>
      <c r="AO161" s="387">
        <v>8910</v>
      </c>
      <c r="AP161" s="387"/>
      <c r="AQ161" s="387"/>
      <c r="AR161" s="384"/>
      <c r="AS161" s="384"/>
      <c r="AT161" s="384"/>
    </row>
    <row r="162" spans="1:46" s="388" customFormat="1" ht="15.75">
      <c r="A162" s="334" t="s">
        <v>3549</v>
      </c>
      <c r="B162" s="384">
        <v>4100007011</v>
      </c>
      <c r="C162" s="384"/>
      <c r="D162" s="384"/>
      <c r="E162" s="384"/>
      <c r="F162" s="384" t="s">
        <v>3550</v>
      </c>
      <c r="G162" s="384" t="s">
        <v>3551</v>
      </c>
      <c r="H162" s="384" t="s">
        <v>79</v>
      </c>
      <c r="I162" s="353" t="s">
        <v>2075</v>
      </c>
      <c r="J162" s="353"/>
      <c r="K162" s="384" t="s">
        <v>3552</v>
      </c>
      <c r="L162" s="384" t="s">
        <v>3553</v>
      </c>
      <c r="M162" s="384"/>
      <c r="N162" s="384">
        <v>15</v>
      </c>
      <c r="O162" s="384">
        <v>13995</v>
      </c>
      <c r="P162" s="384">
        <v>12.78</v>
      </c>
      <c r="Q162" s="384" t="s">
        <v>2369</v>
      </c>
      <c r="R162" s="384"/>
      <c r="S162" s="386">
        <v>45471</v>
      </c>
      <c r="T162" s="384" t="s">
        <v>2370</v>
      </c>
      <c r="U162" s="390">
        <v>45515</v>
      </c>
      <c r="V162" s="384"/>
      <c r="W162" s="391"/>
      <c r="X162" s="384" t="s">
        <v>2371</v>
      </c>
      <c r="Y162" s="384" t="s">
        <v>3545</v>
      </c>
      <c r="Z162" s="386">
        <v>45475</v>
      </c>
      <c r="AA162" s="386"/>
      <c r="AB162" s="386">
        <v>45504</v>
      </c>
      <c r="AC162" s="386">
        <v>45504</v>
      </c>
      <c r="AD162" s="386">
        <v>45495</v>
      </c>
      <c r="AE162" s="386">
        <v>45510</v>
      </c>
      <c r="AF162" s="386">
        <v>45520</v>
      </c>
      <c r="AG162" s="386">
        <v>45518</v>
      </c>
      <c r="AH162" s="386">
        <v>45520</v>
      </c>
      <c r="AI162" s="384"/>
      <c r="AJ162" s="386" t="s">
        <v>3554</v>
      </c>
      <c r="AK162" s="386"/>
      <c r="AL162" s="384" t="s">
        <v>3555</v>
      </c>
      <c r="AM162" s="386">
        <v>45513</v>
      </c>
      <c r="AN162" s="387">
        <v>44387.61</v>
      </c>
      <c r="AO162" s="387">
        <v>157993</v>
      </c>
      <c r="AP162" s="387"/>
      <c r="AQ162" s="387"/>
      <c r="AR162" s="384"/>
      <c r="AS162" s="384"/>
      <c r="AT162" s="384"/>
    </row>
    <row r="163" spans="1:46" s="388" customFormat="1" ht="15.75">
      <c r="A163" s="982" t="s">
        <v>3093</v>
      </c>
      <c r="B163" s="384"/>
      <c r="C163" s="384"/>
      <c r="D163" s="384"/>
      <c r="E163" s="384"/>
      <c r="F163" s="971" t="s">
        <v>3556</v>
      </c>
      <c r="G163" s="971" t="s">
        <v>3557</v>
      </c>
      <c r="H163" s="971" t="s">
        <v>79</v>
      </c>
      <c r="I163" s="971" t="s">
        <v>3558</v>
      </c>
      <c r="J163" s="384"/>
      <c r="K163" s="384" t="s">
        <v>3559</v>
      </c>
      <c r="L163" s="971" t="s">
        <v>3560</v>
      </c>
      <c r="M163" s="384"/>
      <c r="N163" s="384">
        <v>54</v>
      </c>
      <c r="O163" s="384">
        <v>19410</v>
      </c>
      <c r="P163" s="384">
        <v>49.9</v>
      </c>
      <c r="Q163" s="971" t="s">
        <v>3561</v>
      </c>
      <c r="R163" s="384"/>
      <c r="S163" s="972">
        <v>45489</v>
      </c>
      <c r="T163" s="971" t="s">
        <v>2590</v>
      </c>
      <c r="U163" s="984">
        <v>45510</v>
      </c>
      <c r="V163" s="386"/>
      <c r="W163" s="386"/>
      <c r="X163" s="971" t="s">
        <v>3562</v>
      </c>
      <c r="Y163" s="384" t="s">
        <v>3563</v>
      </c>
      <c r="Z163" s="972">
        <v>45489</v>
      </c>
      <c r="AA163" s="972">
        <v>45509</v>
      </c>
      <c r="AB163" s="972">
        <v>45506</v>
      </c>
      <c r="AC163" s="972">
        <v>45510</v>
      </c>
      <c r="AD163" s="972"/>
      <c r="AE163" s="972">
        <v>45511</v>
      </c>
      <c r="AF163" s="839">
        <v>45512</v>
      </c>
      <c r="AG163" s="366">
        <v>45513</v>
      </c>
      <c r="AH163" s="366"/>
      <c r="AI163" s="366"/>
      <c r="AJ163" s="232"/>
      <c r="AK163" s="232"/>
      <c r="AL163" s="876" t="s">
        <v>3564</v>
      </c>
      <c r="AM163" s="839">
        <v>45511</v>
      </c>
      <c r="AN163" s="987">
        <v>3799.46</v>
      </c>
      <c r="AO163" s="987">
        <v>60583.59</v>
      </c>
      <c r="AP163" s="423"/>
      <c r="AQ163" s="423"/>
      <c r="AR163" s="232"/>
      <c r="AS163" s="232"/>
      <c r="AT163" s="232"/>
    </row>
    <row r="164" spans="1:46" s="388" customFormat="1" ht="15.75">
      <c r="A164" s="971"/>
      <c r="B164" s="384"/>
      <c r="C164" s="384"/>
      <c r="D164" s="384"/>
      <c r="E164" s="384"/>
      <c r="F164" s="971"/>
      <c r="G164" s="971"/>
      <c r="H164" s="971"/>
      <c r="I164" s="971"/>
      <c r="J164" s="384"/>
      <c r="K164" s="384" t="s">
        <v>3565</v>
      </c>
      <c r="L164" s="971"/>
      <c r="M164" s="384"/>
      <c r="N164" s="384">
        <v>54</v>
      </c>
      <c r="O164" s="384">
        <v>18586</v>
      </c>
      <c r="P164" s="384">
        <v>49.9</v>
      </c>
      <c r="Q164" s="971"/>
      <c r="R164" s="384"/>
      <c r="S164" s="972"/>
      <c r="T164" s="971"/>
      <c r="U164" s="984"/>
      <c r="V164" s="386"/>
      <c r="W164" s="386"/>
      <c r="X164" s="971"/>
      <c r="Y164" s="384" t="s">
        <v>3563</v>
      </c>
      <c r="Z164" s="972"/>
      <c r="AA164" s="972"/>
      <c r="AB164" s="972"/>
      <c r="AC164" s="972"/>
      <c r="AD164" s="972"/>
      <c r="AE164" s="972"/>
      <c r="AF164" s="839"/>
      <c r="AG164" s="366">
        <v>45513</v>
      </c>
      <c r="AH164" s="366"/>
      <c r="AI164" s="366"/>
      <c r="AJ164" s="232"/>
      <c r="AK164" s="232"/>
      <c r="AL164" s="876"/>
      <c r="AM164" s="839"/>
      <c r="AN164" s="987"/>
      <c r="AO164" s="987"/>
      <c r="AP164" s="423"/>
      <c r="AQ164" s="423"/>
      <c r="AR164" s="232"/>
      <c r="AS164" s="232"/>
      <c r="AT164" s="232"/>
    </row>
    <row r="165" spans="1:46" s="388" customFormat="1" ht="15.75">
      <c r="A165" s="101" t="s">
        <v>2423</v>
      </c>
      <c r="B165" s="384"/>
      <c r="C165" s="384"/>
      <c r="D165" s="384"/>
      <c r="E165" s="384"/>
      <c r="F165" s="407">
        <v>777676591764</v>
      </c>
      <c r="G165" s="384"/>
      <c r="H165" s="384" t="s">
        <v>103</v>
      </c>
      <c r="I165" s="384" t="s">
        <v>2424</v>
      </c>
      <c r="J165" s="384"/>
      <c r="K165" s="384"/>
      <c r="L165" s="384" t="s">
        <v>3566</v>
      </c>
      <c r="M165" s="384"/>
      <c r="N165" s="384">
        <v>1</v>
      </c>
      <c r="O165" s="385">
        <v>0.38</v>
      </c>
      <c r="P165" s="384">
        <v>0.03</v>
      </c>
      <c r="Q165" s="384" t="s">
        <v>2406</v>
      </c>
      <c r="R165" s="384"/>
      <c r="S165" s="386">
        <v>45503</v>
      </c>
      <c r="T165" s="384" t="s">
        <v>2363</v>
      </c>
      <c r="U165" s="386">
        <v>45509</v>
      </c>
      <c r="V165" s="384" t="s">
        <v>2363</v>
      </c>
      <c r="W165" s="386">
        <v>45509</v>
      </c>
      <c r="X165" s="384"/>
      <c r="Y165" s="371" t="s">
        <v>3567</v>
      </c>
      <c r="Z165" s="384"/>
      <c r="AA165" s="384"/>
      <c r="AB165" s="384"/>
      <c r="AC165" s="384"/>
      <c r="AD165" s="384"/>
      <c r="AE165" s="386"/>
      <c r="AF165" s="384"/>
      <c r="AG165" s="384"/>
      <c r="AH165" s="384"/>
      <c r="AI165" s="384"/>
      <c r="AJ165" s="384"/>
      <c r="AK165" s="384"/>
      <c r="AL165" s="384"/>
      <c r="AM165" s="384"/>
      <c r="AN165" s="384"/>
      <c r="AO165" s="384"/>
      <c r="AP165" s="384"/>
      <c r="AQ165" s="384"/>
      <c r="AR165" s="384"/>
      <c r="AS165" s="384"/>
      <c r="AT165" s="384"/>
    </row>
    <row r="166" spans="1:46" s="388" customFormat="1" ht="15.75">
      <c r="A166" s="101" t="s">
        <v>3170</v>
      </c>
      <c r="B166" s="384">
        <v>4200004904</v>
      </c>
      <c r="C166" s="384"/>
      <c r="D166" s="384"/>
      <c r="E166" s="384"/>
      <c r="F166" s="407">
        <v>277762081431</v>
      </c>
      <c r="G166" s="384"/>
      <c r="H166" s="384" t="s">
        <v>79</v>
      </c>
      <c r="I166" s="384" t="s">
        <v>2424</v>
      </c>
      <c r="J166" s="384"/>
      <c r="K166" s="384"/>
      <c r="L166" s="384" t="s">
        <v>3568</v>
      </c>
      <c r="M166" s="384"/>
      <c r="N166" s="384">
        <v>1</v>
      </c>
      <c r="O166" s="385">
        <v>3.2</v>
      </c>
      <c r="P166" s="384">
        <v>0.01</v>
      </c>
      <c r="Q166" s="384" t="s">
        <v>3311</v>
      </c>
      <c r="R166" s="384"/>
      <c r="S166" s="386">
        <v>45506</v>
      </c>
      <c r="T166" s="384" t="s">
        <v>2363</v>
      </c>
      <c r="U166" s="386">
        <v>45509</v>
      </c>
      <c r="V166" s="384" t="s">
        <v>2363</v>
      </c>
      <c r="W166" s="386">
        <v>45509</v>
      </c>
      <c r="X166" s="384"/>
      <c r="Y166" s="371" t="s">
        <v>3567</v>
      </c>
      <c r="Z166" s="386"/>
      <c r="AA166" s="386"/>
      <c r="AB166" s="384"/>
      <c r="AC166" s="384"/>
      <c r="AD166" s="386"/>
      <c r="AE166" s="386"/>
      <c r="AF166" s="384"/>
      <c r="AG166" s="384"/>
      <c r="AH166" s="384"/>
      <c r="AI166" s="384"/>
      <c r="AJ166" s="384" t="s">
        <v>3363</v>
      </c>
      <c r="AK166" s="384"/>
      <c r="AL166" s="384"/>
      <c r="AM166" s="384"/>
      <c r="AN166" s="387"/>
      <c r="AO166" s="387"/>
      <c r="AP166" s="387"/>
      <c r="AQ166" s="387"/>
      <c r="AR166" s="384"/>
      <c r="AS166" s="384"/>
      <c r="AT166" s="384"/>
    </row>
    <row r="167" spans="1:46" s="388" customFormat="1" ht="15.75">
      <c r="A167" s="101" t="s">
        <v>2423</v>
      </c>
      <c r="B167" s="384"/>
      <c r="C167" s="384"/>
      <c r="D167" s="384"/>
      <c r="E167" s="384"/>
      <c r="F167" s="407">
        <v>777961746225</v>
      </c>
      <c r="G167" s="384"/>
      <c r="H167" s="384" t="s">
        <v>103</v>
      </c>
      <c r="I167" s="384" t="s">
        <v>2424</v>
      </c>
      <c r="J167" s="384"/>
      <c r="K167" s="384"/>
      <c r="L167" s="384" t="s">
        <v>3566</v>
      </c>
      <c r="M167" s="384"/>
      <c r="N167" s="384">
        <v>1</v>
      </c>
      <c r="O167" s="385">
        <v>1</v>
      </c>
      <c r="P167" s="384">
        <v>0.01</v>
      </c>
      <c r="Q167" s="384" t="s">
        <v>2406</v>
      </c>
      <c r="R167" s="384"/>
      <c r="S167" s="386">
        <v>45525</v>
      </c>
      <c r="T167" s="384" t="s">
        <v>2363</v>
      </c>
      <c r="U167" s="386">
        <v>45525</v>
      </c>
      <c r="V167" s="384" t="s">
        <v>2363</v>
      </c>
      <c r="W167" s="386">
        <v>45525</v>
      </c>
      <c r="X167" s="384"/>
      <c r="Y167" s="371" t="s">
        <v>3569</v>
      </c>
      <c r="Z167" s="384"/>
      <c r="AA167" s="384"/>
      <c r="AB167" s="384"/>
      <c r="AC167" s="384"/>
      <c r="AD167" s="384"/>
      <c r="AE167" s="386"/>
      <c r="AF167" s="384"/>
      <c r="AG167" s="384"/>
      <c r="AH167" s="384"/>
      <c r="AI167" s="384"/>
      <c r="AJ167" s="384"/>
      <c r="AK167" s="384"/>
      <c r="AL167" s="384"/>
      <c r="AM167" s="384"/>
      <c r="AN167" s="384"/>
      <c r="AO167" s="384"/>
      <c r="AP167" s="384"/>
      <c r="AQ167" s="384"/>
      <c r="AR167" s="384"/>
      <c r="AS167" s="384"/>
      <c r="AT167" s="384"/>
    </row>
    <row r="168" spans="1:46" s="388" customFormat="1" ht="15.75">
      <c r="A168" s="101" t="s">
        <v>3364</v>
      </c>
      <c r="B168" s="384"/>
      <c r="C168" s="384"/>
      <c r="D168" s="384"/>
      <c r="E168" s="384"/>
      <c r="F168" s="407" t="s">
        <v>3570</v>
      </c>
      <c r="G168" s="384"/>
      <c r="H168" s="384" t="s">
        <v>103</v>
      </c>
      <c r="I168" s="384" t="s">
        <v>3356</v>
      </c>
      <c r="J168" s="384"/>
      <c r="K168" s="384"/>
      <c r="L168" s="384" t="s">
        <v>3571</v>
      </c>
      <c r="M168" s="384"/>
      <c r="N168" s="384">
        <v>3</v>
      </c>
      <c r="O168" s="385">
        <v>25.9</v>
      </c>
      <c r="P168" s="384">
        <v>0.34</v>
      </c>
      <c r="Q168" s="384" t="s">
        <v>3325</v>
      </c>
      <c r="R168" s="384"/>
      <c r="S168" s="386">
        <v>45520</v>
      </c>
      <c r="T168" s="384" t="s">
        <v>2363</v>
      </c>
      <c r="U168" s="386">
        <v>45527</v>
      </c>
      <c r="V168" s="384" t="s">
        <v>2363</v>
      </c>
      <c r="W168" s="386">
        <v>45527</v>
      </c>
      <c r="X168" s="384"/>
      <c r="Y168" s="371" t="s">
        <v>3572</v>
      </c>
      <c r="Z168" s="384"/>
      <c r="AA168" s="384"/>
      <c r="AB168" s="384"/>
      <c r="AC168" s="384"/>
      <c r="AD168" s="384"/>
      <c r="AE168" s="386"/>
      <c r="AF168" s="384"/>
      <c r="AG168" s="384"/>
      <c r="AH168" s="384"/>
      <c r="AI168" s="384"/>
      <c r="AJ168" s="384"/>
      <c r="AK168" s="384"/>
      <c r="AL168" s="384"/>
      <c r="AM168" s="384"/>
      <c r="AN168" s="384"/>
      <c r="AO168" s="384"/>
      <c r="AP168" s="384"/>
      <c r="AQ168" s="384"/>
      <c r="AR168" s="384"/>
      <c r="AS168" s="384"/>
      <c r="AT168" s="384"/>
    </row>
    <row r="169" spans="1:46" s="415" customFormat="1" ht="47.25">
      <c r="A169" s="44" t="s">
        <v>3170</v>
      </c>
      <c r="B169" s="317"/>
      <c r="C169" s="317"/>
      <c r="D169" s="317"/>
      <c r="E169" s="317"/>
      <c r="F169" s="411" t="s">
        <v>3573</v>
      </c>
      <c r="G169" s="411" t="s">
        <v>3574</v>
      </c>
      <c r="H169" s="317" t="s">
        <v>79</v>
      </c>
      <c r="I169" s="314" t="s">
        <v>109</v>
      </c>
      <c r="J169" s="314"/>
      <c r="K169" s="317" t="s">
        <v>3575</v>
      </c>
      <c r="L169" s="317" t="s">
        <v>3576</v>
      </c>
      <c r="M169" s="317"/>
      <c r="N169" s="317">
        <v>2</v>
      </c>
      <c r="O169" s="317">
        <v>40.15</v>
      </c>
      <c r="P169" s="317">
        <v>0.154</v>
      </c>
      <c r="Q169" s="317" t="s">
        <v>2369</v>
      </c>
      <c r="R169" s="317"/>
      <c r="S169" s="330">
        <v>45486</v>
      </c>
      <c r="T169" s="317" t="s">
        <v>3499</v>
      </c>
      <c r="U169" s="331">
        <v>45514</v>
      </c>
      <c r="V169" s="317" t="s">
        <v>3500</v>
      </c>
      <c r="W169" s="331"/>
      <c r="X169" s="330" t="s">
        <v>3577</v>
      </c>
      <c r="Y169" s="424" t="s">
        <v>3578</v>
      </c>
      <c r="Z169" s="317"/>
      <c r="AA169" s="317"/>
      <c r="AB169" s="317"/>
      <c r="AC169" s="330"/>
      <c r="AD169" s="317"/>
      <c r="AE169" s="330"/>
      <c r="AF169" s="330"/>
      <c r="AG169" s="317"/>
      <c r="AH169" s="317"/>
      <c r="AI169" s="330"/>
      <c r="AJ169" s="317"/>
      <c r="AK169" s="317"/>
      <c r="AL169" s="317"/>
      <c r="AM169" s="330"/>
      <c r="AN169" s="414"/>
      <c r="AO169" s="414"/>
      <c r="AP169" s="414"/>
      <c r="AQ169" s="414"/>
      <c r="AR169" s="317"/>
      <c r="AS169" s="317"/>
      <c r="AT169" s="317"/>
    </row>
    <row r="170" spans="1:46" s="388" customFormat="1" ht="15.75">
      <c r="A170" s="101" t="s">
        <v>3170</v>
      </c>
      <c r="B170" s="384">
        <v>4200004904</v>
      </c>
      <c r="C170" s="384"/>
      <c r="D170" s="384"/>
      <c r="E170" s="384"/>
      <c r="F170" s="384" t="s">
        <v>3579</v>
      </c>
      <c r="G170" s="384" t="s">
        <v>3580</v>
      </c>
      <c r="H170" s="384" t="s">
        <v>79</v>
      </c>
      <c r="I170" s="353" t="s">
        <v>109</v>
      </c>
      <c r="J170" s="353"/>
      <c r="K170" s="384" t="s">
        <v>3581</v>
      </c>
      <c r="L170" s="384" t="s">
        <v>3576</v>
      </c>
      <c r="M170" s="384"/>
      <c r="N170" s="384" t="s">
        <v>3582</v>
      </c>
      <c r="O170" s="385">
        <v>40.15</v>
      </c>
      <c r="P170" s="384">
        <v>0.154</v>
      </c>
      <c r="Q170" s="384" t="s">
        <v>2369</v>
      </c>
      <c r="R170" s="384"/>
      <c r="S170" s="386">
        <v>45491</v>
      </c>
      <c r="T170" s="384" t="s">
        <v>3499</v>
      </c>
      <c r="U170" s="386">
        <v>45519</v>
      </c>
      <c r="V170" s="384" t="s">
        <v>3500</v>
      </c>
      <c r="W170" s="386">
        <v>45533</v>
      </c>
      <c r="X170" s="384" t="s">
        <v>118</v>
      </c>
      <c r="Y170" s="371" t="s">
        <v>3583</v>
      </c>
      <c r="Z170" s="386">
        <v>45489</v>
      </c>
      <c r="AA170" s="386">
        <v>45510</v>
      </c>
      <c r="AB170" s="386">
        <v>45513</v>
      </c>
      <c r="AC170" s="386">
        <v>45524</v>
      </c>
      <c r="AD170" s="386">
        <v>45516</v>
      </c>
      <c r="AE170" s="386">
        <v>45524</v>
      </c>
      <c r="AF170" s="386"/>
      <c r="AG170" s="386">
        <v>45538</v>
      </c>
      <c r="AH170" s="384"/>
      <c r="AI170" s="386"/>
      <c r="AJ170" s="384" t="s">
        <v>3584</v>
      </c>
      <c r="AK170" s="384"/>
      <c r="AL170" s="384" t="s">
        <v>3585</v>
      </c>
      <c r="AM170" s="386">
        <v>45524</v>
      </c>
      <c r="AN170" s="387">
        <v>2242.84</v>
      </c>
      <c r="AO170" s="387">
        <v>7890</v>
      </c>
      <c r="AP170" s="387"/>
      <c r="AQ170" s="387"/>
      <c r="AR170" s="384"/>
      <c r="AS170" s="384"/>
      <c r="AT170" s="384"/>
    </row>
    <row r="171" spans="1:46" s="408" customFormat="1" ht="15.75">
      <c r="A171" s="101" t="s">
        <v>3586</v>
      </c>
      <c r="B171" s="384"/>
      <c r="C171" s="384"/>
      <c r="D171" s="384"/>
      <c r="E171" s="384"/>
      <c r="F171" s="407" t="s">
        <v>3587</v>
      </c>
      <c r="G171" s="384" t="s">
        <v>3588</v>
      </c>
      <c r="H171" s="384" t="s">
        <v>79</v>
      </c>
      <c r="I171" s="384" t="s">
        <v>3112</v>
      </c>
      <c r="J171" s="384"/>
      <c r="K171" s="384" t="s">
        <v>3589</v>
      </c>
      <c r="L171" s="384" t="s">
        <v>2830</v>
      </c>
      <c r="M171" s="384"/>
      <c r="N171" s="384">
        <v>21</v>
      </c>
      <c r="O171" s="384">
        <v>11025</v>
      </c>
      <c r="P171" s="384">
        <v>60.48</v>
      </c>
      <c r="Q171" s="384" t="s">
        <v>2369</v>
      </c>
      <c r="R171" s="384"/>
      <c r="S171" s="386">
        <v>45507</v>
      </c>
      <c r="T171" s="384" t="s">
        <v>2590</v>
      </c>
      <c r="U171" s="386">
        <v>45521</v>
      </c>
      <c r="V171" s="384"/>
      <c r="W171" s="386"/>
      <c r="X171" s="384" t="s">
        <v>3562</v>
      </c>
      <c r="Y171" s="371" t="s">
        <v>3590</v>
      </c>
      <c r="Z171" s="386">
        <v>45504</v>
      </c>
      <c r="AA171" s="386">
        <v>45513</v>
      </c>
      <c r="AB171" s="386">
        <v>45520</v>
      </c>
      <c r="AC171" s="386">
        <v>45523</v>
      </c>
      <c r="AD171" s="386">
        <v>45517</v>
      </c>
      <c r="AE171" s="386">
        <v>45523</v>
      </c>
      <c r="AF171" s="386">
        <v>45526</v>
      </c>
      <c r="AG171" s="386">
        <v>45527</v>
      </c>
      <c r="AH171" s="386">
        <v>45530</v>
      </c>
      <c r="AI171" s="386"/>
      <c r="AJ171" s="384"/>
      <c r="AK171" s="384"/>
      <c r="AL171" s="384" t="s">
        <v>3591</v>
      </c>
      <c r="AM171" s="386">
        <v>45523</v>
      </c>
      <c r="AN171" s="384">
        <v>29106.69</v>
      </c>
      <c r="AO171" s="384">
        <v>103320</v>
      </c>
      <c r="AP171" s="384"/>
      <c r="AQ171" s="384"/>
      <c r="AR171" s="384"/>
      <c r="AS171" s="384"/>
      <c r="AT171" s="384"/>
    </row>
    <row r="172" spans="1:46" s="388" customFormat="1" ht="15.75">
      <c r="A172" s="982" t="s">
        <v>3592</v>
      </c>
      <c r="B172" s="971">
        <v>4100006714</v>
      </c>
      <c r="C172" s="384"/>
      <c r="D172" s="371"/>
      <c r="E172" s="371"/>
      <c r="F172" s="971" t="s">
        <v>3593</v>
      </c>
      <c r="G172" s="971" t="s">
        <v>3593</v>
      </c>
      <c r="H172" s="971" t="s">
        <v>79</v>
      </c>
      <c r="I172" s="971" t="s">
        <v>3594</v>
      </c>
      <c r="J172" s="384"/>
      <c r="K172" s="371" t="s">
        <v>3595</v>
      </c>
      <c r="L172" s="971" t="s">
        <v>708</v>
      </c>
      <c r="M172" s="384"/>
      <c r="N172" s="384">
        <v>11</v>
      </c>
      <c r="O172" s="384">
        <v>18876</v>
      </c>
      <c r="P172" s="384">
        <v>18.37</v>
      </c>
      <c r="Q172" s="971" t="s">
        <v>2589</v>
      </c>
      <c r="R172" s="384"/>
      <c r="S172" s="972">
        <v>45485</v>
      </c>
      <c r="T172" s="971" t="s">
        <v>2370</v>
      </c>
      <c r="U172" s="972">
        <v>45528</v>
      </c>
      <c r="V172" s="384"/>
      <c r="W172" s="390"/>
      <c r="X172" s="971" t="s">
        <v>3562</v>
      </c>
      <c r="Y172" s="371" t="s">
        <v>3583</v>
      </c>
      <c r="Z172" s="972">
        <v>45482</v>
      </c>
      <c r="AA172" s="972">
        <v>45502</v>
      </c>
      <c r="AB172" s="972">
        <v>45524</v>
      </c>
      <c r="AC172" s="972">
        <v>45524</v>
      </c>
      <c r="AD172" s="972">
        <v>45516</v>
      </c>
      <c r="AE172" s="972">
        <v>45525</v>
      </c>
      <c r="AF172" s="972">
        <v>45533</v>
      </c>
      <c r="AG172" s="386">
        <v>45531</v>
      </c>
      <c r="AH172" s="386">
        <v>45538</v>
      </c>
      <c r="AI172" s="972"/>
      <c r="AJ172" s="972"/>
      <c r="AK172" s="386"/>
      <c r="AL172" s="971" t="s">
        <v>3596</v>
      </c>
      <c r="AM172" s="972">
        <v>45524</v>
      </c>
      <c r="AN172" s="986">
        <v>4222.0600000000004</v>
      </c>
      <c r="AO172" s="986">
        <v>77166</v>
      </c>
      <c r="AP172" s="387"/>
      <c r="AQ172" s="387"/>
      <c r="AR172" s="384"/>
      <c r="AS172" s="384"/>
      <c r="AT172" s="384"/>
    </row>
    <row r="173" spans="1:46" s="388" customFormat="1" ht="15.75">
      <c r="A173" s="971"/>
      <c r="B173" s="971"/>
      <c r="C173" s="384"/>
      <c r="D173" s="371"/>
      <c r="E173" s="371"/>
      <c r="F173" s="971"/>
      <c r="G173" s="971"/>
      <c r="H173" s="971"/>
      <c r="I173" s="971"/>
      <c r="J173" s="384"/>
      <c r="K173" s="371" t="s">
        <v>3597</v>
      </c>
      <c r="L173" s="971"/>
      <c r="M173" s="384"/>
      <c r="N173" s="384">
        <v>11</v>
      </c>
      <c r="O173" s="384">
        <v>18876</v>
      </c>
      <c r="P173" s="384">
        <v>18.37</v>
      </c>
      <c r="Q173" s="971"/>
      <c r="R173" s="384"/>
      <c r="S173" s="972"/>
      <c r="T173" s="971"/>
      <c r="U173" s="972"/>
      <c r="V173" s="384"/>
      <c r="W173" s="390"/>
      <c r="X173" s="971"/>
      <c r="Y173" s="371" t="s">
        <v>3590</v>
      </c>
      <c r="Z173" s="972"/>
      <c r="AA173" s="972"/>
      <c r="AB173" s="972"/>
      <c r="AC173" s="972"/>
      <c r="AD173" s="972"/>
      <c r="AE173" s="972"/>
      <c r="AF173" s="972"/>
      <c r="AG173" s="386">
        <v>45532</v>
      </c>
      <c r="AH173" s="386">
        <v>45534</v>
      </c>
      <c r="AI173" s="972"/>
      <c r="AJ173" s="972"/>
      <c r="AK173" s="386"/>
      <c r="AL173" s="971"/>
      <c r="AM173" s="972"/>
      <c r="AN173" s="986"/>
      <c r="AO173" s="986"/>
      <c r="AP173" s="387"/>
      <c r="AQ173" s="387"/>
      <c r="AR173" s="384"/>
      <c r="AS173" s="384"/>
      <c r="AT173" s="384"/>
    </row>
    <row r="174" spans="1:46" s="388" customFormat="1" ht="15.75">
      <c r="A174" s="971"/>
      <c r="B174" s="971"/>
      <c r="C174" s="384"/>
      <c r="D174" s="371"/>
      <c r="E174" s="371"/>
      <c r="F174" s="971"/>
      <c r="G174" s="971"/>
      <c r="H174" s="971"/>
      <c r="I174" s="971"/>
      <c r="J174" s="384"/>
      <c r="K174" s="371" t="s">
        <v>3598</v>
      </c>
      <c r="L174" s="971"/>
      <c r="M174" s="384"/>
      <c r="N174" s="384">
        <v>11</v>
      </c>
      <c r="O174" s="384">
        <v>18876</v>
      </c>
      <c r="P174" s="384">
        <v>18.37</v>
      </c>
      <c r="Q174" s="971"/>
      <c r="R174" s="384"/>
      <c r="S174" s="972"/>
      <c r="T174" s="971"/>
      <c r="U174" s="972"/>
      <c r="V174" s="384"/>
      <c r="W174" s="390"/>
      <c r="X174" s="971"/>
      <c r="Y174" s="371" t="s">
        <v>3590</v>
      </c>
      <c r="Z174" s="972"/>
      <c r="AA174" s="972"/>
      <c r="AB174" s="972"/>
      <c r="AC174" s="972"/>
      <c r="AD174" s="972"/>
      <c r="AE174" s="972"/>
      <c r="AF174" s="972"/>
      <c r="AG174" s="386">
        <v>45532</v>
      </c>
      <c r="AH174" s="386">
        <v>45538</v>
      </c>
      <c r="AI174" s="972"/>
      <c r="AJ174" s="972"/>
      <c r="AK174" s="386"/>
      <c r="AL174" s="971"/>
      <c r="AM174" s="972"/>
      <c r="AN174" s="986"/>
      <c r="AO174" s="986"/>
      <c r="AP174" s="387"/>
      <c r="AQ174" s="387"/>
      <c r="AR174" s="384"/>
      <c r="AS174" s="384"/>
      <c r="AT174" s="384"/>
    </row>
    <row r="175" spans="1:46" s="388" customFormat="1" ht="15.75">
      <c r="A175" s="971"/>
      <c r="B175" s="971"/>
      <c r="C175" s="384"/>
      <c r="D175" s="371"/>
      <c r="E175" s="371"/>
      <c r="F175" s="971"/>
      <c r="G175" s="971"/>
      <c r="H175" s="971"/>
      <c r="I175" s="971"/>
      <c r="J175" s="384"/>
      <c r="K175" s="371" t="s">
        <v>3599</v>
      </c>
      <c r="L175" s="971"/>
      <c r="M175" s="384"/>
      <c r="N175" s="384">
        <v>11</v>
      </c>
      <c r="O175" s="384">
        <v>18876</v>
      </c>
      <c r="P175" s="384">
        <v>18.37</v>
      </c>
      <c r="Q175" s="971"/>
      <c r="R175" s="384"/>
      <c r="S175" s="972"/>
      <c r="T175" s="971"/>
      <c r="U175" s="972"/>
      <c r="V175" s="384"/>
      <c r="W175" s="390"/>
      <c r="X175" s="971"/>
      <c r="Y175" s="371" t="s">
        <v>3590</v>
      </c>
      <c r="Z175" s="972"/>
      <c r="AA175" s="972"/>
      <c r="AB175" s="972"/>
      <c r="AC175" s="972"/>
      <c r="AD175" s="972"/>
      <c r="AE175" s="972"/>
      <c r="AF175" s="972"/>
      <c r="AG175" s="386">
        <v>45532</v>
      </c>
      <c r="AH175" s="386">
        <v>45538</v>
      </c>
      <c r="AI175" s="972"/>
      <c r="AJ175" s="972"/>
      <c r="AK175" s="386"/>
      <c r="AL175" s="971"/>
      <c r="AM175" s="972"/>
      <c r="AN175" s="986"/>
      <c r="AO175" s="986"/>
      <c r="AP175" s="387"/>
      <c r="AQ175" s="387"/>
      <c r="AR175" s="384"/>
      <c r="AS175" s="384"/>
      <c r="AT175" s="384"/>
    </row>
    <row r="176" spans="1:46" s="388" customFormat="1" ht="15.75">
      <c r="A176" s="971"/>
      <c r="B176" s="971"/>
      <c r="C176" s="384"/>
      <c r="D176" s="371"/>
      <c r="E176" s="371"/>
      <c r="F176" s="971"/>
      <c r="G176" s="971"/>
      <c r="H176" s="971"/>
      <c r="I176" s="971"/>
      <c r="J176" s="384"/>
      <c r="K176" s="371" t="s">
        <v>3600</v>
      </c>
      <c r="L176" s="971"/>
      <c r="M176" s="384"/>
      <c r="N176" s="384">
        <v>11</v>
      </c>
      <c r="O176" s="384">
        <v>18876</v>
      </c>
      <c r="P176" s="384">
        <v>18.37</v>
      </c>
      <c r="Q176" s="971"/>
      <c r="R176" s="384"/>
      <c r="S176" s="972"/>
      <c r="T176" s="971"/>
      <c r="U176" s="972"/>
      <c r="V176" s="384"/>
      <c r="W176" s="390"/>
      <c r="X176" s="971"/>
      <c r="Y176" s="371" t="s">
        <v>3601</v>
      </c>
      <c r="Z176" s="972"/>
      <c r="AA176" s="972"/>
      <c r="AB176" s="972"/>
      <c r="AC176" s="972"/>
      <c r="AD176" s="972"/>
      <c r="AE176" s="972"/>
      <c r="AF176" s="972"/>
      <c r="AG176" s="386">
        <v>45533</v>
      </c>
      <c r="AH176" s="386">
        <v>45538</v>
      </c>
      <c r="AI176" s="972"/>
      <c r="AJ176" s="972"/>
      <c r="AK176" s="386"/>
      <c r="AL176" s="971"/>
      <c r="AM176" s="972"/>
      <c r="AN176" s="986"/>
      <c r="AO176" s="986"/>
      <c r="AP176" s="387"/>
      <c r="AQ176" s="387"/>
      <c r="AR176" s="384"/>
      <c r="AS176" s="384"/>
      <c r="AT176" s="384"/>
    </row>
    <row r="177" spans="1:47" s="388" customFormat="1" ht="15.75">
      <c r="A177" s="971"/>
      <c r="B177" s="971"/>
      <c r="C177" s="384"/>
      <c r="D177" s="371"/>
      <c r="E177" s="371"/>
      <c r="F177" s="971"/>
      <c r="G177" s="971"/>
      <c r="H177" s="971"/>
      <c r="I177" s="971"/>
      <c r="J177" s="384"/>
      <c r="K177" s="371" t="s">
        <v>3602</v>
      </c>
      <c r="L177" s="971"/>
      <c r="M177" s="384"/>
      <c r="N177" s="384">
        <v>11</v>
      </c>
      <c r="O177" s="384">
        <v>18876</v>
      </c>
      <c r="P177" s="384">
        <v>18.37</v>
      </c>
      <c r="Q177" s="971"/>
      <c r="R177" s="384"/>
      <c r="S177" s="972"/>
      <c r="T177" s="971"/>
      <c r="U177" s="972"/>
      <c r="V177" s="384"/>
      <c r="W177" s="390"/>
      <c r="X177" s="971"/>
      <c r="Y177" s="371" t="s">
        <v>3601</v>
      </c>
      <c r="Z177" s="972"/>
      <c r="AA177" s="972"/>
      <c r="AB177" s="972"/>
      <c r="AC177" s="972"/>
      <c r="AD177" s="972"/>
      <c r="AE177" s="972"/>
      <c r="AF177" s="972"/>
      <c r="AG177" s="386">
        <v>45533</v>
      </c>
      <c r="AH177" s="386">
        <v>45533</v>
      </c>
      <c r="AI177" s="972"/>
      <c r="AJ177" s="972"/>
      <c r="AK177" s="386"/>
      <c r="AL177" s="971"/>
      <c r="AM177" s="972"/>
      <c r="AN177" s="986"/>
      <c r="AO177" s="986"/>
      <c r="AP177" s="387"/>
      <c r="AQ177" s="387"/>
      <c r="AR177" s="384"/>
      <c r="AS177" s="384"/>
      <c r="AT177" s="384"/>
      <c r="AU177" s="384"/>
    </row>
    <row r="178" spans="1:47" s="388" customFormat="1" ht="15.75">
      <c r="A178" s="971"/>
      <c r="B178" s="971"/>
      <c r="C178" s="384"/>
      <c r="D178" s="371"/>
      <c r="E178" s="371"/>
      <c r="F178" s="971"/>
      <c r="G178" s="971"/>
      <c r="H178" s="971"/>
      <c r="I178" s="971"/>
      <c r="J178" s="384"/>
      <c r="K178" s="371" t="s">
        <v>3603</v>
      </c>
      <c r="L178" s="971"/>
      <c r="M178" s="384"/>
      <c r="N178" s="384">
        <v>11</v>
      </c>
      <c r="O178" s="384">
        <v>18876</v>
      </c>
      <c r="P178" s="384">
        <v>18.37</v>
      </c>
      <c r="Q178" s="971"/>
      <c r="R178" s="384"/>
      <c r="S178" s="972"/>
      <c r="T178" s="971"/>
      <c r="U178" s="972"/>
      <c r="V178" s="384"/>
      <c r="W178" s="390"/>
      <c r="X178" s="971"/>
      <c r="Y178" s="371" t="s">
        <v>3601</v>
      </c>
      <c r="Z178" s="972"/>
      <c r="AA178" s="972"/>
      <c r="AB178" s="972"/>
      <c r="AC178" s="972"/>
      <c r="AD178" s="972"/>
      <c r="AE178" s="972"/>
      <c r="AF178" s="972"/>
      <c r="AG178" s="386">
        <v>45533</v>
      </c>
      <c r="AH178" s="386">
        <v>45538</v>
      </c>
      <c r="AI178" s="972"/>
      <c r="AJ178" s="972"/>
      <c r="AK178" s="386"/>
      <c r="AL178" s="971"/>
      <c r="AM178" s="972"/>
      <c r="AN178" s="986"/>
      <c r="AO178" s="986"/>
      <c r="AP178" s="387"/>
      <c r="AQ178" s="387"/>
      <c r="AR178" s="384"/>
      <c r="AS178" s="384"/>
      <c r="AT178" s="384"/>
      <c r="AU178" s="384"/>
    </row>
    <row r="179" spans="1:47" s="388" customFormat="1" ht="15.75">
      <c r="A179" s="971"/>
      <c r="B179" s="971"/>
      <c r="C179" s="384"/>
      <c r="D179" s="371"/>
      <c r="E179" s="371"/>
      <c r="F179" s="971"/>
      <c r="G179" s="971"/>
      <c r="H179" s="971"/>
      <c r="I179" s="971"/>
      <c r="J179" s="384"/>
      <c r="K179" s="371" t="s">
        <v>3604</v>
      </c>
      <c r="L179" s="971"/>
      <c r="M179" s="384"/>
      <c r="N179" s="384">
        <v>11</v>
      </c>
      <c r="O179" s="384">
        <v>18876</v>
      </c>
      <c r="P179" s="384">
        <v>18.37</v>
      </c>
      <c r="Q179" s="971"/>
      <c r="R179" s="384"/>
      <c r="S179" s="972"/>
      <c r="T179" s="971"/>
      <c r="U179" s="972"/>
      <c r="V179" s="384"/>
      <c r="W179" s="390"/>
      <c r="X179" s="971"/>
      <c r="Y179" s="371" t="s">
        <v>3601</v>
      </c>
      <c r="Z179" s="972"/>
      <c r="AA179" s="972"/>
      <c r="AB179" s="972"/>
      <c r="AC179" s="972"/>
      <c r="AD179" s="972"/>
      <c r="AE179" s="972"/>
      <c r="AF179" s="972"/>
      <c r="AG179" s="386">
        <v>45533</v>
      </c>
      <c r="AH179" s="386">
        <v>45538</v>
      </c>
      <c r="AI179" s="972"/>
      <c r="AJ179" s="972"/>
      <c r="AK179" s="386"/>
      <c r="AL179" s="971"/>
      <c r="AM179" s="972"/>
      <c r="AN179" s="986"/>
      <c r="AO179" s="986"/>
      <c r="AP179" s="387"/>
      <c r="AQ179" s="387"/>
      <c r="AR179" s="384"/>
      <c r="AS179" s="384"/>
      <c r="AT179" s="384"/>
      <c r="AU179" s="384"/>
    </row>
    <row r="180" spans="1:47" s="388" customFormat="1" ht="15.75">
      <c r="A180" s="971"/>
      <c r="B180" s="971"/>
      <c r="C180" s="384"/>
      <c r="D180" s="371"/>
      <c r="E180" s="371"/>
      <c r="F180" s="971"/>
      <c r="G180" s="971"/>
      <c r="H180" s="971"/>
      <c r="I180" s="971"/>
      <c r="J180" s="384"/>
      <c r="K180" s="371" t="s">
        <v>3605</v>
      </c>
      <c r="L180" s="971"/>
      <c r="M180" s="384"/>
      <c r="N180" s="384">
        <v>11</v>
      </c>
      <c r="O180" s="384">
        <v>18876</v>
      </c>
      <c r="P180" s="384">
        <v>18.37</v>
      </c>
      <c r="Q180" s="971"/>
      <c r="R180" s="384"/>
      <c r="S180" s="972"/>
      <c r="T180" s="971"/>
      <c r="U180" s="972"/>
      <c r="V180" s="384"/>
      <c r="W180" s="390"/>
      <c r="X180" s="971"/>
      <c r="Y180" s="371" t="s">
        <v>3601</v>
      </c>
      <c r="Z180" s="972"/>
      <c r="AA180" s="972"/>
      <c r="AB180" s="972"/>
      <c r="AC180" s="972"/>
      <c r="AD180" s="972"/>
      <c r="AE180" s="972"/>
      <c r="AF180" s="972"/>
      <c r="AG180" s="386">
        <v>45533</v>
      </c>
      <c r="AH180" s="386">
        <v>45538</v>
      </c>
      <c r="AI180" s="972"/>
      <c r="AJ180" s="972"/>
      <c r="AK180" s="386"/>
      <c r="AL180" s="971"/>
      <c r="AM180" s="972"/>
      <c r="AN180" s="986"/>
      <c r="AO180" s="986"/>
      <c r="AP180" s="387"/>
      <c r="AQ180" s="387"/>
      <c r="AR180" s="384"/>
      <c r="AS180" s="384"/>
      <c r="AT180" s="384"/>
      <c r="AU180" s="384"/>
    </row>
    <row r="181" spans="1:47" s="388" customFormat="1" ht="15.75">
      <c r="A181" s="971"/>
      <c r="B181" s="971"/>
      <c r="C181" s="384"/>
      <c r="D181" s="371"/>
      <c r="E181" s="371"/>
      <c r="F181" s="971"/>
      <c r="G181" s="971"/>
      <c r="H181" s="971"/>
      <c r="I181" s="971"/>
      <c r="J181" s="384"/>
      <c r="K181" s="371" t="s">
        <v>3606</v>
      </c>
      <c r="L181" s="971"/>
      <c r="M181" s="384"/>
      <c r="N181" s="384">
        <v>11</v>
      </c>
      <c r="O181" s="384">
        <v>18876</v>
      </c>
      <c r="P181" s="384">
        <v>18.37</v>
      </c>
      <c r="Q181" s="971"/>
      <c r="R181" s="384"/>
      <c r="S181" s="972"/>
      <c r="T181" s="971"/>
      <c r="U181" s="972"/>
      <c r="V181" s="384"/>
      <c r="W181" s="390"/>
      <c r="X181" s="971"/>
      <c r="Y181" s="371" t="s">
        <v>3601</v>
      </c>
      <c r="Z181" s="972"/>
      <c r="AA181" s="972"/>
      <c r="AB181" s="972"/>
      <c r="AC181" s="972"/>
      <c r="AD181" s="972"/>
      <c r="AE181" s="972"/>
      <c r="AF181" s="972"/>
      <c r="AG181" s="386">
        <v>45533</v>
      </c>
      <c r="AH181" s="386">
        <v>45538</v>
      </c>
      <c r="AI181" s="972"/>
      <c r="AJ181" s="972"/>
      <c r="AK181" s="386"/>
      <c r="AL181" s="971"/>
      <c r="AM181" s="972"/>
      <c r="AN181" s="986"/>
      <c r="AO181" s="986"/>
      <c r="AP181" s="387"/>
      <c r="AQ181" s="387"/>
      <c r="AR181" s="384"/>
      <c r="AS181" s="384"/>
      <c r="AT181" s="384"/>
      <c r="AU181" s="384"/>
    </row>
    <row r="182" spans="1:47" s="388" customFormat="1" ht="15.75">
      <c r="A182" s="101" t="s">
        <v>3056</v>
      </c>
      <c r="B182" s="384" t="s">
        <v>3607</v>
      </c>
      <c r="C182" s="384"/>
      <c r="D182" s="371"/>
      <c r="E182" s="371"/>
      <c r="F182" s="384" t="s">
        <v>3608</v>
      </c>
      <c r="G182" s="384" t="s">
        <v>3609</v>
      </c>
      <c r="H182" s="384" t="s">
        <v>79</v>
      </c>
      <c r="I182" s="353" t="s">
        <v>3109</v>
      </c>
      <c r="J182" s="353"/>
      <c r="K182" s="371" t="s">
        <v>3610</v>
      </c>
      <c r="L182" s="384" t="s">
        <v>3611</v>
      </c>
      <c r="M182" s="384"/>
      <c r="N182" s="384">
        <v>23</v>
      </c>
      <c r="O182" s="384">
        <v>13883</v>
      </c>
      <c r="P182" s="384">
        <v>21.73</v>
      </c>
      <c r="Q182" s="384" t="s">
        <v>2369</v>
      </c>
      <c r="R182" s="384"/>
      <c r="S182" s="386">
        <v>45486</v>
      </c>
      <c r="T182" s="384" t="s">
        <v>2370</v>
      </c>
      <c r="U182" s="390">
        <v>45530</v>
      </c>
      <c r="V182" s="386"/>
      <c r="W182" s="386"/>
      <c r="X182" s="384" t="s">
        <v>3562</v>
      </c>
      <c r="Y182" s="371" t="s">
        <v>3590</v>
      </c>
      <c r="Z182" s="386">
        <v>45484</v>
      </c>
      <c r="AA182" s="386">
        <v>45512</v>
      </c>
      <c r="AB182" s="386">
        <v>45525</v>
      </c>
      <c r="AC182" s="386">
        <v>45525</v>
      </c>
      <c r="AD182" s="386">
        <v>45518</v>
      </c>
      <c r="AE182" s="386">
        <v>45526</v>
      </c>
      <c r="AF182" s="386">
        <v>45539</v>
      </c>
      <c r="AG182" s="386">
        <v>45532</v>
      </c>
      <c r="AH182" s="386">
        <v>45534</v>
      </c>
      <c r="AI182" s="386"/>
      <c r="AJ182" s="384"/>
      <c r="AK182" s="384"/>
      <c r="AL182" s="384" t="s">
        <v>3612</v>
      </c>
      <c r="AM182" s="386">
        <v>45528</v>
      </c>
      <c r="AN182" s="387">
        <v>4000.89</v>
      </c>
      <c r="AO182" s="387">
        <v>14511</v>
      </c>
      <c r="AP182" s="387"/>
      <c r="AQ182" s="387"/>
      <c r="AR182" s="384"/>
      <c r="AS182" s="384"/>
      <c r="AT182" s="384"/>
      <c r="AU182" s="384"/>
    </row>
    <row r="183" spans="1:47" s="388" customFormat="1" ht="15.75">
      <c r="A183" s="101" t="s">
        <v>90</v>
      </c>
      <c r="B183" s="384"/>
      <c r="C183" s="384"/>
      <c r="D183" s="353"/>
      <c r="E183" s="353"/>
      <c r="F183" s="384" t="s">
        <v>3613</v>
      </c>
      <c r="G183" s="384" t="s">
        <v>3614</v>
      </c>
      <c r="H183" s="384" t="s">
        <v>79</v>
      </c>
      <c r="I183" s="384" t="s">
        <v>109</v>
      </c>
      <c r="J183" s="384"/>
      <c r="K183" s="353" t="s">
        <v>3615</v>
      </c>
      <c r="L183" s="384" t="s">
        <v>3147</v>
      </c>
      <c r="M183" s="384"/>
      <c r="N183" s="384">
        <v>4</v>
      </c>
      <c r="O183" s="385">
        <v>2718</v>
      </c>
      <c r="P183" s="384">
        <v>6.17</v>
      </c>
      <c r="Q183" s="386" t="s">
        <v>375</v>
      </c>
      <c r="R183" s="386"/>
      <c r="S183" s="386">
        <v>45493</v>
      </c>
      <c r="T183" s="384" t="s">
        <v>3499</v>
      </c>
      <c r="U183" s="390">
        <v>45534</v>
      </c>
      <c r="V183" s="384" t="s">
        <v>3500</v>
      </c>
      <c r="W183" s="390">
        <v>45551</v>
      </c>
      <c r="X183" s="384" t="s">
        <v>118</v>
      </c>
      <c r="Y183" s="384" t="s">
        <v>3616</v>
      </c>
      <c r="Z183" s="386">
        <v>45489</v>
      </c>
      <c r="AA183" s="386">
        <v>45498</v>
      </c>
      <c r="AB183" s="386">
        <v>45530</v>
      </c>
      <c r="AC183" s="386">
        <v>45530</v>
      </c>
      <c r="AD183" s="386">
        <v>45502</v>
      </c>
      <c r="AE183" s="386">
        <v>45532</v>
      </c>
      <c r="AF183" s="386">
        <v>45555</v>
      </c>
      <c r="AG183" s="386">
        <v>45554</v>
      </c>
      <c r="AH183" s="384"/>
      <c r="AI183" s="384"/>
      <c r="AJ183" s="384"/>
      <c r="AK183" s="384"/>
      <c r="AL183" s="384" t="s">
        <v>3617</v>
      </c>
      <c r="AM183" s="386">
        <v>45532</v>
      </c>
      <c r="AN183" s="387">
        <v>83.05</v>
      </c>
      <c r="AO183" s="387">
        <v>17617</v>
      </c>
      <c r="AP183" s="387"/>
      <c r="AQ183" s="387"/>
      <c r="AR183" s="384"/>
      <c r="AS183" s="384"/>
      <c r="AT183" s="384"/>
      <c r="AU183" s="384"/>
    </row>
    <row r="184" spans="1:47" s="388" customFormat="1" ht="15.75">
      <c r="A184" s="101" t="s">
        <v>3618</v>
      </c>
      <c r="B184" s="384"/>
      <c r="C184" s="384"/>
      <c r="D184" s="353"/>
      <c r="E184" s="353"/>
      <c r="F184" s="384">
        <v>9981973820</v>
      </c>
      <c r="G184" s="384"/>
      <c r="H184" s="384" t="s">
        <v>103</v>
      </c>
      <c r="I184" s="384" t="s">
        <v>2441</v>
      </c>
      <c r="J184" s="384"/>
      <c r="K184" s="353"/>
      <c r="L184" s="384" t="s">
        <v>3619</v>
      </c>
      <c r="M184" s="384"/>
      <c r="N184" s="384">
        <v>2</v>
      </c>
      <c r="O184" s="384">
        <v>12</v>
      </c>
      <c r="P184" s="384">
        <v>0.05</v>
      </c>
      <c r="Q184" s="384" t="s">
        <v>3620</v>
      </c>
      <c r="R184" s="384"/>
      <c r="S184" s="386">
        <v>45531</v>
      </c>
      <c r="T184" s="384" t="s">
        <v>3621</v>
      </c>
      <c r="U184" s="386">
        <v>45539</v>
      </c>
      <c r="V184" s="384"/>
      <c r="W184" s="384"/>
      <c r="X184" s="384"/>
      <c r="Y184" s="371" t="s">
        <v>3583</v>
      </c>
      <c r="Z184" s="384"/>
      <c r="AA184" s="386">
        <v>45533</v>
      </c>
      <c r="AB184" s="384"/>
      <c r="AC184" s="384"/>
      <c r="AD184" s="384"/>
      <c r="AE184" s="386">
        <v>45536</v>
      </c>
      <c r="AF184" s="384"/>
      <c r="AG184" s="384"/>
      <c r="AH184" s="384"/>
      <c r="AI184" s="384"/>
      <c r="AJ184" s="384"/>
      <c r="AK184" s="384"/>
      <c r="AL184" s="384"/>
      <c r="AM184" s="384"/>
      <c r="AN184" s="384"/>
      <c r="AO184" s="384"/>
      <c r="AP184" s="384"/>
      <c r="AQ184" s="384"/>
      <c r="AR184" s="384"/>
      <c r="AS184" s="384"/>
      <c r="AT184" s="384"/>
      <c r="AU184" s="384"/>
    </row>
    <row r="185" spans="1:47" s="388" customFormat="1" ht="15.75">
      <c r="A185" s="101" t="s">
        <v>3618</v>
      </c>
      <c r="B185" s="384"/>
      <c r="C185" s="384"/>
      <c r="D185" s="353"/>
      <c r="E185" s="353"/>
      <c r="F185" s="384">
        <v>6323523986</v>
      </c>
      <c r="G185" s="384"/>
      <c r="H185" s="384" t="s">
        <v>103</v>
      </c>
      <c r="I185" s="384" t="s">
        <v>2441</v>
      </c>
      <c r="J185" s="384"/>
      <c r="K185" s="353"/>
      <c r="L185" s="384" t="s">
        <v>3619</v>
      </c>
      <c r="M185" s="384"/>
      <c r="N185" s="384">
        <v>8</v>
      </c>
      <c r="O185" s="384">
        <v>48</v>
      </c>
      <c r="P185" s="384">
        <v>0.38</v>
      </c>
      <c r="Q185" s="384" t="s">
        <v>3620</v>
      </c>
      <c r="R185" s="384"/>
      <c r="S185" s="386">
        <v>45533</v>
      </c>
      <c r="T185" s="384" t="s">
        <v>3622</v>
      </c>
      <c r="U185" s="386">
        <v>45539</v>
      </c>
      <c r="V185" s="384"/>
      <c r="W185" s="384"/>
      <c r="X185" s="384"/>
      <c r="Y185" s="371" t="s">
        <v>3623</v>
      </c>
      <c r="Z185" s="384"/>
      <c r="AA185" s="386">
        <v>45533</v>
      </c>
      <c r="AB185" s="384"/>
      <c r="AC185" s="384"/>
      <c r="AD185" s="384"/>
      <c r="AE185" s="386">
        <v>45539</v>
      </c>
      <c r="AF185" s="384"/>
      <c r="AG185" s="384"/>
      <c r="AH185" s="384"/>
      <c r="AI185" s="384"/>
      <c r="AJ185" s="384"/>
      <c r="AK185" s="384"/>
      <c r="AL185" s="384"/>
      <c r="AM185" s="384"/>
      <c r="AN185" s="384"/>
      <c r="AO185" s="384"/>
      <c r="AP185" s="384"/>
      <c r="AQ185" s="384"/>
      <c r="AR185" s="384"/>
      <c r="AS185" s="384"/>
      <c r="AT185" s="384"/>
      <c r="AU185" s="384"/>
    </row>
    <row r="186" spans="1:47" s="388" customFormat="1" ht="15.75">
      <c r="A186" s="101" t="s">
        <v>3624</v>
      </c>
      <c r="B186" s="384"/>
      <c r="C186" s="384"/>
      <c r="D186" s="353"/>
      <c r="E186" s="353"/>
      <c r="F186" s="384">
        <v>5837772791</v>
      </c>
      <c r="G186" s="384"/>
      <c r="H186" s="384" t="s">
        <v>103</v>
      </c>
      <c r="I186" s="384" t="s">
        <v>2441</v>
      </c>
      <c r="J186" s="384"/>
      <c r="K186" s="353"/>
      <c r="L186" s="384" t="s">
        <v>3625</v>
      </c>
      <c r="M186" s="384"/>
      <c r="N186" s="384">
        <v>4</v>
      </c>
      <c r="O186" s="384">
        <v>68.5</v>
      </c>
      <c r="P186" s="384">
        <v>0.36</v>
      </c>
      <c r="Q186" s="384" t="s">
        <v>3620</v>
      </c>
      <c r="R186" s="384"/>
      <c r="S186" s="386">
        <v>45533</v>
      </c>
      <c r="T186" s="384" t="s">
        <v>3626</v>
      </c>
      <c r="U186" s="386">
        <v>45541</v>
      </c>
      <c r="V186" s="384"/>
      <c r="W186" s="384"/>
      <c r="X186" s="384"/>
      <c r="Y186" s="371" t="s">
        <v>3623</v>
      </c>
      <c r="Z186" s="384"/>
      <c r="AA186" s="386">
        <v>45533</v>
      </c>
      <c r="AB186" s="384"/>
      <c r="AC186" s="384"/>
      <c r="AD186" s="384"/>
      <c r="AE186" s="386">
        <v>45539</v>
      </c>
      <c r="AF186" s="384"/>
      <c r="AG186" s="384"/>
      <c r="AH186" s="384"/>
      <c r="AI186" s="384"/>
      <c r="AJ186" s="384"/>
      <c r="AK186" s="384"/>
      <c r="AL186" s="384"/>
      <c r="AM186" s="384"/>
      <c r="AN186" s="384"/>
      <c r="AO186" s="384"/>
      <c r="AP186" s="384"/>
      <c r="AQ186" s="384"/>
      <c r="AR186" s="384"/>
      <c r="AS186" s="384"/>
      <c r="AT186" s="384"/>
      <c r="AU186" s="384"/>
    </row>
    <row r="187" spans="1:47" s="388" customFormat="1" ht="15.75">
      <c r="A187" s="101" t="s">
        <v>3627</v>
      </c>
      <c r="B187" s="384">
        <v>20240826</v>
      </c>
      <c r="C187" s="384"/>
      <c r="D187" s="353"/>
      <c r="E187" s="353"/>
      <c r="F187" s="384" t="s">
        <v>3628</v>
      </c>
      <c r="G187" s="384" t="s">
        <v>3629</v>
      </c>
      <c r="H187" s="384" t="s">
        <v>99</v>
      </c>
      <c r="I187" s="384"/>
      <c r="J187" s="384"/>
      <c r="K187" s="353"/>
      <c r="L187" s="401" t="s">
        <v>3630</v>
      </c>
      <c r="M187" s="401"/>
      <c r="N187" s="384">
        <v>1</v>
      </c>
      <c r="O187" s="384">
        <v>248</v>
      </c>
      <c r="P187" s="384">
        <v>1.41</v>
      </c>
      <c r="Q187" s="384" t="s">
        <v>3283</v>
      </c>
      <c r="R187" s="384"/>
      <c r="S187" s="386">
        <v>45532</v>
      </c>
      <c r="T187" s="384" t="s">
        <v>3299</v>
      </c>
      <c r="U187" s="386">
        <v>45544</v>
      </c>
      <c r="V187" s="384"/>
      <c r="W187" s="384"/>
      <c r="X187" s="384" t="s">
        <v>118</v>
      </c>
      <c r="Y187" s="371" t="s">
        <v>3631</v>
      </c>
      <c r="Z187" s="384"/>
      <c r="AA187" s="386">
        <v>45532</v>
      </c>
      <c r="AB187" s="384"/>
      <c r="AC187" s="386">
        <v>45539</v>
      </c>
      <c r="AD187" s="384"/>
      <c r="AE187" s="386">
        <v>45541</v>
      </c>
      <c r="AF187" s="386">
        <v>45547</v>
      </c>
      <c r="AG187" s="386">
        <v>45546</v>
      </c>
      <c r="AH187" s="384"/>
      <c r="AI187" s="384"/>
      <c r="AJ187" s="384"/>
      <c r="AK187" s="384"/>
      <c r="AL187" s="384" t="s">
        <v>3632</v>
      </c>
      <c r="AM187" s="386">
        <v>45541</v>
      </c>
      <c r="AN187" s="387">
        <v>130.85</v>
      </c>
      <c r="AO187" s="425">
        <v>696</v>
      </c>
      <c r="AP187" s="384"/>
      <c r="AQ187" s="384"/>
      <c r="AR187" s="384" t="s">
        <v>3633</v>
      </c>
      <c r="AS187" s="384"/>
      <c r="AT187" s="384" t="s">
        <v>3634</v>
      </c>
      <c r="AU187" s="384" t="s">
        <v>3635</v>
      </c>
    </row>
    <row r="188" spans="1:47" s="388" customFormat="1" ht="15.75">
      <c r="A188" s="334" t="s">
        <v>3549</v>
      </c>
      <c r="B188" s="384">
        <v>4100007435</v>
      </c>
      <c r="C188" s="384"/>
      <c r="D188" s="353"/>
      <c r="E188" s="353"/>
      <c r="F188" s="384" t="s">
        <v>3636</v>
      </c>
      <c r="G188" s="384" t="s">
        <v>3637</v>
      </c>
      <c r="H188" s="384" t="s">
        <v>79</v>
      </c>
      <c r="I188" s="353" t="s">
        <v>3109</v>
      </c>
      <c r="J188" s="353"/>
      <c r="K188" s="353" t="s">
        <v>3638</v>
      </c>
      <c r="L188" s="384" t="s">
        <v>3553</v>
      </c>
      <c r="M188" s="384"/>
      <c r="N188" s="384">
        <v>15</v>
      </c>
      <c r="O188" s="384">
        <v>13990</v>
      </c>
      <c r="P188" s="384">
        <v>12.781000000000001</v>
      </c>
      <c r="Q188" s="384" t="s">
        <v>2369</v>
      </c>
      <c r="R188" s="384"/>
      <c r="S188" s="386">
        <v>45492</v>
      </c>
      <c r="T188" s="384" t="s">
        <v>2370</v>
      </c>
      <c r="U188" s="390">
        <v>45537</v>
      </c>
      <c r="V188" s="384"/>
      <c r="W188" s="391"/>
      <c r="X188" s="384" t="s">
        <v>118</v>
      </c>
      <c r="Y188" s="371" t="s">
        <v>3639</v>
      </c>
      <c r="Z188" s="386">
        <v>45488</v>
      </c>
      <c r="AA188" s="386">
        <v>45516</v>
      </c>
      <c r="AB188" s="386">
        <v>45532</v>
      </c>
      <c r="AC188" s="386">
        <v>45532</v>
      </c>
      <c r="AD188" s="386">
        <v>45517</v>
      </c>
      <c r="AE188" s="386">
        <v>45533</v>
      </c>
      <c r="AF188" s="386">
        <v>45545</v>
      </c>
      <c r="AG188" s="386">
        <v>45542</v>
      </c>
      <c r="AH188" s="386">
        <v>45546</v>
      </c>
      <c r="AI188" s="384"/>
      <c r="AJ188" s="386"/>
      <c r="AK188" s="386"/>
      <c r="AL188" s="384" t="s">
        <v>3640</v>
      </c>
      <c r="AM188" s="386">
        <v>45533</v>
      </c>
      <c r="AN188" s="387">
        <v>44205.38</v>
      </c>
      <c r="AO188" s="387">
        <v>157341</v>
      </c>
      <c r="AP188" s="387"/>
      <c r="AQ188" s="387"/>
      <c r="AR188" s="384"/>
      <c r="AS188" s="384"/>
      <c r="AT188" s="384"/>
      <c r="AU188" s="384"/>
    </row>
    <row r="189" spans="1:47" s="388" customFormat="1" ht="15.75">
      <c r="A189" s="101" t="s">
        <v>87</v>
      </c>
      <c r="B189" s="384"/>
      <c r="C189" s="384"/>
      <c r="D189" s="353"/>
      <c r="E189" s="353"/>
      <c r="F189" s="384" t="s">
        <v>3641</v>
      </c>
      <c r="G189" s="384" t="s">
        <v>3642</v>
      </c>
      <c r="H189" s="384" t="s">
        <v>79</v>
      </c>
      <c r="I189" s="353" t="s">
        <v>109</v>
      </c>
      <c r="J189" s="353"/>
      <c r="K189" s="353" t="s">
        <v>3643</v>
      </c>
      <c r="L189" s="384" t="s">
        <v>3553</v>
      </c>
      <c r="M189" s="384"/>
      <c r="N189" s="384">
        <v>6</v>
      </c>
      <c r="O189" s="385">
        <v>4625</v>
      </c>
      <c r="P189" s="384">
        <v>5.1319999999999997</v>
      </c>
      <c r="Q189" s="384" t="s">
        <v>2369</v>
      </c>
      <c r="R189" s="384"/>
      <c r="S189" s="386">
        <v>45512</v>
      </c>
      <c r="T189" s="384" t="s">
        <v>3499</v>
      </c>
      <c r="U189" s="390">
        <v>45542</v>
      </c>
      <c r="V189" s="384" t="s">
        <v>2370</v>
      </c>
      <c r="W189" s="390">
        <v>45555</v>
      </c>
      <c r="X189" s="384" t="s">
        <v>129</v>
      </c>
      <c r="Y189" s="371" t="s">
        <v>3644</v>
      </c>
      <c r="Z189" s="386">
        <v>45510</v>
      </c>
      <c r="AA189" s="386">
        <v>45524</v>
      </c>
      <c r="AB189" s="386">
        <v>45538</v>
      </c>
      <c r="AC189" s="386">
        <v>45539</v>
      </c>
      <c r="AD189" s="386">
        <v>45526</v>
      </c>
      <c r="AE189" s="386">
        <v>45544</v>
      </c>
      <c r="AF189" s="386">
        <v>45568</v>
      </c>
      <c r="AG189" s="426">
        <v>45560</v>
      </c>
      <c r="AH189" s="384"/>
      <c r="AI189" s="386"/>
      <c r="AJ189" s="384"/>
      <c r="AK189" s="384"/>
      <c r="AL189" s="384" t="s">
        <v>3645</v>
      </c>
      <c r="AM189" s="386">
        <v>45544</v>
      </c>
      <c r="AN189" s="387">
        <v>13426.54</v>
      </c>
      <c r="AO189" s="387">
        <v>47986</v>
      </c>
      <c r="AP189" s="387"/>
      <c r="AQ189" s="387"/>
      <c r="AR189" s="384"/>
      <c r="AS189" s="384"/>
      <c r="AT189" s="384"/>
      <c r="AU189" s="384"/>
    </row>
    <row r="190" spans="1:47" s="388" customFormat="1" ht="15.75">
      <c r="A190" s="982" t="s">
        <v>3592</v>
      </c>
      <c r="B190" s="971">
        <v>4100006714</v>
      </c>
      <c r="C190" s="384"/>
      <c r="D190" s="353"/>
      <c r="E190" s="353"/>
      <c r="F190" s="971" t="s">
        <v>3646</v>
      </c>
      <c r="G190" s="971" t="s">
        <v>3646</v>
      </c>
      <c r="H190" s="971" t="s">
        <v>79</v>
      </c>
      <c r="I190" s="985" t="s">
        <v>3647</v>
      </c>
      <c r="J190" s="353"/>
      <c r="K190" s="353" t="s">
        <v>3648</v>
      </c>
      <c r="L190" s="971" t="s">
        <v>708</v>
      </c>
      <c r="M190" s="384"/>
      <c r="N190" s="384">
        <v>11</v>
      </c>
      <c r="O190" s="384">
        <v>18876</v>
      </c>
      <c r="P190" s="384">
        <v>18.37</v>
      </c>
      <c r="Q190" s="971" t="s">
        <v>2589</v>
      </c>
      <c r="R190" s="384"/>
      <c r="S190" s="972">
        <v>45486</v>
      </c>
      <c r="T190" s="971" t="s">
        <v>2370</v>
      </c>
      <c r="U190" s="984">
        <v>45547</v>
      </c>
      <c r="V190" s="971"/>
      <c r="W190" s="971"/>
      <c r="X190" s="971" t="s">
        <v>118</v>
      </c>
      <c r="Y190" s="386" t="s">
        <v>3649</v>
      </c>
      <c r="Z190" s="972">
        <v>45482</v>
      </c>
      <c r="AA190" s="972">
        <v>45504</v>
      </c>
      <c r="AB190" s="972">
        <v>45540</v>
      </c>
      <c r="AC190" s="972">
        <v>45540</v>
      </c>
      <c r="AD190" s="972">
        <v>45517</v>
      </c>
      <c r="AE190" s="972">
        <v>45541</v>
      </c>
      <c r="AF190" s="386"/>
      <c r="AG190" s="386">
        <v>45553</v>
      </c>
      <c r="AH190" s="386">
        <v>45558</v>
      </c>
      <c r="AI190" s="386"/>
      <c r="AJ190" s="384"/>
      <c r="AK190" s="384"/>
      <c r="AL190" s="384" t="s">
        <v>3650</v>
      </c>
      <c r="AM190" s="386">
        <v>45542</v>
      </c>
      <c r="AN190" s="387">
        <v>10105.75</v>
      </c>
      <c r="AO190" s="387">
        <v>185198</v>
      </c>
      <c r="AP190" s="387"/>
      <c r="AQ190" s="387"/>
      <c r="AR190" s="384"/>
      <c r="AS190" s="384"/>
      <c r="AT190" s="384"/>
      <c r="AU190" s="384"/>
    </row>
    <row r="191" spans="1:47" s="388" customFormat="1" ht="15.75">
      <c r="A191" s="971"/>
      <c r="B191" s="971"/>
      <c r="C191" s="384"/>
      <c r="D191" s="353"/>
      <c r="E191" s="353"/>
      <c r="F191" s="971"/>
      <c r="G191" s="971"/>
      <c r="H191" s="971"/>
      <c r="I191" s="985"/>
      <c r="J191" s="353"/>
      <c r="K191" s="353" t="s">
        <v>3651</v>
      </c>
      <c r="L191" s="971"/>
      <c r="M191" s="384"/>
      <c r="N191" s="384">
        <v>11</v>
      </c>
      <c r="O191" s="384">
        <v>18876</v>
      </c>
      <c r="P191" s="384">
        <v>18.37</v>
      </c>
      <c r="Q191" s="971"/>
      <c r="R191" s="384"/>
      <c r="S191" s="972"/>
      <c r="T191" s="971"/>
      <c r="U191" s="984"/>
      <c r="V191" s="971"/>
      <c r="W191" s="971"/>
      <c r="X191" s="971"/>
      <c r="Y191" s="386" t="s">
        <v>3652</v>
      </c>
      <c r="Z191" s="972"/>
      <c r="AA191" s="972"/>
      <c r="AB191" s="972"/>
      <c r="AC191" s="972"/>
      <c r="AD191" s="972"/>
      <c r="AE191" s="972"/>
      <c r="AF191" s="386"/>
      <c r="AG191" s="386">
        <v>45548</v>
      </c>
      <c r="AH191" s="386">
        <v>45552</v>
      </c>
      <c r="AI191" s="386"/>
      <c r="AJ191" s="384"/>
      <c r="AK191" s="384"/>
      <c r="AL191" s="384"/>
      <c r="AM191" s="386"/>
      <c r="AN191" s="387"/>
      <c r="AO191" s="387"/>
      <c r="AP191" s="387"/>
      <c r="AQ191" s="387"/>
      <c r="AR191" s="384"/>
      <c r="AS191" s="384"/>
      <c r="AT191" s="384"/>
      <c r="AU191" s="384"/>
    </row>
    <row r="192" spans="1:47" s="388" customFormat="1" ht="15.75">
      <c r="A192" s="971"/>
      <c r="B192" s="971"/>
      <c r="C192" s="384"/>
      <c r="D192" s="353"/>
      <c r="E192" s="353"/>
      <c r="F192" s="971"/>
      <c r="G192" s="971"/>
      <c r="H192" s="971"/>
      <c r="I192" s="985"/>
      <c r="J192" s="353"/>
      <c r="K192" s="353" t="s">
        <v>3653</v>
      </c>
      <c r="L192" s="971"/>
      <c r="M192" s="384"/>
      <c r="N192" s="384">
        <v>11</v>
      </c>
      <c r="O192" s="384">
        <v>18876</v>
      </c>
      <c r="P192" s="384">
        <v>18.37</v>
      </c>
      <c r="Q192" s="971"/>
      <c r="R192" s="384"/>
      <c r="S192" s="972"/>
      <c r="T192" s="971"/>
      <c r="U192" s="984"/>
      <c r="V192" s="971"/>
      <c r="W192" s="971"/>
      <c r="X192" s="971"/>
      <c r="Y192" s="386" t="s">
        <v>3649</v>
      </c>
      <c r="Z192" s="972"/>
      <c r="AA192" s="972"/>
      <c r="AB192" s="972"/>
      <c r="AC192" s="972"/>
      <c r="AD192" s="972"/>
      <c r="AE192" s="972"/>
      <c r="AF192" s="386"/>
      <c r="AG192" s="386">
        <v>45553</v>
      </c>
      <c r="AH192" s="386">
        <v>45555</v>
      </c>
      <c r="AI192" s="386"/>
      <c r="AJ192" s="384"/>
      <c r="AK192" s="384"/>
      <c r="AL192" s="384"/>
      <c r="AM192" s="386"/>
      <c r="AN192" s="387"/>
      <c r="AO192" s="387"/>
      <c r="AP192" s="387"/>
      <c r="AQ192" s="387"/>
      <c r="AR192" s="384"/>
      <c r="AS192" s="384"/>
      <c r="AT192" s="384"/>
      <c r="AU192" s="384"/>
    </row>
    <row r="193" spans="1:46" s="388" customFormat="1" ht="15.75">
      <c r="A193" s="971"/>
      <c r="B193" s="971"/>
      <c r="C193" s="384"/>
      <c r="D193" s="353"/>
      <c r="E193" s="353"/>
      <c r="F193" s="971"/>
      <c r="G193" s="971"/>
      <c r="H193" s="971"/>
      <c r="I193" s="985"/>
      <c r="J193" s="353"/>
      <c r="K193" s="353" t="s">
        <v>3654</v>
      </c>
      <c r="L193" s="971"/>
      <c r="M193" s="384"/>
      <c r="N193" s="384">
        <v>11</v>
      </c>
      <c r="O193" s="384">
        <v>18876</v>
      </c>
      <c r="P193" s="384">
        <v>18.37</v>
      </c>
      <c r="Q193" s="971"/>
      <c r="R193" s="384"/>
      <c r="S193" s="972"/>
      <c r="T193" s="971"/>
      <c r="U193" s="984"/>
      <c r="V193" s="971"/>
      <c r="W193" s="971"/>
      <c r="X193" s="971"/>
      <c r="Y193" s="386" t="s">
        <v>3655</v>
      </c>
      <c r="Z193" s="972"/>
      <c r="AA193" s="972"/>
      <c r="AB193" s="972"/>
      <c r="AC193" s="972"/>
      <c r="AD193" s="972"/>
      <c r="AE193" s="972"/>
      <c r="AF193" s="386"/>
      <c r="AG193" s="386">
        <v>45554</v>
      </c>
      <c r="AH193" s="386">
        <v>45561</v>
      </c>
      <c r="AI193" s="386"/>
      <c r="AJ193" s="384"/>
      <c r="AK193" s="384"/>
      <c r="AL193" s="384"/>
      <c r="AM193" s="386"/>
      <c r="AN193" s="387"/>
      <c r="AO193" s="387"/>
      <c r="AP193" s="387"/>
      <c r="AQ193" s="387"/>
      <c r="AR193" s="384"/>
      <c r="AS193" s="384"/>
      <c r="AT193" s="384"/>
    </row>
    <row r="194" spans="1:46" s="388" customFormat="1" ht="15.75">
      <c r="A194" s="971"/>
      <c r="B194" s="971"/>
      <c r="C194" s="384"/>
      <c r="D194" s="353"/>
      <c r="E194" s="353"/>
      <c r="F194" s="971"/>
      <c r="G194" s="971"/>
      <c r="H194" s="971"/>
      <c r="I194" s="985"/>
      <c r="J194" s="353"/>
      <c r="K194" s="353" t="s">
        <v>3656</v>
      </c>
      <c r="L194" s="971"/>
      <c r="M194" s="384"/>
      <c r="N194" s="384">
        <v>11</v>
      </c>
      <c r="O194" s="384">
        <v>18876</v>
      </c>
      <c r="P194" s="384">
        <v>18.37</v>
      </c>
      <c r="Q194" s="971"/>
      <c r="R194" s="384"/>
      <c r="S194" s="972"/>
      <c r="T194" s="971"/>
      <c r="U194" s="984"/>
      <c r="V194" s="971"/>
      <c r="W194" s="971"/>
      <c r="X194" s="971"/>
      <c r="Y194" s="386" t="s">
        <v>3649</v>
      </c>
      <c r="Z194" s="972"/>
      <c r="AA194" s="972"/>
      <c r="AB194" s="972"/>
      <c r="AC194" s="972"/>
      <c r="AD194" s="972"/>
      <c r="AE194" s="972"/>
      <c r="AF194" s="386"/>
      <c r="AG194" s="386">
        <v>45552</v>
      </c>
      <c r="AH194" s="386">
        <v>45555</v>
      </c>
      <c r="AI194" s="386"/>
      <c r="AJ194" s="384"/>
      <c r="AK194" s="384"/>
      <c r="AL194" s="384"/>
      <c r="AM194" s="386"/>
      <c r="AN194" s="387"/>
      <c r="AO194" s="387"/>
      <c r="AP194" s="387"/>
      <c r="AQ194" s="387"/>
      <c r="AR194" s="384"/>
      <c r="AS194" s="384"/>
      <c r="AT194" s="384"/>
    </row>
    <row r="195" spans="1:46" s="388" customFormat="1" ht="15.75">
      <c r="A195" s="971"/>
      <c r="B195" s="971"/>
      <c r="C195" s="384"/>
      <c r="D195" s="353"/>
      <c r="E195" s="353"/>
      <c r="F195" s="971"/>
      <c r="G195" s="971"/>
      <c r="H195" s="971"/>
      <c r="I195" s="985"/>
      <c r="J195" s="353"/>
      <c r="K195" s="353" t="s">
        <v>3657</v>
      </c>
      <c r="L195" s="971"/>
      <c r="M195" s="384"/>
      <c r="N195" s="384">
        <v>11</v>
      </c>
      <c r="O195" s="384">
        <v>18876</v>
      </c>
      <c r="P195" s="384">
        <v>18.37</v>
      </c>
      <c r="Q195" s="971"/>
      <c r="R195" s="384"/>
      <c r="S195" s="972"/>
      <c r="T195" s="971"/>
      <c r="U195" s="984"/>
      <c r="V195" s="971"/>
      <c r="W195" s="971"/>
      <c r="X195" s="971"/>
      <c r="Y195" s="386" t="s">
        <v>3658</v>
      </c>
      <c r="Z195" s="972"/>
      <c r="AA195" s="972"/>
      <c r="AB195" s="972"/>
      <c r="AC195" s="972"/>
      <c r="AD195" s="972"/>
      <c r="AE195" s="972"/>
      <c r="AF195" s="386"/>
      <c r="AG195" s="386">
        <v>45553</v>
      </c>
      <c r="AH195" s="386">
        <v>45554</v>
      </c>
      <c r="AI195" s="386"/>
      <c r="AJ195" s="384"/>
      <c r="AK195" s="384"/>
      <c r="AL195" s="384"/>
      <c r="AM195" s="386"/>
      <c r="AN195" s="387"/>
      <c r="AO195" s="387"/>
      <c r="AP195" s="387"/>
      <c r="AQ195" s="387"/>
      <c r="AR195" s="384"/>
      <c r="AS195" s="384"/>
      <c r="AT195" s="384"/>
    </row>
    <row r="196" spans="1:46" s="388" customFormat="1" ht="15.75">
      <c r="A196" s="971"/>
      <c r="B196" s="971"/>
      <c r="C196" s="384"/>
      <c r="D196" s="353"/>
      <c r="E196" s="353"/>
      <c r="F196" s="971"/>
      <c r="G196" s="971"/>
      <c r="H196" s="971"/>
      <c r="I196" s="985"/>
      <c r="J196" s="353"/>
      <c r="K196" s="353" t="s">
        <v>3659</v>
      </c>
      <c r="L196" s="971"/>
      <c r="M196" s="384"/>
      <c r="N196" s="384">
        <v>11</v>
      </c>
      <c r="O196" s="384">
        <v>18876</v>
      </c>
      <c r="P196" s="384">
        <v>18.37</v>
      </c>
      <c r="Q196" s="971"/>
      <c r="R196" s="384"/>
      <c r="S196" s="972"/>
      <c r="T196" s="971"/>
      <c r="U196" s="984"/>
      <c r="V196" s="971"/>
      <c r="W196" s="971"/>
      <c r="X196" s="971"/>
      <c r="Y196" s="386" t="s">
        <v>3660</v>
      </c>
      <c r="Z196" s="972"/>
      <c r="AA196" s="972"/>
      <c r="AB196" s="972"/>
      <c r="AC196" s="972"/>
      <c r="AD196" s="972"/>
      <c r="AE196" s="972"/>
      <c r="AF196" s="386"/>
      <c r="AG196" s="386">
        <v>45552</v>
      </c>
      <c r="AH196" s="386">
        <v>45553</v>
      </c>
      <c r="AI196" s="386"/>
      <c r="AJ196" s="384"/>
      <c r="AK196" s="384"/>
      <c r="AL196" s="384"/>
      <c r="AM196" s="386"/>
      <c r="AN196" s="387"/>
      <c r="AO196" s="387"/>
      <c r="AP196" s="387"/>
      <c r="AQ196" s="387"/>
      <c r="AR196" s="384"/>
      <c r="AS196" s="384"/>
      <c r="AT196" s="384"/>
    </row>
    <row r="197" spans="1:46" s="388" customFormat="1" ht="15.75">
      <c r="A197" s="971"/>
      <c r="B197" s="971"/>
      <c r="C197" s="384"/>
      <c r="D197" s="353"/>
      <c r="E197" s="353"/>
      <c r="F197" s="971"/>
      <c r="G197" s="971"/>
      <c r="H197" s="971"/>
      <c r="I197" s="985"/>
      <c r="J197" s="353"/>
      <c r="K197" s="353" t="s">
        <v>3661</v>
      </c>
      <c r="L197" s="971"/>
      <c r="M197" s="384"/>
      <c r="N197" s="384">
        <v>11</v>
      </c>
      <c r="O197" s="384">
        <v>18876</v>
      </c>
      <c r="P197" s="384">
        <v>18.37</v>
      </c>
      <c r="Q197" s="971"/>
      <c r="R197" s="384"/>
      <c r="S197" s="972"/>
      <c r="T197" s="971"/>
      <c r="U197" s="984"/>
      <c r="V197" s="971"/>
      <c r="W197" s="971"/>
      <c r="X197" s="971"/>
      <c r="Y197" s="386" t="s">
        <v>3649</v>
      </c>
      <c r="Z197" s="972"/>
      <c r="AA197" s="972"/>
      <c r="AB197" s="972"/>
      <c r="AC197" s="972"/>
      <c r="AD197" s="972"/>
      <c r="AE197" s="972"/>
      <c r="AF197" s="386"/>
      <c r="AG197" s="386">
        <v>45553</v>
      </c>
      <c r="AH197" s="386">
        <v>45555</v>
      </c>
      <c r="AI197" s="386"/>
      <c r="AJ197" s="384"/>
      <c r="AK197" s="384"/>
      <c r="AL197" s="384"/>
      <c r="AM197" s="386"/>
      <c r="AN197" s="387"/>
      <c r="AO197" s="387"/>
      <c r="AP197" s="387"/>
      <c r="AQ197" s="387"/>
      <c r="AR197" s="384"/>
      <c r="AS197" s="384"/>
      <c r="AT197" s="384"/>
    </row>
    <row r="198" spans="1:46" s="388" customFormat="1" ht="15.75">
      <c r="A198" s="971"/>
      <c r="B198" s="971"/>
      <c r="C198" s="384"/>
      <c r="D198" s="353"/>
      <c r="E198" s="353"/>
      <c r="F198" s="971"/>
      <c r="G198" s="971"/>
      <c r="H198" s="971"/>
      <c r="I198" s="985"/>
      <c r="J198" s="353"/>
      <c r="K198" s="353" t="s">
        <v>3662</v>
      </c>
      <c r="L198" s="971"/>
      <c r="M198" s="384"/>
      <c r="N198" s="384">
        <v>11</v>
      </c>
      <c r="O198" s="384">
        <v>18876</v>
      </c>
      <c r="P198" s="384">
        <v>18.37</v>
      </c>
      <c r="Q198" s="971"/>
      <c r="R198" s="384"/>
      <c r="S198" s="972"/>
      <c r="T198" s="971"/>
      <c r="U198" s="984"/>
      <c r="V198" s="971"/>
      <c r="W198" s="971"/>
      <c r="X198" s="971"/>
      <c r="Y198" s="386" t="s">
        <v>3660</v>
      </c>
      <c r="Z198" s="972"/>
      <c r="AA198" s="972"/>
      <c r="AB198" s="972"/>
      <c r="AC198" s="972"/>
      <c r="AD198" s="972"/>
      <c r="AE198" s="972"/>
      <c r="AF198" s="386"/>
      <c r="AG198" s="386">
        <v>45551</v>
      </c>
      <c r="AH198" s="386">
        <v>45553</v>
      </c>
      <c r="AI198" s="386"/>
      <c r="AJ198" s="384"/>
      <c r="AK198" s="384"/>
      <c r="AL198" s="384"/>
      <c r="AM198" s="386"/>
      <c r="AN198" s="387"/>
      <c r="AO198" s="387"/>
      <c r="AP198" s="387"/>
      <c r="AQ198" s="387"/>
      <c r="AR198" s="384"/>
      <c r="AS198" s="384"/>
      <c r="AT198" s="384"/>
    </row>
    <row r="199" spans="1:46" s="388" customFormat="1" ht="15.75">
      <c r="A199" s="971"/>
      <c r="B199" s="971"/>
      <c r="C199" s="384"/>
      <c r="D199" s="353"/>
      <c r="E199" s="353"/>
      <c r="F199" s="971"/>
      <c r="G199" s="971"/>
      <c r="H199" s="971"/>
      <c r="I199" s="985"/>
      <c r="J199" s="353"/>
      <c r="K199" s="353" t="s">
        <v>3663</v>
      </c>
      <c r="L199" s="971"/>
      <c r="M199" s="384"/>
      <c r="N199" s="384">
        <v>11</v>
      </c>
      <c r="O199" s="384">
        <v>18876</v>
      </c>
      <c r="P199" s="384">
        <v>18.37</v>
      </c>
      <c r="Q199" s="971"/>
      <c r="R199" s="384"/>
      <c r="S199" s="972"/>
      <c r="T199" s="971"/>
      <c r="U199" s="984"/>
      <c r="V199" s="971"/>
      <c r="W199" s="971"/>
      <c r="X199" s="971"/>
      <c r="Y199" s="386" t="s">
        <v>3660</v>
      </c>
      <c r="Z199" s="972"/>
      <c r="AA199" s="972"/>
      <c r="AB199" s="972"/>
      <c r="AC199" s="972"/>
      <c r="AD199" s="972"/>
      <c r="AE199" s="972"/>
      <c r="AF199" s="386"/>
      <c r="AG199" s="386">
        <v>45551</v>
      </c>
      <c r="AH199" s="386">
        <v>45553</v>
      </c>
      <c r="AI199" s="386"/>
      <c r="AJ199" s="384"/>
      <c r="AK199" s="384"/>
      <c r="AL199" s="384"/>
      <c r="AM199" s="386"/>
      <c r="AN199" s="387"/>
      <c r="AO199" s="387"/>
      <c r="AP199" s="387"/>
      <c r="AQ199" s="387"/>
      <c r="AR199" s="384"/>
      <c r="AS199" s="384"/>
      <c r="AT199" s="384"/>
    </row>
    <row r="200" spans="1:46" s="388" customFormat="1" ht="15.75">
      <c r="A200" s="971"/>
      <c r="B200" s="971"/>
      <c r="C200" s="384"/>
      <c r="D200" s="353"/>
      <c r="E200" s="353"/>
      <c r="F200" s="971"/>
      <c r="G200" s="971"/>
      <c r="H200" s="971"/>
      <c r="I200" s="985"/>
      <c r="J200" s="353"/>
      <c r="K200" s="353" t="s">
        <v>3664</v>
      </c>
      <c r="L200" s="971"/>
      <c r="M200" s="384"/>
      <c r="N200" s="384">
        <v>11</v>
      </c>
      <c r="O200" s="384">
        <v>18876</v>
      </c>
      <c r="P200" s="384">
        <v>18.37</v>
      </c>
      <c r="Q200" s="971"/>
      <c r="R200" s="384"/>
      <c r="S200" s="972"/>
      <c r="T200" s="971"/>
      <c r="U200" s="984"/>
      <c r="V200" s="971"/>
      <c r="W200" s="971"/>
      <c r="X200" s="971"/>
      <c r="Y200" s="386" t="s">
        <v>3616</v>
      </c>
      <c r="Z200" s="972"/>
      <c r="AA200" s="972"/>
      <c r="AB200" s="972"/>
      <c r="AC200" s="972"/>
      <c r="AD200" s="972"/>
      <c r="AE200" s="972"/>
      <c r="AF200" s="386"/>
      <c r="AG200" s="386">
        <v>45553</v>
      </c>
      <c r="AH200" s="386">
        <v>45556</v>
      </c>
      <c r="AI200" s="386"/>
      <c r="AJ200" s="384"/>
      <c r="AK200" s="384"/>
      <c r="AL200" s="384"/>
      <c r="AM200" s="386"/>
      <c r="AN200" s="387"/>
      <c r="AO200" s="387"/>
      <c r="AP200" s="387"/>
      <c r="AQ200" s="387"/>
      <c r="AR200" s="384"/>
      <c r="AS200" s="384"/>
      <c r="AT200" s="384"/>
    </row>
    <row r="201" spans="1:46" s="388" customFormat="1" ht="15.75">
      <c r="A201" s="971"/>
      <c r="B201" s="971"/>
      <c r="C201" s="384"/>
      <c r="D201" s="353"/>
      <c r="E201" s="353"/>
      <c r="F201" s="971"/>
      <c r="G201" s="971"/>
      <c r="H201" s="971"/>
      <c r="I201" s="985"/>
      <c r="J201" s="353"/>
      <c r="K201" s="353" t="s">
        <v>3665</v>
      </c>
      <c r="L201" s="971"/>
      <c r="M201" s="384"/>
      <c r="N201" s="384">
        <v>11</v>
      </c>
      <c r="O201" s="384">
        <v>18876</v>
      </c>
      <c r="P201" s="384">
        <v>18.37</v>
      </c>
      <c r="Q201" s="971"/>
      <c r="R201" s="384"/>
      <c r="S201" s="972"/>
      <c r="T201" s="971"/>
      <c r="U201" s="984"/>
      <c r="V201" s="971"/>
      <c r="W201" s="971"/>
      <c r="X201" s="971"/>
      <c r="Y201" s="386" t="s">
        <v>3649</v>
      </c>
      <c r="Z201" s="972"/>
      <c r="AA201" s="972"/>
      <c r="AB201" s="972"/>
      <c r="AC201" s="972"/>
      <c r="AD201" s="972"/>
      <c r="AE201" s="972"/>
      <c r="AF201" s="386"/>
      <c r="AG201" s="386">
        <v>45553</v>
      </c>
      <c r="AH201" s="386">
        <v>45555</v>
      </c>
      <c r="AI201" s="386"/>
      <c r="AJ201" s="384"/>
      <c r="AK201" s="384"/>
      <c r="AL201" s="384"/>
      <c r="AM201" s="386"/>
      <c r="AN201" s="387"/>
      <c r="AO201" s="387"/>
      <c r="AP201" s="387"/>
      <c r="AQ201" s="387"/>
      <c r="AR201" s="384"/>
      <c r="AS201" s="384"/>
      <c r="AT201" s="384"/>
    </row>
    <row r="202" spans="1:46" s="388" customFormat="1" ht="15.75">
      <c r="A202" s="971"/>
      <c r="B202" s="971"/>
      <c r="C202" s="384"/>
      <c r="D202" s="353"/>
      <c r="E202" s="353"/>
      <c r="F202" s="971"/>
      <c r="G202" s="971"/>
      <c r="H202" s="971"/>
      <c r="I202" s="985"/>
      <c r="J202" s="353"/>
      <c r="K202" s="353" t="s">
        <v>3666</v>
      </c>
      <c r="L202" s="971"/>
      <c r="M202" s="384"/>
      <c r="N202" s="384">
        <v>11</v>
      </c>
      <c r="O202" s="384">
        <v>18876</v>
      </c>
      <c r="P202" s="384">
        <v>18.37</v>
      </c>
      <c r="Q202" s="971"/>
      <c r="R202" s="384"/>
      <c r="S202" s="972"/>
      <c r="T202" s="971"/>
      <c r="U202" s="984"/>
      <c r="V202" s="971"/>
      <c r="W202" s="971"/>
      <c r="X202" s="971"/>
      <c r="Y202" s="386" t="s">
        <v>3660</v>
      </c>
      <c r="Z202" s="972"/>
      <c r="AA202" s="972"/>
      <c r="AB202" s="972"/>
      <c r="AC202" s="972"/>
      <c r="AD202" s="972"/>
      <c r="AE202" s="972"/>
      <c r="AF202" s="386"/>
      <c r="AG202" s="386">
        <v>45551</v>
      </c>
      <c r="AH202" s="386">
        <v>45553</v>
      </c>
      <c r="AI202" s="386"/>
      <c r="AJ202" s="384"/>
      <c r="AK202" s="384"/>
      <c r="AL202" s="384"/>
      <c r="AM202" s="386"/>
      <c r="AN202" s="387"/>
      <c r="AO202" s="387"/>
      <c r="AP202" s="387"/>
      <c r="AQ202" s="387"/>
      <c r="AR202" s="384"/>
      <c r="AS202" s="384"/>
      <c r="AT202" s="384"/>
    </row>
    <row r="203" spans="1:46" s="388" customFormat="1" ht="15.75">
      <c r="A203" s="971"/>
      <c r="B203" s="971"/>
      <c r="C203" s="384"/>
      <c r="D203" s="353"/>
      <c r="E203" s="353"/>
      <c r="F203" s="971"/>
      <c r="G203" s="971"/>
      <c r="H203" s="971"/>
      <c r="I203" s="985"/>
      <c r="J203" s="353"/>
      <c r="K203" s="353" t="s">
        <v>3667</v>
      </c>
      <c r="L203" s="971"/>
      <c r="M203" s="384"/>
      <c r="N203" s="384">
        <v>11</v>
      </c>
      <c r="O203" s="384">
        <v>18876</v>
      </c>
      <c r="P203" s="384">
        <v>18.37</v>
      </c>
      <c r="Q203" s="971"/>
      <c r="R203" s="384"/>
      <c r="S203" s="972"/>
      <c r="T203" s="971"/>
      <c r="U203" s="984"/>
      <c r="V203" s="971"/>
      <c r="W203" s="971"/>
      <c r="X203" s="971"/>
      <c r="Y203" s="386" t="s">
        <v>3658</v>
      </c>
      <c r="Z203" s="972"/>
      <c r="AA203" s="972"/>
      <c r="AB203" s="972"/>
      <c r="AC203" s="972"/>
      <c r="AD203" s="972"/>
      <c r="AE203" s="972"/>
      <c r="AF203" s="386"/>
      <c r="AG203" s="386">
        <v>45553</v>
      </c>
      <c r="AH203" s="386">
        <v>45554</v>
      </c>
      <c r="AI203" s="386"/>
      <c r="AJ203" s="384"/>
      <c r="AK203" s="384"/>
      <c r="AL203" s="384"/>
      <c r="AM203" s="386"/>
      <c r="AN203" s="387"/>
      <c r="AO203" s="387"/>
      <c r="AP203" s="387"/>
      <c r="AQ203" s="387"/>
      <c r="AR203" s="384"/>
      <c r="AS203" s="384"/>
      <c r="AT203" s="384"/>
    </row>
    <row r="204" spans="1:46" s="388" customFormat="1" ht="15.75">
      <c r="A204" s="971"/>
      <c r="B204" s="971"/>
      <c r="C204" s="384"/>
      <c r="D204" s="353"/>
      <c r="E204" s="353"/>
      <c r="F204" s="971"/>
      <c r="G204" s="971"/>
      <c r="H204" s="971"/>
      <c r="I204" s="985"/>
      <c r="J204" s="353"/>
      <c r="K204" s="353" t="s">
        <v>3668</v>
      </c>
      <c r="L204" s="971"/>
      <c r="M204" s="384"/>
      <c r="N204" s="384">
        <v>11</v>
      </c>
      <c r="O204" s="384">
        <v>18876</v>
      </c>
      <c r="P204" s="384">
        <v>18.37</v>
      </c>
      <c r="Q204" s="971"/>
      <c r="R204" s="384"/>
      <c r="S204" s="972"/>
      <c r="T204" s="971"/>
      <c r="U204" s="984"/>
      <c r="V204" s="971"/>
      <c r="W204" s="971"/>
      <c r="X204" s="971"/>
      <c r="Y204" s="386" t="s">
        <v>3652</v>
      </c>
      <c r="Z204" s="972"/>
      <c r="AA204" s="972"/>
      <c r="AB204" s="972"/>
      <c r="AC204" s="972"/>
      <c r="AD204" s="972"/>
      <c r="AE204" s="972"/>
      <c r="AF204" s="386"/>
      <c r="AG204" s="386">
        <v>45549</v>
      </c>
      <c r="AH204" s="386">
        <v>45552</v>
      </c>
      <c r="AI204" s="386"/>
      <c r="AJ204" s="384"/>
      <c r="AK204" s="384"/>
      <c r="AL204" s="384"/>
      <c r="AM204" s="386"/>
      <c r="AN204" s="387"/>
      <c r="AO204" s="387"/>
      <c r="AP204" s="387"/>
      <c r="AQ204" s="387"/>
      <c r="AR204" s="384"/>
      <c r="AS204" s="384"/>
      <c r="AT204" s="384"/>
    </row>
    <row r="205" spans="1:46" s="388" customFormat="1" ht="15.75">
      <c r="A205" s="971"/>
      <c r="B205" s="971"/>
      <c r="C205" s="384"/>
      <c r="D205" s="353"/>
      <c r="E205" s="353"/>
      <c r="F205" s="971"/>
      <c r="G205" s="971"/>
      <c r="H205" s="971"/>
      <c r="I205" s="985"/>
      <c r="J205" s="353"/>
      <c r="K205" s="353" t="s">
        <v>3669</v>
      </c>
      <c r="L205" s="971"/>
      <c r="M205" s="384"/>
      <c r="N205" s="384">
        <v>11</v>
      </c>
      <c r="O205" s="384">
        <v>18876</v>
      </c>
      <c r="P205" s="384">
        <v>18.37</v>
      </c>
      <c r="Q205" s="971"/>
      <c r="R205" s="384"/>
      <c r="S205" s="972"/>
      <c r="T205" s="971"/>
      <c r="U205" s="984"/>
      <c r="V205" s="971"/>
      <c r="W205" s="971"/>
      <c r="X205" s="971"/>
      <c r="Y205" s="386" t="s">
        <v>3660</v>
      </c>
      <c r="Z205" s="972"/>
      <c r="AA205" s="972"/>
      <c r="AB205" s="972"/>
      <c r="AC205" s="972"/>
      <c r="AD205" s="972"/>
      <c r="AE205" s="972"/>
      <c r="AF205" s="386"/>
      <c r="AG205" s="386">
        <v>45549</v>
      </c>
      <c r="AH205" s="386">
        <v>45553</v>
      </c>
      <c r="AI205" s="386"/>
      <c r="AJ205" s="384"/>
      <c r="AK205" s="384"/>
      <c r="AL205" s="384"/>
      <c r="AM205" s="386"/>
      <c r="AN205" s="387"/>
      <c r="AO205" s="387"/>
      <c r="AP205" s="387"/>
      <c r="AQ205" s="387"/>
      <c r="AR205" s="384"/>
      <c r="AS205" s="384"/>
      <c r="AT205" s="384"/>
    </row>
    <row r="206" spans="1:46" s="388" customFormat="1" ht="15.75">
      <c r="A206" s="971"/>
      <c r="B206" s="971"/>
      <c r="C206" s="384"/>
      <c r="D206" s="353"/>
      <c r="E206" s="353"/>
      <c r="F206" s="971"/>
      <c r="G206" s="971"/>
      <c r="H206" s="971"/>
      <c r="I206" s="985"/>
      <c r="J206" s="353"/>
      <c r="K206" s="353" t="s">
        <v>3670</v>
      </c>
      <c r="L206" s="971"/>
      <c r="M206" s="384"/>
      <c r="N206" s="384">
        <v>11</v>
      </c>
      <c r="O206" s="384">
        <v>18876</v>
      </c>
      <c r="P206" s="384">
        <v>18.37</v>
      </c>
      <c r="Q206" s="971"/>
      <c r="R206" s="384"/>
      <c r="S206" s="972"/>
      <c r="T206" s="971"/>
      <c r="U206" s="984"/>
      <c r="V206" s="971"/>
      <c r="W206" s="971"/>
      <c r="X206" s="971"/>
      <c r="Y206" s="386" t="s">
        <v>3652</v>
      </c>
      <c r="Z206" s="972"/>
      <c r="AA206" s="972"/>
      <c r="AB206" s="972"/>
      <c r="AC206" s="972"/>
      <c r="AD206" s="972"/>
      <c r="AE206" s="972"/>
      <c r="AF206" s="386"/>
      <c r="AG206" s="386">
        <v>45549</v>
      </c>
      <c r="AH206" s="386">
        <v>45552</v>
      </c>
      <c r="AI206" s="386"/>
      <c r="AJ206" s="384"/>
      <c r="AK206" s="384"/>
      <c r="AL206" s="384"/>
      <c r="AM206" s="386"/>
      <c r="AN206" s="387"/>
      <c r="AO206" s="387"/>
      <c r="AP206" s="387"/>
      <c r="AQ206" s="387"/>
      <c r="AR206" s="384"/>
      <c r="AS206" s="384"/>
      <c r="AT206" s="384"/>
    </row>
    <row r="207" spans="1:46" s="388" customFormat="1" ht="15.75">
      <c r="A207" s="971"/>
      <c r="B207" s="971"/>
      <c r="C207" s="384"/>
      <c r="D207" s="353"/>
      <c r="E207" s="353"/>
      <c r="F207" s="971"/>
      <c r="G207" s="971"/>
      <c r="H207" s="971"/>
      <c r="I207" s="985"/>
      <c r="J207" s="353"/>
      <c r="K207" s="353" t="s">
        <v>3671</v>
      </c>
      <c r="L207" s="971"/>
      <c r="M207" s="384"/>
      <c r="N207" s="384">
        <v>11</v>
      </c>
      <c r="O207" s="384">
        <v>18876</v>
      </c>
      <c r="P207" s="384">
        <v>18.37</v>
      </c>
      <c r="Q207" s="971"/>
      <c r="R207" s="384"/>
      <c r="S207" s="972"/>
      <c r="T207" s="971"/>
      <c r="U207" s="984"/>
      <c r="V207" s="971"/>
      <c r="W207" s="971"/>
      <c r="X207" s="971"/>
      <c r="Y207" s="386" t="s">
        <v>3649</v>
      </c>
      <c r="Z207" s="972"/>
      <c r="AA207" s="972"/>
      <c r="AB207" s="972"/>
      <c r="AC207" s="972"/>
      <c r="AD207" s="972"/>
      <c r="AE207" s="972"/>
      <c r="AF207" s="386"/>
      <c r="AG207" s="386">
        <v>45552</v>
      </c>
      <c r="AH207" s="386">
        <v>45555</v>
      </c>
      <c r="AI207" s="386"/>
      <c r="AJ207" s="384"/>
      <c r="AK207" s="384"/>
      <c r="AL207" s="384"/>
      <c r="AM207" s="386"/>
      <c r="AN207" s="387"/>
      <c r="AO207" s="387"/>
      <c r="AP207" s="387"/>
      <c r="AQ207" s="387"/>
      <c r="AR207" s="384"/>
      <c r="AS207" s="384"/>
      <c r="AT207" s="384"/>
    </row>
    <row r="208" spans="1:46" s="388" customFormat="1" ht="15.75">
      <c r="A208" s="971"/>
      <c r="B208" s="971"/>
      <c r="C208" s="384"/>
      <c r="D208" s="353"/>
      <c r="E208" s="353"/>
      <c r="F208" s="971"/>
      <c r="G208" s="971"/>
      <c r="H208" s="971"/>
      <c r="I208" s="985"/>
      <c r="J208" s="353"/>
      <c r="K208" s="353" t="s">
        <v>3672</v>
      </c>
      <c r="L208" s="971"/>
      <c r="M208" s="384"/>
      <c r="N208" s="384">
        <v>11</v>
      </c>
      <c r="O208" s="384">
        <v>18876</v>
      </c>
      <c r="P208" s="384">
        <v>18.37</v>
      </c>
      <c r="Q208" s="971"/>
      <c r="R208" s="384"/>
      <c r="S208" s="972"/>
      <c r="T208" s="971"/>
      <c r="U208" s="984"/>
      <c r="V208" s="971"/>
      <c r="W208" s="971"/>
      <c r="X208" s="971"/>
      <c r="Y208" s="386" t="s">
        <v>3658</v>
      </c>
      <c r="Z208" s="972"/>
      <c r="AA208" s="972"/>
      <c r="AB208" s="972"/>
      <c r="AC208" s="972"/>
      <c r="AD208" s="972"/>
      <c r="AE208" s="972"/>
      <c r="AF208" s="386"/>
      <c r="AG208" s="386">
        <v>45552</v>
      </c>
      <c r="AH208" s="386">
        <v>45554</v>
      </c>
      <c r="AI208" s="386"/>
      <c r="AJ208" s="384"/>
      <c r="AK208" s="384"/>
      <c r="AL208" s="384"/>
      <c r="AM208" s="386"/>
      <c r="AN208" s="387"/>
      <c r="AO208" s="387"/>
      <c r="AP208" s="387"/>
      <c r="AQ208" s="387"/>
      <c r="AR208" s="384"/>
      <c r="AS208" s="384"/>
      <c r="AT208" s="384"/>
    </row>
    <row r="209" spans="1:46" s="388" customFormat="1" ht="15.75">
      <c r="A209" s="971"/>
      <c r="B209" s="971"/>
      <c r="C209" s="384"/>
      <c r="D209" s="353"/>
      <c r="E209" s="353"/>
      <c r="F209" s="971"/>
      <c r="G209" s="971"/>
      <c r="H209" s="971"/>
      <c r="I209" s="985"/>
      <c r="J209" s="353"/>
      <c r="K209" s="353" t="s">
        <v>3673</v>
      </c>
      <c r="L209" s="971"/>
      <c r="M209" s="384"/>
      <c r="N209" s="384">
        <v>11</v>
      </c>
      <c r="O209" s="384">
        <v>18876</v>
      </c>
      <c r="P209" s="384">
        <v>18.37</v>
      </c>
      <c r="Q209" s="971"/>
      <c r="R209" s="384"/>
      <c r="S209" s="972"/>
      <c r="T209" s="971"/>
      <c r="U209" s="984"/>
      <c r="V209" s="971"/>
      <c r="W209" s="971"/>
      <c r="X209" s="971"/>
      <c r="Y209" s="386" t="s">
        <v>3652</v>
      </c>
      <c r="Z209" s="972"/>
      <c r="AA209" s="972"/>
      <c r="AB209" s="972"/>
      <c r="AC209" s="972"/>
      <c r="AD209" s="972"/>
      <c r="AE209" s="972"/>
      <c r="AF209" s="386"/>
      <c r="AG209" s="386">
        <v>45548</v>
      </c>
      <c r="AH209" s="386">
        <v>45552</v>
      </c>
      <c r="AI209" s="386"/>
      <c r="AJ209" s="384"/>
      <c r="AK209" s="384"/>
      <c r="AL209" s="384"/>
      <c r="AM209" s="386"/>
      <c r="AN209" s="387"/>
      <c r="AO209" s="387"/>
      <c r="AP209" s="387"/>
      <c r="AQ209" s="387"/>
      <c r="AR209" s="384"/>
      <c r="AS209" s="384"/>
      <c r="AT209" s="384"/>
    </row>
    <row r="210" spans="1:46" s="388" customFormat="1" ht="15.75">
      <c r="A210" s="971"/>
      <c r="B210" s="971"/>
      <c r="C210" s="384"/>
      <c r="D210" s="353"/>
      <c r="E210" s="353"/>
      <c r="F210" s="971"/>
      <c r="G210" s="971"/>
      <c r="H210" s="971"/>
      <c r="I210" s="985"/>
      <c r="J210" s="353"/>
      <c r="K210" s="353" t="s">
        <v>3674</v>
      </c>
      <c r="L210" s="971"/>
      <c r="M210" s="384"/>
      <c r="N210" s="384">
        <v>11</v>
      </c>
      <c r="O210" s="384">
        <v>18876</v>
      </c>
      <c r="P210" s="384">
        <v>18.37</v>
      </c>
      <c r="Q210" s="971"/>
      <c r="R210" s="384"/>
      <c r="S210" s="972"/>
      <c r="T210" s="971"/>
      <c r="U210" s="984"/>
      <c r="V210" s="971"/>
      <c r="W210" s="971"/>
      <c r="X210" s="971"/>
      <c r="Y210" s="386" t="s">
        <v>3652</v>
      </c>
      <c r="Z210" s="972"/>
      <c r="AA210" s="972"/>
      <c r="AB210" s="972"/>
      <c r="AC210" s="972"/>
      <c r="AD210" s="972"/>
      <c r="AE210" s="972"/>
      <c r="AF210" s="386"/>
      <c r="AG210" s="386">
        <v>45549</v>
      </c>
      <c r="AH210" s="386">
        <v>45552</v>
      </c>
      <c r="AI210" s="386"/>
      <c r="AJ210" s="384"/>
      <c r="AK210" s="384"/>
      <c r="AL210" s="384"/>
      <c r="AM210" s="386"/>
      <c r="AN210" s="387"/>
      <c r="AO210" s="387"/>
      <c r="AP210" s="387"/>
      <c r="AQ210" s="387"/>
      <c r="AR210" s="384"/>
      <c r="AS210" s="384"/>
      <c r="AT210" s="384"/>
    </row>
    <row r="211" spans="1:46" s="388" customFormat="1" ht="15.75">
      <c r="A211" s="971"/>
      <c r="B211" s="971"/>
      <c r="C211" s="384"/>
      <c r="D211" s="353"/>
      <c r="E211" s="353"/>
      <c r="F211" s="971"/>
      <c r="G211" s="971"/>
      <c r="H211" s="971"/>
      <c r="I211" s="985"/>
      <c r="J211" s="353"/>
      <c r="K211" s="353" t="s">
        <v>3675</v>
      </c>
      <c r="L211" s="971"/>
      <c r="M211" s="384"/>
      <c r="N211" s="384">
        <v>11</v>
      </c>
      <c r="O211" s="384">
        <v>18876</v>
      </c>
      <c r="P211" s="384">
        <v>18.37</v>
      </c>
      <c r="Q211" s="971"/>
      <c r="R211" s="384"/>
      <c r="S211" s="972"/>
      <c r="T211" s="971"/>
      <c r="U211" s="984"/>
      <c r="V211" s="971"/>
      <c r="W211" s="971"/>
      <c r="X211" s="971"/>
      <c r="Y211" s="386" t="s">
        <v>3658</v>
      </c>
      <c r="Z211" s="972"/>
      <c r="AA211" s="972"/>
      <c r="AB211" s="972"/>
      <c r="AC211" s="972"/>
      <c r="AD211" s="972"/>
      <c r="AE211" s="972"/>
      <c r="AF211" s="386"/>
      <c r="AG211" s="386">
        <v>45552</v>
      </c>
      <c r="AH211" s="386">
        <v>45555</v>
      </c>
      <c r="AI211" s="386"/>
      <c r="AJ211" s="384"/>
      <c r="AK211" s="384"/>
      <c r="AL211" s="384"/>
      <c r="AM211" s="386"/>
      <c r="AN211" s="387"/>
      <c r="AO211" s="387"/>
      <c r="AP211" s="387"/>
      <c r="AQ211" s="387"/>
      <c r="AR211" s="384"/>
      <c r="AS211" s="384"/>
      <c r="AT211" s="384"/>
    </row>
    <row r="212" spans="1:46" s="388" customFormat="1" ht="15.75">
      <c r="A212" s="971"/>
      <c r="B212" s="971"/>
      <c r="C212" s="384"/>
      <c r="D212" s="353"/>
      <c r="E212" s="353"/>
      <c r="F212" s="971"/>
      <c r="G212" s="971"/>
      <c r="H212" s="971"/>
      <c r="I212" s="985"/>
      <c r="J212" s="353"/>
      <c r="K212" s="353" t="s">
        <v>3676</v>
      </c>
      <c r="L212" s="971"/>
      <c r="M212" s="384"/>
      <c r="N212" s="384">
        <v>11</v>
      </c>
      <c r="O212" s="384">
        <v>18876</v>
      </c>
      <c r="P212" s="384">
        <v>18.37</v>
      </c>
      <c r="Q212" s="971"/>
      <c r="R212" s="384"/>
      <c r="S212" s="972"/>
      <c r="T212" s="971"/>
      <c r="U212" s="984"/>
      <c r="V212" s="971"/>
      <c r="W212" s="971"/>
      <c r="X212" s="971"/>
      <c r="Y212" s="386" t="s">
        <v>3652</v>
      </c>
      <c r="Z212" s="972"/>
      <c r="AA212" s="972"/>
      <c r="AB212" s="972"/>
      <c r="AC212" s="972"/>
      <c r="AD212" s="972"/>
      <c r="AE212" s="972"/>
      <c r="AF212" s="386"/>
      <c r="AG212" s="386">
        <v>45548</v>
      </c>
      <c r="AH212" s="386">
        <v>45552</v>
      </c>
      <c r="AI212" s="386"/>
      <c r="AJ212" s="384"/>
      <c r="AK212" s="384"/>
      <c r="AL212" s="384"/>
      <c r="AM212" s="386"/>
      <c r="AN212" s="387"/>
      <c r="AO212" s="387"/>
      <c r="AP212" s="387"/>
      <c r="AQ212" s="387"/>
      <c r="AR212" s="384"/>
      <c r="AS212" s="384"/>
      <c r="AT212" s="384"/>
    </row>
    <row r="213" spans="1:46" s="388" customFormat="1" ht="15.75">
      <c r="A213" s="971"/>
      <c r="B213" s="971"/>
      <c r="C213" s="384"/>
      <c r="D213" s="353"/>
      <c r="E213" s="353"/>
      <c r="F213" s="971"/>
      <c r="G213" s="971"/>
      <c r="H213" s="971"/>
      <c r="I213" s="985"/>
      <c r="J213" s="353"/>
      <c r="K213" s="353" t="s">
        <v>3677</v>
      </c>
      <c r="L213" s="971"/>
      <c r="M213" s="384"/>
      <c r="N213" s="384">
        <v>11</v>
      </c>
      <c r="O213" s="384">
        <v>18876</v>
      </c>
      <c r="P213" s="384">
        <v>18.37</v>
      </c>
      <c r="Q213" s="971"/>
      <c r="R213" s="384"/>
      <c r="S213" s="972"/>
      <c r="T213" s="971"/>
      <c r="U213" s="984"/>
      <c r="V213" s="971"/>
      <c r="W213" s="971"/>
      <c r="X213" s="971"/>
      <c r="Y213" s="386" t="s">
        <v>3616</v>
      </c>
      <c r="Z213" s="972"/>
      <c r="AA213" s="972"/>
      <c r="AB213" s="972"/>
      <c r="AC213" s="972"/>
      <c r="AD213" s="972"/>
      <c r="AE213" s="972"/>
      <c r="AF213" s="386"/>
      <c r="AG213" s="386">
        <v>45553</v>
      </c>
      <c r="AH213" s="386">
        <v>45558</v>
      </c>
      <c r="AI213" s="386"/>
      <c r="AJ213" s="384"/>
      <c r="AK213" s="384"/>
      <c r="AL213" s="384"/>
      <c r="AM213" s="386"/>
      <c r="AN213" s="387"/>
      <c r="AO213" s="387"/>
      <c r="AP213" s="387"/>
      <c r="AQ213" s="387"/>
      <c r="AR213" s="384"/>
      <c r="AS213" s="384"/>
      <c r="AT213" s="384"/>
    </row>
    <row r="214" spans="1:46" s="388" customFormat="1" ht="15.75">
      <c r="A214" s="982" t="s">
        <v>3592</v>
      </c>
      <c r="B214" s="971">
        <v>4100006714</v>
      </c>
      <c r="C214" s="384"/>
      <c r="D214" s="353"/>
      <c r="E214" s="353"/>
      <c r="F214" s="971" t="s">
        <v>3678</v>
      </c>
      <c r="G214" s="971" t="s">
        <v>3678</v>
      </c>
      <c r="H214" s="971" t="s">
        <v>79</v>
      </c>
      <c r="I214" s="985" t="s">
        <v>3679</v>
      </c>
      <c r="J214" s="353"/>
      <c r="K214" s="353" t="s">
        <v>3680</v>
      </c>
      <c r="L214" s="971" t="s">
        <v>708</v>
      </c>
      <c r="M214" s="384"/>
      <c r="N214" s="384">
        <v>11</v>
      </c>
      <c r="O214" s="384">
        <v>18876</v>
      </c>
      <c r="P214" s="384">
        <v>18.37</v>
      </c>
      <c r="Q214" s="971" t="s">
        <v>2589</v>
      </c>
      <c r="R214" s="384"/>
      <c r="S214" s="972">
        <v>45486</v>
      </c>
      <c r="T214" s="971" t="s">
        <v>2370</v>
      </c>
      <c r="U214" s="984">
        <v>45547</v>
      </c>
      <c r="V214" s="971"/>
      <c r="W214" s="971"/>
      <c r="X214" s="971" t="s">
        <v>118</v>
      </c>
      <c r="Y214" s="386" t="s">
        <v>3649</v>
      </c>
      <c r="Z214" s="972">
        <v>45482</v>
      </c>
      <c r="AA214" s="972">
        <v>45504</v>
      </c>
      <c r="AB214" s="972">
        <v>45540</v>
      </c>
      <c r="AC214" s="972">
        <v>45540</v>
      </c>
      <c r="AD214" s="972">
        <v>45518</v>
      </c>
      <c r="AE214" s="972">
        <v>45541</v>
      </c>
      <c r="AF214" s="386"/>
      <c r="AG214" s="386">
        <v>45553</v>
      </c>
      <c r="AH214" s="386">
        <v>45555</v>
      </c>
      <c r="AI214" s="386"/>
      <c r="AJ214" s="384"/>
      <c r="AK214" s="384"/>
      <c r="AL214" s="384" t="s">
        <v>3681</v>
      </c>
      <c r="AM214" s="386">
        <v>45542</v>
      </c>
      <c r="AN214" s="387">
        <v>9288.5300000000007</v>
      </c>
      <c r="AO214" s="387">
        <v>169765</v>
      </c>
      <c r="AP214" s="387"/>
      <c r="AQ214" s="387"/>
      <c r="AR214" s="384"/>
      <c r="AS214" s="384"/>
      <c r="AT214" s="384"/>
    </row>
    <row r="215" spans="1:46" s="388" customFormat="1" ht="15.75">
      <c r="A215" s="971"/>
      <c r="B215" s="971"/>
      <c r="C215" s="384"/>
      <c r="D215" s="353"/>
      <c r="E215" s="353"/>
      <c r="F215" s="971"/>
      <c r="G215" s="971"/>
      <c r="H215" s="971"/>
      <c r="I215" s="985"/>
      <c r="J215" s="353"/>
      <c r="K215" s="353" t="s">
        <v>3682</v>
      </c>
      <c r="L215" s="971"/>
      <c r="M215" s="384"/>
      <c r="N215" s="384">
        <v>11</v>
      </c>
      <c r="O215" s="384">
        <v>18876</v>
      </c>
      <c r="P215" s="384">
        <v>18.37</v>
      </c>
      <c r="Q215" s="971"/>
      <c r="R215" s="384"/>
      <c r="S215" s="972"/>
      <c r="T215" s="971"/>
      <c r="U215" s="984"/>
      <c r="V215" s="971"/>
      <c r="W215" s="971"/>
      <c r="X215" s="971"/>
      <c r="Y215" s="386" t="s">
        <v>3683</v>
      </c>
      <c r="Z215" s="972"/>
      <c r="AA215" s="972"/>
      <c r="AB215" s="972"/>
      <c r="AC215" s="972"/>
      <c r="AD215" s="972"/>
      <c r="AE215" s="972"/>
      <c r="AF215" s="386"/>
      <c r="AG215" s="386">
        <v>45554</v>
      </c>
      <c r="AH215" s="386">
        <v>45559</v>
      </c>
      <c r="AI215" s="386"/>
      <c r="AJ215" s="384"/>
      <c r="AK215" s="384"/>
      <c r="AL215" s="384"/>
      <c r="AM215" s="386"/>
      <c r="AN215" s="387"/>
      <c r="AO215" s="387"/>
      <c r="AP215" s="387"/>
      <c r="AQ215" s="387"/>
      <c r="AR215" s="384"/>
      <c r="AS215" s="384"/>
      <c r="AT215" s="384"/>
    </row>
    <row r="216" spans="1:46" s="388" customFormat="1" ht="15.75">
      <c r="A216" s="971"/>
      <c r="B216" s="971"/>
      <c r="C216" s="384"/>
      <c r="D216" s="353"/>
      <c r="E216" s="353"/>
      <c r="F216" s="971"/>
      <c r="G216" s="971"/>
      <c r="H216" s="971"/>
      <c r="I216" s="985"/>
      <c r="J216" s="353"/>
      <c r="K216" s="353" t="s">
        <v>3684</v>
      </c>
      <c r="L216" s="971"/>
      <c r="M216" s="384"/>
      <c r="N216" s="384">
        <v>11</v>
      </c>
      <c r="O216" s="384">
        <v>18876</v>
      </c>
      <c r="P216" s="384">
        <v>18.37</v>
      </c>
      <c r="Q216" s="971"/>
      <c r="R216" s="384"/>
      <c r="S216" s="972"/>
      <c r="T216" s="971"/>
      <c r="U216" s="984"/>
      <c r="V216" s="971"/>
      <c r="W216" s="971"/>
      <c r="X216" s="971"/>
      <c r="Y216" s="386" t="s">
        <v>3616</v>
      </c>
      <c r="Z216" s="972"/>
      <c r="AA216" s="972"/>
      <c r="AB216" s="972"/>
      <c r="AC216" s="972"/>
      <c r="AD216" s="972"/>
      <c r="AE216" s="972"/>
      <c r="AF216" s="386"/>
      <c r="AG216" s="386">
        <v>45554</v>
      </c>
      <c r="AH216" s="386">
        <v>45560</v>
      </c>
      <c r="AI216" s="386"/>
      <c r="AJ216" s="384"/>
      <c r="AK216" s="384"/>
      <c r="AL216" s="384"/>
      <c r="AM216" s="386"/>
      <c r="AN216" s="387"/>
      <c r="AO216" s="387"/>
      <c r="AP216" s="387"/>
      <c r="AQ216" s="387"/>
      <c r="AR216" s="384"/>
      <c r="AS216" s="384"/>
      <c r="AT216" s="384"/>
    </row>
    <row r="217" spans="1:46" s="388" customFormat="1" ht="15.75">
      <c r="A217" s="971"/>
      <c r="B217" s="971"/>
      <c r="C217" s="384"/>
      <c r="D217" s="353"/>
      <c r="E217" s="353"/>
      <c r="F217" s="971"/>
      <c r="G217" s="971"/>
      <c r="H217" s="971"/>
      <c r="I217" s="985"/>
      <c r="J217" s="353"/>
      <c r="K217" s="353" t="s">
        <v>3685</v>
      </c>
      <c r="L217" s="971"/>
      <c r="M217" s="384"/>
      <c r="N217" s="384">
        <v>11</v>
      </c>
      <c r="O217" s="384">
        <v>18876</v>
      </c>
      <c r="P217" s="384">
        <v>18.37</v>
      </c>
      <c r="Q217" s="971"/>
      <c r="R217" s="384"/>
      <c r="S217" s="972"/>
      <c r="T217" s="971"/>
      <c r="U217" s="984"/>
      <c r="V217" s="971"/>
      <c r="W217" s="971"/>
      <c r="X217" s="971"/>
      <c r="Y217" s="386" t="s">
        <v>3616</v>
      </c>
      <c r="Z217" s="972"/>
      <c r="AA217" s="972"/>
      <c r="AB217" s="972"/>
      <c r="AC217" s="972"/>
      <c r="AD217" s="972"/>
      <c r="AE217" s="972"/>
      <c r="AF217" s="386"/>
      <c r="AG217" s="386">
        <v>45554</v>
      </c>
      <c r="AH217" s="386">
        <v>45560</v>
      </c>
      <c r="AI217" s="386"/>
      <c r="AJ217" s="384"/>
      <c r="AK217" s="384"/>
      <c r="AL217" s="384"/>
      <c r="AM217" s="386"/>
      <c r="AN217" s="387"/>
      <c r="AO217" s="387"/>
      <c r="AP217" s="387"/>
      <c r="AQ217" s="387"/>
      <c r="AR217" s="384"/>
      <c r="AS217" s="384"/>
      <c r="AT217" s="384"/>
    </row>
    <row r="218" spans="1:46" s="388" customFormat="1" ht="15.75">
      <c r="A218" s="971"/>
      <c r="B218" s="971"/>
      <c r="C218" s="384"/>
      <c r="D218" s="353"/>
      <c r="E218" s="353"/>
      <c r="F218" s="971"/>
      <c r="G218" s="971"/>
      <c r="H218" s="971"/>
      <c r="I218" s="985"/>
      <c r="J218" s="353"/>
      <c r="K218" s="353" t="s">
        <v>3686</v>
      </c>
      <c r="L218" s="971"/>
      <c r="M218" s="384"/>
      <c r="N218" s="384">
        <v>11</v>
      </c>
      <c r="O218" s="384">
        <v>18876</v>
      </c>
      <c r="P218" s="384">
        <v>18.37</v>
      </c>
      <c r="Q218" s="971"/>
      <c r="R218" s="384"/>
      <c r="S218" s="972"/>
      <c r="T218" s="971"/>
      <c r="U218" s="984"/>
      <c r="V218" s="971"/>
      <c r="W218" s="971"/>
      <c r="X218" s="971"/>
      <c r="Y218" s="386" t="s">
        <v>3649</v>
      </c>
      <c r="Z218" s="972"/>
      <c r="AA218" s="972"/>
      <c r="AB218" s="972"/>
      <c r="AC218" s="972"/>
      <c r="AD218" s="972"/>
      <c r="AE218" s="972"/>
      <c r="AF218" s="386"/>
      <c r="AG218" s="386">
        <v>45552</v>
      </c>
      <c r="AH218" s="386">
        <v>45555</v>
      </c>
      <c r="AI218" s="386"/>
      <c r="AJ218" s="384"/>
      <c r="AK218" s="384"/>
      <c r="AL218" s="384"/>
      <c r="AM218" s="386"/>
      <c r="AN218" s="387"/>
      <c r="AO218" s="387"/>
      <c r="AP218" s="387"/>
      <c r="AQ218" s="387"/>
      <c r="AR218" s="384"/>
      <c r="AS218" s="384"/>
      <c r="AT218" s="384"/>
    </row>
    <row r="219" spans="1:46" s="388" customFormat="1" ht="15.75">
      <c r="A219" s="971"/>
      <c r="B219" s="971"/>
      <c r="C219" s="384"/>
      <c r="D219" s="353"/>
      <c r="E219" s="353"/>
      <c r="F219" s="971"/>
      <c r="G219" s="971"/>
      <c r="H219" s="971"/>
      <c r="I219" s="985"/>
      <c r="J219" s="353"/>
      <c r="K219" s="353" t="s">
        <v>3687</v>
      </c>
      <c r="L219" s="971"/>
      <c r="M219" s="384"/>
      <c r="N219" s="384">
        <v>11</v>
      </c>
      <c r="O219" s="384">
        <v>18876</v>
      </c>
      <c r="P219" s="384">
        <v>18.37</v>
      </c>
      <c r="Q219" s="971"/>
      <c r="R219" s="384"/>
      <c r="S219" s="972"/>
      <c r="T219" s="971"/>
      <c r="U219" s="984"/>
      <c r="V219" s="971"/>
      <c r="W219" s="971"/>
      <c r="X219" s="971"/>
      <c r="Y219" s="386" t="s">
        <v>3649</v>
      </c>
      <c r="Z219" s="972"/>
      <c r="AA219" s="972"/>
      <c r="AB219" s="972"/>
      <c r="AC219" s="972"/>
      <c r="AD219" s="972"/>
      <c r="AE219" s="972"/>
      <c r="AF219" s="386"/>
      <c r="AG219" s="386">
        <v>45553</v>
      </c>
      <c r="AH219" s="386">
        <v>45555</v>
      </c>
      <c r="AI219" s="386"/>
      <c r="AJ219" s="384"/>
      <c r="AK219" s="384"/>
      <c r="AL219" s="384"/>
      <c r="AM219" s="386"/>
      <c r="AN219" s="387"/>
      <c r="AO219" s="387"/>
      <c r="AP219" s="387"/>
      <c r="AQ219" s="387"/>
      <c r="AR219" s="384"/>
      <c r="AS219" s="384"/>
      <c r="AT219" s="384"/>
    </row>
    <row r="220" spans="1:46" s="388" customFormat="1" ht="15.75">
      <c r="A220" s="971"/>
      <c r="B220" s="971"/>
      <c r="C220" s="384"/>
      <c r="D220" s="353"/>
      <c r="E220" s="353"/>
      <c r="F220" s="971"/>
      <c r="G220" s="971"/>
      <c r="H220" s="971"/>
      <c r="I220" s="985"/>
      <c r="J220" s="353"/>
      <c r="K220" s="353" t="s">
        <v>3688</v>
      </c>
      <c r="L220" s="971"/>
      <c r="M220" s="384"/>
      <c r="N220" s="384">
        <v>11</v>
      </c>
      <c r="O220" s="384">
        <v>18876</v>
      </c>
      <c r="P220" s="384">
        <v>18.37</v>
      </c>
      <c r="Q220" s="971"/>
      <c r="R220" s="384"/>
      <c r="S220" s="972"/>
      <c r="T220" s="971"/>
      <c r="U220" s="984"/>
      <c r="V220" s="971"/>
      <c r="W220" s="971"/>
      <c r="X220" s="971"/>
      <c r="Y220" s="386" t="s">
        <v>3660</v>
      </c>
      <c r="Z220" s="972"/>
      <c r="AA220" s="972"/>
      <c r="AB220" s="972"/>
      <c r="AC220" s="972"/>
      <c r="AD220" s="972"/>
      <c r="AE220" s="972"/>
      <c r="AF220" s="386"/>
      <c r="AG220" s="386">
        <v>45549</v>
      </c>
      <c r="AH220" s="386">
        <v>45553</v>
      </c>
      <c r="AI220" s="386"/>
      <c r="AJ220" s="384"/>
      <c r="AK220" s="384"/>
      <c r="AL220" s="384"/>
      <c r="AM220" s="386"/>
      <c r="AN220" s="387"/>
      <c r="AO220" s="387"/>
      <c r="AP220" s="387"/>
      <c r="AQ220" s="387"/>
      <c r="AR220" s="384"/>
      <c r="AS220" s="384"/>
      <c r="AT220" s="384"/>
    </row>
    <row r="221" spans="1:46" s="388" customFormat="1" ht="15.75">
      <c r="A221" s="971"/>
      <c r="B221" s="971"/>
      <c r="C221" s="384"/>
      <c r="D221" s="353"/>
      <c r="E221" s="353"/>
      <c r="F221" s="971"/>
      <c r="G221" s="971"/>
      <c r="H221" s="971"/>
      <c r="I221" s="985"/>
      <c r="J221" s="353"/>
      <c r="K221" s="353" t="s">
        <v>3689</v>
      </c>
      <c r="L221" s="971"/>
      <c r="M221" s="384"/>
      <c r="N221" s="384">
        <v>11</v>
      </c>
      <c r="O221" s="384">
        <v>18876</v>
      </c>
      <c r="P221" s="384">
        <v>18.37</v>
      </c>
      <c r="Q221" s="971"/>
      <c r="R221" s="384"/>
      <c r="S221" s="972"/>
      <c r="T221" s="971"/>
      <c r="U221" s="984"/>
      <c r="V221" s="971"/>
      <c r="W221" s="971"/>
      <c r="X221" s="971"/>
      <c r="Y221" s="386" t="s">
        <v>3616</v>
      </c>
      <c r="Z221" s="972"/>
      <c r="AA221" s="972"/>
      <c r="AB221" s="972"/>
      <c r="AC221" s="972"/>
      <c r="AD221" s="972"/>
      <c r="AE221" s="972"/>
      <c r="AF221" s="386"/>
      <c r="AG221" s="386">
        <v>45553</v>
      </c>
      <c r="AH221" s="386">
        <v>45559</v>
      </c>
      <c r="AI221" s="386"/>
      <c r="AJ221" s="384"/>
      <c r="AK221" s="384"/>
      <c r="AL221" s="384"/>
      <c r="AM221" s="386"/>
      <c r="AN221" s="387"/>
      <c r="AO221" s="387"/>
      <c r="AP221" s="387"/>
      <c r="AQ221" s="387"/>
      <c r="AR221" s="384"/>
      <c r="AS221" s="384"/>
      <c r="AT221" s="384"/>
    </row>
    <row r="222" spans="1:46" s="388" customFormat="1" ht="15.75">
      <c r="A222" s="971"/>
      <c r="B222" s="971"/>
      <c r="C222" s="384"/>
      <c r="D222" s="353"/>
      <c r="E222" s="353"/>
      <c r="F222" s="971"/>
      <c r="G222" s="971"/>
      <c r="H222" s="971"/>
      <c r="I222" s="985"/>
      <c r="J222" s="353"/>
      <c r="K222" s="353" t="s">
        <v>3690</v>
      </c>
      <c r="L222" s="971"/>
      <c r="M222" s="384"/>
      <c r="N222" s="384">
        <v>11</v>
      </c>
      <c r="O222" s="384">
        <v>18876</v>
      </c>
      <c r="P222" s="384">
        <v>18.37</v>
      </c>
      <c r="Q222" s="971"/>
      <c r="R222" s="384"/>
      <c r="S222" s="972"/>
      <c r="T222" s="971"/>
      <c r="U222" s="984"/>
      <c r="V222" s="971"/>
      <c r="W222" s="971"/>
      <c r="X222" s="971"/>
      <c r="Y222" s="386" t="s">
        <v>3658</v>
      </c>
      <c r="Z222" s="972"/>
      <c r="AA222" s="972"/>
      <c r="AB222" s="972"/>
      <c r="AC222" s="972"/>
      <c r="AD222" s="972"/>
      <c r="AE222" s="972"/>
      <c r="AF222" s="386"/>
      <c r="AG222" s="386">
        <v>45552</v>
      </c>
      <c r="AH222" s="386">
        <v>45555</v>
      </c>
      <c r="AI222" s="386"/>
      <c r="AJ222" s="384"/>
      <c r="AK222" s="384"/>
      <c r="AL222" s="384"/>
      <c r="AM222" s="386"/>
      <c r="AN222" s="387"/>
      <c r="AO222" s="387"/>
      <c r="AP222" s="387"/>
      <c r="AQ222" s="387"/>
      <c r="AR222" s="384"/>
      <c r="AS222" s="384"/>
      <c r="AT222" s="384"/>
    </row>
    <row r="223" spans="1:46" s="388" customFormat="1" ht="15.75">
      <c r="A223" s="971"/>
      <c r="B223" s="971"/>
      <c r="C223" s="384"/>
      <c r="D223" s="353"/>
      <c r="E223" s="353"/>
      <c r="F223" s="971"/>
      <c r="G223" s="971"/>
      <c r="H223" s="971"/>
      <c r="I223" s="985"/>
      <c r="J223" s="353"/>
      <c r="K223" s="353" t="s">
        <v>3691</v>
      </c>
      <c r="L223" s="971"/>
      <c r="M223" s="384"/>
      <c r="N223" s="384">
        <v>11</v>
      </c>
      <c r="O223" s="384">
        <v>18876</v>
      </c>
      <c r="P223" s="384">
        <v>18.37</v>
      </c>
      <c r="Q223" s="971"/>
      <c r="R223" s="384"/>
      <c r="S223" s="972"/>
      <c r="T223" s="971"/>
      <c r="U223" s="984"/>
      <c r="V223" s="971"/>
      <c r="W223" s="971"/>
      <c r="X223" s="971"/>
      <c r="Y223" s="386" t="s">
        <v>3649</v>
      </c>
      <c r="Z223" s="972"/>
      <c r="AA223" s="972"/>
      <c r="AB223" s="972"/>
      <c r="AC223" s="972"/>
      <c r="AD223" s="972"/>
      <c r="AE223" s="972"/>
      <c r="AF223" s="386"/>
      <c r="AG223" s="386">
        <v>45553</v>
      </c>
      <c r="AH223" s="386">
        <v>45555</v>
      </c>
      <c r="AI223" s="386"/>
      <c r="AJ223" s="384"/>
      <c r="AK223" s="384"/>
      <c r="AL223" s="384"/>
      <c r="AM223" s="386"/>
      <c r="AN223" s="387"/>
      <c r="AO223" s="387"/>
      <c r="AP223" s="387"/>
      <c r="AQ223" s="387"/>
      <c r="AR223" s="384"/>
      <c r="AS223" s="384"/>
      <c r="AT223" s="384"/>
    </row>
    <row r="224" spans="1:46" s="388" customFormat="1" ht="15.75">
      <c r="A224" s="971"/>
      <c r="B224" s="971"/>
      <c r="C224" s="384"/>
      <c r="D224" s="353"/>
      <c r="E224" s="353"/>
      <c r="F224" s="971"/>
      <c r="G224" s="971"/>
      <c r="H224" s="971"/>
      <c r="I224" s="985"/>
      <c r="J224" s="353"/>
      <c r="K224" s="353" t="s">
        <v>3692</v>
      </c>
      <c r="L224" s="971"/>
      <c r="M224" s="384"/>
      <c r="N224" s="384">
        <v>11</v>
      </c>
      <c r="O224" s="384">
        <v>18876</v>
      </c>
      <c r="P224" s="384">
        <v>18.37</v>
      </c>
      <c r="Q224" s="971"/>
      <c r="R224" s="384"/>
      <c r="S224" s="972"/>
      <c r="T224" s="971"/>
      <c r="U224" s="984"/>
      <c r="V224" s="971"/>
      <c r="W224" s="971"/>
      <c r="X224" s="971"/>
      <c r="Y224" s="386" t="s">
        <v>3616</v>
      </c>
      <c r="Z224" s="972"/>
      <c r="AA224" s="972"/>
      <c r="AB224" s="972"/>
      <c r="AC224" s="972"/>
      <c r="AD224" s="972"/>
      <c r="AE224" s="972"/>
      <c r="AF224" s="386"/>
      <c r="AG224" s="386">
        <v>45554</v>
      </c>
      <c r="AH224" s="386">
        <v>45559</v>
      </c>
      <c r="AI224" s="386"/>
      <c r="AJ224" s="384"/>
      <c r="AK224" s="384"/>
      <c r="AL224" s="384"/>
      <c r="AM224" s="386"/>
      <c r="AN224" s="387"/>
      <c r="AO224" s="387"/>
      <c r="AP224" s="387"/>
      <c r="AQ224" s="387"/>
      <c r="AR224" s="384"/>
      <c r="AS224" s="384"/>
      <c r="AT224" s="384"/>
    </row>
    <row r="225" spans="1:46" s="388" customFormat="1" ht="15.75">
      <c r="A225" s="971"/>
      <c r="B225" s="971"/>
      <c r="C225" s="384"/>
      <c r="D225" s="353"/>
      <c r="E225" s="353"/>
      <c r="F225" s="971"/>
      <c r="G225" s="971"/>
      <c r="H225" s="971"/>
      <c r="I225" s="985"/>
      <c r="J225" s="353"/>
      <c r="K225" s="353" t="s">
        <v>3693</v>
      </c>
      <c r="L225" s="971"/>
      <c r="M225" s="384"/>
      <c r="N225" s="384">
        <v>11</v>
      </c>
      <c r="O225" s="384">
        <v>18876</v>
      </c>
      <c r="P225" s="384">
        <v>18.37</v>
      </c>
      <c r="Q225" s="971"/>
      <c r="R225" s="384"/>
      <c r="S225" s="972"/>
      <c r="T225" s="971"/>
      <c r="U225" s="984"/>
      <c r="V225" s="971"/>
      <c r="W225" s="971"/>
      <c r="X225" s="971"/>
      <c r="Y225" s="386" t="s">
        <v>3652</v>
      </c>
      <c r="Z225" s="972"/>
      <c r="AA225" s="972"/>
      <c r="AB225" s="972"/>
      <c r="AC225" s="972"/>
      <c r="AD225" s="972"/>
      <c r="AE225" s="972"/>
      <c r="AF225" s="386"/>
      <c r="AG225" s="386">
        <v>45548</v>
      </c>
      <c r="AH225" s="386">
        <v>45552</v>
      </c>
      <c r="AI225" s="386"/>
      <c r="AJ225" s="384"/>
      <c r="AK225" s="384"/>
      <c r="AL225" s="384"/>
      <c r="AM225" s="386"/>
      <c r="AN225" s="387"/>
      <c r="AO225" s="387"/>
      <c r="AP225" s="387"/>
      <c r="AQ225" s="387"/>
      <c r="AR225" s="384"/>
      <c r="AS225" s="384"/>
      <c r="AT225" s="384"/>
    </row>
    <row r="226" spans="1:46" s="388" customFormat="1" ht="15.75">
      <c r="A226" s="971"/>
      <c r="B226" s="971"/>
      <c r="C226" s="384"/>
      <c r="D226" s="353"/>
      <c r="E226" s="353"/>
      <c r="F226" s="971"/>
      <c r="G226" s="971"/>
      <c r="H226" s="971"/>
      <c r="I226" s="985"/>
      <c r="J226" s="353"/>
      <c r="K226" s="353" t="s">
        <v>3694</v>
      </c>
      <c r="L226" s="971"/>
      <c r="M226" s="384"/>
      <c r="N226" s="384">
        <v>11</v>
      </c>
      <c r="O226" s="384">
        <v>18876</v>
      </c>
      <c r="P226" s="384">
        <v>18.37</v>
      </c>
      <c r="Q226" s="971"/>
      <c r="R226" s="384"/>
      <c r="S226" s="972"/>
      <c r="T226" s="971"/>
      <c r="U226" s="984"/>
      <c r="V226" s="971"/>
      <c r="W226" s="971"/>
      <c r="X226" s="971"/>
      <c r="Y226" s="386" t="s">
        <v>3652</v>
      </c>
      <c r="Z226" s="972"/>
      <c r="AA226" s="972"/>
      <c r="AB226" s="972"/>
      <c r="AC226" s="972"/>
      <c r="AD226" s="972"/>
      <c r="AE226" s="972"/>
      <c r="AF226" s="386"/>
      <c r="AG226" s="386">
        <v>45549</v>
      </c>
      <c r="AH226" s="386">
        <v>45553</v>
      </c>
      <c r="AI226" s="386"/>
      <c r="AJ226" s="384"/>
      <c r="AK226" s="384"/>
      <c r="AL226" s="384"/>
      <c r="AM226" s="386"/>
      <c r="AN226" s="387"/>
      <c r="AO226" s="387"/>
      <c r="AP226" s="387"/>
      <c r="AQ226" s="387"/>
      <c r="AR226" s="384"/>
      <c r="AS226" s="384"/>
      <c r="AT226" s="384"/>
    </row>
    <row r="227" spans="1:46" s="388" customFormat="1" ht="15.75">
      <c r="A227" s="971"/>
      <c r="B227" s="971"/>
      <c r="C227" s="384"/>
      <c r="D227" s="353"/>
      <c r="E227" s="353"/>
      <c r="F227" s="971"/>
      <c r="G227" s="971"/>
      <c r="H227" s="971"/>
      <c r="I227" s="985"/>
      <c r="J227" s="353"/>
      <c r="K227" s="353" t="s">
        <v>3695</v>
      </c>
      <c r="L227" s="971"/>
      <c r="M227" s="384"/>
      <c r="N227" s="384">
        <v>11</v>
      </c>
      <c r="O227" s="384">
        <v>18876</v>
      </c>
      <c r="P227" s="384">
        <v>18.37</v>
      </c>
      <c r="Q227" s="971"/>
      <c r="R227" s="384"/>
      <c r="S227" s="972"/>
      <c r="T227" s="971"/>
      <c r="U227" s="984"/>
      <c r="V227" s="971"/>
      <c r="W227" s="971"/>
      <c r="X227" s="971"/>
      <c r="Y227" s="386" t="s">
        <v>3658</v>
      </c>
      <c r="Z227" s="972"/>
      <c r="AA227" s="972"/>
      <c r="AB227" s="972"/>
      <c r="AC227" s="972"/>
      <c r="AD227" s="972"/>
      <c r="AE227" s="972"/>
      <c r="AF227" s="386"/>
      <c r="AG227" s="386">
        <v>45552</v>
      </c>
      <c r="AH227" s="386">
        <v>45554</v>
      </c>
      <c r="AI227" s="386"/>
      <c r="AJ227" s="384"/>
      <c r="AK227" s="384"/>
      <c r="AL227" s="384"/>
      <c r="AM227" s="386"/>
      <c r="AN227" s="387"/>
      <c r="AO227" s="387"/>
      <c r="AP227" s="387"/>
      <c r="AQ227" s="387"/>
      <c r="AR227" s="384"/>
      <c r="AS227" s="384"/>
      <c r="AT227" s="384"/>
    </row>
    <row r="228" spans="1:46" s="388" customFormat="1" ht="15.75">
      <c r="A228" s="971"/>
      <c r="B228" s="971"/>
      <c r="C228" s="384"/>
      <c r="D228" s="353"/>
      <c r="E228" s="353"/>
      <c r="F228" s="971"/>
      <c r="G228" s="971"/>
      <c r="H228" s="971"/>
      <c r="I228" s="985"/>
      <c r="J228" s="353"/>
      <c r="K228" s="353" t="s">
        <v>3696</v>
      </c>
      <c r="L228" s="971"/>
      <c r="M228" s="384"/>
      <c r="N228" s="384">
        <v>11</v>
      </c>
      <c r="O228" s="384">
        <v>18876</v>
      </c>
      <c r="P228" s="384">
        <v>18.37</v>
      </c>
      <c r="Q228" s="971"/>
      <c r="R228" s="384"/>
      <c r="S228" s="972"/>
      <c r="T228" s="971"/>
      <c r="U228" s="984"/>
      <c r="V228" s="971"/>
      <c r="W228" s="971"/>
      <c r="X228" s="971"/>
      <c r="Y228" s="386" t="s">
        <v>3660</v>
      </c>
      <c r="Z228" s="972"/>
      <c r="AA228" s="972"/>
      <c r="AB228" s="972"/>
      <c r="AC228" s="972"/>
      <c r="AD228" s="972"/>
      <c r="AE228" s="972"/>
      <c r="AF228" s="386"/>
      <c r="AG228" s="386">
        <v>45551</v>
      </c>
      <c r="AH228" s="386">
        <v>45553</v>
      </c>
      <c r="AI228" s="386"/>
      <c r="AJ228" s="384"/>
      <c r="AK228" s="384"/>
      <c r="AL228" s="384"/>
      <c r="AM228" s="386"/>
      <c r="AN228" s="387"/>
      <c r="AO228" s="387"/>
      <c r="AP228" s="387"/>
      <c r="AQ228" s="387"/>
      <c r="AR228" s="384"/>
      <c r="AS228" s="384"/>
      <c r="AT228" s="384"/>
    </row>
    <row r="229" spans="1:46" s="388" customFormat="1" ht="15.75">
      <c r="A229" s="971"/>
      <c r="B229" s="971"/>
      <c r="C229" s="384"/>
      <c r="D229" s="353"/>
      <c r="E229" s="353"/>
      <c r="F229" s="971"/>
      <c r="G229" s="971"/>
      <c r="H229" s="971"/>
      <c r="I229" s="985"/>
      <c r="J229" s="353"/>
      <c r="K229" s="353" t="s">
        <v>3697</v>
      </c>
      <c r="L229" s="971"/>
      <c r="M229" s="384"/>
      <c r="N229" s="384">
        <v>11</v>
      </c>
      <c r="O229" s="384">
        <v>18876</v>
      </c>
      <c r="P229" s="384">
        <v>18.37</v>
      </c>
      <c r="Q229" s="971"/>
      <c r="R229" s="384"/>
      <c r="S229" s="972"/>
      <c r="T229" s="971"/>
      <c r="U229" s="984"/>
      <c r="V229" s="971"/>
      <c r="W229" s="971"/>
      <c r="X229" s="971"/>
      <c r="Y229" s="386" t="s">
        <v>3658</v>
      </c>
      <c r="Z229" s="972"/>
      <c r="AA229" s="972"/>
      <c r="AB229" s="972"/>
      <c r="AC229" s="972"/>
      <c r="AD229" s="972"/>
      <c r="AE229" s="972"/>
      <c r="AF229" s="386"/>
      <c r="AG229" s="386">
        <v>45552</v>
      </c>
      <c r="AH229" s="386">
        <v>45554</v>
      </c>
      <c r="AI229" s="386"/>
      <c r="AJ229" s="384"/>
      <c r="AK229" s="384"/>
      <c r="AL229" s="384"/>
      <c r="AM229" s="386"/>
      <c r="AN229" s="387"/>
      <c r="AO229" s="387"/>
      <c r="AP229" s="387"/>
      <c r="AQ229" s="387"/>
      <c r="AR229" s="384"/>
      <c r="AS229" s="384"/>
      <c r="AT229" s="384"/>
    </row>
    <row r="230" spans="1:46" s="388" customFormat="1" ht="15.75">
      <c r="A230" s="971"/>
      <c r="B230" s="971"/>
      <c r="C230" s="384"/>
      <c r="D230" s="353"/>
      <c r="E230" s="353"/>
      <c r="F230" s="971"/>
      <c r="G230" s="971"/>
      <c r="H230" s="971"/>
      <c r="I230" s="985"/>
      <c r="J230" s="353"/>
      <c r="K230" s="353" t="s">
        <v>3698</v>
      </c>
      <c r="L230" s="971"/>
      <c r="M230" s="384"/>
      <c r="N230" s="384">
        <v>11</v>
      </c>
      <c r="O230" s="384">
        <v>18876</v>
      </c>
      <c r="P230" s="384">
        <v>18.37</v>
      </c>
      <c r="Q230" s="971"/>
      <c r="R230" s="384"/>
      <c r="S230" s="972"/>
      <c r="T230" s="971"/>
      <c r="U230" s="984"/>
      <c r="V230" s="971"/>
      <c r="W230" s="971"/>
      <c r="X230" s="971"/>
      <c r="Y230" s="386" t="s">
        <v>3660</v>
      </c>
      <c r="Z230" s="972"/>
      <c r="AA230" s="972"/>
      <c r="AB230" s="972"/>
      <c r="AC230" s="972"/>
      <c r="AD230" s="972"/>
      <c r="AE230" s="972"/>
      <c r="AF230" s="386"/>
      <c r="AG230" s="386">
        <v>45551</v>
      </c>
      <c r="AH230" s="386">
        <v>45553</v>
      </c>
      <c r="AI230" s="386"/>
      <c r="AJ230" s="384"/>
      <c r="AK230" s="384"/>
      <c r="AL230" s="384"/>
      <c r="AM230" s="386"/>
      <c r="AN230" s="387"/>
      <c r="AO230" s="387"/>
      <c r="AP230" s="387"/>
      <c r="AQ230" s="387"/>
      <c r="AR230" s="384"/>
      <c r="AS230" s="384"/>
      <c r="AT230" s="384"/>
    </row>
    <row r="231" spans="1:46" s="388" customFormat="1" ht="15.75">
      <c r="A231" s="971"/>
      <c r="B231" s="971"/>
      <c r="C231" s="384"/>
      <c r="D231" s="353"/>
      <c r="E231" s="353"/>
      <c r="F231" s="971"/>
      <c r="G231" s="971"/>
      <c r="H231" s="971"/>
      <c r="I231" s="985"/>
      <c r="J231" s="353"/>
      <c r="K231" s="353" t="s">
        <v>3699</v>
      </c>
      <c r="L231" s="971"/>
      <c r="M231" s="384"/>
      <c r="N231" s="384">
        <v>11</v>
      </c>
      <c r="O231" s="384">
        <v>18876</v>
      </c>
      <c r="P231" s="384">
        <v>18.37</v>
      </c>
      <c r="Q231" s="971"/>
      <c r="R231" s="384"/>
      <c r="S231" s="972"/>
      <c r="T231" s="971"/>
      <c r="U231" s="984"/>
      <c r="V231" s="971"/>
      <c r="W231" s="971"/>
      <c r="X231" s="971"/>
      <c r="Y231" s="386" t="s">
        <v>3652</v>
      </c>
      <c r="Z231" s="972"/>
      <c r="AA231" s="972"/>
      <c r="AB231" s="972"/>
      <c r="AC231" s="972"/>
      <c r="AD231" s="972"/>
      <c r="AE231" s="972"/>
      <c r="AF231" s="386"/>
      <c r="AG231" s="386">
        <v>45548</v>
      </c>
      <c r="AH231" s="386">
        <v>45552</v>
      </c>
      <c r="AI231" s="386"/>
      <c r="AJ231" s="384"/>
      <c r="AK231" s="384"/>
      <c r="AL231" s="384"/>
      <c r="AM231" s="386"/>
      <c r="AN231" s="387"/>
      <c r="AO231" s="387"/>
      <c r="AP231" s="387"/>
      <c r="AQ231" s="387"/>
      <c r="AR231" s="384"/>
      <c r="AS231" s="384"/>
      <c r="AT231" s="384"/>
    </row>
    <row r="232" spans="1:46" s="388" customFormat="1" ht="15.75">
      <c r="A232" s="971"/>
      <c r="B232" s="971"/>
      <c r="C232" s="384"/>
      <c r="D232" s="353"/>
      <c r="E232" s="353"/>
      <c r="F232" s="971"/>
      <c r="G232" s="971"/>
      <c r="H232" s="971"/>
      <c r="I232" s="985"/>
      <c r="J232" s="353"/>
      <c r="K232" s="353" t="s">
        <v>3700</v>
      </c>
      <c r="L232" s="971"/>
      <c r="M232" s="384"/>
      <c r="N232" s="384">
        <v>11</v>
      </c>
      <c r="O232" s="384">
        <v>18876</v>
      </c>
      <c r="P232" s="384">
        <v>18.37</v>
      </c>
      <c r="Q232" s="971"/>
      <c r="R232" s="384"/>
      <c r="S232" s="972"/>
      <c r="T232" s="971"/>
      <c r="U232" s="984"/>
      <c r="V232" s="971"/>
      <c r="W232" s="971"/>
      <c r="X232" s="971"/>
      <c r="Y232" s="386" t="s">
        <v>3660</v>
      </c>
      <c r="Z232" s="972"/>
      <c r="AA232" s="972"/>
      <c r="AB232" s="972"/>
      <c r="AC232" s="972"/>
      <c r="AD232" s="972"/>
      <c r="AE232" s="972"/>
      <c r="AF232" s="386"/>
      <c r="AG232" s="386">
        <v>45551</v>
      </c>
      <c r="AH232" s="386">
        <v>45553</v>
      </c>
      <c r="AI232" s="386"/>
      <c r="AJ232" s="384"/>
      <c r="AK232" s="384"/>
      <c r="AL232" s="384"/>
      <c r="AM232" s="386"/>
      <c r="AN232" s="387"/>
      <c r="AO232" s="387"/>
      <c r="AP232" s="387"/>
      <c r="AQ232" s="387"/>
      <c r="AR232" s="384"/>
      <c r="AS232" s="384"/>
      <c r="AT232" s="384"/>
    </row>
    <row r="233" spans="1:46" s="388" customFormat="1" ht="15.75">
      <c r="A233" s="971"/>
      <c r="B233" s="971"/>
      <c r="C233" s="384"/>
      <c r="D233" s="353"/>
      <c r="E233" s="353"/>
      <c r="F233" s="971"/>
      <c r="G233" s="971"/>
      <c r="H233" s="971"/>
      <c r="I233" s="985"/>
      <c r="J233" s="353"/>
      <c r="K233" s="353" t="s">
        <v>3701</v>
      </c>
      <c r="L233" s="971"/>
      <c r="M233" s="384"/>
      <c r="N233" s="384">
        <v>11</v>
      </c>
      <c r="O233" s="384">
        <v>18876</v>
      </c>
      <c r="P233" s="384">
        <v>18.37</v>
      </c>
      <c r="Q233" s="971"/>
      <c r="R233" s="384"/>
      <c r="S233" s="972"/>
      <c r="T233" s="971"/>
      <c r="U233" s="984"/>
      <c r="V233" s="971"/>
      <c r="W233" s="971"/>
      <c r="X233" s="971"/>
      <c r="Y233" s="386" t="s">
        <v>3616</v>
      </c>
      <c r="Z233" s="972"/>
      <c r="AA233" s="972"/>
      <c r="AB233" s="972"/>
      <c r="AC233" s="972"/>
      <c r="AD233" s="972"/>
      <c r="AE233" s="972"/>
      <c r="AF233" s="386"/>
      <c r="AG233" s="386">
        <v>45554</v>
      </c>
      <c r="AH233" s="386">
        <v>45558</v>
      </c>
      <c r="AI233" s="386"/>
      <c r="AJ233" s="384"/>
      <c r="AK233" s="384"/>
      <c r="AL233" s="384"/>
      <c r="AM233" s="386"/>
      <c r="AN233" s="387"/>
      <c r="AO233" s="387"/>
      <c r="AP233" s="387"/>
      <c r="AQ233" s="387"/>
      <c r="AR233" s="384"/>
      <c r="AS233" s="384"/>
      <c r="AT233" s="384"/>
    </row>
    <row r="234" spans="1:46" s="388" customFormat="1" ht="15.75">
      <c r="A234" s="971"/>
      <c r="B234" s="971"/>
      <c r="C234" s="384"/>
      <c r="D234" s="353"/>
      <c r="E234" s="353"/>
      <c r="F234" s="971"/>
      <c r="G234" s="971"/>
      <c r="H234" s="971"/>
      <c r="I234" s="985"/>
      <c r="J234" s="353"/>
      <c r="K234" s="353" t="s">
        <v>3702</v>
      </c>
      <c r="L234" s="971"/>
      <c r="M234" s="384"/>
      <c r="N234" s="384">
        <v>11</v>
      </c>
      <c r="O234" s="384">
        <v>18876</v>
      </c>
      <c r="P234" s="384">
        <v>18.37</v>
      </c>
      <c r="Q234" s="971"/>
      <c r="R234" s="384"/>
      <c r="S234" s="972"/>
      <c r="T234" s="971"/>
      <c r="U234" s="984"/>
      <c r="V234" s="971"/>
      <c r="W234" s="971"/>
      <c r="X234" s="971"/>
      <c r="Y234" s="386" t="s">
        <v>3649</v>
      </c>
      <c r="Z234" s="972"/>
      <c r="AA234" s="972"/>
      <c r="AB234" s="972"/>
      <c r="AC234" s="972"/>
      <c r="AD234" s="972"/>
      <c r="AE234" s="972"/>
      <c r="AF234" s="386"/>
      <c r="AG234" s="386">
        <v>45554</v>
      </c>
      <c r="AH234" s="386">
        <v>45555</v>
      </c>
      <c r="AI234" s="386"/>
      <c r="AJ234" s="384"/>
      <c r="AK234" s="384"/>
      <c r="AL234" s="384"/>
      <c r="AM234" s="386"/>
      <c r="AN234" s="387"/>
      <c r="AO234" s="387"/>
      <c r="AP234" s="387"/>
      <c r="AQ234" s="387"/>
      <c r="AR234" s="384"/>
      <c r="AS234" s="384"/>
      <c r="AT234" s="384"/>
    </row>
    <row r="235" spans="1:46" s="388" customFormat="1" ht="15.75">
      <c r="A235" s="971"/>
      <c r="B235" s="971"/>
      <c r="C235" s="384"/>
      <c r="D235" s="353"/>
      <c r="E235" s="353"/>
      <c r="F235" s="971"/>
      <c r="G235" s="971"/>
      <c r="H235" s="971"/>
      <c r="I235" s="985"/>
      <c r="J235" s="353"/>
      <c r="K235" s="353" t="s">
        <v>3703</v>
      </c>
      <c r="L235" s="971"/>
      <c r="M235" s="384"/>
      <c r="N235" s="384">
        <v>11</v>
      </c>
      <c r="O235" s="384">
        <v>18876</v>
      </c>
      <c r="P235" s="384">
        <v>18.37</v>
      </c>
      <c r="Q235" s="971"/>
      <c r="R235" s="384"/>
      <c r="S235" s="972"/>
      <c r="T235" s="971"/>
      <c r="U235" s="984"/>
      <c r="V235" s="971"/>
      <c r="W235" s="971"/>
      <c r="X235" s="971"/>
      <c r="Y235" s="386" t="s">
        <v>3649</v>
      </c>
      <c r="Z235" s="972"/>
      <c r="AA235" s="972"/>
      <c r="AB235" s="972"/>
      <c r="AC235" s="972"/>
      <c r="AD235" s="972"/>
      <c r="AE235" s="972"/>
      <c r="AF235" s="386"/>
      <c r="AG235" s="386">
        <v>45553</v>
      </c>
      <c r="AH235" s="386">
        <v>45555</v>
      </c>
      <c r="AI235" s="386"/>
      <c r="AJ235" s="384"/>
      <c r="AK235" s="384"/>
      <c r="AL235" s="384"/>
      <c r="AM235" s="386"/>
      <c r="AN235" s="387"/>
      <c r="AO235" s="387"/>
      <c r="AP235" s="387"/>
      <c r="AQ235" s="387"/>
      <c r="AR235" s="384"/>
      <c r="AS235" s="384"/>
      <c r="AT235" s="384"/>
    </row>
    <row r="236" spans="1:46" s="388" customFormat="1" ht="15.75">
      <c r="A236" s="982" t="s">
        <v>3592</v>
      </c>
      <c r="B236" s="971">
        <v>4100007078</v>
      </c>
      <c r="C236" s="384"/>
      <c r="D236" s="353"/>
      <c r="E236" s="353"/>
      <c r="F236" s="971" t="s">
        <v>3704</v>
      </c>
      <c r="G236" s="971" t="s">
        <v>3704</v>
      </c>
      <c r="H236" s="971" t="s">
        <v>79</v>
      </c>
      <c r="I236" s="985" t="s">
        <v>3458</v>
      </c>
      <c r="J236" s="353"/>
      <c r="K236" s="353" t="s">
        <v>3705</v>
      </c>
      <c r="L236" s="971" t="s">
        <v>708</v>
      </c>
      <c r="M236" s="384"/>
      <c r="N236" s="384">
        <v>11</v>
      </c>
      <c r="O236" s="384">
        <v>18876</v>
      </c>
      <c r="P236" s="384">
        <v>18.37</v>
      </c>
      <c r="Q236" s="971" t="s">
        <v>2589</v>
      </c>
      <c r="R236" s="384"/>
      <c r="S236" s="984">
        <v>45497</v>
      </c>
      <c r="T236" s="971" t="s">
        <v>2370</v>
      </c>
      <c r="U236" s="984">
        <v>45547</v>
      </c>
      <c r="V236" s="971"/>
      <c r="W236" s="984"/>
      <c r="X236" s="971" t="s">
        <v>118</v>
      </c>
      <c r="Y236" s="386" t="s">
        <v>3616</v>
      </c>
      <c r="Z236" s="972">
        <v>45495</v>
      </c>
      <c r="AA236" s="972">
        <v>45511</v>
      </c>
      <c r="AB236" s="972">
        <v>45540</v>
      </c>
      <c r="AC236" s="972">
        <v>45540</v>
      </c>
      <c r="AD236" s="972">
        <v>45518</v>
      </c>
      <c r="AE236" s="972">
        <v>45540</v>
      </c>
      <c r="AF236" s="386"/>
      <c r="AG236" s="386">
        <v>45554</v>
      </c>
      <c r="AH236" s="386">
        <v>45563</v>
      </c>
      <c r="AI236" s="386"/>
      <c r="AJ236" s="384"/>
      <c r="AK236" s="384"/>
      <c r="AL236" s="384" t="s">
        <v>3706</v>
      </c>
      <c r="AM236" s="386">
        <v>45542</v>
      </c>
      <c r="AN236" s="387">
        <v>8874.23</v>
      </c>
      <c r="AO236" s="387">
        <v>162193</v>
      </c>
      <c r="AP236" s="387"/>
      <c r="AQ236" s="387"/>
      <c r="AR236" s="384"/>
      <c r="AS236" s="384"/>
      <c r="AT236" s="384"/>
    </row>
    <row r="237" spans="1:46" s="388" customFormat="1" ht="15.75">
      <c r="A237" s="971"/>
      <c r="B237" s="971"/>
      <c r="C237" s="384"/>
      <c r="D237" s="353"/>
      <c r="E237" s="353"/>
      <c r="F237" s="971"/>
      <c r="G237" s="971"/>
      <c r="H237" s="971"/>
      <c r="I237" s="985"/>
      <c r="J237" s="353"/>
      <c r="K237" s="353" t="s">
        <v>3707</v>
      </c>
      <c r="L237" s="971"/>
      <c r="M237" s="384"/>
      <c r="N237" s="384">
        <v>11</v>
      </c>
      <c r="O237" s="384">
        <v>18876</v>
      </c>
      <c r="P237" s="384">
        <v>18.37</v>
      </c>
      <c r="Q237" s="971"/>
      <c r="R237" s="384"/>
      <c r="S237" s="984"/>
      <c r="T237" s="971"/>
      <c r="U237" s="984"/>
      <c r="V237" s="971"/>
      <c r="W237" s="984"/>
      <c r="X237" s="971"/>
      <c r="Y237" s="386" t="s">
        <v>3658</v>
      </c>
      <c r="Z237" s="972"/>
      <c r="AA237" s="972"/>
      <c r="AB237" s="972"/>
      <c r="AC237" s="972"/>
      <c r="AD237" s="972"/>
      <c r="AE237" s="972"/>
      <c r="AF237" s="386"/>
      <c r="AG237" s="386">
        <v>45552</v>
      </c>
      <c r="AH237" s="386">
        <v>45554</v>
      </c>
      <c r="AI237" s="386"/>
      <c r="AJ237" s="384"/>
      <c r="AK237" s="384"/>
      <c r="AL237" s="384"/>
      <c r="AM237" s="386"/>
      <c r="AN237" s="387"/>
      <c r="AO237" s="387"/>
      <c r="AP237" s="387"/>
      <c r="AQ237" s="387"/>
      <c r="AR237" s="384"/>
      <c r="AS237" s="384"/>
      <c r="AT237" s="384"/>
    </row>
    <row r="238" spans="1:46" s="388" customFormat="1" ht="15.75">
      <c r="A238" s="971"/>
      <c r="B238" s="971"/>
      <c r="C238" s="384"/>
      <c r="D238" s="353"/>
      <c r="E238" s="353"/>
      <c r="F238" s="971"/>
      <c r="G238" s="971"/>
      <c r="H238" s="971"/>
      <c r="I238" s="985"/>
      <c r="J238" s="353"/>
      <c r="K238" s="353" t="s">
        <v>3708</v>
      </c>
      <c r="L238" s="971"/>
      <c r="M238" s="384"/>
      <c r="N238" s="384">
        <v>11</v>
      </c>
      <c r="O238" s="384">
        <v>18876</v>
      </c>
      <c r="P238" s="384">
        <v>18.37</v>
      </c>
      <c r="Q238" s="971"/>
      <c r="R238" s="384"/>
      <c r="S238" s="984"/>
      <c r="T238" s="971"/>
      <c r="U238" s="984"/>
      <c r="V238" s="971"/>
      <c r="W238" s="984"/>
      <c r="X238" s="971"/>
      <c r="Y238" s="386" t="s">
        <v>3660</v>
      </c>
      <c r="Z238" s="972"/>
      <c r="AA238" s="972"/>
      <c r="AB238" s="972"/>
      <c r="AC238" s="972"/>
      <c r="AD238" s="972"/>
      <c r="AE238" s="972"/>
      <c r="AF238" s="386"/>
      <c r="AG238" s="386">
        <v>45551</v>
      </c>
      <c r="AH238" s="386">
        <v>45553</v>
      </c>
      <c r="AI238" s="386"/>
      <c r="AJ238" s="384"/>
      <c r="AK238" s="384"/>
      <c r="AL238" s="384"/>
      <c r="AM238" s="386"/>
      <c r="AN238" s="387"/>
      <c r="AO238" s="387"/>
      <c r="AP238" s="387"/>
      <c r="AQ238" s="387"/>
      <c r="AR238" s="384"/>
      <c r="AS238" s="384"/>
      <c r="AT238" s="384"/>
    </row>
    <row r="239" spans="1:46" s="388" customFormat="1" ht="15.75">
      <c r="A239" s="971"/>
      <c r="B239" s="971"/>
      <c r="C239" s="384"/>
      <c r="D239" s="353"/>
      <c r="E239" s="353"/>
      <c r="F239" s="971"/>
      <c r="G239" s="971"/>
      <c r="H239" s="971"/>
      <c r="I239" s="985"/>
      <c r="J239" s="353"/>
      <c r="K239" s="353" t="s">
        <v>3709</v>
      </c>
      <c r="L239" s="971"/>
      <c r="M239" s="384"/>
      <c r="N239" s="384">
        <v>11</v>
      </c>
      <c r="O239" s="384">
        <v>18876</v>
      </c>
      <c r="P239" s="384">
        <v>18.37</v>
      </c>
      <c r="Q239" s="971"/>
      <c r="R239" s="384"/>
      <c r="S239" s="984"/>
      <c r="T239" s="971"/>
      <c r="U239" s="984"/>
      <c r="V239" s="971"/>
      <c r="W239" s="984"/>
      <c r="X239" s="971"/>
      <c r="Y239" s="386" t="s">
        <v>3658</v>
      </c>
      <c r="Z239" s="972"/>
      <c r="AA239" s="972"/>
      <c r="AB239" s="972"/>
      <c r="AC239" s="972"/>
      <c r="AD239" s="972"/>
      <c r="AE239" s="972"/>
      <c r="AF239" s="386"/>
      <c r="AG239" s="386">
        <v>45552</v>
      </c>
      <c r="AH239" s="386">
        <v>45554</v>
      </c>
      <c r="AI239" s="386"/>
      <c r="AJ239" s="384"/>
      <c r="AK239" s="384"/>
      <c r="AL239" s="384"/>
      <c r="AM239" s="386"/>
      <c r="AN239" s="387"/>
      <c r="AO239" s="387"/>
      <c r="AP239" s="387"/>
      <c r="AQ239" s="387"/>
      <c r="AR239" s="384"/>
      <c r="AS239" s="384"/>
      <c r="AT239" s="384"/>
    </row>
    <row r="240" spans="1:46" s="388" customFormat="1" ht="15.75">
      <c r="A240" s="971"/>
      <c r="B240" s="971"/>
      <c r="C240" s="384"/>
      <c r="D240" s="353"/>
      <c r="E240" s="353"/>
      <c r="F240" s="971"/>
      <c r="G240" s="971"/>
      <c r="H240" s="971"/>
      <c r="I240" s="985"/>
      <c r="J240" s="353"/>
      <c r="K240" s="353" t="s">
        <v>3710</v>
      </c>
      <c r="L240" s="971"/>
      <c r="M240" s="384"/>
      <c r="N240" s="384">
        <v>11</v>
      </c>
      <c r="O240" s="384">
        <v>18876</v>
      </c>
      <c r="P240" s="384">
        <v>18.37</v>
      </c>
      <c r="Q240" s="971"/>
      <c r="R240" s="384"/>
      <c r="S240" s="984"/>
      <c r="T240" s="971"/>
      <c r="U240" s="984"/>
      <c r="V240" s="971"/>
      <c r="W240" s="984"/>
      <c r="X240" s="971"/>
      <c r="Y240" s="386" t="s">
        <v>3658</v>
      </c>
      <c r="Z240" s="972"/>
      <c r="AA240" s="972"/>
      <c r="AB240" s="972"/>
      <c r="AC240" s="972"/>
      <c r="AD240" s="972"/>
      <c r="AE240" s="972"/>
      <c r="AF240" s="386"/>
      <c r="AG240" s="386">
        <v>45551</v>
      </c>
      <c r="AH240" s="386">
        <v>45554</v>
      </c>
      <c r="AI240" s="386"/>
      <c r="AJ240" s="384"/>
      <c r="AK240" s="384"/>
      <c r="AL240" s="384"/>
      <c r="AM240" s="386"/>
      <c r="AN240" s="387"/>
      <c r="AO240" s="387"/>
      <c r="AP240" s="387"/>
      <c r="AQ240" s="387"/>
      <c r="AR240" s="384"/>
      <c r="AS240" s="384"/>
      <c r="AT240" s="384"/>
    </row>
    <row r="241" spans="1:46" s="388" customFormat="1" ht="15.75">
      <c r="A241" s="971"/>
      <c r="B241" s="971"/>
      <c r="C241" s="384"/>
      <c r="D241" s="353"/>
      <c r="E241" s="353"/>
      <c r="F241" s="971"/>
      <c r="G241" s="971"/>
      <c r="H241" s="971"/>
      <c r="I241" s="985"/>
      <c r="J241" s="353"/>
      <c r="K241" s="353" t="s">
        <v>3711</v>
      </c>
      <c r="L241" s="971"/>
      <c r="M241" s="384"/>
      <c r="N241" s="384">
        <v>11</v>
      </c>
      <c r="O241" s="384">
        <v>18876</v>
      </c>
      <c r="P241" s="384">
        <v>18.37</v>
      </c>
      <c r="Q241" s="971"/>
      <c r="R241" s="384"/>
      <c r="S241" s="984"/>
      <c r="T241" s="971"/>
      <c r="U241" s="984"/>
      <c r="V241" s="971"/>
      <c r="W241" s="984"/>
      <c r="X241" s="971"/>
      <c r="Y241" s="386" t="s">
        <v>3658</v>
      </c>
      <c r="Z241" s="972"/>
      <c r="AA241" s="972"/>
      <c r="AB241" s="972"/>
      <c r="AC241" s="972"/>
      <c r="AD241" s="972"/>
      <c r="AE241" s="972"/>
      <c r="AF241" s="386"/>
      <c r="AG241" s="386">
        <v>45552</v>
      </c>
      <c r="AH241" s="386">
        <v>45554</v>
      </c>
      <c r="AI241" s="386"/>
      <c r="AJ241" s="384"/>
      <c r="AK241" s="384"/>
      <c r="AL241" s="384"/>
      <c r="AM241" s="386"/>
      <c r="AN241" s="387"/>
      <c r="AO241" s="387"/>
      <c r="AP241" s="387"/>
      <c r="AQ241" s="387"/>
      <c r="AR241" s="384"/>
      <c r="AS241" s="384"/>
      <c r="AT241" s="384"/>
    </row>
    <row r="242" spans="1:46" s="388" customFormat="1" ht="15.75">
      <c r="A242" s="971"/>
      <c r="B242" s="971"/>
      <c r="C242" s="384"/>
      <c r="D242" s="353"/>
      <c r="E242" s="353"/>
      <c r="F242" s="971"/>
      <c r="G242" s="971"/>
      <c r="H242" s="971"/>
      <c r="I242" s="985"/>
      <c r="J242" s="353"/>
      <c r="K242" s="353" t="s">
        <v>3712</v>
      </c>
      <c r="L242" s="971"/>
      <c r="M242" s="384"/>
      <c r="N242" s="384">
        <v>11</v>
      </c>
      <c r="O242" s="384">
        <v>18876</v>
      </c>
      <c r="P242" s="384">
        <v>18.37</v>
      </c>
      <c r="Q242" s="971"/>
      <c r="R242" s="384"/>
      <c r="S242" s="984"/>
      <c r="T242" s="971"/>
      <c r="U242" s="984"/>
      <c r="V242" s="971"/>
      <c r="W242" s="984"/>
      <c r="X242" s="971"/>
      <c r="Y242" s="386" t="s">
        <v>3652</v>
      </c>
      <c r="Z242" s="972"/>
      <c r="AA242" s="972"/>
      <c r="AB242" s="972"/>
      <c r="AC242" s="972"/>
      <c r="AD242" s="972"/>
      <c r="AE242" s="972"/>
      <c r="AF242" s="386"/>
      <c r="AG242" s="386">
        <v>45551</v>
      </c>
      <c r="AH242" s="386">
        <v>45552</v>
      </c>
      <c r="AI242" s="386"/>
      <c r="AJ242" s="384"/>
      <c r="AK242" s="384"/>
      <c r="AL242" s="384"/>
      <c r="AM242" s="386"/>
      <c r="AN242" s="387"/>
      <c r="AO242" s="387"/>
      <c r="AP242" s="387"/>
      <c r="AQ242" s="387"/>
      <c r="AR242" s="384"/>
      <c r="AS242" s="384"/>
      <c r="AT242" s="384"/>
    </row>
    <row r="243" spans="1:46" s="388" customFormat="1" ht="15.75">
      <c r="A243" s="971"/>
      <c r="B243" s="971"/>
      <c r="C243" s="384"/>
      <c r="D243" s="353"/>
      <c r="E243" s="353"/>
      <c r="F243" s="971"/>
      <c r="G243" s="971"/>
      <c r="H243" s="971"/>
      <c r="I243" s="985"/>
      <c r="J243" s="353"/>
      <c r="K243" s="353" t="s">
        <v>3713</v>
      </c>
      <c r="L243" s="971"/>
      <c r="M243" s="384"/>
      <c r="N243" s="384">
        <v>11</v>
      </c>
      <c r="O243" s="384">
        <v>18876</v>
      </c>
      <c r="P243" s="384">
        <v>18.37</v>
      </c>
      <c r="Q243" s="971"/>
      <c r="R243" s="384"/>
      <c r="S243" s="984"/>
      <c r="T243" s="971"/>
      <c r="U243" s="984"/>
      <c r="V243" s="971"/>
      <c r="W243" s="984"/>
      <c r="X243" s="971"/>
      <c r="Y243" s="386" t="s">
        <v>3652</v>
      </c>
      <c r="Z243" s="972"/>
      <c r="AA243" s="972"/>
      <c r="AB243" s="972"/>
      <c r="AC243" s="972"/>
      <c r="AD243" s="972"/>
      <c r="AE243" s="972"/>
      <c r="AF243" s="386"/>
      <c r="AG243" s="386">
        <v>45549</v>
      </c>
      <c r="AH243" s="386">
        <v>45552</v>
      </c>
      <c r="AI243" s="386"/>
      <c r="AJ243" s="384"/>
      <c r="AK243" s="384"/>
      <c r="AL243" s="384"/>
      <c r="AM243" s="386"/>
      <c r="AN243" s="387"/>
      <c r="AO243" s="387"/>
      <c r="AP243" s="387"/>
      <c r="AQ243" s="387"/>
      <c r="AR243" s="384"/>
      <c r="AS243" s="384"/>
      <c r="AT243" s="384"/>
    </row>
    <row r="244" spans="1:46" s="388" customFormat="1" ht="15.75">
      <c r="A244" s="971"/>
      <c r="B244" s="971"/>
      <c r="C244" s="384"/>
      <c r="D244" s="353"/>
      <c r="E244" s="353"/>
      <c r="F244" s="971"/>
      <c r="G244" s="971"/>
      <c r="H244" s="971"/>
      <c r="I244" s="985"/>
      <c r="J244" s="353"/>
      <c r="K244" s="353" t="s">
        <v>3714</v>
      </c>
      <c r="L244" s="971"/>
      <c r="M244" s="384"/>
      <c r="N244" s="384">
        <v>11</v>
      </c>
      <c r="O244" s="384">
        <v>18876</v>
      </c>
      <c r="P244" s="384">
        <v>18.37</v>
      </c>
      <c r="Q244" s="971"/>
      <c r="R244" s="384"/>
      <c r="S244" s="984"/>
      <c r="T244" s="971"/>
      <c r="U244" s="984"/>
      <c r="V244" s="971"/>
      <c r="W244" s="984"/>
      <c r="X244" s="971"/>
      <c r="Y244" s="386" t="s">
        <v>3652</v>
      </c>
      <c r="Z244" s="972"/>
      <c r="AA244" s="972"/>
      <c r="AB244" s="972"/>
      <c r="AC244" s="972"/>
      <c r="AD244" s="972"/>
      <c r="AE244" s="972"/>
      <c r="AF244" s="386"/>
      <c r="AG244" s="386">
        <v>45549</v>
      </c>
      <c r="AH244" s="386">
        <v>45552</v>
      </c>
      <c r="AI244" s="386"/>
      <c r="AJ244" s="384"/>
      <c r="AK244" s="384"/>
      <c r="AL244" s="384"/>
      <c r="AM244" s="386"/>
      <c r="AN244" s="387"/>
      <c r="AO244" s="387"/>
      <c r="AP244" s="387"/>
      <c r="AQ244" s="387"/>
      <c r="AR244" s="384"/>
      <c r="AS244" s="384"/>
      <c r="AT244" s="384"/>
    </row>
    <row r="245" spans="1:46" s="388" customFormat="1" ht="15.75">
      <c r="A245" s="971"/>
      <c r="B245" s="971"/>
      <c r="C245" s="384"/>
      <c r="D245" s="353"/>
      <c r="E245" s="353"/>
      <c r="F245" s="971"/>
      <c r="G245" s="971"/>
      <c r="H245" s="971"/>
      <c r="I245" s="985"/>
      <c r="J245" s="353"/>
      <c r="K245" s="353" t="s">
        <v>3715</v>
      </c>
      <c r="L245" s="971"/>
      <c r="M245" s="384"/>
      <c r="N245" s="384">
        <v>11</v>
      </c>
      <c r="O245" s="384">
        <v>18876</v>
      </c>
      <c r="P245" s="384">
        <v>18.37</v>
      </c>
      <c r="Q245" s="971"/>
      <c r="R245" s="384"/>
      <c r="S245" s="984"/>
      <c r="T245" s="971"/>
      <c r="U245" s="984"/>
      <c r="V245" s="971"/>
      <c r="W245" s="984"/>
      <c r="X245" s="971"/>
      <c r="Y245" s="386" t="s">
        <v>3652</v>
      </c>
      <c r="Z245" s="972"/>
      <c r="AA245" s="972"/>
      <c r="AB245" s="972"/>
      <c r="AC245" s="972"/>
      <c r="AD245" s="972"/>
      <c r="AE245" s="972"/>
      <c r="AF245" s="386"/>
      <c r="AG245" s="386">
        <v>45549</v>
      </c>
      <c r="AH245" s="386">
        <v>45553</v>
      </c>
      <c r="AI245" s="386"/>
      <c r="AJ245" s="384"/>
      <c r="AK245" s="384"/>
      <c r="AL245" s="384"/>
      <c r="AM245" s="386"/>
      <c r="AN245" s="387"/>
      <c r="AO245" s="387"/>
      <c r="AP245" s="387"/>
      <c r="AQ245" s="387"/>
      <c r="AR245" s="384"/>
      <c r="AS245" s="384"/>
      <c r="AT245" s="384"/>
    </row>
    <row r="246" spans="1:46" s="388" customFormat="1" ht="15.75">
      <c r="A246" s="971"/>
      <c r="B246" s="971"/>
      <c r="C246" s="384"/>
      <c r="D246" s="353"/>
      <c r="E246" s="353"/>
      <c r="F246" s="971"/>
      <c r="G246" s="971"/>
      <c r="H246" s="971"/>
      <c r="I246" s="985"/>
      <c r="J246" s="353"/>
      <c r="K246" s="353" t="s">
        <v>3716</v>
      </c>
      <c r="L246" s="971"/>
      <c r="M246" s="384"/>
      <c r="N246" s="384">
        <v>11</v>
      </c>
      <c r="O246" s="384">
        <v>18876</v>
      </c>
      <c r="P246" s="384">
        <v>18.37</v>
      </c>
      <c r="Q246" s="971"/>
      <c r="R246" s="384"/>
      <c r="S246" s="984"/>
      <c r="T246" s="971"/>
      <c r="U246" s="984"/>
      <c r="V246" s="971"/>
      <c r="W246" s="984"/>
      <c r="X246" s="971"/>
      <c r="Y246" s="386" t="s">
        <v>3658</v>
      </c>
      <c r="Z246" s="972"/>
      <c r="AA246" s="972"/>
      <c r="AB246" s="972"/>
      <c r="AC246" s="972"/>
      <c r="AD246" s="972"/>
      <c r="AE246" s="972"/>
      <c r="AF246" s="386"/>
      <c r="AG246" s="386">
        <v>45552</v>
      </c>
      <c r="AH246" s="386">
        <v>45554</v>
      </c>
      <c r="AI246" s="386"/>
      <c r="AJ246" s="384"/>
      <c r="AK246" s="384"/>
      <c r="AL246" s="384"/>
      <c r="AM246" s="386"/>
      <c r="AN246" s="387"/>
      <c r="AO246" s="387"/>
      <c r="AP246" s="387"/>
      <c r="AQ246" s="387"/>
      <c r="AR246" s="384"/>
      <c r="AS246" s="384"/>
      <c r="AT246" s="384"/>
    </row>
    <row r="247" spans="1:46" s="388" customFormat="1" ht="15.75">
      <c r="A247" s="971"/>
      <c r="B247" s="971"/>
      <c r="C247" s="384"/>
      <c r="D247" s="353"/>
      <c r="E247" s="353"/>
      <c r="F247" s="971"/>
      <c r="G247" s="971"/>
      <c r="H247" s="971"/>
      <c r="I247" s="985"/>
      <c r="J247" s="353"/>
      <c r="K247" s="353" t="s">
        <v>3717</v>
      </c>
      <c r="L247" s="971"/>
      <c r="M247" s="384"/>
      <c r="N247" s="384">
        <v>11</v>
      </c>
      <c r="O247" s="384">
        <v>18876</v>
      </c>
      <c r="P247" s="384">
        <v>18.37</v>
      </c>
      <c r="Q247" s="971"/>
      <c r="R247" s="384"/>
      <c r="S247" s="984"/>
      <c r="T247" s="971"/>
      <c r="U247" s="984"/>
      <c r="V247" s="971"/>
      <c r="W247" s="984"/>
      <c r="X247" s="971"/>
      <c r="Y247" s="386" t="s">
        <v>3652</v>
      </c>
      <c r="Z247" s="972"/>
      <c r="AA247" s="972"/>
      <c r="AB247" s="972"/>
      <c r="AC247" s="972"/>
      <c r="AD247" s="972"/>
      <c r="AE247" s="972"/>
      <c r="AF247" s="386"/>
      <c r="AG247" s="386">
        <v>45548</v>
      </c>
      <c r="AH247" s="386">
        <v>45552</v>
      </c>
      <c r="AI247" s="386"/>
      <c r="AJ247" s="384"/>
      <c r="AK247" s="384"/>
      <c r="AL247" s="384"/>
      <c r="AM247" s="386"/>
      <c r="AN247" s="387"/>
      <c r="AO247" s="387"/>
      <c r="AP247" s="387"/>
      <c r="AQ247" s="387"/>
      <c r="AR247" s="384"/>
      <c r="AS247" s="384"/>
      <c r="AT247" s="384"/>
    </row>
    <row r="248" spans="1:46" s="388" customFormat="1" ht="15.75">
      <c r="A248" s="971"/>
      <c r="B248" s="971"/>
      <c r="C248" s="384"/>
      <c r="D248" s="353"/>
      <c r="E248" s="353"/>
      <c r="F248" s="971"/>
      <c r="G248" s="971"/>
      <c r="H248" s="971"/>
      <c r="I248" s="985"/>
      <c r="J248" s="353"/>
      <c r="K248" s="353" t="s">
        <v>3718</v>
      </c>
      <c r="L248" s="971"/>
      <c r="M248" s="384"/>
      <c r="N248" s="384">
        <v>11</v>
      </c>
      <c r="O248" s="384">
        <v>18876</v>
      </c>
      <c r="P248" s="384">
        <v>18.37</v>
      </c>
      <c r="Q248" s="971"/>
      <c r="R248" s="384"/>
      <c r="S248" s="984"/>
      <c r="T248" s="971"/>
      <c r="U248" s="984"/>
      <c r="V248" s="971"/>
      <c r="W248" s="984"/>
      <c r="X248" s="971"/>
      <c r="Y248" s="386" t="s">
        <v>3652</v>
      </c>
      <c r="Z248" s="972"/>
      <c r="AA248" s="972"/>
      <c r="AB248" s="972"/>
      <c r="AC248" s="972"/>
      <c r="AD248" s="972"/>
      <c r="AE248" s="972"/>
      <c r="AF248" s="386"/>
      <c r="AG248" s="386">
        <v>45548</v>
      </c>
      <c r="AH248" s="386">
        <v>45553</v>
      </c>
      <c r="AI248" s="386"/>
      <c r="AJ248" s="384"/>
      <c r="AK248" s="384"/>
      <c r="AL248" s="384"/>
      <c r="AM248" s="386"/>
      <c r="AN248" s="387"/>
      <c r="AO248" s="387"/>
      <c r="AP248" s="387"/>
      <c r="AQ248" s="387"/>
      <c r="AR248" s="384"/>
      <c r="AS248" s="384"/>
      <c r="AT248" s="384"/>
    </row>
    <row r="249" spans="1:46" s="388" customFormat="1" ht="15.75">
      <c r="A249" s="971"/>
      <c r="B249" s="971"/>
      <c r="C249" s="384"/>
      <c r="D249" s="353"/>
      <c r="E249" s="353"/>
      <c r="F249" s="971"/>
      <c r="G249" s="971"/>
      <c r="H249" s="971"/>
      <c r="I249" s="985"/>
      <c r="J249" s="353"/>
      <c r="K249" s="353" t="s">
        <v>3719</v>
      </c>
      <c r="L249" s="971"/>
      <c r="M249" s="384"/>
      <c r="N249" s="384">
        <v>11</v>
      </c>
      <c r="O249" s="384">
        <v>18876</v>
      </c>
      <c r="P249" s="384">
        <v>18.37</v>
      </c>
      <c r="Q249" s="971"/>
      <c r="R249" s="384"/>
      <c r="S249" s="984"/>
      <c r="T249" s="971"/>
      <c r="U249" s="984"/>
      <c r="V249" s="971"/>
      <c r="W249" s="984"/>
      <c r="X249" s="971"/>
      <c r="Y249" s="386" t="s">
        <v>3652</v>
      </c>
      <c r="Z249" s="972"/>
      <c r="AA249" s="972"/>
      <c r="AB249" s="972"/>
      <c r="AC249" s="972"/>
      <c r="AD249" s="972"/>
      <c r="AE249" s="972"/>
      <c r="AF249" s="386"/>
      <c r="AG249" s="386">
        <v>45549</v>
      </c>
      <c r="AH249" s="386">
        <v>45552</v>
      </c>
      <c r="AI249" s="386"/>
      <c r="AJ249" s="384"/>
      <c r="AK249" s="384"/>
      <c r="AL249" s="384"/>
      <c r="AM249" s="386"/>
      <c r="AN249" s="387"/>
      <c r="AO249" s="387"/>
      <c r="AP249" s="387"/>
      <c r="AQ249" s="387"/>
      <c r="AR249" s="384"/>
      <c r="AS249" s="384"/>
      <c r="AT249" s="384"/>
    </row>
    <row r="250" spans="1:46" s="388" customFormat="1" ht="15.75">
      <c r="A250" s="971"/>
      <c r="B250" s="971"/>
      <c r="C250" s="384"/>
      <c r="D250" s="353"/>
      <c r="E250" s="353"/>
      <c r="F250" s="971"/>
      <c r="G250" s="971"/>
      <c r="H250" s="971"/>
      <c r="I250" s="985"/>
      <c r="J250" s="353"/>
      <c r="K250" s="353" t="s">
        <v>3720</v>
      </c>
      <c r="L250" s="971"/>
      <c r="M250" s="384"/>
      <c r="N250" s="384">
        <v>11</v>
      </c>
      <c r="O250" s="384">
        <v>18876</v>
      </c>
      <c r="P250" s="384">
        <v>18.37</v>
      </c>
      <c r="Q250" s="971"/>
      <c r="R250" s="384"/>
      <c r="S250" s="984"/>
      <c r="T250" s="971"/>
      <c r="U250" s="984"/>
      <c r="V250" s="971"/>
      <c r="W250" s="984"/>
      <c r="X250" s="971"/>
      <c r="Y250" s="386" t="s">
        <v>3660</v>
      </c>
      <c r="Z250" s="972"/>
      <c r="AA250" s="972"/>
      <c r="AB250" s="972"/>
      <c r="AC250" s="972"/>
      <c r="AD250" s="972"/>
      <c r="AE250" s="972"/>
      <c r="AF250" s="386"/>
      <c r="AG250" s="386">
        <v>45551</v>
      </c>
      <c r="AH250" s="386">
        <v>45553</v>
      </c>
      <c r="AI250" s="386"/>
      <c r="AJ250" s="384"/>
      <c r="AK250" s="384"/>
      <c r="AL250" s="384"/>
      <c r="AM250" s="386"/>
      <c r="AN250" s="387"/>
      <c r="AO250" s="387"/>
      <c r="AP250" s="387"/>
      <c r="AQ250" s="387"/>
      <c r="AR250" s="384"/>
      <c r="AS250" s="384"/>
      <c r="AT250" s="384"/>
    </row>
    <row r="251" spans="1:46" s="388" customFormat="1" ht="15.75">
      <c r="A251" s="971"/>
      <c r="B251" s="971"/>
      <c r="C251" s="384"/>
      <c r="D251" s="353"/>
      <c r="E251" s="353"/>
      <c r="F251" s="971"/>
      <c r="G251" s="971"/>
      <c r="H251" s="971"/>
      <c r="I251" s="985"/>
      <c r="J251" s="353"/>
      <c r="K251" s="353" t="s">
        <v>3721</v>
      </c>
      <c r="L251" s="971"/>
      <c r="M251" s="384"/>
      <c r="N251" s="384">
        <v>11</v>
      </c>
      <c r="O251" s="384">
        <v>18876</v>
      </c>
      <c r="P251" s="384">
        <v>18.37</v>
      </c>
      <c r="Q251" s="971"/>
      <c r="R251" s="384"/>
      <c r="S251" s="984"/>
      <c r="T251" s="971"/>
      <c r="U251" s="984"/>
      <c r="V251" s="971"/>
      <c r="W251" s="984"/>
      <c r="X251" s="971"/>
      <c r="Y251" s="386" t="s">
        <v>3683</v>
      </c>
      <c r="Z251" s="972"/>
      <c r="AA251" s="972"/>
      <c r="AB251" s="972"/>
      <c r="AC251" s="972"/>
      <c r="AD251" s="972"/>
      <c r="AE251" s="972"/>
      <c r="AF251" s="386"/>
      <c r="AG251" s="386">
        <v>45554</v>
      </c>
      <c r="AH251" s="386">
        <v>45559</v>
      </c>
      <c r="AI251" s="386"/>
      <c r="AJ251" s="384"/>
      <c r="AK251" s="384"/>
      <c r="AL251" s="384"/>
      <c r="AM251" s="386"/>
      <c r="AN251" s="387"/>
      <c r="AO251" s="387"/>
      <c r="AP251" s="387"/>
      <c r="AQ251" s="387"/>
      <c r="AR251" s="384"/>
      <c r="AS251" s="384"/>
      <c r="AT251" s="384"/>
    </row>
    <row r="252" spans="1:46" s="388" customFormat="1" ht="15.75">
      <c r="A252" s="971"/>
      <c r="B252" s="971"/>
      <c r="C252" s="384"/>
      <c r="D252" s="353"/>
      <c r="E252" s="353"/>
      <c r="F252" s="971"/>
      <c r="G252" s="971"/>
      <c r="H252" s="971"/>
      <c r="I252" s="985"/>
      <c r="J252" s="353"/>
      <c r="K252" s="353" t="s">
        <v>3722</v>
      </c>
      <c r="L252" s="971"/>
      <c r="M252" s="384"/>
      <c r="N252" s="384">
        <v>11</v>
      </c>
      <c r="O252" s="384">
        <v>18876</v>
      </c>
      <c r="P252" s="384">
        <v>18.37</v>
      </c>
      <c r="Q252" s="971"/>
      <c r="R252" s="384"/>
      <c r="S252" s="984"/>
      <c r="T252" s="971"/>
      <c r="U252" s="984"/>
      <c r="V252" s="971"/>
      <c r="W252" s="984"/>
      <c r="X252" s="971"/>
      <c r="Y252" s="386" t="s">
        <v>3616</v>
      </c>
      <c r="Z252" s="972"/>
      <c r="AA252" s="972"/>
      <c r="AB252" s="972"/>
      <c r="AC252" s="972"/>
      <c r="AD252" s="972"/>
      <c r="AE252" s="972"/>
      <c r="AF252" s="386"/>
      <c r="AG252" s="386">
        <v>45554</v>
      </c>
      <c r="AH252" s="386">
        <v>45558</v>
      </c>
      <c r="AI252" s="386"/>
      <c r="AJ252" s="384"/>
      <c r="AK252" s="384"/>
      <c r="AL252" s="384"/>
      <c r="AM252" s="386"/>
      <c r="AN252" s="387"/>
      <c r="AO252" s="387"/>
      <c r="AP252" s="387"/>
      <c r="AQ252" s="387"/>
      <c r="AR252" s="384"/>
      <c r="AS252" s="384"/>
      <c r="AT252" s="384"/>
    </row>
    <row r="253" spans="1:46" s="388" customFormat="1" ht="15.75">
      <c r="A253" s="971"/>
      <c r="B253" s="971"/>
      <c r="C253" s="384"/>
      <c r="D253" s="353"/>
      <c r="E253" s="353"/>
      <c r="F253" s="971"/>
      <c r="G253" s="971"/>
      <c r="H253" s="971"/>
      <c r="I253" s="985"/>
      <c r="J253" s="353"/>
      <c r="K253" s="353" t="s">
        <v>3723</v>
      </c>
      <c r="L253" s="971"/>
      <c r="M253" s="384"/>
      <c r="N253" s="384">
        <v>11</v>
      </c>
      <c r="O253" s="384">
        <v>18876</v>
      </c>
      <c r="P253" s="384">
        <v>18.37</v>
      </c>
      <c r="Q253" s="971"/>
      <c r="R253" s="384"/>
      <c r="S253" s="984"/>
      <c r="T253" s="971"/>
      <c r="U253" s="984"/>
      <c r="V253" s="971"/>
      <c r="W253" s="984"/>
      <c r="X253" s="971"/>
      <c r="Y253" s="386" t="s">
        <v>3658</v>
      </c>
      <c r="Z253" s="972"/>
      <c r="AA253" s="972"/>
      <c r="AB253" s="972"/>
      <c r="AC253" s="972"/>
      <c r="AD253" s="972"/>
      <c r="AE253" s="972"/>
      <c r="AF253" s="386"/>
      <c r="AG253" s="386">
        <v>45553</v>
      </c>
      <c r="AH253" s="386">
        <v>45554</v>
      </c>
      <c r="AI253" s="386"/>
      <c r="AJ253" s="384"/>
      <c r="AK253" s="384"/>
      <c r="AL253" s="384"/>
      <c r="AM253" s="386"/>
      <c r="AN253" s="387"/>
      <c r="AO253" s="387"/>
      <c r="AP253" s="387"/>
      <c r="AQ253" s="387"/>
      <c r="AR253" s="384"/>
      <c r="AS253" s="384"/>
      <c r="AT253" s="384"/>
    </row>
    <row r="254" spans="1:46" s="388" customFormat="1" ht="15.75">
      <c r="A254" s="971"/>
      <c r="B254" s="971"/>
      <c r="C254" s="384"/>
      <c r="D254" s="353"/>
      <c r="E254" s="353"/>
      <c r="F254" s="971"/>
      <c r="G254" s="971"/>
      <c r="H254" s="971"/>
      <c r="I254" s="985"/>
      <c r="J254" s="353"/>
      <c r="K254" s="353" t="s">
        <v>3724</v>
      </c>
      <c r="L254" s="971"/>
      <c r="M254" s="384"/>
      <c r="N254" s="384">
        <v>11</v>
      </c>
      <c r="O254" s="384">
        <v>18876</v>
      </c>
      <c r="P254" s="384">
        <v>18.37</v>
      </c>
      <c r="Q254" s="971"/>
      <c r="R254" s="384"/>
      <c r="S254" s="984"/>
      <c r="T254" s="971"/>
      <c r="U254" s="984"/>
      <c r="V254" s="971"/>
      <c r="W254" s="984"/>
      <c r="X254" s="971"/>
      <c r="Y254" s="386" t="s">
        <v>3660</v>
      </c>
      <c r="Z254" s="972"/>
      <c r="AA254" s="972"/>
      <c r="AB254" s="972"/>
      <c r="AC254" s="972"/>
      <c r="AD254" s="972"/>
      <c r="AE254" s="972"/>
      <c r="AF254" s="386"/>
      <c r="AG254" s="386">
        <v>45552</v>
      </c>
      <c r="AH254" s="386">
        <v>45553</v>
      </c>
      <c r="AI254" s="386"/>
      <c r="AJ254" s="384"/>
      <c r="AK254" s="384"/>
      <c r="AL254" s="384"/>
      <c r="AM254" s="386"/>
      <c r="AN254" s="387"/>
      <c r="AO254" s="387"/>
      <c r="AP254" s="387"/>
      <c r="AQ254" s="387"/>
      <c r="AR254" s="384"/>
      <c r="AS254" s="384"/>
      <c r="AT254" s="384"/>
    </row>
    <row r="255" spans="1:46" s="388" customFormat="1" ht="15.75">
      <c r="A255" s="971"/>
      <c r="B255" s="971"/>
      <c r="C255" s="384"/>
      <c r="D255" s="353"/>
      <c r="E255" s="353"/>
      <c r="F255" s="971"/>
      <c r="G255" s="971"/>
      <c r="H255" s="971"/>
      <c r="I255" s="985"/>
      <c r="J255" s="353"/>
      <c r="K255" s="353" t="s">
        <v>3725</v>
      </c>
      <c r="L255" s="971"/>
      <c r="M255" s="384"/>
      <c r="N255" s="384">
        <v>11</v>
      </c>
      <c r="O255" s="384">
        <v>18876</v>
      </c>
      <c r="P255" s="384">
        <v>18.37</v>
      </c>
      <c r="Q255" s="971"/>
      <c r="R255" s="384"/>
      <c r="S255" s="984"/>
      <c r="T255" s="971"/>
      <c r="U255" s="984"/>
      <c r="V255" s="971"/>
      <c r="W255" s="984"/>
      <c r="X255" s="971"/>
      <c r="Y255" s="386" t="s">
        <v>3616</v>
      </c>
      <c r="Z255" s="972"/>
      <c r="AA255" s="972"/>
      <c r="AB255" s="972"/>
      <c r="AC255" s="972"/>
      <c r="AD255" s="972"/>
      <c r="AE255" s="972"/>
      <c r="AF255" s="386"/>
      <c r="AG255" s="386">
        <v>45553</v>
      </c>
      <c r="AH255" s="386">
        <v>45558</v>
      </c>
      <c r="AI255" s="386"/>
      <c r="AJ255" s="384"/>
      <c r="AK255" s="384"/>
      <c r="AL255" s="384"/>
      <c r="AM255" s="386"/>
      <c r="AN255" s="387"/>
      <c r="AO255" s="387"/>
      <c r="AP255" s="387"/>
      <c r="AQ255" s="387"/>
      <c r="AR255" s="384"/>
      <c r="AS255" s="384"/>
      <c r="AT255" s="384"/>
    </row>
    <row r="256" spans="1:46" s="388" customFormat="1" ht="15.75">
      <c r="A256" s="982" t="s">
        <v>3592</v>
      </c>
      <c r="B256" s="971">
        <v>4100007078</v>
      </c>
      <c r="C256" s="384"/>
      <c r="D256" s="353"/>
      <c r="E256" s="353"/>
      <c r="F256" s="971" t="s">
        <v>3726</v>
      </c>
      <c r="G256" s="971" t="s">
        <v>3726</v>
      </c>
      <c r="H256" s="971" t="s">
        <v>79</v>
      </c>
      <c r="I256" s="985" t="s">
        <v>3727</v>
      </c>
      <c r="J256" s="353"/>
      <c r="K256" s="353" t="s">
        <v>3728</v>
      </c>
      <c r="L256" s="971" t="s">
        <v>708</v>
      </c>
      <c r="M256" s="384"/>
      <c r="N256" s="384">
        <v>11</v>
      </c>
      <c r="O256" s="384">
        <v>18876</v>
      </c>
      <c r="P256" s="384">
        <v>18.37</v>
      </c>
      <c r="Q256" s="971" t="s">
        <v>2589</v>
      </c>
      <c r="R256" s="384"/>
      <c r="S256" s="984">
        <v>45497</v>
      </c>
      <c r="T256" s="971" t="s">
        <v>2370</v>
      </c>
      <c r="U256" s="984">
        <v>45547</v>
      </c>
      <c r="V256" s="971"/>
      <c r="W256" s="984"/>
      <c r="X256" s="971" t="s">
        <v>118</v>
      </c>
      <c r="Y256" s="386" t="s">
        <v>3649</v>
      </c>
      <c r="Z256" s="972">
        <v>45495</v>
      </c>
      <c r="AA256" s="972">
        <v>45511</v>
      </c>
      <c r="AB256" s="972">
        <v>45540</v>
      </c>
      <c r="AC256" s="972">
        <v>45540</v>
      </c>
      <c r="AD256" s="972">
        <v>45518</v>
      </c>
      <c r="AE256" s="972">
        <v>45540</v>
      </c>
      <c r="AF256" s="386"/>
      <c r="AG256" s="386">
        <v>45552</v>
      </c>
      <c r="AH256" s="386">
        <v>45555</v>
      </c>
      <c r="AI256" s="386"/>
      <c r="AJ256" s="384"/>
      <c r="AK256" s="384"/>
      <c r="AL256" s="384" t="s">
        <v>3729</v>
      </c>
      <c r="AM256" s="386">
        <v>45542</v>
      </c>
      <c r="AN256" s="387">
        <v>3549.68</v>
      </c>
      <c r="AO256" s="387">
        <v>64877</v>
      </c>
      <c r="AP256" s="387"/>
      <c r="AQ256" s="387"/>
      <c r="AR256" s="384"/>
      <c r="AS256" s="384"/>
      <c r="AT256" s="384"/>
    </row>
    <row r="257" spans="1:46" s="388" customFormat="1" ht="15.75">
      <c r="A257" s="971"/>
      <c r="B257" s="971"/>
      <c r="C257" s="384"/>
      <c r="D257" s="353"/>
      <c r="E257" s="353"/>
      <c r="F257" s="971"/>
      <c r="G257" s="971"/>
      <c r="H257" s="971"/>
      <c r="I257" s="985"/>
      <c r="J257" s="353"/>
      <c r="K257" s="353" t="s">
        <v>3730</v>
      </c>
      <c r="L257" s="971"/>
      <c r="M257" s="384"/>
      <c r="N257" s="384">
        <v>11</v>
      </c>
      <c r="O257" s="384">
        <v>18876</v>
      </c>
      <c r="P257" s="384">
        <v>18.37</v>
      </c>
      <c r="Q257" s="971"/>
      <c r="R257" s="384"/>
      <c r="S257" s="984"/>
      <c r="T257" s="971"/>
      <c r="U257" s="984"/>
      <c r="V257" s="971"/>
      <c r="W257" s="984"/>
      <c r="X257" s="971"/>
      <c r="Y257" s="386" t="s">
        <v>3649</v>
      </c>
      <c r="Z257" s="972"/>
      <c r="AA257" s="972"/>
      <c r="AB257" s="972"/>
      <c r="AC257" s="972"/>
      <c r="AD257" s="972"/>
      <c r="AE257" s="972"/>
      <c r="AF257" s="386"/>
      <c r="AG257" s="386">
        <v>45552</v>
      </c>
      <c r="AH257" s="386">
        <v>45555</v>
      </c>
      <c r="AI257" s="386"/>
      <c r="AJ257" s="384"/>
      <c r="AK257" s="384"/>
      <c r="AL257" s="384"/>
      <c r="AM257" s="386"/>
      <c r="AN257" s="387"/>
      <c r="AO257" s="387"/>
      <c r="AP257" s="387"/>
      <c r="AQ257" s="387"/>
      <c r="AR257" s="384"/>
      <c r="AS257" s="384"/>
      <c r="AT257" s="384"/>
    </row>
    <row r="258" spans="1:46" s="388" customFormat="1" ht="15.75">
      <c r="A258" s="971"/>
      <c r="B258" s="971"/>
      <c r="C258" s="384"/>
      <c r="D258" s="353"/>
      <c r="E258" s="353"/>
      <c r="F258" s="971"/>
      <c r="G258" s="971"/>
      <c r="H258" s="971"/>
      <c r="I258" s="985"/>
      <c r="J258" s="353"/>
      <c r="K258" s="353" t="s">
        <v>3731</v>
      </c>
      <c r="L258" s="971"/>
      <c r="M258" s="384"/>
      <c r="N258" s="384">
        <v>11</v>
      </c>
      <c r="O258" s="384">
        <v>18876</v>
      </c>
      <c r="P258" s="384">
        <v>18.37</v>
      </c>
      <c r="Q258" s="971"/>
      <c r="R258" s="384"/>
      <c r="S258" s="984"/>
      <c r="T258" s="971"/>
      <c r="U258" s="984"/>
      <c r="V258" s="971"/>
      <c r="W258" s="984"/>
      <c r="X258" s="971"/>
      <c r="Y258" s="386" t="s">
        <v>3616</v>
      </c>
      <c r="Z258" s="972"/>
      <c r="AA258" s="972"/>
      <c r="AB258" s="972"/>
      <c r="AC258" s="972"/>
      <c r="AD258" s="972"/>
      <c r="AE258" s="972"/>
      <c r="AF258" s="386"/>
      <c r="AG258" s="386">
        <v>45554</v>
      </c>
      <c r="AH258" s="386">
        <v>45559</v>
      </c>
      <c r="AI258" s="386"/>
      <c r="AJ258" s="384"/>
      <c r="AK258" s="384"/>
      <c r="AL258" s="384"/>
      <c r="AM258" s="386"/>
      <c r="AN258" s="387"/>
      <c r="AO258" s="387"/>
      <c r="AP258" s="387"/>
      <c r="AQ258" s="387"/>
      <c r="AR258" s="384"/>
      <c r="AS258" s="384"/>
      <c r="AT258" s="384"/>
    </row>
    <row r="259" spans="1:46" s="388" customFormat="1" ht="15.75">
      <c r="A259" s="971"/>
      <c r="B259" s="971"/>
      <c r="C259" s="384"/>
      <c r="D259" s="353"/>
      <c r="E259" s="353"/>
      <c r="F259" s="971"/>
      <c r="G259" s="971"/>
      <c r="H259" s="971"/>
      <c r="I259" s="985"/>
      <c r="J259" s="353"/>
      <c r="K259" s="353" t="s">
        <v>3732</v>
      </c>
      <c r="L259" s="971"/>
      <c r="M259" s="384"/>
      <c r="N259" s="384">
        <v>11</v>
      </c>
      <c r="O259" s="384">
        <v>18876</v>
      </c>
      <c r="P259" s="384">
        <v>18.37</v>
      </c>
      <c r="Q259" s="971"/>
      <c r="R259" s="384"/>
      <c r="S259" s="984"/>
      <c r="T259" s="971"/>
      <c r="U259" s="984"/>
      <c r="V259" s="971"/>
      <c r="W259" s="984"/>
      <c r="X259" s="971"/>
      <c r="Y259" s="386" t="s">
        <v>3660</v>
      </c>
      <c r="Z259" s="972"/>
      <c r="AA259" s="972"/>
      <c r="AB259" s="972"/>
      <c r="AC259" s="972"/>
      <c r="AD259" s="972"/>
      <c r="AE259" s="972"/>
      <c r="AF259" s="386"/>
      <c r="AG259" s="386">
        <v>45551</v>
      </c>
      <c r="AH259" s="386">
        <v>45555</v>
      </c>
      <c r="AI259" s="386"/>
      <c r="AJ259" s="384"/>
      <c r="AK259" s="384"/>
      <c r="AL259" s="384"/>
      <c r="AM259" s="386"/>
      <c r="AN259" s="387"/>
      <c r="AO259" s="387"/>
      <c r="AP259" s="387"/>
      <c r="AQ259" s="387"/>
      <c r="AR259" s="384"/>
      <c r="AS259" s="384"/>
      <c r="AT259" s="384"/>
    </row>
    <row r="260" spans="1:46" s="388" customFormat="1" ht="15.75">
      <c r="A260" s="971"/>
      <c r="B260" s="971"/>
      <c r="C260" s="384"/>
      <c r="D260" s="384"/>
      <c r="E260" s="384"/>
      <c r="F260" s="971"/>
      <c r="G260" s="971"/>
      <c r="H260" s="971"/>
      <c r="I260" s="985"/>
      <c r="J260" s="353"/>
      <c r="K260" s="384" t="s">
        <v>3733</v>
      </c>
      <c r="L260" s="971"/>
      <c r="M260" s="384"/>
      <c r="N260" s="384">
        <v>11</v>
      </c>
      <c r="O260" s="384">
        <v>18876</v>
      </c>
      <c r="P260" s="384">
        <v>18.37</v>
      </c>
      <c r="Q260" s="971"/>
      <c r="R260" s="384"/>
      <c r="S260" s="984"/>
      <c r="T260" s="971"/>
      <c r="U260" s="984"/>
      <c r="V260" s="971"/>
      <c r="W260" s="984"/>
      <c r="X260" s="971"/>
      <c r="Y260" s="386" t="s">
        <v>3658</v>
      </c>
      <c r="Z260" s="972"/>
      <c r="AA260" s="972"/>
      <c r="AB260" s="972"/>
      <c r="AC260" s="972"/>
      <c r="AD260" s="972"/>
      <c r="AE260" s="972"/>
      <c r="AF260" s="386"/>
      <c r="AG260" s="386">
        <v>45552</v>
      </c>
      <c r="AH260" s="386">
        <v>45555</v>
      </c>
      <c r="AI260" s="386"/>
      <c r="AJ260" s="384"/>
      <c r="AK260" s="384"/>
      <c r="AL260" s="384"/>
      <c r="AM260" s="386"/>
      <c r="AN260" s="387"/>
      <c r="AO260" s="387"/>
      <c r="AP260" s="387"/>
      <c r="AQ260" s="387"/>
      <c r="AR260" s="384"/>
      <c r="AS260" s="384"/>
      <c r="AT260" s="384"/>
    </row>
    <row r="261" spans="1:46" s="388" customFormat="1" ht="15.75">
      <c r="A261" s="971"/>
      <c r="B261" s="971"/>
      <c r="C261" s="384"/>
      <c r="D261" s="384"/>
      <c r="E261" s="384"/>
      <c r="F261" s="971"/>
      <c r="G261" s="971"/>
      <c r="H261" s="971"/>
      <c r="I261" s="985"/>
      <c r="J261" s="353"/>
      <c r="K261" s="384" t="s">
        <v>3734</v>
      </c>
      <c r="L261" s="971"/>
      <c r="M261" s="384"/>
      <c r="N261" s="384">
        <v>11</v>
      </c>
      <c r="O261" s="384">
        <v>18876</v>
      </c>
      <c r="P261" s="384">
        <v>18.37</v>
      </c>
      <c r="Q261" s="971"/>
      <c r="R261" s="384"/>
      <c r="S261" s="984"/>
      <c r="T261" s="971"/>
      <c r="U261" s="984"/>
      <c r="V261" s="971"/>
      <c r="W261" s="984"/>
      <c r="X261" s="971"/>
      <c r="Y261" s="386" t="s">
        <v>3658</v>
      </c>
      <c r="Z261" s="972"/>
      <c r="AA261" s="972"/>
      <c r="AB261" s="972"/>
      <c r="AC261" s="972"/>
      <c r="AD261" s="972"/>
      <c r="AE261" s="972"/>
      <c r="AF261" s="386"/>
      <c r="AG261" s="386">
        <v>45552</v>
      </c>
      <c r="AH261" s="386">
        <v>45554</v>
      </c>
      <c r="AI261" s="386"/>
      <c r="AJ261" s="384"/>
      <c r="AK261" s="384"/>
      <c r="AL261" s="384"/>
      <c r="AM261" s="386"/>
      <c r="AN261" s="387"/>
      <c r="AO261" s="387"/>
      <c r="AP261" s="387"/>
      <c r="AQ261" s="387"/>
      <c r="AR261" s="384"/>
      <c r="AS261" s="384"/>
      <c r="AT261" s="384"/>
    </row>
    <row r="262" spans="1:46" s="388" customFormat="1" ht="15.75">
      <c r="A262" s="971"/>
      <c r="B262" s="971"/>
      <c r="C262" s="384"/>
      <c r="D262" s="384"/>
      <c r="E262" s="384"/>
      <c r="F262" s="971"/>
      <c r="G262" s="971"/>
      <c r="H262" s="971"/>
      <c r="I262" s="985"/>
      <c r="J262" s="353"/>
      <c r="K262" s="384" t="s">
        <v>3735</v>
      </c>
      <c r="L262" s="971"/>
      <c r="M262" s="384"/>
      <c r="N262" s="384">
        <v>11</v>
      </c>
      <c r="O262" s="384">
        <v>18876</v>
      </c>
      <c r="P262" s="384">
        <v>18.37</v>
      </c>
      <c r="Q262" s="971"/>
      <c r="R262" s="384"/>
      <c r="S262" s="984"/>
      <c r="T262" s="971"/>
      <c r="U262" s="984"/>
      <c r="V262" s="971"/>
      <c r="W262" s="984"/>
      <c r="X262" s="971"/>
      <c r="Y262" s="386" t="s">
        <v>3649</v>
      </c>
      <c r="Z262" s="972"/>
      <c r="AA262" s="972"/>
      <c r="AB262" s="972"/>
      <c r="AC262" s="972"/>
      <c r="AD262" s="972"/>
      <c r="AE262" s="972"/>
      <c r="AF262" s="386"/>
      <c r="AG262" s="386">
        <v>45552</v>
      </c>
      <c r="AH262" s="386">
        <v>45555</v>
      </c>
      <c r="AI262" s="386"/>
      <c r="AJ262" s="384"/>
      <c r="AK262" s="384"/>
      <c r="AL262" s="384"/>
      <c r="AM262" s="386"/>
      <c r="AN262" s="387"/>
      <c r="AO262" s="387"/>
      <c r="AP262" s="387"/>
      <c r="AQ262" s="387"/>
      <c r="AR262" s="384"/>
      <c r="AS262" s="384"/>
      <c r="AT262" s="384"/>
    </row>
    <row r="263" spans="1:46" s="388" customFormat="1" ht="15.75">
      <c r="A263" s="971"/>
      <c r="B263" s="971"/>
      <c r="C263" s="384"/>
      <c r="D263" s="384"/>
      <c r="E263" s="384"/>
      <c r="F263" s="971"/>
      <c r="G263" s="971"/>
      <c r="H263" s="971"/>
      <c r="I263" s="985"/>
      <c r="J263" s="353"/>
      <c r="K263" s="384" t="s">
        <v>3736</v>
      </c>
      <c r="L263" s="971"/>
      <c r="M263" s="384"/>
      <c r="N263" s="384">
        <v>11</v>
      </c>
      <c r="O263" s="384">
        <v>18876</v>
      </c>
      <c r="P263" s="384">
        <v>18.37</v>
      </c>
      <c r="Q263" s="971"/>
      <c r="R263" s="384"/>
      <c r="S263" s="984"/>
      <c r="T263" s="971"/>
      <c r="U263" s="984"/>
      <c r="V263" s="971"/>
      <c r="W263" s="984"/>
      <c r="X263" s="971"/>
      <c r="Y263" s="371" t="s">
        <v>3660</v>
      </c>
      <c r="Z263" s="972"/>
      <c r="AA263" s="972"/>
      <c r="AB263" s="972"/>
      <c r="AC263" s="972"/>
      <c r="AD263" s="972"/>
      <c r="AE263" s="972"/>
      <c r="AF263" s="386"/>
      <c r="AG263" s="386">
        <v>45551</v>
      </c>
      <c r="AH263" s="386">
        <v>45553</v>
      </c>
      <c r="AI263" s="386"/>
      <c r="AJ263" s="384"/>
      <c r="AK263" s="384"/>
      <c r="AL263" s="384"/>
      <c r="AM263" s="386"/>
      <c r="AN263" s="387"/>
      <c r="AO263" s="387"/>
      <c r="AP263" s="387"/>
      <c r="AQ263" s="387"/>
      <c r="AR263" s="384"/>
      <c r="AS263" s="384"/>
      <c r="AT263" s="384"/>
    </row>
    <row r="264" spans="1:46" s="388" customFormat="1" ht="15.75">
      <c r="A264" s="982" t="s">
        <v>3592</v>
      </c>
      <c r="B264" s="971">
        <v>4100007170</v>
      </c>
      <c r="C264" s="384"/>
      <c r="D264" s="384"/>
      <c r="E264" s="384"/>
      <c r="F264" s="971" t="s">
        <v>3737</v>
      </c>
      <c r="G264" s="971" t="s">
        <v>3737</v>
      </c>
      <c r="H264" s="971" t="s">
        <v>79</v>
      </c>
      <c r="I264" s="985" t="s">
        <v>3031</v>
      </c>
      <c r="J264" s="353"/>
      <c r="K264" s="384" t="s">
        <v>3738</v>
      </c>
      <c r="L264" s="971" t="s">
        <v>708</v>
      </c>
      <c r="M264" s="384"/>
      <c r="N264" s="384">
        <v>11</v>
      </c>
      <c r="O264" s="384">
        <v>18876</v>
      </c>
      <c r="P264" s="384">
        <v>18.37</v>
      </c>
      <c r="Q264" s="971" t="s">
        <v>2589</v>
      </c>
      <c r="R264" s="384"/>
      <c r="S264" s="984">
        <v>45497</v>
      </c>
      <c r="T264" s="971" t="s">
        <v>2370</v>
      </c>
      <c r="U264" s="984">
        <v>45547</v>
      </c>
      <c r="V264" s="971"/>
      <c r="W264" s="984"/>
      <c r="X264" s="971" t="s">
        <v>118</v>
      </c>
      <c r="Y264" s="371" t="s">
        <v>3616</v>
      </c>
      <c r="Z264" s="972">
        <v>45495</v>
      </c>
      <c r="AA264" s="972">
        <v>45512</v>
      </c>
      <c r="AB264" s="972">
        <v>45540</v>
      </c>
      <c r="AC264" s="972">
        <v>45540</v>
      </c>
      <c r="AD264" s="972">
        <v>45516</v>
      </c>
      <c r="AE264" s="972">
        <v>45540</v>
      </c>
      <c r="AF264" s="386"/>
      <c r="AG264" s="386">
        <v>45554</v>
      </c>
      <c r="AH264" s="386">
        <v>45559</v>
      </c>
      <c r="AI264" s="386"/>
      <c r="AJ264" s="384"/>
      <c r="AK264" s="384"/>
      <c r="AL264" s="384" t="s">
        <v>3739</v>
      </c>
      <c r="AM264" s="386">
        <v>45542</v>
      </c>
      <c r="AN264" s="387">
        <v>2505.13</v>
      </c>
      <c r="AO264" s="387">
        <v>45786.2</v>
      </c>
      <c r="AP264" s="387"/>
      <c r="AQ264" s="387"/>
      <c r="AR264" s="384"/>
      <c r="AS264" s="384"/>
      <c r="AT264" s="384"/>
    </row>
    <row r="265" spans="1:46" s="388" customFormat="1" ht="15.75">
      <c r="A265" s="971"/>
      <c r="B265" s="971"/>
      <c r="C265" s="384"/>
      <c r="D265" s="384"/>
      <c r="E265" s="384"/>
      <c r="F265" s="971"/>
      <c r="G265" s="971"/>
      <c r="H265" s="971"/>
      <c r="I265" s="985"/>
      <c r="J265" s="353"/>
      <c r="K265" s="384" t="s">
        <v>3740</v>
      </c>
      <c r="L265" s="971"/>
      <c r="M265" s="384"/>
      <c r="N265" s="384">
        <v>11</v>
      </c>
      <c r="O265" s="384">
        <v>18876</v>
      </c>
      <c r="P265" s="384">
        <v>18.37</v>
      </c>
      <c r="Q265" s="971"/>
      <c r="R265" s="384"/>
      <c r="S265" s="984"/>
      <c r="T265" s="971"/>
      <c r="U265" s="984"/>
      <c r="V265" s="971"/>
      <c r="W265" s="984"/>
      <c r="X265" s="971"/>
      <c r="Y265" s="386" t="s">
        <v>3649</v>
      </c>
      <c r="Z265" s="972"/>
      <c r="AA265" s="972"/>
      <c r="AB265" s="972"/>
      <c r="AC265" s="972"/>
      <c r="AD265" s="972"/>
      <c r="AE265" s="972"/>
      <c r="AF265" s="386"/>
      <c r="AG265" s="386">
        <v>45553</v>
      </c>
      <c r="AH265" s="386">
        <v>45560</v>
      </c>
      <c r="AI265" s="386"/>
      <c r="AJ265" s="384"/>
      <c r="AK265" s="384"/>
      <c r="AL265" s="384"/>
      <c r="AM265" s="386"/>
      <c r="AN265" s="387"/>
      <c r="AO265" s="387"/>
      <c r="AP265" s="387"/>
      <c r="AQ265" s="387"/>
      <c r="AR265" s="384"/>
      <c r="AS265" s="384"/>
      <c r="AT265" s="384"/>
    </row>
    <row r="266" spans="1:46" s="388" customFormat="1" ht="15.75">
      <c r="A266" s="971"/>
      <c r="B266" s="971"/>
      <c r="C266" s="384"/>
      <c r="D266" s="384"/>
      <c r="E266" s="384"/>
      <c r="F266" s="971"/>
      <c r="G266" s="971"/>
      <c r="H266" s="971"/>
      <c r="I266" s="985"/>
      <c r="J266" s="353"/>
      <c r="K266" s="384" t="s">
        <v>3741</v>
      </c>
      <c r="L266" s="971"/>
      <c r="M266" s="384"/>
      <c r="N266" s="384">
        <v>11</v>
      </c>
      <c r="O266" s="384">
        <v>18876</v>
      </c>
      <c r="P266" s="384">
        <v>18.37</v>
      </c>
      <c r="Q266" s="971"/>
      <c r="R266" s="384"/>
      <c r="S266" s="984"/>
      <c r="T266" s="971"/>
      <c r="U266" s="984"/>
      <c r="V266" s="971"/>
      <c r="W266" s="984"/>
      <c r="X266" s="971"/>
      <c r="Y266" s="386" t="s">
        <v>3649</v>
      </c>
      <c r="Z266" s="972"/>
      <c r="AA266" s="972"/>
      <c r="AB266" s="972"/>
      <c r="AC266" s="972"/>
      <c r="AD266" s="972"/>
      <c r="AE266" s="972"/>
      <c r="AF266" s="386"/>
      <c r="AG266" s="386">
        <v>45553</v>
      </c>
      <c r="AH266" s="386">
        <v>45555</v>
      </c>
      <c r="AI266" s="386"/>
      <c r="AJ266" s="384"/>
      <c r="AK266" s="384"/>
      <c r="AL266" s="384"/>
      <c r="AM266" s="386"/>
      <c r="AN266" s="387"/>
      <c r="AO266" s="387"/>
      <c r="AP266" s="387"/>
      <c r="AQ266" s="387"/>
      <c r="AR266" s="384"/>
      <c r="AS266" s="384"/>
      <c r="AT266" s="384"/>
    </row>
    <row r="267" spans="1:46" s="388" customFormat="1" ht="15.75">
      <c r="A267" s="971"/>
      <c r="B267" s="971"/>
      <c r="C267" s="384"/>
      <c r="D267" s="384"/>
      <c r="E267" s="384"/>
      <c r="F267" s="971"/>
      <c r="G267" s="971"/>
      <c r="H267" s="971"/>
      <c r="I267" s="985"/>
      <c r="J267" s="353"/>
      <c r="K267" s="384" t="s">
        <v>3742</v>
      </c>
      <c r="L267" s="971"/>
      <c r="M267" s="384"/>
      <c r="N267" s="384">
        <v>11</v>
      </c>
      <c r="O267" s="384">
        <v>18876</v>
      </c>
      <c r="P267" s="384">
        <v>18.37</v>
      </c>
      <c r="Q267" s="971"/>
      <c r="R267" s="384"/>
      <c r="S267" s="984"/>
      <c r="T267" s="971"/>
      <c r="U267" s="984"/>
      <c r="V267" s="971"/>
      <c r="W267" s="984"/>
      <c r="X267" s="971"/>
      <c r="Y267" s="371" t="s">
        <v>3660</v>
      </c>
      <c r="Z267" s="972"/>
      <c r="AA267" s="972"/>
      <c r="AB267" s="972"/>
      <c r="AC267" s="972"/>
      <c r="AD267" s="972"/>
      <c r="AE267" s="972"/>
      <c r="AF267" s="386"/>
      <c r="AG267" s="386">
        <v>45551</v>
      </c>
      <c r="AH267" s="386">
        <v>45553</v>
      </c>
      <c r="AI267" s="386"/>
      <c r="AJ267" s="384"/>
      <c r="AK267" s="384"/>
      <c r="AL267" s="384"/>
      <c r="AM267" s="386"/>
      <c r="AN267" s="387"/>
      <c r="AO267" s="387"/>
      <c r="AP267" s="387"/>
      <c r="AQ267" s="387"/>
      <c r="AR267" s="384"/>
      <c r="AS267" s="384"/>
      <c r="AT267" s="384"/>
    </row>
    <row r="268" spans="1:46" s="388" customFormat="1" ht="15.75">
      <c r="A268" s="971"/>
      <c r="B268" s="971"/>
      <c r="C268" s="384"/>
      <c r="D268" s="384"/>
      <c r="E268" s="384"/>
      <c r="F268" s="971"/>
      <c r="G268" s="971"/>
      <c r="H268" s="971"/>
      <c r="I268" s="985"/>
      <c r="J268" s="353"/>
      <c r="K268" s="384" t="s">
        <v>3743</v>
      </c>
      <c r="L268" s="971"/>
      <c r="M268" s="384"/>
      <c r="N268" s="384">
        <v>11</v>
      </c>
      <c r="O268" s="384">
        <v>18876</v>
      </c>
      <c r="P268" s="384">
        <v>18.37</v>
      </c>
      <c r="Q268" s="971"/>
      <c r="R268" s="384"/>
      <c r="S268" s="984"/>
      <c r="T268" s="971"/>
      <c r="U268" s="984"/>
      <c r="V268" s="971"/>
      <c r="W268" s="984"/>
      <c r="X268" s="971"/>
      <c r="Y268" s="371" t="s">
        <v>3616</v>
      </c>
      <c r="Z268" s="972"/>
      <c r="AA268" s="972"/>
      <c r="AB268" s="972"/>
      <c r="AC268" s="972"/>
      <c r="AD268" s="972"/>
      <c r="AE268" s="972"/>
      <c r="AF268" s="386"/>
      <c r="AG268" s="386">
        <v>45554</v>
      </c>
      <c r="AH268" s="386">
        <v>45558</v>
      </c>
      <c r="AI268" s="386"/>
      <c r="AJ268" s="384"/>
      <c r="AK268" s="384"/>
      <c r="AL268" s="384"/>
      <c r="AM268" s="386"/>
      <c r="AN268" s="387"/>
      <c r="AO268" s="387"/>
      <c r="AP268" s="387"/>
      <c r="AQ268" s="387"/>
      <c r="AR268" s="384"/>
      <c r="AS268" s="384"/>
      <c r="AT268" s="384"/>
    </row>
    <row r="269" spans="1:46" s="388" customFormat="1" ht="15.75">
      <c r="A269" s="971"/>
      <c r="B269" s="971"/>
      <c r="C269" s="384"/>
      <c r="D269" s="384"/>
      <c r="E269" s="384"/>
      <c r="F269" s="971"/>
      <c r="G269" s="971"/>
      <c r="H269" s="971"/>
      <c r="I269" s="985"/>
      <c r="J269" s="353"/>
      <c r="K269" s="384" t="s">
        <v>3744</v>
      </c>
      <c r="L269" s="971"/>
      <c r="M269" s="384"/>
      <c r="N269" s="384">
        <v>11</v>
      </c>
      <c r="O269" s="384">
        <v>18876</v>
      </c>
      <c r="P269" s="384">
        <v>18.37</v>
      </c>
      <c r="Q269" s="971"/>
      <c r="R269" s="384"/>
      <c r="S269" s="984"/>
      <c r="T269" s="971"/>
      <c r="U269" s="984"/>
      <c r="V269" s="971"/>
      <c r="W269" s="984"/>
      <c r="X269" s="971"/>
      <c r="Y269" s="371" t="s">
        <v>3683</v>
      </c>
      <c r="Z269" s="972"/>
      <c r="AA269" s="972"/>
      <c r="AB269" s="972"/>
      <c r="AC269" s="972"/>
      <c r="AD269" s="972"/>
      <c r="AE269" s="972"/>
      <c r="AF269" s="386"/>
      <c r="AG269" s="386">
        <v>45554</v>
      </c>
      <c r="AH269" s="386">
        <v>45559</v>
      </c>
      <c r="AI269" s="386"/>
      <c r="AJ269" s="384"/>
      <c r="AK269" s="384"/>
      <c r="AL269" s="384"/>
      <c r="AM269" s="386"/>
      <c r="AN269" s="387"/>
      <c r="AO269" s="387"/>
      <c r="AP269" s="387"/>
      <c r="AQ269" s="387"/>
      <c r="AR269" s="384"/>
      <c r="AS269" s="384"/>
      <c r="AT269" s="384"/>
    </row>
    <row r="270" spans="1:46" s="388" customFormat="1" ht="15.75">
      <c r="A270" s="101" t="s">
        <v>161</v>
      </c>
      <c r="B270" s="384">
        <v>4100007332</v>
      </c>
      <c r="C270" s="384"/>
      <c r="D270" s="353"/>
      <c r="E270" s="353"/>
      <c r="F270" s="407">
        <v>818166926807</v>
      </c>
      <c r="G270" s="384"/>
      <c r="H270" s="384" t="s">
        <v>103</v>
      </c>
      <c r="I270" s="384" t="s">
        <v>2424</v>
      </c>
      <c r="J270" s="384"/>
      <c r="K270" s="353"/>
      <c r="L270" s="384" t="s">
        <v>3431</v>
      </c>
      <c r="M270" s="384"/>
      <c r="N270" s="384">
        <v>18</v>
      </c>
      <c r="O270" s="385">
        <v>19264</v>
      </c>
      <c r="P270" s="384">
        <v>57</v>
      </c>
      <c r="Q270" s="384" t="s">
        <v>3745</v>
      </c>
      <c r="R270" s="384"/>
      <c r="S270" s="386">
        <v>45540</v>
      </c>
      <c r="T270" s="384" t="s">
        <v>2363</v>
      </c>
      <c r="U270" s="386">
        <v>45547</v>
      </c>
      <c r="V270" s="384" t="s">
        <v>2363</v>
      </c>
      <c r="W270" s="386">
        <v>45547</v>
      </c>
      <c r="X270" s="384"/>
      <c r="Y270" s="371" t="s">
        <v>3746</v>
      </c>
      <c r="Z270" s="386"/>
      <c r="AA270" s="386"/>
      <c r="AB270" s="386"/>
      <c r="AC270" s="386"/>
      <c r="AD270" s="386"/>
      <c r="AE270" s="386">
        <v>45542</v>
      </c>
      <c r="AF270" s="386"/>
      <c r="AG270" s="386"/>
      <c r="AH270" s="386"/>
      <c r="AI270" s="384"/>
      <c r="AJ270" s="384"/>
      <c r="AK270" s="384"/>
      <c r="AL270" s="384"/>
      <c r="AM270" s="386"/>
      <c r="AN270" s="387"/>
      <c r="AO270" s="387"/>
      <c r="AP270" s="384"/>
      <c r="AQ270" s="384"/>
      <c r="AR270" s="384"/>
      <c r="AS270" s="384"/>
      <c r="AT270" s="384"/>
    </row>
    <row r="271" spans="1:46" s="388" customFormat="1" ht="47.25">
      <c r="A271" s="101" t="s">
        <v>2423</v>
      </c>
      <c r="B271" s="384"/>
      <c r="C271" s="384"/>
      <c r="D271" s="371"/>
      <c r="E271" s="371"/>
      <c r="F271" s="407">
        <v>778388495770</v>
      </c>
      <c r="G271" s="384"/>
      <c r="H271" s="384" t="s">
        <v>103</v>
      </c>
      <c r="I271" s="384" t="s">
        <v>2424</v>
      </c>
      <c r="J271" s="384"/>
      <c r="K271" s="371" t="s">
        <v>3288</v>
      </c>
      <c r="L271" s="384" t="s">
        <v>3747</v>
      </c>
      <c r="M271" s="384"/>
      <c r="N271" s="384">
        <v>1</v>
      </c>
      <c r="O271" s="385">
        <v>1.94</v>
      </c>
      <c r="P271" s="384">
        <v>2.8</v>
      </c>
      <c r="Q271" s="384" t="s">
        <v>2406</v>
      </c>
      <c r="R271" s="384"/>
      <c r="S271" s="386">
        <v>45540</v>
      </c>
      <c r="T271" s="384" t="s">
        <v>2363</v>
      </c>
      <c r="U271" s="386">
        <v>45548</v>
      </c>
      <c r="V271" s="384" t="s">
        <v>2363</v>
      </c>
      <c r="W271" s="386">
        <v>45548</v>
      </c>
      <c r="X271" s="384"/>
      <c r="Y271" s="371" t="s">
        <v>3631</v>
      </c>
      <c r="Z271" s="384"/>
      <c r="AA271" s="384"/>
      <c r="AB271" s="384"/>
      <c r="AC271" s="384"/>
      <c r="AD271" s="384"/>
      <c r="AE271" s="386">
        <v>45545</v>
      </c>
      <c r="AF271" s="384"/>
      <c r="AG271" s="384"/>
      <c r="AH271" s="384"/>
      <c r="AI271" s="384"/>
      <c r="AJ271" s="384"/>
      <c r="AK271" s="384"/>
      <c r="AL271" s="384"/>
      <c r="AM271" s="384"/>
      <c r="AN271" s="384"/>
      <c r="AO271" s="384"/>
      <c r="AP271" s="384"/>
      <c r="AQ271" s="384"/>
      <c r="AR271" s="384"/>
      <c r="AS271" s="384"/>
      <c r="AT271" s="384"/>
    </row>
    <row r="272" spans="1:46" s="388" customFormat="1" ht="47.25">
      <c r="A272" s="101" t="s">
        <v>2423</v>
      </c>
      <c r="B272" s="384"/>
      <c r="C272" s="384"/>
      <c r="D272" s="371"/>
      <c r="E272" s="371"/>
      <c r="F272" s="407">
        <v>778411600262</v>
      </c>
      <c r="G272" s="384"/>
      <c r="H272" s="384" t="s">
        <v>103</v>
      </c>
      <c r="I272" s="384" t="s">
        <v>2424</v>
      </c>
      <c r="J272" s="384"/>
      <c r="K272" s="371" t="s">
        <v>3288</v>
      </c>
      <c r="L272" s="384" t="s">
        <v>3748</v>
      </c>
      <c r="M272" s="384"/>
      <c r="N272" s="384">
        <v>1</v>
      </c>
      <c r="O272" s="385">
        <v>24.2</v>
      </c>
      <c r="P272" s="384">
        <v>0.2</v>
      </c>
      <c r="Q272" s="384" t="s">
        <v>2406</v>
      </c>
      <c r="R272" s="384"/>
      <c r="S272" s="386">
        <v>45541</v>
      </c>
      <c r="T272" s="384" t="s">
        <v>2363</v>
      </c>
      <c r="U272" s="386">
        <v>45551</v>
      </c>
      <c r="V272" s="384" t="s">
        <v>2363</v>
      </c>
      <c r="W272" s="386">
        <v>45551</v>
      </c>
      <c r="X272" s="384"/>
      <c r="Y272" s="371" t="s">
        <v>3660</v>
      </c>
      <c r="Z272" s="384"/>
      <c r="AA272" s="384"/>
      <c r="AB272" s="384"/>
      <c r="AC272" s="384"/>
      <c r="AD272" s="384"/>
      <c r="AE272" s="386">
        <v>45545</v>
      </c>
      <c r="AF272" s="384"/>
      <c r="AG272" s="384"/>
      <c r="AH272" s="384"/>
      <c r="AI272" s="384"/>
      <c r="AJ272" s="384"/>
      <c r="AK272" s="384"/>
      <c r="AL272" s="384"/>
      <c r="AM272" s="384"/>
      <c r="AN272" s="384"/>
      <c r="AO272" s="384"/>
      <c r="AP272" s="384"/>
      <c r="AQ272" s="384"/>
      <c r="AR272" s="384"/>
      <c r="AS272" s="384"/>
      <c r="AT272" s="384"/>
    </row>
    <row r="273" spans="1:46" s="388" customFormat="1" ht="15.75">
      <c r="A273" s="982" t="s">
        <v>3592</v>
      </c>
      <c r="B273" s="971">
        <v>4100007078</v>
      </c>
      <c r="C273" s="384"/>
      <c r="D273" s="384"/>
      <c r="E273" s="384"/>
      <c r="F273" s="971" t="s">
        <v>3749</v>
      </c>
      <c r="G273" s="971" t="s">
        <v>3749</v>
      </c>
      <c r="H273" s="971" t="s">
        <v>79</v>
      </c>
      <c r="I273" s="985" t="s">
        <v>3594</v>
      </c>
      <c r="J273" s="353"/>
      <c r="K273" s="384" t="s">
        <v>3750</v>
      </c>
      <c r="L273" s="971" t="s">
        <v>708</v>
      </c>
      <c r="M273" s="384"/>
      <c r="N273" s="384">
        <v>11</v>
      </c>
      <c r="O273" s="384">
        <v>18876</v>
      </c>
      <c r="P273" s="395">
        <v>18.3</v>
      </c>
      <c r="Q273" s="971" t="s">
        <v>2589</v>
      </c>
      <c r="R273" s="384"/>
      <c r="S273" s="972">
        <v>45498</v>
      </c>
      <c r="T273" s="971" t="s">
        <v>2370</v>
      </c>
      <c r="U273" s="984">
        <v>45550</v>
      </c>
      <c r="V273" s="972"/>
      <c r="W273" s="972"/>
      <c r="X273" s="971" t="s">
        <v>118</v>
      </c>
      <c r="Y273" s="371" t="s">
        <v>3683</v>
      </c>
      <c r="Z273" s="972">
        <v>45492</v>
      </c>
      <c r="AA273" s="972">
        <v>45509</v>
      </c>
      <c r="AB273" s="972">
        <v>45544</v>
      </c>
      <c r="AC273" s="972">
        <v>45544</v>
      </c>
      <c r="AD273" s="972">
        <v>45518</v>
      </c>
      <c r="AE273" s="972">
        <v>45546</v>
      </c>
      <c r="AF273" s="972">
        <v>45558</v>
      </c>
      <c r="AG273" s="386">
        <v>45556</v>
      </c>
      <c r="AH273" s="386">
        <v>45559</v>
      </c>
      <c r="AI273" s="386"/>
      <c r="AJ273" s="384"/>
      <c r="AK273" s="384"/>
      <c r="AL273" s="971" t="s">
        <v>3751</v>
      </c>
      <c r="AM273" s="972">
        <v>45547</v>
      </c>
      <c r="AN273" s="387">
        <v>4437.1400000000003</v>
      </c>
      <c r="AO273" s="387">
        <v>81096.5</v>
      </c>
      <c r="AP273" s="387"/>
      <c r="AQ273" s="387"/>
      <c r="AR273" s="384"/>
      <c r="AS273" s="384"/>
      <c r="AT273" s="384"/>
    </row>
    <row r="274" spans="1:46" s="388" customFormat="1" ht="15.75">
      <c r="A274" s="971"/>
      <c r="B274" s="971"/>
      <c r="C274" s="384"/>
      <c r="D274" s="384"/>
      <c r="E274" s="384"/>
      <c r="F274" s="971"/>
      <c r="G274" s="971"/>
      <c r="H274" s="971"/>
      <c r="I274" s="985"/>
      <c r="J274" s="353"/>
      <c r="K274" s="384" t="s">
        <v>3752</v>
      </c>
      <c r="L274" s="971"/>
      <c r="M274" s="384"/>
      <c r="N274" s="384">
        <v>11</v>
      </c>
      <c r="O274" s="384">
        <v>18876</v>
      </c>
      <c r="P274" s="395">
        <v>18.3</v>
      </c>
      <c r="Q274" s="971"/>
      <c r="R274" s="384"/>
      <c r="S274" s="972"/>
      <c r="T274" s="971"/>
      <c r="U274" s="984"/>
      <c r="V274" s="972"/>
      <c r="W274" s="972"/>
      <c r="X274" s="971"/>
      <c r="Y274" s="371" t="s">
        <v>3644</v>
      </c>
      <c r="Z274" s="972"/>
      <c r="AA274" s="972"/>
      <c r="AB274" s="972"/>
      <c r="AC274" s="972"/>
      <c r="AD274" s="972"/>
      <c r="AE274" s="972"/>
      <c r="AF274" s="972"/>
      <c r="AG274" s="386">
        <v>45558</v>
      </c>
      <c r="AH274" s="386">
        <v>45565</v>
      </c>
      <c r="AI274" s="386"/>
      <c r="AJ274" s="384"/>
      <c r="AK274" s="384"/>
      <c r="AL274" s="971"/>
      <c r="AM274" s="972"/>
      <c r="AN274" s="387"/>
      <c r="AO274" s="387"/>
      <c r="AP274" s="387"/>
      <c r="AQ274" s="387"/>
      <c r="AR274" s="384"/>
      <c r="AS274" s="384"/>
      <c r="AT274" s="384"/>
    </row>
    <row r="275" spans="1:46" s="388" customFormat="1" ht="15.75">
      <c r="A275" s="971"/>
      <c r="B275" s="971"/>
      <c r="C275" s="384"/>
      <c r="D275" s="384"/>
      <c r="E275" s="384"/>
      <c r="F275" s="971"/>
      <c r="G275" s="971"/>
      <c r="H275" s="971"/>
      <c r="I275" s="985"/>
      <c r="J275" s="353"/>
      <c r="K275" s="384" t="s">
        <v>3753</v>
      </c>
      <c r="L275" s="971"/>
      <c r="M275" s="384"/>
      <c r="N275" s="384">
        <v>11</v>
      </c>
      <c r="O275" s="384">
        <v>18876</v>
      </c>
      <c r="P275" s="395">
        <v>18.3</v>
      </c>
      <c r="Q275" s="971"/>
      <c r="R275" s="384"/>
      <c r="S275" s="972"/>
      <c r="T275" s="971"/>
      <c r="U275" s="984"/>
      <c r="V275" s="972"/>
      <c r="W275" s="972"/>
      <c r="X275" s="971"/>
      <c r="Y275" s="371" t="s">
        <v>3754</v>
      </c>
      <c r="Z275" s="972"/>
      <c r="AA275" s="972"/>
      <c r="AB275" s="972"/>
      <c r="AC275" s="972"/>
      <c r="AD275" s="972"/>
      <c r="AE275" s="972"/>
      <c r="AF275" s="972"/>
      <c r="AG275" s="386">
        <v>45558</v>
      </c>
      <c r="AH275" s="386">
        <v>45569</v>
      </c>
      <c r="AI275" s="386"/>
      <c r="AJ275" s="384"/>
      <c r="AK275" s="384"/>
      <c r="AL275" s="971"/>
      <c r="AM275" s="972"/>
      <c r="AN275" s="387"/>
      <c r="AO275" s="387"/>
      <c r="AP275" s="387"/>
      <c r="AQ275" s="387"/>
      <c r="AR275" s="384"/>
      <c r="AS275" s="384"/>
      <c r="AT275" s="384"/>
    </row>
    <row r="276" spans="1:46" s="388" customFormat="1" ht="15.75">
      <c r="A276" s="971"/>
      <c r="B276" s="971"/>
      <c r="C276" s="384"/>
      <c r="D276" s="384"/>
      <c r="E276" s="384"/>
      <c r="F276" s="971"/>
      <c r="G276" s="971"/>
      <c r="H276" s="971"/>
      <c r="I276" s="985"/>
      <c r="J276" s="353"/>
      <c r="K276" s="384" t="s">
        <v>3755</v>
      </c>
      <c r="L276" s="971"/>
      <c r="M276" s="384"/>
      <c r="N276" s="384">
        <v>11</v>
      </c>
      <c r="O276" s="384">
        <v>18876</v>
      </c>
      <c r="P276" s="395">
        <v>18.3</v>
      </c>
      <c r="Q276" s="971"/>
      <c r="R276" s="384"/>
      <c r="S276" s="972"/>
      <c r="T276" s="971"/>
      <c r="U276" s="984"/>
      <c r="V276" s="972"/>
      <c r="W276" s="972"/>
      <c r="X276" s="971"/>
      <c r="Y276" s="371" t="s">
        <v>3655</v>
      </c>
      <c r="Z276" s="972"/>
      <c r="AA276" s="972"/>
      <c r="AB276" s="972"/>
      <c r="AC276" s="972"/>
      <c r="AD276" s="972"/>
      <c r="AE276" s="972"/>
      <c r="AF276" s="972"/>
      <c r="AG276" s="386">
        <v>45556</v>
      </c>
      <c r="AH276" s="386">
        <v>45561</v>
      </c>
      <c r="AI276" s="386"/>
      <c r="AJ276" s="384"/>
      <c r="AK276" s="384"/>
      <c r="AL276" s="971"/>
      <c r="AM276" s="972"/>
      <c r="AN276" s="387"/>
      <c r="AO276" s="387"/>
      <c r="AP276" s="387"/>
      <c r="AQ276" s="387"/>
      <c r="AR276" s="384"/>
      <c r="AS276" s="384"/>
      <c r="AT276" s="384"/>
    </row>
    <row r="277" spans="1:46" s="388" customFormat="1" ht="15.75">
      <c r="A277" s="971"/>
      <c r="B277" s="971"/>
      <c r="C277" s="384"/>
      <c r="D277" s="384"/>
      <c r="E277" s="384"/>
      <c r="F277" s="971"/>
      <c r="G277" s="971"/>
      <c r="H277" s="971"/>
      <c r="I277" s="985"/>
      <c r="J277" s="353"/>
      <c r="K277" s="384" t="s">
        <v>3756</v>
      </c>
      <c r="L277" s="971"/>
      <c r="M277" s="384"/>
      <c r="N277" s="384">
        <v>11</v>
      </c>
      <c r="O277" s="384">
        <v>18876</v>
      </c>
      <c r="P277" s="395">
        <v>18.3</v>
      </c>
      <c r="Q277" s="971"/>
      <c r="R277" s="384"/>
      <c r="S277" s="972"/>
      <c r="T277" s="971"/>
      <c r="U277" s="984"/>
      <c r="V277" s="972"/>
      <c r="W277" s="972"/>
      <c r="X277" s="971"/>
      <c r="Y277" s="371" t="s">
        <v>3683</v>
      </c>
      <c r="Z277" s="972"/>
      <c r="AA277" s="972"/>
      <c r="AB277" s="972"/>
      <c r="AC277" s="972"/>
      <c r="AD277" s="972"/>
      <c r="AE277" s="972"/>
      <c r="AF277" s="972"/>
      <c r="AG277" s="386">
        <v>45555</v>
      </c>
      <c r="AH277" s="386">
        <v>45559</v>
      </c>
      <c r="AI277" s="386"/>
      <c r="AJ277" s="384"/>
      <c r="AK277" s="384"/>
      <c r="AL277" s="971"/>
      <c r="AM277" s="972"/>
      <c r="AN277" s="387"/>
      <c r="AO277" s="387"/>
      <c r="AP277" s="387"/>
      <c r="AQ277" s="387"/>
      <c r="AR277" s="384"/>
      <c r="AS277" s="384"/>
      <c r="AT277" s="384"/>
    </row>
    <row r="278" spans="1:46" s="388" customFormat="1" ht="15.75">
      <c r="A278" s="971"/>
      <c r="B278" s="971"/>
      <c r="C278" s="384"/>
      <c r="D278" s="384"/>
      <c r="E278" s="384"/>
      <c r="F278" s="971"/>
      <c r="G278" s="971"/>
      <c r="H278" s="971"/>
      <c r="I278" s="985"/>
      <c r="J278" s="353"/>
      <c r="K278" s="384" t="s">
        <v>3757</v>
      </c>
      <c r="L278" s="971"/>
      <c r="M278" s="384"/>
      <c r="N278" s="384">
        <v>11</v>
      </c>
      <c r="O278" s="384">
        <v>18876</v>
      </c>
      <c r="P278" s="395">
        <v>18.3</v>
      </c>
      <c r="Q278" s="971"/>
      <c r="R278" s="384"/>
      <c r="S278" s="972"/>
      <c r="T278" s="971"/>
      <c r="U278" s="984"/>
      <c r="V278" s="972"/>
      <c r="W278" s="972"/>
      <c r="X278" s="971"/>
      <c r="Y278" s="371" t="s">
        <v>3683</v>
      </c>
      <c r="Z278" s="972"/>
      <c r="AA278" s="972"/>
      <c r="AB278" s="972"/>
      <c r="AC278" s="972"/>
      <c r="AD278" s="972"/>
      <c r="AE278" s="972"/>
      <c r="AF278" s="972"/>
      <c r="AG278" s="386">
        <v>45555</v>
      </c>
      <c r="AH278" s="386">
        <v>45559</v>
      </c>
      <c r="AI278" s="386"/>
      <c r="AJ278" s="384"/>
      <c r="AK278" s="384"/>
      <c r="AL278" s="971"/>
      <c r="AM278" s="972"/>
      <c r="AN278" s="387"/>
      <c r="AO278" s="387"/>
      <c r="AP278" s="387"/>
      <c r="AQ278" s="387"/>
      <c r="AR278" s="384"/>
      <c r="AS278" s="384"/>
      <c r="AT278" s="384"/>
    </row>
    <row r="279" spans="1:46" s="388" customFormat="1" ht="15.75">
      <c r="A279" s="971"/>
      <c r="B279" s="971"/>
      <c r="C279" s="384"/>
      <c r="D279" s="384"/>
      <c r="E279" s="384"/>
      <c r="F279" s="971"/>
      <c r="G279" s="971"/>
      <c r="H279" s="971"/>
      <c r="I279" s="985"/>
      <c r="J279" s="353"/>
      <c r="K279" s="384" t="s">
        <v>3758</v>
      </c>
      <c r="L279" s="971"/>
      <c r="M279" s="384"/>
      <c r="N279" s="384">
        <v>11</v>
      </c>
      <c r="O279" s="384">
        <v>18876</v>
      </c>
      <c r="P279" s="395">
        <v>18.3</v>
      </c>
      <c r="Q279" s="971"/>
      <c r="R279" s="384"/>
      <c r="S279" s="972"/>
      <c r="T279" s="971"/>
      <c r="U279" s="984"/>
      <c r="V279" s="972"/>
      <c r="W279" s="972"/>
      <c r="X279" s="971"/>
      <c r="Y279" s="371" t="s">
        <v>3683</v>
      </c>
      <c r="Z279" s="972"/>
      <c r="AA279" s="972"/>
      <c r="AB279" s="972"/>
      <c r="AC279" s="972"/>
      <c r="AD279" s="972"/>
      <c r="AE279" s="972"/>
      <c r="AF279" s="972"/>
      <c r="AG279" s="386">
        <v>45555</v>
      </c>
      <c r="AH279" s="386">
        <v>45559</v>
      </c>
      <c r="AI279" s="386"/>
      <c r="AJ279" s="384"/>
      <c r="AK279" s="384"/>
      <c r="AL279" s="971"/>
      <c r="AM279" s="972"/>
      <c r="AN279" s="387"/>
      <c r="AO279" s="387"/>
      <c r="AP279" s="387"/>
      <c r="AQ279" s="387"/>
      <c r="AR279" s="384"/>
      <c r="AS279" s="384"/>
      <c r="AT279" s="384"/>
    </row>
    <row r="280" spans="1:46" s="388" customFormat="1" ht="15.75">
      <c r="A280" s="971"/>
      <c r="B280" s="971"/>
      <c r="C280" s="384"/>
      <c r="D280" s="384"/>
      <c r="E280" s="384"/>
      <c r="F280" s="971"/>
      <c r="G280" s="971"/>
      <c r="H280" s="971"/>
      <c r="I280" s="985"/>
      <c r="J280" s="353"/>
      <c r="K280" s="384" t="s">
        <v>3759</v>
      </c>
      <c r="L280" s="971"/>
      <c r="M280" s="384"/>
      <c r="N280" s="384">
        <v>11</v>
      </c>
      <c r="O280" s="384">
        <v>18876</v>
      </c>
      <c r="P280" s="395">
        <v>18.3</v>
      </c>
      <c r="Q280" s="971"/>
      <c r="R280" s="384"/>
      <c r="S280" s="972"/>
      <c r="T280" s="971"/>
      <c r="U280" s="984"/>
      <c r="V280" s="972"/>
      <c r="W280" s="972"/>
      <c r="X280" s="971"/>
      <c r="Y280" s="371" t="s">
        <v>3760</v>
      </c>
      <c r="Z280" s="972"/>
      <c r="AA280" s="972"/>
      <c r="AB280" s="972"/>
      <c r="AC280" s="972"/>
      <c r="AD280" s="972"/>
      <c r="AE280" s="972"/>
      <c r="AF280" s="972"/>
      <c r="AG280" s="386">
        <v>45560</v>
      </c>
      <c r="AH280" s="386">
        <v>45573</v>
      </c>
      <c r="AI280" s="386"/>
      <c r="AJ280" s="384"/>
      <c r="AK280" s="384"/>
      <c r="AL280" s="971"/>
      <c r="AM280" s="972"/>
      <c r="AN280" s="387"/>
      <c r="AO280" s="387"/>
      <c r="AP280" s="387"/>
      <c r="AQ280" s="387"/>
      <c r="AR280" s="384"/>
      <c r="AS280" s="384"/>
      <c r="AT280" s="384"/>
    </row>
    <row r="281" spans="1:46" s="388" customFormat="1" ht="15.75">
      <c r="A281" s="971"/>
      <c r="B281" s="971"/>
      <c r="C281" s="384"/>
      <c r="D281" s="384"/>
      <c r="E281" s="384"/>
      <c r="F281" s="971"/>
      <c r="G281" s="971"/>
      <c r="H281" s="971"/>
      <c r="I281" s="985"/>
      <c r="J281" s="353"/>
      <c r="K281" s="384" t="s">
        <v>3761</v>
      </c>
      <c r="L281" s="971"/>
      <c r="M281" s="384"/>
      <c r="N281" s="384">
        <v>11</v>
      </c>
      <c r="O281" s="384">
        <v>18876</v>
      </c>
      <c r="P281" s="395">
        <v>18.3</v>
      </c>
      <c r="Q281" s="971"/>
      <c r="R281" s="384"/>
      <c r="S281" s="972"/>
      <c r="T281" s="971"/>
      <c r="U281" s="984"/>
      <c r="V281" s="972"/>
      <c r="W281" s="972"/>
      <c r="X281" s="971"/>
      <c r="Y281" s="371" t="s">
        <v>3762</v>
      </c>
      <c r="Z281" s="972"/>
      <c r="AA281" s="972"/>
      <c r="AB281" s="972"/>
      <c r="AC281" s="972"/>
      <c r="AD281" s="972"/>
      <c r="AE281" s="972"/>
      <c r="AF281" s="972"/>
      <c r="AG281" s="386">
        <v>45555</v>
      </c>
      <c r="AH281" s="386">
        <v>45560</v>
      </c>
      <c r="AI281" s="386"/>
      <c r="AJ281" s="384"/>
      <c r="AK281" s="384"/>
      <c r="AL281" s="971"/>
      <c r="AM281" s="972"/>
      <c r="AN281" s="387"/>
      <c r="AO281" s="387"/>
      <c r="AP281" s="387"/>
      <c r="AQ281" s="387"/>
      <c r="AR281" s="384"/>
      <c r="AS281" s="384"/>
      <c r="AT281" s="384"/>
    </row>
    <row r="282" spans="1:46" s="388" customFormat="1" ht="15.75">
      <c r="A282" s="971"/>
      <c r="B282" s="971"/>
      <c r="C282" s="384"/>
      <c r="D282" s="384"/>
      <c r="E282" s="384"/>
      <c r="F282" s="971"/>
      <c r="G282" s="971"/>
      <c r="H282" s="971"/>
      <c r="I282" s="985"/>
      <c r="J282" s="353"/>
      <c r="K282" s="384" t="s">
        <v>3763</v>
      </c>
      <c r="L282" s="971"/>
      <c r="M282" s="384"/>
      <c r="N282" s="384">
        <v>11</v>
      </c>
      <c r="O282" s="384">
        <v>18876</v>
      </c>
      <c r="P282" s="395">
        <v>18.3</v>
      </c>
      <c r="Q282" s="971"/>
      <c r="R282" s="384"/>
      <c r="S282" s="972"/>
      <c r="T282" s="971"/>
      <c r="U282" s="984"/>
      <c r="V282" s="972"/>
      <c r="W282" s="972"/>
      <c r="X282" s="971"/>
      <c r="Y282" s="371" t="s">
        <v>3754</v>
      </c>
      <c r="Z282" s="972"/>
      <c r="AA282" s="972"/>
      <c r="AB282" s="972"/>
      <c r="AC282" s="972"/>
      <c r="AD282" s="972"/>
      <c r="AE282" s="972"/>
      <c r="AF282" s="972"/>
      <c r="AG282" s="386">
        <v>45558</v>
      </c>
      <c r="AH282" s="386">
        <v>45565</v>
      </c>
      <c r="AI282" s="386"/>
      <c r="AJ282" s="384"/>
      <c r="AK282" s="384"/>
      <c r="AL282" s="971"/>
      <c r="AM282" s="972"/>
      <c r="AN282" s="387"/>
      <c r="AO282" s="387"/>
      <c r="AP282" s="387"/>
      <c r="AQ282" s="387"/>
      <c r="AR282" s="384"/>
      <c r="AS282" s="384"/>
      <c r="AT282" s="384"/>
    </row>
    <row r="283" spans="1:46" s="388" customFormat="1" ht="15.75">
      <c r="A283" s="982" t="s">
        <v>3592</v>
      </c>
      <c r="B283" s="971">
        <v>4100007078</v>
      </c>
      <c r="C283" s="384"/>
      <c r="D283" s="384"/>
      <c r="E283" s="384"/>
      <c r="F283" s="971" t="s">
        <v>3764</v>
      </c>
      <c r="G283" s="971" t="s">
        <v>3764</v>
      </c>
      <c r="H283" s="971" t="s">
        <v>79</v>
      </c>
      <c r="I283" s="985" t="s">
        <v>3765</v>
      </c>
      <c r="J283" s="353"/>
      <c r="K283" s="384" t="s">
        <v>3766</v>
      </c>
      <c r="L283" s="971" t="s">
        <v>708</v>
      </c>
      <c r="M283" s="384"/>
      <c r="N283" s="384">
        <v>11</v>
      </c>
      <c r="O283" s="384">
        <v>18876</v>
      </c>
      <c r="P283" s="384">
        <v>18.37</v>
      </c>
      <c r="Q283" s="971" t="s">
        <v>2589</v>
      </c>
      <c r="R283" s="384"/>
      <c r="S283" s="972">
        <v>45493</v>
      </c>
      <c r="T283" s="971" t="s">
        <v>2370</v>
      </c>
      <c r="U283" s="984">
        <v>45550</v>
      </c>
      <c r="V283" s="984"/>
      <c r="W283" s="984"/>
      <c r="X283" s="971" t="s">
        <v>118</v>
      </c>
      <c r="Y283" s="371" t="s">
        <v>3655</v>
      </c>
      <c r="Z283" s="972">
        <v>45503</v>
      </c>
      <c r="AA283" s="972">
        <v>45504</v>
      </c>
      <c r="AB283" s="972">
        <v>45544</v>
      </c>
      <c r="AC283" s="972">
        <v>45544</v>
      </c>
      <c r="AD283" s="972">
        <v>45516</v>
      </c>
      <c r="AE283" s="972">
        <v>45546</v>
      </c>
      <c r="AF283" s="972">
        <v>45558</v>
      </c>
      <c r="AG283" s="386">
        <v>45555</v>
      </c>
      <c r="AH283" s="386">
        <v>45561</v>
      </c>
      <c r="AI283" s="386"/>
      <c r="AJ283" s="384"/>
      <c r="AK283" s="384"/>
      <c r="AL283" s="971" t="s">
        <v>3767</v>
      </c>
      <c r="AM283" s="972">
        <v>45547</v>
      </c>
      <c r="AN283" s="387">
        <v>11420.46</v>
      </c>
      <c r="AO283" s="387">
        <v>210850.5</v>
      </c>
      <c r="AP283" s="387"/>
      <c r="AQ283" s="387"/>
      <c r="AR283" s="384"/>
      <c r="AS283" s="384"/>
      <c r="AT283" s="384"/>
    </row>
    <row r="284" spans="1:46" s="388" customFormat="1" ht="15.75">
      <c r="A284" s="971"/>
      <c r="B284" s="971"/>
      <c r="C284" s="384"/>
      <c r="D284" s="384"/>
      <c r="E284" s="384"/>
      <c r="F284" s="971"/>
      <c r="G284" s="971"/>
      <c r="H284" s="971"/>
      <c r="I284" s="985"/>
      <c r="J284" s="353"/>
      <c r="K284" s="384" t="s">
        <v>3768</v>
      </c>
      <c r="L284" s="971"/>
      <c r="M284" s="384"/>
      <c r="N284" s="384">
        <v>11</v>
      </c>
      <c r="O284" s="384">
        <v>18876</v>
      </c>
      <c r="P284" s="384">
        <v>18.37</v>
      </c>
      <c r="Q284" s="971"/>
      <c r="R284" s="384"/>
      <c r="S284" s="972"/>
      <c r="T284" s="971"/>
      <c r="U284" s="984"/>
      <c r="V284" s="984"/>
      <c r="W284" s="984"/>
      <c r="X284" s="971"/>
      <c r="Y284" s="371" t="s">
        <v>3769</v>
      </c>
      <c r="Z284" s="972"/>
      <c r="AA284" s="972"/>
      <c r="AB284" s="972"/>
      <c r="AC284" s="972"/>
      <c r="AD284" s="972"/>
      <c r="AE284" s="972"/>
      <c r="AF284" s="972"/>
      <c r="AG284" s="386">
        <v>45560</v>
      </c>
      <c r="AH284" s="386">
        <v>45569</v>
      </c>
      <c r="AI284" s="386"/>
      <c r="AJ284" s="384"/>
      <c r="AK284" s="384"/>
      <c r="AL284" s="971"/>
      <c r="AM284" s="972"/>
      <c r="AN284" s="387"/>
      <c r="AO284" s="387"/>
      <c r="AP284" s="387"/>
      <c r="AQ284" s="387"/>
      <c r="AR284" s="384"/>
      <c r="AS284" s="384"/>
      <c r="AT284" s="384"/>
    </row>
    <row r="285" spans="1:46" s="388" customFormat="1" ht="15.75">
      <c r="A285" s="971"/>
      <c r="B285" s="971"/>
      <c r="C285" s="384"/>
      <c r="D285" s="384"/>
      <c r="E285" s="384"/>
      <c r="F285" s="971"/>
      <c r="G285" s="971"/>
      <c r="H285" s="971"/>
      <c r="I285" s="985"/>
      <c r="J285" s="353"/>
      <c r="K285" s="384" t="s">
        <v>3770</v>
      </c>
      <c r="L285" s="971"/>
      <c r="M285" s="384"/>
      <c r="N285" s="384">
        <v>11</v>
      </c>
      <c r="O285" s="384">
        <v>18876</v>
      </c>
      <c r="P285" s="384">
        <v>18.37</v>
      </c>
      <c r="Q285" s="971"/>
      <c r="R285" s="384"/>
      <c r="S285" s="972"/>
      <c r="T285" s="971"/>
      <c r="U285" s="984"/>
      <c r="V285" s="984"/>
      <c r="W285" s="984"/>
      <c r="X285" s="971"/>
      <c r="Y285" s="371" t="s">
        <v>3762</v>
      </c>
      <c r="Z285" s="972"/>
      <c r="AA285" s="972"/>
      <c r="AB285" s="972"/>
      <c r="AC285" s="972"/>
      <c r="AD285" s="972"/>
      <c r="AE285" s="972"/>
      <c r="AF285" s="972"/>
      <c r="AG285" s="386">
        <v>45558</v>
      </c>
      <c r="AH285" s="386">
        <v>45560</v>
      </c>
      <c r="AI285" s="386"/>
      <c r="AJ285" s="384"/>
      <c r="AK285" s="384"/>
      <c r="AL285" s="971"/>
      <c r="AM285" s="972"/>
      <c r="AN285" s="387"/>
      <c r="AO285" s="387"/>
      <c r="AP285" s="387"/>
      <c r="AQ285" s="387"/>
      <c r="AR285" s="384"/>
      <c r="AS285" s="384"/>
      <c r="AT285" s="384"/>
    </row>
    <row r="286" spans="1:46" s="388" customFormat="1" ht="15.75">
      <c r="A286" s="971"/>
      <c r="B286" s="971"/>
      <c r="C286" s="384"/>
      <c r="D286" s="384"/>
      <c r="E286" s="384"/>
      <c r="F286" s="971"/>
      <c r="G286" s="971"/>
      <c r="H286" s="971"/>
      <c r="I286" s="985"/>
      <c r="J286" s="353"/>
      <c r="K286" s="384" t="s">
        <v>3771</v>
      </c>
      <c r="L286" s="971"/>
      <c r="M286" s="384"/>
      <c r="N286" s="384">
        <v>11</v>
      </c>
      <c r="O286" s="384">
        <v>18876</v>
      </c>
      <c r="P286" s="384">
        <v>18.37</v>
      </c>
      <c r="Q286" s="971"/>
      <c r="R286" s="384"/>
      <c r="S286" s="972"/>
      <c r="T286" s="971"/>
      <c r="U286" s="984"/>
      <c r="V286" s="984"/>
      <c r="W286" s="984"/>
      <c r="X286" s="971"/>
      <c r="Y286" s="371" t="s">
        <v>3769</v>
      </c>
      <c r="Z286" s="972"/>
      <c r="AA286" s="972"/>
      <c r="AB286" s="972"/>
      <c r="AC286" s="972"/>
      <c r="AD286" s="972"/>
      <c r="AE286" s="972"/>
      <c r="AF286" s="972"/>
      <c r="AG286" s="386">
        <v>45560</v>
      </c>
      <c r="AH286" s="386">
        <v>45570</v>
      </c>
      <c r="AI286" s="386"/>
      <c r="AJ286" s="384"/>
      <c r="AK286" s="384"/>
      <c r="AL286" s="971"/>
      <c r="AM286" s="972"/>
      <c r="AN286" s="387"/>
      <c r="AO286" s="387"/>
      <c r="AP286" s="387"/>
      <c r="AQ286" s="387"/>
      <c r="AR286" s="384"/>
      <c r="AS286" s="384"/>
      <c r="AT286" s="384"/>
    </row>
    <row r="287" spans="1:46" s="388" customFormat="1" ht="15.75">
      <c r="A287" s="971"/>
      <c r="B287" s="971"/>
      <c r="C287" s="384"/>
      <c r="D287" s="384"/>
      <c r="E287" s="384"/>
      <c r="F287" s="971"/>
      <c r="G287" s="971"/>
      <c r="H287" s="971"/>
      <c r="I287" s="985"/>
      <c r="J287" s="353"/>
      <c r="K287" s="384" t="s">
        <v>3772</v>
      </c>
      <c r="L287" s="971"/>
      <c r="M287" s="384"/>
      <c r="N287" s="384">
        <v>11</v>
      </c>
      <c r="O287" s="384">
        <v>18876</v>
      </c>
      <c r="P287" s="384">
        <v>18.37</v>
      </c>
      <c r="Q287" s="971"/>
      <c r="R287" s="384"/>
      <c r="S287" s="972"/>
      <c r="T287" s="971"/>
      <c r="U287" s="984"/>
      <c r="V287" s="984"/>
      <c r="W287" s="984"/>
      <c r="X287" s="971"/>
      <c r="Y287" s="371" t="s">
        <v>3773</v>
      </c>
      <c r="Z287" s="972"/>
      <c r="AA287" s="972"/>
      <c r="AB287" s="972"/>
      <c r="AC287" s="972"/>
      <c r="AD287" s="972"/>
      <c r="AE287" s="972"/>
      <c r="AF287" s="972"/>
      <c r="AG287" s="386">
        <v>45556</v>
      </c>
      <c r="AH287" s="386">
        <v>45565</v>
      </c>
      <c r="AI287" s="386"/>
      <c r="AJ287" s="384"/>
      <c r="AK287" s="384"/>
      <c r="AL287" s="971"/>
      <c r="AM287" s="972"/>
      <c r="AN287" s="387"/>
      <c r="AO287" s="387"/>
      <c r="AP287" s="387"/>
      <c r="AQ287" s="387"/>
      <c r="AR287" s="384"/>
      <c r="AS287" s="384"/>
      <c r="AT287" s="384"/>
    </row>
    <row r="288" spans="1:46" s="388" customFormat="1" ht="15.75">
      <c r="A288" s="971"/>
      <c r="B288" s="971"/>
      <c r="C288" s="384"/>
      <c r="D288" s="384"/>
      <c r="E288" s="384"/>
      <c r="F288" s="971"/>
      <c r="G288" s="971"/>
      <c r="H288" s="971"/>
      <c r="I288" s="985"/>
      <c r="J288" s="353"/>
      <c r="K288" s="384" t="s">
        <v>3774</v>
      </c>
      <c r="L288" s="971"/>
      <c r="M288" s="384"/>
      <c r="N288" s="384">
        <v>11</v>
      </c>
      <c r="O288" s="384">
        <v>18876</v>
      </c>
      <c r="P288" s="384">
        <v>18.37</v>
      </c>
      <c r="Q288" s="971"/>
      <c r="R288" s="384"/>
      <c r="S288" s="972"/>
      <c r="T288" s="971"/>
      <c r="U288" s="984"/>
      <c r="V288" s="984"/>
      <c r="W288" s="984"/>
      <c r="X288" s="971"/>
      <c r="Y288" s="371" t="s">
        <v>3683</v>
      </c>
      <c r="Z288" s="972"/>
      <c r="AA288" s="972"/>
      <c r="AB288" s="972"/>
      <c r="AC288" s="972"/>
      <c r="AD288" s="972"/>
      <c r="AE288" s="972"/>
      <c r="AF288" s="972"/>
      <c r="AG288" s="386">
        <v>45555</v>
      </c>
      <c r="AH288" s="386">
        <v>45560</v>
      </c>
      <c r="AI288" s="386"/>
      <c r="AJ288" s="384"/>
      <c r="AK288" s="384"/>
      <c r="AL288" s="971"/>
      <c r="AM288" s="972"/>
      <c r="AN288" s="387"/>
      <c r="AO288" s="387"/>
      <c r="AP288" s="387"/>
      <c r="AQ288" s="387"/>
      <c r="AR288" s="384"/>
      <c r="AS288" s="384"/>
      <c r="AT288" s="384"/>
    </row>
    <row r="289" spans="1:46" s="388" customFormat="1" ht="15.75">
      <c r="A289" s="971"/>
      <c r="B289" s="971"/>
      <c r="C289" s="384"/>
      <c r="D289" s="384"/>
      <c r="E289" s="384"/>
      <c r="F289" s="971"/>
      <c r="G289" s="971"/>
      <c r="H289" s="971"/>
      <c r="I289" s="985"/>
      <c r="J289" s="353"/>
      <c r="K289" s="384" t="s">
        <v>3775</v>
      </c>
      <c r="L289" s="971"/>
      <c r="M289" s="384"/>
      <c r="N289" s="384">
        <v>11</v>
      </c>
      <c r="O289" s="384">
        <v>18876</v>
      </c>
      <c r="P289" s="384">
        <v>18.37</v>
      </c>
      <c r="Q289" s="971"/>
      <c r="R289" s="384"/>
      <c r="S289" s="972"/>
      <c r="T289" s="971"/>
      <c r="U289" s="984"/>
      <c r="V289" s="984"/>
      <c r="W289" s="984"/>
      <c r="X289" s="971"/>
      <c r="Y289" s="371" t="s">
        <v>3762</v>
      </c>
      <c r="Z289" s="972"/>
      <c r="AA289" s="972"/>
      <c r="AB289" s="972"/>
      <c r="AC289" s="972"/>
      <c r="AD289" s="972"/>
      <c r="AE289" s="972"/>
      <c r="AF289" s="972"/>
      <c r="AG289" s="386">
        <v>45555</v>
      </c>
      <c r="AH289" s="386">
        <v>45560</v>
      </c>
      <c r="AI289" s="386"/>
      <c r="AJ289" s="384"/>
      <c r="AK289" s="384"/>
      <c r="AL289" s="971"/>
      <c r="AM289" s="972"/>
      <c r="AN289" s="387"/>
      <c r="AO289" s="387"/>
      <c r="AP289" s="387"/>
      <c r="AQ289" s="387"/>
      <c r="AR289" s="384"/>
      <c r="AS289" s="384"/>
      <c r="AT289" s="384"/>
    </row>
    <row r="290" spans="1:46" s="388" customFormat="1" ht="15.75">
      <c r="A290" s="971"/>
      <c r="B290" s="971"/>
      <c r="C290" s="384"/>
      <c r="D290" s="384"/>
      <c r="E290" s="384"/>
      <c r="F290" s="971"/>
      <c r="G290" s="971"/>
      <c r="H290" s="971"/>
      <c r="I290" s="985"/>
      <c r="J290" s="353"/>
      <c r="K290" s="384" t="s">
        <v>3776</v>
      </c>
      <c r="L290" s="971"/>
      <c r="M290" s="384"/>
      <c r="N290" s="384">
        <v>11</v>
      </c>
      <c r="O290" s="384">
        <v>18876</v>
      </c>
      <c r="P290" s="384">
        <v>18.37</v>
      </c>
      <c r="Q290" s="971"/>
      <c r="R290" s="384"/>
      <c r="S290" s="972"/>
      <c r="T290" s="971"/>
      <c r="U290" s="984"/>
      <c r="V290" s="984"/>
      <c r="W290" s="984"/>
      <c r="X290" s="971"/>
      <c r="Y290" s="371" t="s">
        <v>3773</v>
      </c>
      <c r="Z290" s="972"/>
      <c r="AA290" s="972"/>
      <c r="AB290" s="972"/>
      <c r="AC290" s="972"/>
      <c r="AD290" s="972"/>
      <c r="AE290" s="972"/>
      <c r="AF290" s="972"/>
      <c r="AG290" s="386">
        <v>45558</v>
      </c>
      <c r="AH290" s="386">
        <v>45563</v>
      </c>
      <c r="AI290" s="386"/>
      <c r="AJ290" s="384"/>
      <c r="AK290" s="384"/>
      <c r="AL290" s="971"/>
      <c r="AM290" s="972"/>
      <c r="AN290" s="387"/>
      <c r="AO290" s="387"/>
      <c r="AP290" s="387"/>
      <c r="AQ290" s="387"/>
      <c r="AR290" s="384"/>
      <c r="AS290" s="384"/>
      <c r="AT290" s="384"/>
    </row>
    <row r="291" spans="1:46" s="388" customFormat="1" ht="15.75">
      <c r="A291" s="971"/>
      <c r="B291" s="971"/>
      <c r="C291" s="384"/>
      <c r="D291" s="384"/>
      <c r="E291" s="384"/>
      <c r="F291" s="971"/>
      <c r="G291" s="971"/>
      <c r="H291" s="971"/>
      <c r="I291" s="985"/>
      <c r="J291" s="353"/>
      <c r="K291" s="384" t="s">
        <v>3777</v>
      </c>
      <c r="L291" s="971"/>
      <c r="M291" s="384"/>
      <c r="N291" s="384">
        <v>11</v>
      </c>
      <c r="O291" s="384">
        <v>18876</v>
      </c>
      <c r="P291" s="384">
        <v>18.37</v>
      </c>
      <c r="Q291" s="971"/>
      <c r="R291" s="384"/>
      <c r="S291" s="972"/>
      <c r="T291" s="971"/>
      <c r="U291" s="984"/>
      <c r="V291" s="984"/>
      <c r="W291" s="984"/>
      <c r="X291" s="971"/>
      <c r="Y291" s="371" t="s">
        <v>3754</v>
      </c>
      <c r="Z291" s="972"/>
      <c r="AA291" s="972"/>
      <c r="AB291" s="972"/>
      <c r="AC291" s="972"/>
      <c r="AD291" s="972"/>
      <c r="AE291" s="972"/>
      <c r="AF291" s="972"/>
      <c r="AG291" s="386">
        <v>45558</v>
      </c>
      <c r="AH291" s="386">
        <v>45572</v>
      </c>
      <c r="AI291" s="386"/>
      <c r="AJ291" s="384"/>
      <c r="AK291" s="384"/>
      <c r="AL291" s="971"/>
      <c r="AM291" s="972"/>
      <c r="AN291" s="387"/>
      <c r="AO291" s="387"/>
      <c r="AP291" s="387"/>
      <c r="AQ291" s="387"/>
      <c r="AR291" s="384"/>
      <c r="AS291" s="384"/>
      <c r="AT291" s="384"/>
    </row>
    <row r="292" spans="1:46" s="388" customFormat="1" ht="15.75">
      <c r="A292" s="971"/>
      <c r="B292" s="971"/>
      <c r="C292" s="384"/>
      <c r="D292" s="384"/>
      <c r="E292" s="384"/>
      <c r="F292" s="971"/>
      <c r="G292" s="971"/>
      <c r="H292" s="971"/>
      <c r="I292" s="985"/>
      <c r="J292" s="353"/>
      <c r="K292" s="384" t="s">
        <v>3778</v>
      </c>
      <c r="L292" s="971"/>
      <c r="M292" s="384"/>
      <c r="N292" s="384">
        <v>11</v>
      </c>
      <c r="O292" s="384">
        <v>18876</v>
      </c>
      <c r="P292" s="384">
        <v>18.37</v>
      </c>
      <c r="Q292" s="971"/>
      <c r="R292" s="384"/>
      <c r="S292" s="972"/>
      <c r="T292" s="971"/>
      <c r="U292" s="984"/>
      <c r="V292" s="984"/>
      <c r="W292" s="984"/>
      <c r="X292" s="971"/>
      <c r="Y292" s="371" t="s">
        <v>3779</v>
      </c>
      <c r="Z292" s="972"/>
      <c r="AA292" s="972"/>
      <c r="AB292" s="972"/>
      <c r="AC292" s="972"/>
      <c r="AD292" s="972"/>
      <c r="AE292" s="972"/>
      <c r="AF292" s="972"/>
      <c r="AG292" s="386">
        <v>45560</v>
      </c>
      <c r="AH292" s="386">
        <v>45569</v>
      </c>
      <c r="AI292" s="386"/>
      <c r="AJ292" s="384"/>
      <c r="AK292" s="384"/>
      <c r="AL292" s="971"/>
      <c r="AM292" s="972"/>
      <c r="AN292" s="387"/>
      <c r="AO292" s="387"/>
      <c r="AP292" s="387"/>
      <c r="AQ292" s="387"/>
      <c r="AR292" s="384"/>
      <c r="AS292" s="384"/>
      <c r="AT292" s="384"/>
    </row>
    <row r="293" spans="1:46" s="388" customFormat="1" ht="15.75">
      <c r="A293" s="971"/>
      <c r="B293" s="971"/>
      <c r="C293" s="384"/>
      <c r="D293" s="384"/>
      <c r="E293" s="384"/>
      <c r="F293" s="971"/>
      <c r="G293" s="971"/>
      <c r="H293" s="971"/>
      <c r="I293" s="985"/>
      <c r="J293" s="353"/>
      <c r="K293" s="384" t="s">
        <v>3780</v>
      </c>
      <c r="L293" s="971"/>
      <c r="M293" s="384"/>
      <c r="N293" s="384">
        <v>11</v>
      </c>
      <c r="O293" s="384">
        <v>18876</v>
      </c>
      <c r="P293" s="384">
        <v>18.37</v>
      </c>
      <c r="Q293" s="971"/>
      <c r="R293" s="384"/>
      <c r="S293" s="972"/>
      <c r="T293" s="971"/>
      <c r="U293" s="984"/>
      <c r="V293" s="984"/>
      <c r="W293" s="984"/>
      <c r="X293" s="971"/>
      <c r="Y293" s="371" t="s">
        <v>3762</v>
      </c>
      <c r="Z293" s="972"/>
      <c r="AA293" s="972"/>
      <c r="AB293" s="972"/>
      <c r="AC293" s="972"/>
      <c r="AD293" s="972"/>
      <c r="AE293" s="972"/>
      <c r="AF293" s="972"/>
      <c r="AG293" s="386">
        <v>45558</v>
      </c>
      <c r="AH293" s="386">
        <v>45560</v>
      </c>
      <c r="AI293" s="386"/>
      <c r="AJ293" s="384"/>
      <c r="AK293" s="384"/>
      <c r="AL293" s="971"/>
      <c r="AM293" s="972"/>
      <c r="AN293" s="387"/>
      <c r="AO293" s="387"/>
      <c r="AP293" s="387"/>
      <c r="AQ293" s="387"/>
      <c r="AR293" s="384"/>
      <c r="AS293" s="384"/>
      <c r="AT293" s="384"/>
    </row>
    <row r="294" spans="1:46" s="388" customFormat="1" ht="15.75">
      <c r="A294" s="971"/>
      <c r="B294" s="971"/>
      <c r="C294" s="384"/>
      <c r="D294" s="384"/>
      <c r="E294" s="384"/>
      <c r="F294" s="971"/>
      <c r="G294" s="971"/>
      <c r="H294" s="971"/>
      <c r="I294" s="985"/>
      <c r="J294" s="353"/>
      <c r="K294" s="384" t="s">
        <v>3781</v>
      </c>
      <c r="L294" s="971"/>
      <c r="M294" s="384"/>
      <c r="N294" s="384">
        <v>11</v>
      </c>
      <c r="O294" s="384">
        <v>18876</v>
      </c>
      <c r="P294" s="384">
        <v>18.37</v>
      </c>
      <c r="Q294" s="971"/>
      <c r="R294" s="384"/>
      <c r="S294" s="972"/>
      <c r="T294" s="971"/>
      <c r="U294" s="984"/>
      <c r="V294" s="984"/>
      <c r="W294" s="984"/>
      <c r="X294" s="971"/>
      <c r="Y294" s="371" t="s">
        <v>3762</v>
      </c>
      <c r="Z294" s="972"/>
      <c r="AA294" s="972"/>
      <c r="AB294" s="972"/>
      <c r="AC294" s="972"/>
      <c r="AD294" s="972"/>
      <c r="AE294" s="972"/>
      <c r="AF294" s="972"/>
      <c r="AG294" s="386">
        <v>45556</v>
      </c>
      <c r="AH294" s="386">
        <v>45560</v>
      </c>
      <c r="AI294" s="386"/>
      <c r="AJ294" s="384"/>
      <c r="AK294" s="384"/>
      <c r="AL294" s="971"/>
      <c r="AM294" s="972"/>
      <c r="AN294" s="387"/>
      <c r="AO294" s="387"/>
      <c r="AP294" s="387"/>
      <c r="AQ294" s="387"/>
      <c r="AR294" s="384"/>
      <c r="AS294" s="384"/>
      <c r="AT294" s="384"/>
    </row>
    <row r="295" spans="1:46" s="388" customFormat="1" ht="15.75">
      <c r="A295" s="971"/>
      <c r="B295" s="971"/>
      <c r="C295" s="384"/>
      <c r="D295" s="384"/>
      <c r="E295" s="384"/>
      <c r="F295" s="971"/>
      <c r="G295" s="971"/>
      <c r="H295" s="971"/>
      <c r="I295" s="985"/>
      <c r="J295" s="353"/>
      <c r="K295" s="384" t="s">
        <v>3782</v>
      </c>
      <c r="L295" s="971"/>
      <c r="M295" s="384"/>
      <c r="N295" s="384">
        <v>11</v>
      </c>
      <c r="O295" s="384">
        <v>18876</v>
      </c>
      <c r="P295" s="384">
        <v>18.37</v>
      </c>
      <c r="Q295" s="971"/>
      <c r="R295" s="384"/>
      <c r="S295" s="972"/>
      <c r="T295" s="971"/>
      <c r="U295" s="984"/>
      <c r="V295" s="984"/>
      <c r="W295" s="984"/>
      <c r="X295" s="971"/>
      <c r="Y295" s="371" t="s">
        <v>3754</v>
      </c>
      <c r="Z295" s="972"/>
      <c r="AA295" s="972"/>
      <c r="AB295" s="972"/>
      <c r="AC295" s="972"/>
      <c r="AD295" s="972"/>
      <c r="AE295" s="972"/>
      <c r="AF295" s="972"/>
      <c r="AG295" s="386">
        <v>45556</v>
      </c>
      <c r="AH295" s="386">
        <v>45569</v>
      </c>
      <c r="AI295" s="386"/>
      <c r="AJ295" s="384"/>
      <c r="AK295" s="384"/>
      <c r="AL295" s="971"/>
      <c r="AM295" s="972"/>
      <c r="AN295" s="387"/>
      <c r="AO295" s="387"/>
      <c r="AP295" s="387"/>
      <c r="AQ295" s="387"/>
      <c r="AR295" s="384"/>
      <c r="AS295" s="384"/>
      <c r="AT295" s="384"/>
    </row>
    <row r="296" spans="1:46" s="388" customFormat="1" ht="15.75">
      <c r="A296" s="971"/>
      <c r="B296" s="971"/>
      <c r="C296" s="384"/>
      <c r="D296" s="384"/>
      <c r="E296" s="384"/>
      <c r="F296" s="971"/>
      <c r="G296" s="971"/>
      <c r="H296" s="971"/>
      <c r="I296" s="985"/>
      <c r="J296" s="353"/>
      <c r="K296" s="384" t="s">
        <v>3783</v>
      </c>
      <c r="L296" s="971"/>
      <c r="M296" s="384"/>
      <c r="N296" s="384">
        <v>11</v>
      </c>
      <c r="O296" s="384">
        <v>18876</v>
      </c>
      <c r="P296" s="384">
        <v>18.37</v>
      </c>
      <c r="Q296" s="971"/>
      <c r="R296" s="384"/>
      <c r="S296" s="972"/>
      <c r="T296" s="971"/>
      <c r="U296" s="984"/>
      <c r="V296" s="984"/>
      <c r="W296" s="984"/>
      <c r="X296" s="971"/>
      <c r="Y296" s="371" t="s">
        <v>3762</v>
      </c>
      <c r="Z296" s="972"/>
      <c r="AA296" s="972"/>
      <c r="AB296" s="972"/>
      <c r="AC296" s="972"/>
      <c r="AD296" s="972"/>
      <c r="AE296" s="972"/>
      <c r="AF296" s="972"/>
      <c r="AG296" s="386">
        <v>45555</v>
      </c>
      <c r="AH296" s="386">
        <v>45560</v>
      </c>
      <c r="AI296" s="386"/>
      <c r="AJ296" s="384"/>
      <c r="AK296" s="384"/>
      <c r="AL296" s="971"/>
      <c r="AM296" s="972"/>
      <c r="AN296" s="387"/>
      <c r="AO296" s="387"/>
      <c r="AP296" s="387"/>
      <c r="AQ296" s="387"/>
      <c r="AR296" s="384"/>
      <c r="AS296" s="384"/>
      <c r="AT296" s="384"/>
    </row>
    <row r="297" spans="1:46" s="388" customFormat="1" ht="15.75">
      <c r="A297" s="971"/>
      <c r="B297" s="971"/>
      <c r="C297" s="384"/>
      <c r="D297" s="384"/>
      <c r="E297" s="384"/>
      <c r="F297" s="971"/>
      <c r="G297" s="971"/>
      <c r="H297" s="971"/>
      <c r="I297" s="985"/>
      <c r="J297" s="353"/>
      <c r="K297" s="384" t="s">
        <v>3784</v>
      </c>
      <c r="L297" s="971"/>
      <c r="M297" s="384"/>
      <c r="N297" s="384">
        <v>11</v>
      </c>
      <c r="O297" s="384">
        <v>18876</v>
      </c>
      <c r="P297" s="384">
        <v>18.37</v>
      </c>
      <c r="Q297" s="971"/>
      <c r="R297" s="384"/>
      <c r="S297" s="972"/>
      <c r="T297" s="971"/>
      <c r="U297" s="984"/>
      <c r="V297" s="984"/>
      <c r="W297" s="984"/>
      <c r="X297" s="971"/>
      <c r="Y297" s="371" t="s">
        <v>3773</v>
      </c>
      <c r="Z297" s="972"/>
      <c r="AA297" s="972"/>
      <c r="AB297" s="972"/>
      <c r="AC297" s="972"/>
      <c r="AD297" s="972"/>
      <c r="AE297" s="972"/>
      <c r="AF297" s="972"/>
      <c r="AG297" s="386">
        <v>45558</v>
      </c>
      <c r="AH297" s="386">
        <v>45565</v>
      </c>
      <c r="AI297" s="386"/>
      <c r="AJ297" s="384"/>
      <c r="AK297" s="384"/>
      <c r="AL297" s="971"/>
      <c r="AM297" s="972"/>
      <c r="AN297" s="387"/>
      <c r="AO297" s="387"/>
      <c r="AP297" s="387"/>
      <c r="AQ297" s="387"/>
      <c r="AR297" s="384"/>
      <c r="AS297" s="384"/>
      <c r="AT297" s="384"/>
    </row>
    <row r="298" spans="1:46" s="388" customFormat="1" ht="15.75">
      <c r="A298" s="971"/>
      <c r="B298" s="971"/>
      <c r="C298" s="384"/>
      <c r="D298" s="384"/>
      <c r="E298" s="384"/>
      <c r="F298" s="971"/>
      <c r="G298" s="971"/>
      <c r="H298" s="971"/>
      <c r="I298" s="985"/>
      <c r="J298" s="353"/>
      <c r="K298" s="384" t="s">
        <v>3785</v>
      </c>
      <c r="L298" s="971"/>
      <c r="M298" s="384"/>
      <c r="N298" s="384">
        <v>11</v>
      </c>
      <c r="O298" s="384">
        <v>18876</v>
      </c>
      <c r="P298" s="384">
        <v>18.37</v>
      </c>
      <c r="Q298" s="971"/>
      <c r="R298" s="384"/>
      <c r="S298" s="972"/>
      <c r="T298" s="971"/>
      <c r="U298" s="984"/>
      <c r="V298" s="984"/>
      <c r="W298" s="984"/>
      <c r="X298" s="971"/>
      <c r="Y298" s="371" t="s">
        <v>3683</v>
      </c>
      <c r="Z298" s="972"/>
      <c r="AA298" s="972"/>
      <c r="AB298" s="972"/>
      <c r="AC298" s="972"/>
      <c r="AD298" s="972"/>
      <c r="AE298" s="972"/>
      <c r="AF298" s="972"/>
      <c r="AG298" s="386">
        <v>45556</v>
      </c>
      <c r="AH298" s="386">
        <v>45559</v>
      </c>
      <c r="AI298" s="386"/>
      <c r="AJ298" s="384"/>
      <c r="AK298" s="384"/>
      <c r="AL298" s="971"/>
      <c r="AM298" s="972"/>
      <c r="AN298" s="387"/>
      <c r="AO298" s="387"/>
      <c r="AP298" s="387"/>
      <c r="AQ298" s="387"/>
      <c r="AR298" s="384"/>
      <c r="AS298" s="384"/>
      <c r="AT298" s="384"/>
    </row>
    <row r="299" spans="1:46" s="388" customFormat="1" ht="15.75">
      <c r="A299" s="971"/>
      <c r="B299" s="971"/>
      <c r="C299" s="384"/>
      <c r="D299" s="384"/>
      <c r="E299" s="384"/>
      <c r="F299" s="971"/>
      <c r="G299" s="971"/>
      <c r="H299" s="971"/>
      <c r="I299" s="985"/>
      <c r="J299" s="353"/>
      <c r="K299" s="384" t="s">
        <v>3786</v>
      </c>
      <c r="L299" s="971"/>
      <c r="M299" s="384"/>
      <c r="N299" s="384">
        <v>11</v>
      </c>
      <c r="O299" s="384">
        <v>18876</v>
      </c>
      <c r="P299" s="384">
        <v>18.37</v>
      </c>
      <c r="Q299" s="971"/>
      <c r="R299" s="384"/>
      <c r="S299" s="972"/>
      <c r="T299" s="971"/>
      <c r="U299" s="984"/>
      <c r="V299" s="984"/>
      <c r="W299" s="984"/>
      <c r="X299" s="971"/>
      <c r="Y299" s="371" t="s">
        <v>3762</v>
      </c>
      <c r="Z299" s="972"/>
      <c r="AA299" s="972"/>
      <c r="AB299" s="972"/>
      <c r="AC299" s="972"/>
      <c r="AD299" s="972"/>
      <c r="AE299" s="972"/>
      <c r="AF299" s="972"/>
      <c r="AG299" s="386">
        <v>45556</v>
      </c>
      <c r="AH299" s="386">
        <v>45560</v>
      </c>
      <c r="AI299" s="386"/>
      <c r="AJ299" s="384"/>
      <c r="AK299" s="384"/>
      <c r="AL299" s="971"/>
      <c r="AM299" s="972"/>
      <c r="AN299" s="387"/>
      <c r="AO299" s="387"/>
      <c r="AP299" s="387"/>
      <c r="AQ299" s="387"/>
      <c r="AR299" s="384"/>
      <c r="AS299" s="384"/>
      <c r="AT299" s="384"/>
    </row>
    <row r="300" spans="1:46" s="388" customFormat="1" ht="15.75">
      <c r="A300" s="971"/>
      <c r="B300" s="971"/>
      <c r="C300" s="384"/>
      <c r="D300" s="384"/>
      <c r="E300" s="384"/>
      <c r="F300" s="971"/>
      <c r="G300" s="971"/>
      <c r="H300" s="971"/>
      <c r="I300" s="985"/>
      <c r="J300" s="353"/>
      <c r="K300" s="384" t="s">
        <v>3787</v>
      </c>
      <c r="L300" s="971"/>
      <c r="M300" s="384"/>
      <c r="N300" s="384">
        <v>11</v>
      </c>
      <c r="O300" s="384">
        <v>18876</v>
      </c>
      <c r="P300" s="384">
        <v>18.37</v>
      </c>
      <c r="Q300" s="971"/>
      <c r="R300" s="384"/>
      <c r="S300" s="972"/>
      <c r="T300" s="971"/>
      <c r="U300" s="984"/>
      <c r="V300" s="984"/>
      <c r="W300" s="984"/>
      <c r="X300" s="971"/>
      <c r="Y300" s="371" t="s">
        <v>3754</v>
      </c>
      <c r="Z300" s="972"/>
      <c r="AA300" s="972"/>
      <c r="AB300" s="972"/>
      <c r="AC300" s="972"/>
      <c r="AD300" s="972"/>
      <c r="AE300" s="972"/>
      <c r="AF300" s="972"/>
      <c r="AG300" s="386">
        <v>45556</v>
      </c>
      <c r="AH300" s="386">
        <v>45569</v>
      </c>
      <c r="AI300" s="386"/>
      <c r="AJ300" s="384"/>
      <c r="AK300" s="384"/>
      <c r="AL300" s="971"/>
      <c r="AM300" s="972"/>
      <c r="AN300" s="387"/>
      <c r="AO300" s="387"/>
      <c r="AP300" s="387"/>
      <c r="AQ300" s="387"/>
      <c r="AR300" s="384"/>
      <c r="AS300" s="384"/>
      <c r="AT300" s="384"/>
    </row>
    <row r="301" spans="1:46" s="388" customFormat="1" ht="15.75">
      <c r="A301" s="971"/>
      <c r="B301" s="971"/>
      <c r="C301" s="384"/>
      <c r="D301" s="384"/>
      <c r="E301" s="384"/>
      <c r="F301" s="971"/>
      <c r="G301" s="971"/>
      <c r="H301" s="971"/>
      <c r="I301" s="985"/>
      <c r="J301" s="353"/>
      <c r="K301" s="384" t="s">
        <v>3788</v>
      </c>
      <c r="L301" s="971"/>
      <c r="M301" s="384"/>
      <c r="N301" s="384">
        <v>11</v>
      </c>
      <c r="O301" s="384">
        <v>18876</v>
      </c>
      <c r="P301" s="384">
        <v>18.37</v>
      </c>
      <c r="Q301" s="971"/>
      <c r="R301" s="384"/>
      <c r="S301" s="972"/>
      <c r="T301" s="971"/>
      <c r="U301" s="984"/>
      <c r="V301" s="984"/>
      <c r="W301" s="984"/>
      <c r="X301" s="971"/>
      <c r="Y301" s="371" t="s">
        <v>3683</v>
      </c>
      <c r="Z301" s="972"/>
      <c r="AA301" s="972"/>
      <c r="AB301" s="972"/>
      <c r="AC301" s="972"/>
      <c r="AD301" s="972"/>
      <c r="AE301" s="972"/>
      <c r="AF301" s="972"/>
      <c r="AG301" s="386">
        <v>45555</v>
      </c>
      <c r="AH301" s="386">
        <v>45561</v>
      </c>
      <c r="AI301" s="386"/>
      <c r="AJ301" s="384"/>
      <c r="AK301" s="384"/>
      <c r="AL301" s="971"/>
      <c r="AM301" s="972"/>
      <c r="AN301" s="387"/>
      <c r="AO301" s="387"/>
      <c r="AP301" s="387"/>
      <c r="AQ301" s="387"/>
      <c r="AR301" s="384"/>
      <c r="AS301" s="384"/>
      <c r="AT301" s="384"/>
    </row>
    <row r="302" spans="1:46" s="388" customFormat="1" ht="15.75">
      <c r="A302" s="971"/>
      <c r="B302" s="971"/>
      <c r="C302" s="384"/>
      <c r="D302" s="384"/>
      <c r="E302" s="384"/>
      <c r="F302" s="971"/>
      <c r="G302" s="971"/>
      <c r="H302" s="971"/>
      <c r="I302" s="985"/>
      <c r="J302" s="353"/>
      <c r="K302" s="384" t="s">
        <v>3789</v>
      </c>
      <c r="L302" s="971"/>
      <c r="M302" s="384"/>
      <c r="N302" s="384">
        <v>11</v>
      </c>
      <c r="O302" s="384">
        <v>18876</v>
      </c>
      <c r="P302" s="384">
        <v>18.37</v>
      </c>
      <c r="Q302" s="971"/>
      <c r="R302" s="384"/>
      <c r="S302" s="972"/>
      <c r="T302" s="971"/>
      <c r="U302" s="984"/>
      <c r="V302" s="984"/>
      <c r="W302" s="984"/>
      <c r="X302" s="971"/>
      <c r="Y302" s="371" t="s">
        <v>3644</v>
      </c>
      <c r="Z302" s="972"/>
      <c r="AA302" s="972"/>
      <c r="AB302" s="972"/>
      <c r="AC302" s="972"/>
      <c r="AD302" s="972"/>
      <c r="AE302" s="972"/>
      <c r="AF302" s="972"/>
      <c r="AG302" s="386">
        <v>45558</v>
      </c>
      <c r="AH302" s="386">
        <v>45563</v>
      </c>
      <c r="AI302" s="386"/>
      <c r="AJ302" s="384"/>
      <c r="AK302" s="384"/>
      <c r="AL302" s="971"/>
      <c r="AM302" s="972"/>
      <c r="AN302" s="387"/>
      <c r="AO302" s="387"/>
      <c r="AP302" s="387"/>
      <c r="AQ302" s="387"/>
      <c r="AR302" s="384"/>
      <c r="AS302" s="384"/>
      <c r="AT302" s="384"/>
    </row>
    <row r="303" spans="1:46" s="388" customFormat="1" ht="15.75">
      <c r="A303" s="971"/>
      <c r="B303" s="971"/>
      <c r="C303" s="384"/>
      <c r="D303" s="384"/>
      <c r="E303" s="384"/>
      <c r="F303" s="971"/>
      <c r="G303" s="971"/>
      <c r="H303" s="971"/>
      <c r="I303" s="985"/>
      <c r="J303" s="353"/>
      <c r="K303" s="384" t="s">
        <v>3790</v>
      </c>
      <c r="L303" s="971"/>
      <c r="M303" s="384"/>
      <c r="N303" s="384">
        <v>11</v>
      </c>
      <c r="O303" s="384">
        <v>18876</v>
      </c>
      <c r="P303" s="384">
        <v>18.37</v>
      </c>
      <c r="Q303" s="971"/>
      <c r="R303" s="384"/>
      <c r="S303" s="972"/>
      <c r="T303" s="971"/>
      <c r="U303" s="984"/>
      <c r="V303" s="984"/>
      <c r="W303" s="984"/>
      <c r="X303" s="971"/>
      <c r="Y303" s="371" t="s">
        <v>3655</v>
      </c>
      <c r="Z303" s="972"/>
      <c r="AA303" s="972"/>
      <c r="AB303" s="972"/>
      <c r="AC303" s="972"/>
      <c r="AD303" s="972"/>
      <c r="AE303" s="972"/>
      <c r="AF303" s="972"/>
      <c r="AG303" s="386">
        <v>45555</v>
      </c>
      <c r="AH303" s="386">
        <v>45561</v>
      </c>
      <c r="AI303" s="386"/>
      <c r="AJ303" s="384"/>
      <c r="AK303" s="384"/>
      <c r="AL303" s="971"/>
      <c r="AM303" s="972"/>
      <c r="AN303" s="387"/>
      <c r="AO303" s="387"/>
      <c r="AP303" s="387"/>
      <c r="AQ303" s="387"/>
      <c r="AR303" s="384"/>
      <c r="AS303" s="384"/>
      <c r="AT303" s="384"/>
    </row>
    <row r="304" spans="1:46" s="388" customFormat="1" ht="15.75">
      <c r="A304" s="971"/>
      <c r="B304" s="971"/>
      <c r="C304" s="384"/>
      <c r="D304" s="384"/>
      <c r="E304" s="384"/>
      <c r="F304" s="971"/>
      <c r="G304" s="971"/>
      <c r="H304" s="971"/>
      <c r="I304" s="985"/>
      <c r="J304" s="353"/>
      <c r="K304" s="384" t="s">
        <v>3791</v>
      </c>
      <c r="L304" s="971"/>
      <c r="M304" s="384"/>
      <c r="N304" s="384">
        <v>11</v>
      </c>
      <c r="O304" s="384">
        <v>18876</v>
      </c>
      <c r="P304" s="384">
        <v>18.37</v>
      </c>
      <c r="Q304" s="971"/>
      <c r="R304" s="384"/>
      <c r="S304" s="972"/>
      <c r="T304" s="971"/>
      <c r="U304" s="984"/>
      <c r="V304" s="984"/>
      <c r="W304" s="984"/>
      <c r="X304" s="971"/>
      <c r="Y304" s="371" t="s">
        <v>3779</v>
      </c>
      <c r="Z304" s="972"/>
      <c r="AA304" s="972"/>
      <c r="AB304" s="972"/>
      <c r="AC304" s="972"/>
      <c r="AD304" s="972"/>
      <c r="AE304" s="972"/>
      <c r="AF304" s="972"/>
      <c r="AG304" s="386">
        <v>45558</v>
      </c>
      <c r="AH304" s="386">
        <v>45569</v>
      </c>
      <c r="AI304" s="386"/>
      <c r="AJ304" s="384"/>
      <c r="AK304" s="384"/>
      <c r="AL304" s="971"/>
      <c r="AM304" s="972"/>
      <c r="AN304" s="387"/>
      <c r="AO304" s="387"/>
      <c r="AP304" s="387"/>
      <c r="AQ304" s="387"/>
      <c r="AR304" s="384"/>
      <c r="AS304" s="384"/>
      <c r="AT304" s="384"/>
    </row>
    <row r="305" spans="1:46" s="388" customFormat="1" ht="15.75">
      <c r="A305" s="971"/>
      <c r="B305" s="971"/>
      <c r="C305" s="384"/>
      <c r="D305" s="384"/>
      <c r="E305" s="384"/>
      <c r="F305" s="971"/>
      <c r="G305" s="971"/>
      <c r="H305" s="971"/>
      <c r="I305" s="985"/>
      <c r="J305" s="353"/>
      <c r="K305" s="384" t="s">
        <v>3792</v>
      </c>
      <c r="L305" s="971"/>
      <c r="M305" s="384"/>
      <c r="N305" s="384">
        <v>11</v>
      </c>
      <c r="O305" s="384">
        <v>18876</v>
      </c>
      <c r="P305" s="384">
        <v>18.37</v>
      </c>
      <c r="Q305" s="971"/>
      <c r="R305" s="384"/>
      <c r="S305" s="972"/>
      <c r="T305" s="971"/>
      <c r="U305" s="984"/>
      <c r="V305" s="984"/>
      <c r="W305" s="984"/>
      <c r="X305" s="971"/>
      <c r="Y305" s="371" t="s">
        <v>3779</v>
      </c>
      <c r="Z305" s="972"/>
      <c r="AA305" s="972"/>
      <c r="AB305" s="972"/>
      <c r="AC305" s="972"/>
      <c r="AD305" s="972"/>
      <c r="AE305" s="972"/>
      <c r="AF305" s="972"/>
      <c r="AG305" s="386">
        <v>45560</v>
      </c>
      <c r="AH305" s="386">
        <v>45569</v>
      </c>
      <c r="AI305" s="386"/>
      <c r="AJ305" s="384"/>
      <c r="AK305" s="384"/>
      <c r="AL305" s="971"/>
      <c r="AM305" s="972"/>
      <c r="AN305" s="387"/>
      <c r="AO305" s="387"/>
      <c r="AP305" s="387"/>
      <c r="AQ305" s="387"/>
      <c r="AR305" s="384"/>
      <c r="AS305" s="384"/>
      <c r="AT305" s="384"/>
    </row>
    <row r="306" spans="1:46" s="388" customFormat="1" ht="15.75">
      <c r="A306" s="971"/>
      <c r="B306" s="971"/>
      <c r="C306" s="384"/>
      <c r="D306" s="384"/>
      <c r="E306" s="384"/>
      <c r="F306" s="971"/>
      <c r="G306" s="971"/>
      <c r="H306" s="971"/>
      <c r="I306" s="985"/>
      <c r="J306" s="353"/>
      <c r="K306" s="384" t="s">
        <v>3793</v>
      </c>
      <c r="L306" s="971"/>
      <c r="M306" s="384"/>
      <c r="N306" s="384">
        <v>11</v>
      </c>
      <c r="O306" s="384">
        <v>18876</v>
      </c>
      <c r="P306" s="384">
        <v>18.37</v>
      </c>
      <c r="Q306" s="971"/>
      <c r="R306" s="384"/>
      <c r="S306" s="972"/>
      <c r="T306" s="971"/>
      <c r="U306" s="984"/>
      <c r="V306" s="984"/>
      <c r="W306" s="984"/>
      <c r="X306" s="971"/>
      <c r="Y306" s="371" t="s">
        <v>3683</v>
      </c>
      <c r="Z306" s="972"/>
      <c r="AA306" s="972"/>
      <c r="AB306" s="972"/>
      <c r="AC306" s="972"/>
      <c r="AD306" s="972"/>
      <c r="AE306" s="972"/>
      <c r="AF306" s="972"/>
      <c r="AG306" s="386">
        <v>45556</v>
      </c>
      <c r="AH306" s="386">
        <v>45560</v>
      </c>
      <c r="AI306" s="386"/>
      <c r="AJ306" s="384"/>
      <c r="AK306" s="384"/>
      <c r="AL306" s="971"/>
      <c r="AM306" s="972"/>
      <c r="AN306" s="387"/>
      <c r="AO306" s="387"/>
      <c r="AP306" s="387"/>
      <c r="AQ306" s="387"/>
      <c r="AR306" s="384"/>
      <c r="AS306" s="384"/>
      <c r="AT306" s="384"/>
    </row>
    <row r="307" spans="1:46" s="388" customFormat="1" ht="15.75">
      <c r="A307" s="971"/>
      <c r="B307" s="971"/>
      <c r="C307" s="384"/>
      <c r="D307" s="384"/>
      <c r="E307" s="384"/>
      <c r="F307" s="971"/>
      <c r="G307" s="971"/>
      <c r="H307" s="971"/>
      <c r="I307" s="985"/>
      <c r="J307" s="353"/>
      <c r="K307" s="384" t="s">
        <v>3794</v>
      </c>
      <c r="L307" s="971"/>
      <c r="M307" s="384"/>
      <c r="N307" s="384">
        <v>11</v>
      </c>
      <c r="O307" s="384">
        <v>18876</v>
      </c>
      <c r="P307" s="384">
        <v>18.37</v>
      </c>
      <c r="Q307" s="971"/>
      <c r="R307" s="384"/>
      <c r="S307" s="972"/>
      <c r="T307" s="971"/>
      <c r="U307" s="984"/>
      <c r="V307" s="984"/>
      <c r="W307" s="984"/>
      <c r="X307" s="971"/>
      <c r="Y307" s="371" t="s">
        <v>3762</v>
      </c>
      <c r="Z307" s="972"/>
      <c r="AA307" s="972"/>
      <c r="AB307" s="972"/>
      <c r="AC307" s="972"/>
      <c r="AD307" s="972"/>
      <c r="AE307" s="972"/>
      <c r="AF307" s="972"/>
      <c r="AG307" s="386">
        <v>45558</v>
      </c>
      <c r="AH307" s="386">
        <v>45560</v>
      </c>
      <c r="AI307" s="386"/>
      <c r="AJ307" s="384"/>
      <c r="AK307" s="384"/>
      <c r="AL307" s="971"/>
      <c r="AM307" s="972"/>
      <c r="AN307" s="387"/>
      <c r="AO307" s="387"/>
      <c r="AP307" s="387"/>
      <c r="AQ307" s="387"/>
      <c r="AR307" s="384"/>
      <c r="AS307" s="384"/>
      <c r="AT307" s="384"/>
    </row>
    <row r="308" spans="1:46" s="388" customFormat="1" ht="15.75">
      <c r="A308" s="971"/>
      <c r="B308" s="971"/>
      <c r="C308" s="384"/>
      <c r="D308" s="384"/>
      <c r="E308" s="384"/>
      <c r="F308" s="971"/>
      <c r="G308" s="971"/>
      <c r="H308" s="971"/>
      <c r="I308" s="985"/>
      <c r="J308" s="353"/>
      <c r="K308" s="384" t="s">
        <v>3795</v>
      </c>
      <c r="L308" s="971"/>
      <c r="M308" s="384"/>
      <c r="N308" s="384">
        <v>11</v>
      </c>
      <c r="O308" s="384">
        <v>18876</v>
      </c>
      <c r="P308" s="384">
        <v>18.37</v>
      </c>
      <c r="Q308" s="971"/>
      <c r="R308" s="384"/>
      <c r="S308" s="972"/>
      <c r="T308" s="971"/>
      <c r="U308" s="984"/>
      <c r="V308" s="984"/>
      <c r="W308" s="984"/>
      <c r="X308" s="971"/>
      <c r="Y308" s="371" t="s">
        <v>3655</v>
      </c>
      <c r="Z308" s="972"/>
      <c r="AA308" s="972"/>
      <c r="AB308" s="972"/>
      <c r="AC308" s="972"/>
      <c r="AD308" s="972"/>
      <c r="AE308" s="972"/>
      <c r="AF308" s="972"/>
      <c r="AG308" s="386">
        <v>45556</v>
      </c>
      <c r="AH308" s="386">
        <v>45561</v>
      </c>
      <c r="AI308" s="386"/>
      <c r="AJ308" s="384"/>
      <c r="AK308" s="384"/>
      <c r="AL308" s="971"/>
      <c r="AM308" s="972"/>
      <c r="AN308" s="387"/>
      <c r="AO308" s="387"/>
      <c r="AP308" s="387"/>
      <c r="AQ308" s="387"/>
      <c r="AR308" s="384"/>
      <c r="AS308" s="384"/>
      <c r="AT308" s="384"/>
    </row>
    <row r="309" spans="1:46" s="388" customFormat="1" ht="15.75">
      <c r="A309" s="982" t="s">
        <v>3592</v>
      </c>
      <c r="B309" s="971">
        <v>4100007629</v>
      </c>
      <c r="C309" s="384"/>
      <c r="D309" s="384"/>
      <c r="E309" s="384"/>
      <c r="F309" s="971" t="s">
        <v>3796</v>
      </c>
      <c r="G309" s="971" t="s">
        <v>3796</v>
      </c>
      <c r="H309" s="971" t="s">
        <v>79</v>
      </c>
      <c r="I309" s="985" t="s">
        <v>3797</v>
      </c>
      <c r="J309" s="353"/>
      <c r="K309" s="384" t="s">
        <v>3798</v>
      </c>
      <c r="L309" s="971" t="s">
        <v>708</v>
      </c>
      <c r="M309" s="384"/>
      <c r="N309" s="384">
        <v>11</v>
      </c>
      <c r="O309" s="384">
        <v>18876</v>
      </c>
      <c r="P309" s="384">
        <v>18.37</v>
      </c>
      <c r="Q309" s="971" t="s">
        <v>2589</v>
      </c>
      <c r="R309" s="384"/>
      <c r="S309" s="972">
        <v>45500</v>
      </c>
      <c r="T309" s="971" t="s">
        <v>2370</v>
      </c>
      <c r="U309" s="984">
        <v>45549</v>
      </c>
      <c r="V309" s="972"/>
      <c r="W309" s="972"/>
      <c r="X309" s="971" t="s">
        <v>118</v>
      </c>
      <c r="Y309" s="371" t="s">
        <v>3683</v>
      </c>
      <c r="Z309" s="972">
        <v>45498</v>
      </c>
      <c r="AA309" s="972">
        <v>45545</v>
      </c>
      <c r="AB309" s="972">
        <v>45545</v>
      </c>
      <c r="AC309" s="972">
        <v>45545</v>
      </c>
      <c r="AD309" s="972">
        <v>45546</v>
      </c>
      <c r="AE309" s="972">
        <v>45548</v>
      </c>
      <c r="AF309" s="386"/>
      <c r="AG309" s="386">
        <v>45554</v>
      </c>
      <c r="AH309" s="386">
        <v>45559</v>
      </c>
      <c r="AI309" s="386"/>
      <c r="AJ309" s="384"/>
      <c r="AK309" s="384"/>
      <c r="AL309" s="971" t="s">
        <v>3799</v>
      </c>
      <c r="AM309" s="972">
        <v>45551</v>
      </c>
      <c r="AN309" s="387">
        <v>5010.28</v>
      </c>
      <c r="AO309" s="387">
        <v>91572.4</v>
      </c>
      <c r="AP309" s="387"/>
      <c r="AQ309" s="387"/>
      <c r="AR309" s="384"/>
      <c r="AS309" s="384"/>
      <c r="AT309" s="384"/>
    </row>
    <row r="310" spans="1:46" s="388" customFormat="1" ht="15.75">
      <c r="A310" s="971"/>
      <c r="B310" s="971"/>
      <c r="C310" s="384"/>
      <c r="D310" s="384"/>
      <c r="E310" s="384"/>
      <c r="F310" s="971"/>
      <c r="G310" s="971"/>
      <c r="H310" s="971"/>
      <c r="I310" s="985"/>
      <c r="J310" s="353"/>
      <c r="K310" s="384" t="s">
        <v>3800</v>
      </c>
      <c r="L310" s="971"/>
      <c r="M310" s="384"/>
      <c r="N310" s="384">
        <v>11</v>
      </c>
      <c r="O310" s="384">
        <v>18876</v>
      </c>
      <c r="P310" s="384">
        <v>18.37</v>
      </c>
      <c r="Q310" s="971"/>
      <c r="R310" s="384"/>
      <c r="S310" s="972"/>
      <c r="T310" s="971"/>
      <c r="U310" s="984"/>
      <c r="V310" s="972"/>
      <c r="W310" s="972"/>
      <c r="X310" s="971"/>
      <c r="Y310" s="371" t="s">
        <v>3683</v>
      </c>
      <c r="Z310" s="972"/>
      <c r="AA310" s="972"/>
      <c r="AB310" s="972"/>
      <c r="AC310" s="972"/>
      <c r="AD310" s="972"/>
      <c r="AE310" s="972"/>
      <c r="AF310" s="386"/>
      <c r="AG310" s="386">
        <v>45554</v>
      </c>
      <c r="AH310" s="386">
        <v>45559</v>
      </c>
      <c r="AI310" s="386"/>
      <c r="AJ310" s="384"/>
      <c r="AK310" s="384"/>
      <c r="AL310" s="971"/>
      <c r="AM310" s="972"/>
      <c r="AN310" s="387"/>
      <c r="AO310" s="387"/>
      <c r="AP310" s="387"/>
      <c r="AQ310" s="387"/>
      <c r="AR310" s="384"/>
      <c r="AS310" s="384"/>
      <c r="AT310" s="384"/>
    </row>
    <row r="311" spans="1:46" s="388" customFormat="1" ht="15.75">
      <c r="A311" s="971"/>
      <c r="B311" s="971"/>
      <c r="C311" s="384"/>
      <c r="D311" s="384"/>
      <c r="E311" s="384"/>
      <c r="F311" s="971"/>
      <c r="G311" s="971"/>
      <c r="H311" s="971"/>
      <c r="I311" s="985"/>
      <c r="J311" s="353"/>
      <c r="K311" s="384" t="s">
        <v>3801</v>
      </c>
      <c r="L311" s="971"/>
      <c r="M311" s="384"/>
      <c r="N311" s="384">
        <v>11</v>
      </c>
      <c r="O311" s="384">
        <v>18876</v>
      </c>
      <c r="P311" s="384">
        <v>18.37</v>
      </c>
      <c r="Q311" s="971"/>
      <c r="R311" s="384"/>
      <c r="S311" s="972"/>
      <c r="T311" s="971"/>
      <c r="U311" s="984"/>
      <c r="V311" s="972"/>
      <c r="W311" s="972"/>
      <c r="X311" s="971"/>
      <c r="Y311" s="371" t="s">
        <v>3683</v>
      </c>
      <c r="Z311" s="972"/>
      <c r="AA311" s="972"/>
      <c r="AB311" s="972"/>
      <c r="AC311" s="972"/>
      <c r="AD311" s="972"/>
      <c r="AE311" s="972"/>
      <c r="AF311" s="386"/>
      <c r="AG311" s="386">
        <v>45555</v>
      </c>
      <c r="AH311" s="386">
        <v>45560</v>
      </c>
      <c r="AI311" s="386"/>
      <c r="AJ311" s="384"/>
      <c r="AK311" s="384"/>
      <c r="AL311" s="971"/>
      <c r="AM311" s="972"/>
      <c r="AN311" s="387"/>
      <c r="AO311" s="387"/>
      <c r="AP311" s="387"/>
      <c r="AQ311" s="387"/>
      <c r="AR311" s="384"/>
      <c r="AS311" s="384"/>
      <c r="AT311" s="384"/>
    </row>
    <row r="312" spans="1:46" s="388" customFormat="1" ht="15.75">
      <c r="A312" s="971"/>
      <c r="B312" s="971"/>
      <c r="C312" s="384"/>
      <c r="D312" s="384"/>
      <c r="E312" s="384"/>
      <c r="F312" s="971"/>
      <c r="G312" s="971"/>
      <c r="H312" s="971"/>
      <c r="I312" s="985"/>
      <c r="J312" s="353"/>
      <c r="K312" s="384" t="s">
        <v>3802</v>
      </c>
      <c r="L312" s="971"/>
      <c r="M312" s="384"/>
      <c r="N312" s="384">
        <v>11</v>
      </c>
      <c r="O312" s="384">
        <v>18876</v>
      </c>
      <c r="P312" s="384">
        <v>18.37</v>
      </c>
      <c r="Q312" s="971"/>
      <c r="R312" s="384"/>
      <c r="S312" s="972"/>
      <c r="T312" s="971"/>
      <c r="U312" s="984"/>
      <c r="V312" s="972"/>
      <c r="W312" s="972"/>
      <c r="X312" s="971"/>
      <c r="Y312" s="386" t="s">
        <v>3683</v>
      </c>
      <c r="Z312" s="972"/>
      <c r="AA312" s="972"/>
      <c r="AB312" s="972"/>
      <c r="AC312" s="972"/>
      <c r="AD312" s="972"/>
      <c r="AE312" s="972"/>
      <c r="AF312" s="386"/>
      <c r="AG312" s="386">
        <v>45555</v>
      </c>
      <c r="AH312" s="386">
        <v>45559</v>
      </c>
      <c r="AI312" s="386"/>
      <c r="AJ312" s="384"/>
      <c r="AK312" s="384"/>
      <c r="AL312" s="971"/>
      <c r="AM312" s="972"/>
      <c r="AN312" s="387"/>
      <c r="AO312" s="387"/>
      <c r="AP312" s="387"/>
      <c r="AQ312" s="387"/>
      <c r="AR312" s="384"/>
      <c r="AS312" s="384"/>
      <c r="AT312" s="384"/>
    </row>
    <row r="313" spans="1:46" s="388" customFormat="1" ht="15.75">
      <c r="A313" s="971"/>
      <c r="B313" s="971"/>
      <c r="C313" s="384"/>
      <c r="D313" s="384"/>
      <c r="E313" s="384"/>
      <c r="F313" s="971"/>
      <c r="G313" s="971"/>
      <c r="H313" s="971"/>
      <c r="I313" s="985"/>
      <c r="J313" s="353"/>
      <c r="K313" s="384" t="s">
        <v>3803</v>
      </c>
      <c r="L313" s="971"/>
      <c r="M313" s="384"/>
      <c r="N313" s="384">
        <v>11</v>
      </c>
      <c r="O313" s="384">
        <v>18876</v>
      </c>
      <c r="P313" s="384">
        <v>18.37</v>
      </c>
      <c r="Q313" s="971"/>
      <c r="R313" s="384"/>
      <c r="S313" s="972"/>
      <c r="T313" s="971"/>
      <c r="U313" s="984"/>
      <c r="V313" s="972"/>
      <c r="W313" s="972"/>
      <c r="X313" s="971"/>
      <c r="Y313" s="386" t="s">
        <v>3683</v>
      </c>
      <c r="Z313" s="972"/>
      <c r="AA313" s="972"/>
      <c r="AB313" s="972"/>
      <c r="AC313" s="972"/>
      <c r="AD313" s="972"/>
      <c r="AE313" s="972"/>
      <c r="AF313" s="386"/>
      <c r="AG313" s="386">
        <v>45555</v>
      </c>
      <c r="AH313" s="386">
        <v>45559</v>
      </c>
      <c r="AI313" s="386"/>
      <c r="AJ313" s="384"/>
      <c r="AK313" s="384"/>
      <c r="AL313" s="971"/>
      <c r="AM313" s="972"/>
      <c r="AN313" s="387"/>
      <c r="AO313" s="387"/>
      <c r="AP313" s="387"/>
      <c r="AQ313" s="387"/>
      <c r="AR313" s="384"/>
      <c r="AS313" s="384"/>
      <c r="AT313" s="384"/>
    </row>
    <row r="314" spans="1:46" s="388" customFormat="1" ht="15.75">
      <c r="A314" s="971"/>
      <c r="B314" s="971"/>
      <c r="C314" s="384"/>
      <c r="D314" s="384"/>
      <c r="E314" s="384"/>
      <c r="F314" s="971"/>
      <c r="G314" s="971"/>
      <c r="H314" s="971"/>
      <c r="I314" s="985"/>
      <c r="J314" s="353"/>
      <c r="K314" s="384" t="s">
        <v>3804</v>
      </c>
      <c r="L314" s="971"/>
      <c r="M314" s="384"/>
      <c r="N314" s="384">
        <v>11</v>
      </c>
      <c r="O314" s="384">
        <v>18876</v>
      </c>
      <c r="P314" s="384">
        <v>18.37</v>
      </c>
      <c r="Q314" s="971"/>
      <c r="R314" s="384"/>
      <c r="S314" s="972"/>
      <c r="T314" s="971"/>
      <c r="U314" s="984"/>
      <c r="V314" s="972"/>
      <c r="W314" s="972"/>
      <c r="X314" s="971"/>
      <c r="Y314" s="386" t="s">
        <v>3683</v>
      </c>
      <c r="Z314" s="972"/>
      <c r="AA314" s="972"/>
      <c r="AB314" s="972"/>
      <c r="AC314" s="972"/>
      <c r="AD314" s="972"/>
      <c r="AE314" s="972"/>
      <c r="AF314" s="386"/>
      <c r="AG314" s="386">
        <v>45555</v>
      </c>
      <c r="AH314" s="386">
        <v>45560</v>
      </c>
      <c r="AI314" s="386"/>
      <c r="AJ314" s="384"/>
      <c r="AK314" s="384"/>
      <c r="AL314" s="971"/>
      <c r="AM314" s="972"/>
      <c r="AN314" s="387"/>
      <c r="AO314" s="387"/>
      <c r="AP314" s="387"/>
      <c r="AQ314" s="387"/>
      <c r="AR314" s="384"/>
      <c r="AS314" s="384"/>
      <c r="AT314" s="384"/>
    </row>
    <row r="315" spans="1:46" s="388" customFormat="1" ht="15.75">
      <c r="A315" s="971"/>
      <c r="B315" s="971"/>
      <c r="C315" s="384"/>
      <c r="D315" s="384"/>
      <c r="E315" s="384"/>
      <c r="F315" s="971"/>
      <c r="G315" s="971"/>
      <c r="H315" s="971"/>
      <c r="I315" s="985"/>
      <c r="J315" s="353"/>
      <c r="K315" s="384" t="s">
        <v>3805</v>
      </c>
      <c r="L315" s="971"/>
      <c r="M315" s="384"/>
      <c r="N315" s="384">
        <v>11</v>
      </c>
      <c r="O315" s="384">
        <v>18876</v>
      </c>
      <c r="P315" s="384">
        <v>18.37</v>
      </c>
      <c r="Q315" s="971"/>
      <c r="R315" s="384"/>
      <c r="S315" s="972"/>
      <c r="T315" s="971"/>
      <c r="U315" s="984"/>
      <c r="V315" s="972"/>
      <c r="W315" s="972"/>
      <c r="X315" s="971"/>
      <c r="Y315" s="386" t="s">
        <v>3683</v>
      </c>
      <c r="Z315" s="972"/>
      <c r="AA315" s="972"/>
      <c r="AB315" s="972"/>
      <c r="AC315" s="972"/>
      <c r="AD315" s="972"/>
      <c r="AE315" s="972"/>
      <c r="AF315" s="386"/>
      <c r="AG315" s="386">
        <v>45555</v>
      </c>
      <c r="AH315" s="386">
        <v>45559</v>
      </c>
      <c r="AI315" s="386"/>
      <c r="AJ315" s="384"/>
      <c r="AK315" s="384"/>
      <c r="AL315" s="971"/>
      <c r="AM315" s="972"/>
      <c r="AN315" s="387"/>
      <c r="AO315" s="387"/>
      <c r="AP315" s="387"/>
      <c r="AQ315" s="387"/>
      <c r="AR315" s="384"/>
      <c r="AS315" s="384"/>
      <c r="AT315" s="384"/>
    </row>
    <row r="316" spans="1:46" s="388" customFormat="1" ht="15.75">
      <c r="A316" s="971"/>
      <c r="B316" s="971"/>
      <c r="C316" s="384"/>
      <c r="D316" s="384"/>
      <c r="E316" s="384"/>
      <c r="F316" s="971"/>
      <c r="G316" s="971"/>
      <c r="H316" s="971"/>
      <c r="I316" s="985"/>
      <c r="J316" s="353"/>
      <c r="K316" s="384" t="s">
        <v>3806</v>
      </c>
      <c r="L316" s="971"/>
      <c r="M316" s="384"/>
      <c r="N316" s="384">
        <v>11</v>
      </c>
      <c r="O316" s="384">
        <v>18876</v>
      </c>
      <c r="P316" s="384">
        <v>18.37</v>
      </c>
      <c r="Q316" s="971"/>
      <c r="R316" s="384"/>
      <c r="S316" s="972"/>
      <c r="T316" s="971"/>
      <c r="U316" s="984"/>
      <c r="V316" s="972"/>
      <c r="W316" s="972"/>
      <c r="X316" s="971"/>
      <c r="Y316" s="386" t="s">
        <v>3683</v>
      </c>
      <c r="Z316" s="972"/>
      <c r="AA316" s="972"/>
      <c r="AB316" s="972"/>
      <c r="AC316" s="972"/>
      <c r="AD316" s="972"/>
      <c r="AE316" s="972"/>
      <c r="AF316" s="386"/>
      <c r="AG316" s="386">
        <v>45555</v>
      </c>
      <c r="AH316" s="386">
        <v>45559</v>
      </c>
      <c r="AI316" s="386"/>
      <c r="AJ316" s="384"/>
      <c r="AK316" s="384"/>
      <c r="AL316" s="971"/>
      <c r="AM316" s="972"/>
      <c r="AN316" s="387"/>
      <c r="AO316" s="387"/>
      <c r="AP316" s="387"/>
      <c r="AQ316" s="387"/>
      <c r="AR316" s="384"/>
      <c r="AS316" s="384"/>
      <c r="AT316" s="384"/>
    </row>
    <row r="317" spans="1:46" s="388" customFormat="1" ht="15.75">
      <c r="A317" s="971"/>
      <c r="B317" s="971"/>
      <c r="C317" s="384"/>
      <c r="D317" s="384"/>
      <c r="E317" s="384"/>
      <c r="F317" s="971"/>
      <c r="G317" s="971"/>
      <c r="H317" s="971"/>
      <c r="I317" s="985"/>
      <c r="J317" s="353"/>
      <c r="K317" s="384" t="s">
        <v>3807</v>
      </c>
      <c r="L317" s="971"/>
      <c r="M317" s="384"/>
      <c r="N317" s="384">
        <v>11</v>
      </c>
      <c r="O317" s="384">
        <v>18876</v>
      </c>
      <c r="P317" s="384">
        <v>18.37</v>
      </c>
      <c r="Q317" s="971"/>
      <c r="R317" s="384"/>
      <c r="S317" s="972"/>
      <c r="T317" s="971"/>
      <c r="U317" s="984"/>
      <c r="V317" s="972"/>
      <c r="W317" s="972"/>
      <c r="X317" s="971"/>
      <c r="Y317" s="386" t="s">
        <v>3683</v>
      </c>
      <c r="Z317" s="972"/>
      <c r="AA317" s="972"/>
      <c r="AB317" s="972"/>
      <c r="AC317" s="972"/>
      <c r="AD317" s="972"/>
      <c r="AE317" s="972"/>
      <c r="AF317" s="386"/>
      <c r="AG317" s="386">
        <v>45555</v>
      </c>
      <c r="AH317" s="386">
        <v>45559</v>
      </c>
      <c r="AI317" s="386"/>
      <c r="AJ317" s="384"/>
      <c r="AK317" s="384"/>
      <c r="AL317" s="971"/>
      <c r="AM317" s="972"/>
      <c r="AN317" s="387"/>
      <c r="AO317" s="387"/>
      <c r="AP317" s="387"/>
      <c r="AQ317" s="387"/>
      <c r="AR317" s="384"/>
      <c r="AS317" s="384"/>
      <c r="AT317" s="384"/>
    </row>
    <row r="318" spans="1:46" s="388" customFormat="1" ht="15.75">
      <c r="A318" s="971"/>
      <c r="B318" s="971"/>
      <c r="C318" s="384"/>
      <c r="D318" s="384"/>
      <c r="E318" s="384"/>
      <c r="F318" s="971"/>
      <c r="G318" s="971"/>
      <c r="H318" s="971"/>
      <c r="I318" s="985"/>
      <c r="J318" s="353"/>
      <c r="K318" s="384" t="s">
        <v>3808</v>
      </c>
      <c r="L318" s="971"/>
      <c r="M318" s="384"/>
      <c r="N318" s="384">
        <v>11</v>
      </c>
      <c r="O318" s="384">
        <v>18876</v>
      </c>
      <c r="P318" s="384">
        <v>18.37</v>
      </c>
      <c r="Q318" s="971"/>
      <c r="R318" s="384"/>
      <c r="S318" s="972"/>
      <c r="T318" s="971"/>
      <c r="U318" s="984"/>
      <c r="V318" s="972"/>
      <c r="W318" s="972"/>
      <c r="X318" s="971"/>
      <c r="Y318" s="386" t="s">
        <v>3683</v>
      </c>
      <c r="Z318" s="972"/>
      <c r="AA318" s="972"/>
      <c r="AB318" s="972"/>
      <c r="AC318" s="972"/>
      <c r="AD318" s="972"/>
      <c r="AE318" s="972"/>
      <c r="AF318" s="386"/>
      <c r="AG318" s="386">
        <v>45555</v>
      </c>
      <c r="AH318" s="386">
        <v>45559</v>
      </c>
      <c r="AI318" s="386"/>
      <c r="AJ318" s="384"/>
      <c r="AK318" s="384"/>
      <c r="AL318" s="971"/>
      <c r="AM318" s="972"/>
      <c r="AN318" s="387"/>
      <c r="AO318" s="387"/>
      <c r="AP318" s="387"/>
      <c r="AQ318" s="387"/>
      <c r="AR318" s="384"/>
      <c r="AS318" s="384"/>
      <c r="AT318" s="384"/>
    </row>
    <row r="319" spans="1:46" s="388" customFormat="1" ht="15.75">
      <c r="A319" s="971"/>
      <c r="B319" s="971"/>
      <c r="C319" s="384"/>
      <c r="D319" s="384"/>
      <c r="E319" s="384"/>
      <c r="F319" s="971"/>
      <c r="G319" s="971"/>
      <c r="H319" s="971"/>
      <c r="I319" s="985"/>
      <c r="J319" s="353"/>
      <c r="K319" s="384" t="s">
        <v>3809</v>
      </c>
      <c r="L319" s="971"/>
      <c r="M319" s="384"/>
      <c r="N319" s="384">
        <v>11</v>
      </c>
      <c r="O319" s="384">
        <v>18876</v>
      </c>
      <c r="P319" s="384">
        <v>18.37</v>
      </c>
      <c r="Q319" s="971"/>
      <c r="R319" s="384"/>
      <c r="S319" s="972"/>
      <c r="T319" s="971"/>
      <c r="U319" s="984"/>
      <c r="V319" s="972"/>
      <c r="W319" s="972"/>
      <c r="X319" s="971"/>
      <c r="Y319" s="386" t="s">
        <v>3762</v>
      </c>
      <c r="Z319" s="972"/>
      <c r="AA319" s="972"/>
      <c r="AB319" s="972"/>
      <c r="AC319" s="972"/>
      <c r="AD319" s="972"/>
      <c r="AE319" s="972"/>
      <c r="AF319" s="386"/>
      <c r="AG319" s="386">
        <v>45554</v>
      </c>
      <c r="AH319" s="386">
        <v>45573</v>
      </c>
      <c r="AI319" s="386"/>
      <c r="AJ319" s="384"/>
      <c r="AK319" s="384"/>
      <c r="AL319" s="971"/>
      <c r="AM319" s="972"/>
      <c r="AN319" s="387"/>
      <c r="AO319" s="387"/>
      <c r="AP319" s="387"/>
      <c r="AQ319" s="387"/>
      <c r="AR319" s="384"/>
      <c r="AS319" s="384"/>
      <c r="AT319" s="384"/>
    </row>
    <row r="320" spans="1:46" s="388" customFormat="1" ht="15.75">
      <c r="A320" s="971"/>
      <c r="B320" s="971"/>
      <c r="C320" s="384"/>
      <c r="D320" s="384"/>
      <c r="E320" s="384"/>
      <c r="F320" s="971"/>
      <c r="G320" s="971"/>
      <c r="H320" s="971"/>
      <c r="I320" s="985"/>
      <c r="J320" s="353"/>
      <c r="K320" s="384" t="s">
        <v>3810</v>
      </c>
      <c r="L320" s="971"/>
      <c r="M320" s="384"/>
      <c r="N320" s="384">
        <v>11</v>
      </c>
      <c r="O320" s="384">
        <v>18876</v>
      </c>
      <c r="P320" s="384">
        <v>18.37</v>
      </c>
      <c r="Q320" s="971"/>
      <c r="R320" s="384"/>
      <c r="S320" s="972"/>
      <c r="T320" s="971"/>
      <c r="U320" s="984"/>
      <c r="V320" s="972"/>
      <c r="W320" s="972"/>
      <c r="X320" s="971"/>
      <c r="Y320" s="386" t="s">
        <v>3762</v>
      </c>
      <c r="Z320" s="972"/>
      <c r="AA320" s="972"/>
      <c r="AB320" s="972"/>
      <c r="AC320" s="972"/>
      <c r="AD320" s="972"/>
      <c r="AE320" s="972"/>
      <c r="AF320" s="386"/>
      <c r="AG320" s="386">
        <v>45554</v>
      </c>
      <c r="AH320" s="386">
        <v>45560</v>
      </c>
      <c r="AI320" s="386"/>
      <c r="AJ320" s="384"/>
      <c r="AK320" s="384"/>
      <c r="AL320" s="971"/>
      <c r="AM320" s="972"/>
      <c r="AN320" s="387"/>
      <c r="AO320" s="387"/>
      <c r="AP320" s="387"/>
      <c r="AQ320" s="387"/>
      <c r="AR320" s="384"/>
      <c r="AS320" s="384"/>
      <c r="AT320" s="384"/>
    </row>
    <row r="321" spans="1:47" s="388" customFormat="1" ht="15.75">
      <c r="A321" s="101" t="s">
        <v>3811</v>
      </c>
      <c r="B321" s="384"/>
      <c r="C321" s="384"/>
      <c r="D321" s="384"/>
      <c r="E321" s="384"/>
      <c r="F321" s="384" t="s">
        <v>3812</v>
      </c>
      <c r="G321" s="384" t="s">
        <v>3813</v>
      </c>
      <c r="H321" s="384" t="s">
        <v>79</v>
      </c>
      <c r="I321" s="384" t="s">
        <v>109</v>
      </c>
      <c r="J321" s="384"/>
      <c r="K321" s="384" t="s">
        <v>3814</v>
      </c>
      <c r="L321" s="384" t="s">
        <v>122</v>
      </c>
      <c r="M321" s="384"/>
      <c r="N321" s="384" t="s">
        <v>3815</v>
      </c>
      <c r="O321" s="385">
        <v>3000</v>
      </c>
      <c r="P321" s="395">
        <v>5</v>
      </c>
      <c r="Q321" s="384" t="s">
        <v>2369</v>
      </c>
      <c r="R321" s="384"/>
      <c r="S321" s="386">
        <v>45512</v>
      </c>
      <c r="T321" s="384" t="s">
        <v>3499</v>
      </c>
      <c r="U321" s="390">
        <v>45551</v>
      </c>
      <c r="V321" s="384" t="s">
        <v>2370</v>
      </c>
      <c r="W321" s="386">
        <v>45559</v>
      </c>
      <c r="X321" s="384" t="s">
        <v>129</v>
      </c>
      <c r="Y321" s="386" t="s">
        <v>3655</v>
      </c>
      <c r="Z321" s="386">
        <v>45518</v>
      </c>
      <c r="AA321" s="386">
        <v>45531</v>
      </c>
      <c r="AB321" s="386">
        <v>45539</v>
      </c>
      <c r="AC321" s="386">
        <v>45539</v>
      </c>
      <c r="AD321" s="386">
        <v>45539</v>
      </c>
      <c r="AE321" s="386">
        <v>45551</v>
      </c>
      <c r="AF321" s="386">
        <v>45561</v>
      </c>
      <c r="AG321" s="386">
        <v>45559</v>
      </c>
      <c r="AH321" s="384"/>
      <c r="AI321" s="384"/>
      <c r="AJ321" s="384"/>
      <c r="AK321" s="384"/>
      <c r="AL321" s="971"/>
      <c r="AM321" s="972"/>
      <c r="AN321" s="387">
        <v>4563.43</v>
      </c>
      <c r="AO321" s="427">
        <v>14593</v>
      </c>
      <c r="AP321" s="384"/>
      <c r="AQ321" s="384"/>
      <c r="AR321" s="384"/>
      <c r="AS321" s="384"/>
      <c r="AT321" s="384"/>
      <c r="AU321" s="384"/>
    </row>
    <row r="322" spans="1:47" s="388" customFormat="1" ht="15.75">
      <c r="A322" s="101" t="s">
        <v>3056</v>
      </c>
      <c r="B322" s="384" t="s">
        <v>3816</v>
      </c>
      <c r="C322" s="384"/>
      <c r="D322" s="384"/>
      <c r="E322" s="384"/>
      <c r="F322" s="384" t="s">
        <v>3817</v>
      </c>
      <c r="G322" s="384" t="s">
        <v>3818</v>
      </c>
      <c r="H322" s="384" t="s">
        <v>79</v>
      </c>
      <c r="I322" s="384" t="s">
        <v>109</v>
      </c>
      <c r="J322" s="384"/>
      <c r="K322" s="384" t="s">
        <v>3819</v>
      </c>
      <c r="L322" s="384" t="s">
        <v>3611</v>
      </c>
      <c r="M322" s="384"/>
      <c r="N322" s="384">
        <v>12</v>
      </c>
      <c r="O322" s="385">
        <v>7317</v>
      </c>
      <c r="P322" s="384">
        <v>11.43</v>
      </c>
      <c r="Q322" s="384" t="s">
        <v>2369</v>
      </c>
      <c r="R322" s="384"/>
      <c r="S322" s="386">
        <v>45160</v>
      </c>
      <c r="T322" s="384" t="s">
        <v>3499</v>
      </c>
      <c r="U322" s="390">
        <v>45554</v>
      </c>
      <c r="V322" s="384" t="s">
        <v>2370</v>
      </c>
      <c r="W322" s="390">
        <v>45567</v>
      </c>
      <c r="X322" s="384" t="s">
        <v>129</v>
      </c>
      <c r="Y322" s="386" t="s">
        <v>3820</v>
      </c>
      <c r="Z322" s="386">
        <v>45523</v>
      </c>
      <c r="AA322" s="386">
        <v>45531</v>
      </c>
      <c r="AB322" s="386">
        <v>45546</v>
      </c>
      <c r="AC322" s="386">
        <v>45546</v>
      </c>
      <c r="AD322" s="386">
        <v>45548</v>
      </c>
      <c r="AE322" s="386">
        <v>45555</v>
      </c>
      <c r="AF322" s="386"/>
      <c r="AG322" s="386">
        <v>45572</v>
      </c>
      <c r="AH322" s="386"/>
      <c r="AI322" s="386"/>
      <c r="AJ322" s="384"/>
      <c r="AK322" s="384"/>
      <c r="AL322" s="971"/>
      <c r="AM322" s="972"/>
      <c r="AN322" s="387">
        <v>2652.37</v>
      </c>
      <c r="AO322" s="387">
        <v>9619.98</v>
      </c>
      <c r="AP322" s="387"/>
      <c r="AQ322" s="387"/>
      <c r="AR322" s="384"/>
      <c r="AS322" s="384"/>
      <c r="AT322" s="384"/>
      <c r="AU322" s="384"/>
    </row>
    <row r="323" spans="1:47" s="388" customFormat="1" ht="15.75">
      <c r="A323" s="101" t="s">
        <v>3821</v>
      </c>
      <c r="B323" s="384" t="s">
        <v>3822</v>
      </c>
      <c r="C323" s="384"/>
      <c r="D323" s="384"/>
      <c r="E323" s="384"/>
      <c r="F323" s="407">
        <v>778557442625</v>
      </c>
      <c r="G323" s="384"/>
      <c r="H323" s="384" t="s">
        <v>99</v>
      </c>
      <c r="I323" s="384" t="s">
        <v>2424</v>
      </c>
      <c r="J323" s="384"/>
      <c r="K323" s="384"/>
      <c r="L323" s="384" t="s">
        <v>3823</v>
      </c>
      <c r="M323" s="384"/>
      <c r="N323" s="384">
        <v>1</v>
      </c>
      <c r="O323" s="384">
        <v>2.15</v>
      </c>
      <c r="P323" s="395">
        <v>0.2</v>
      </c>
      <c r="Q323" s="384" t="s">
        <v>3620</v>
      </c>
      <c r="R323" s="384"/>
      <c r="S323" s="386">
        <v>45547</v>
      </c>
      <c r="T323" s="384" t="s">
        <v>3500</v>
      </c>
      <c r="U323" s="386">
        <v>45555</v>
      </c>
      <c r="V323" s="384"/>
      <c r="W323" s="384"/>
      <c r="X323" s="384"/>
      <c r="Y323" s="386" t="s">
        <v>3616</v>
      </c>
      <c r="Z323" s="384"/>
      <c r="AA323" s="384"/>
      <c r="AB323" s="384"/>
      <c r="AC323" s="384"/>
      <c r="AD323" s="384"/>
      <c r="AE323" s="386">
        <v>45553</v>
      </c>
      <c r="AF323" s="384"/>
      <c r="AG323" s="384"/>
      <c r="AH323" s="384"/>
      <c r="AI323" s="384"/>
      <c r="AJ323" s="384"/>
      <c r="AK323" s="384"/>
      <c r="AL323" s="971"/>
      <c r="AM323" s="972"/>
      <c r="AN323" s="384"/>
      <c r="AO323" s="384"/>
      <c r="AP323" s="384"/>
      <c r="AQ323" s="384"/>
      <c r="AR323" s="384"/>
      <c r="AS323" s="384"/>
      <c r="AT323" s="384"/>
      <c r="AU323" s="384"/>
    </row>
    <row r="324" spans="1:47" s="388" customFormat="1" ht="31.5">
      <c r="A324" s="394" t="s">
        <v>3824</v>
      </c>
      <c r="B324" s="384">
        <v>8200009177</v>
      </c>
      <c r="C324" s="384"/>
      <c r="D324" s="353"/>
      <c r="E324" s="353"/>
      <c r="F324" s="384" t="s">
        <v>3825</v>
      </c>
      <c r="G324" s="384" t="s">
        <v>3826</v>
      </c>
      <c r="H324" s="384" t="s">
        <v>143</v>
      </c>
      <c r="I324" s="384"/>
      <c r="J324" s="384"/>
      <c r="K324" s="353"/>
      <c r="L324" s="401" t="s">
        <v>3630</v>
      </c>
      <c r="M324" s="401"/>
      <c r="N324" s="384">
        <v>1</v>
      </c>
      <c r="O324" s="384">
        <v>130</v>
      </c>
      <c r="P324" s="384">
        <v>0.98</v>
      </c>
      <c r="Q324" s="384" t="s">
        <v>3372</v>
      </c>
      <c r="R324" s="384"/>
      <c r="S324" s="386">
        <v>45554</v>
      </c>
      <c r="T324" s="384" t="s">
        <v>3299</v>
      </c>
      <c r="U324" s="386">
        <v>45558</v>
      </c>
      <c r="V324" s="384"/>
      <c r="W324" s="384"/>
      <c r="X324" s="384" t="s">
        <v>3827</v>
      </c>
      <c r="Y324" s="386" t="s">
        <v>3762</v>
      </c>
      <c r="Z324" s="384"/>
      <c r="AA324" s="386">
        <v>45554</v>
      </c>
      <c r="AB324" s="384"/>
      <c r="AC324" s="386"/>
      <c r="AD324" s="384"/>
      <c r="AE324" s="386">
        <v>45555</v>
      </c>
      <c r="AF324" s="386"/>
      <c r="AG324" s="386">
        <v>45558</v>
      </c>
      <c r="AH324" s="384"/>
      <c r="AI324" s="384"/>
      <c r="AJ324" s="384"/>
      <c r="AK324" s="384"/>
      <c r="AL324" s="384" t="s">
        <v>3828</v>
      </c>
      <c r="AM324" s="386">
        <v>45554</v>
      </c>
      <c r="AN324" s="387">
        <v>78.7</v>
      </c>
      <c r="AO324" s="387">
        <v>330</v>
      </c>
      <c r="AP324" s="384"/>
      <c r="AQ324" s="384"/>
      <c r="AR324" s="384" t="s">
        <v>3633</v>
      </c>
      <c r="AS324" s="384"/>
      <c r="AT324" s="384" t="s">
        <v>3634</v>
      </c>
      <c r="AU324" s="384" t="s">
        <v>3635</v>
      </c>
    </row>
    <row r="325" spans="1:47" s="388" customFormat="1" ht="15.75">
      <c r="A325" s="101" t="s">
        <v>246</v>
      </c>
      <c r="B325" s="384">
        <v>4100007368</v>
      </c>
      <c r="C325" s="384"/>
      <c r="D325" s="384"/>
      <c r="E325" s="384"/>
      <c r="F325" s="384" t="s">
        <v>3829</v>
      </c>
      <c r="G325" s="384" t="s">
        <v>3830</v>
      </c>
      <c r="H325" s="384" t="s">
        <v>79</v>
      </c>
      <c r="I325" s="384" t="s">
        <v>109</v>
      </c>
      <c r="J325" s="384"/>
      <c r="K325" s="384" t="s">
        <v>3831</v>
      </c>
      <c r="L325" s="384" t="s">
        <v>3533</v>
      </c>
      <c r="M325" s="384"/>
      <c r="N325" s="384">
        <v>2</v>
      </c>
      <c r="O325" s="385">
        <v>901</v>
      </c>
      <c r="P325" s="395">
        <v>2.02</v>
      </c>
      <c r="Q325" s="384" t="s">
        <v>2369</v>
      </c>
      <c r="R325" s="384"/>
      <c r="S325" s="386">
        <v>45519</v>
      </c>
      <c r="T325" s="384" t="s">
        <v>3499</v>
      </c>
      <c r="U325" s="390">
        <v>45558</v>
      </c>
      <c r="V325" s="384" t="s">
        <v>2370</v>
      </c>
      <c r="W325" s="390">
        <v>45569</v>
      </c>
      <c r="X325" s="384" t="s">
        <v>129</v>
      </c>
      <c r="Y325" s="386" t="s">
        <v>3832</v>
      </c>
      <c r="Z325" s="386">
        <v>45520</v>
      </c>
      <c r="AA325" s="386">
        <v>45524</v>
      </c>
      <c r="AB325" s="386">
        <v>45553</v>
      </c>
      <c r="AC325" s="386">
        <v>45553</v>
      </c>
      <c r="AD325" s="386">
        <v>45525</v>
      </c>
      <c r="AE325" s="386">
        <v>45561</v>
      </c>
      <c r="AF325" s="384"/>
      <c r="AG325" s="386">
        <v>45574</v>
      </c>
      <c r="AH325" s="384"/>
      <c r="AI325" s="384"/>
      <c r="AJ325" s="384"/>
      <c r="AK325" s="384"/>
      <c r="AL325" s="384" t="s">
        <v>3833</v>
      </c>
      <c r="AM325" s="386">
        <v>45561</v>
      </c>
      <c r="AN325" s="387">
        <v>2979.85</v>
      </c>
      <c r="AO325" s="387">
        <v>9528.6</v>
      </c>
      <c r="AP325" s="384"/>
      <c r="AQ325" s="384"/>
      <c r="AR325" s="384"/>
      <c r="AS325" s="384"/>
      <c r="AT325" s="384"/>
      <c r="AU325" s="384"/>
    </row>
    <row r="326" spans="1:47" s="388" customFormat="1" ht="15.75">
      <c r="A326" s="982" t="s">
        <v>3592</v>
      </c>
      <c r="B326" s="971">
        <v>4100007170</v>
      </c>
      <c r="C326" s="384"/>
      <c r="D326" s="384"/>
      <c r="E326" s="384"/>
      <c r="F326" s="971" t="s">
        <v>3834</v>
      </c>
      <c r="G326" s="971" t="s">
        <v>3834</v>
      </c>
      <c r="H326" s="971" t="s">
        <v>79</v>
      </c>
      <c r="I326" s="985" t="s">
        <v>3647</v>
      </c>
      <c r="J326" s="353"/>
      <c r="K326" s="384" t="s">
        <v>3835</v>
      </c>
      <c r="L326" s="971" t="s">
        <v>708</v>
      </c>
      <c r="M326" s="384"/>
      <c r="N326" s="384">
        <v>11</v>
      </c>
      <c r="O326" s="384">
        <v>18876</v>
      </c>
      <c r="P326" s="395">
        <v>18.3</v>
      </c>
      <c r="Q326" s="971" t="s">
        <v>2589</v>
      </c>
      <c r="R326" s="384"/>
      <c r="S326" s="972">
        <v>45500</v>
      </c>
      <c r="T326" s="971" t="s">
        <v>2370</v>
      </c>
      <c r="U326" s="984">
        <v>45562</v>
      </c>
      <c r="V326" s="971"/>
      <c r="W326" s="984"/>
      <c r="X326" s="971" t="s">
        <v>118</v>
      </c>
      <c r="Y326" s="386" t="s">
        <v>3760</v>
      </c>
      <c r="Z326" s="972">
        <v>45498</v>
      </c>
      <c r="AA326" s="972">
        <v>45524</v>
      </c>
      <c r="AB326" s="972">
        <v>45553</v>
      </c>
      <c r="AC326" s="972">
        <v>45553</v>
      </c>
      <c r="AD326" s="972">
        <v>45525</v>
      </c>
      <c r="AE326" s="972">
        <v>45555</v>
      </c>
      <c r="AF326" s="384"/>
      <c r="AG326" s="386">
        <v>45565</v>
      </c>
      <c r="AH326" s="386">
        <v>45573</v>
      </c>
      <c r="AI326" s="386"/>
      <c r="AJ326" s="384"/>
      <c r="AK326" s="384"/>
      <c r="AL326" s="971" t="s">
        <v>3836</v>
      </c>
      <c r="AM326" s="972">
        <v>45557</v>
      </c>
      <c r="AN326" s="387">
        <v>10000.58</v>
      </c>
      <c r="AO326" s="387">
        <v>183145.8</v>
      </c>
      <c r="AP326" s="387"/>
      <c r="AQ326" s="387"/>
      <c r="AR326" s="384"/>
      <c r="AS326" s="384"/>
      <c r="AT326" s="384"/>
      <c r="AU326" s="384"/>
    </row>
    <row r="327" spans="1:47" s="388" customFormat="1" ht="15.75">
      <c r="A327" s="971"/>
      <c r="B327" s="971"/>
      <c r="C327" s="384"/>
      <c r="D327" s="384"/>
      <c r="E327" s="384"/>
      <c r="F327" s="971"/>
      <c r="G327" s="971"/>
      <c r="H327" s="971"/>
      <c r="I327" s="985"/>
      <c r="J327" s="353"/>
      <c r="K327" s="384" t="s">
        <v>3837</v>
      </c>
      <c r="L327" s="971"/>
      <c r="M327" s="384"/>
      <c r="N327" s="384">
        <v>11</v>
      </c>
      <c r="O327" s="384">
        <v>18876</v>
      </c>
      <c r="P327" s="395">
        <v>18.3</v>
      </c>
      <c r="Q327" s="971"/>
      <c r="R327" s="384"/>
      <c r="S327" s="972"/>
      <c r="T327" s="971"/>
      <c r="U327" s="984"/>
      <c r="V327" s="971"/>
      <c r="W327" s="984"/>
      <c r="X327" s="971"/>
      <c r="Y327" s="386" t="s">
        <v>3838</v>
      </c>
      <c r="Z327" s="972"/>
      <c r="AA327" s="972"/>
      <c r="AB327" s="972"/>
      <c r="AC327" s="972"/>
      <c r="AD327" s="972"/>
      <c r="AE327" s="972"/>
      <c r="AF327" s="384"/>
      <c r="AG327" s="386">
        <v>45565</v>
      </c>
      <c r="AH327" s="386">
        <v>45570</v>
      </c>
      <c r="AI327" s="386"/>
      <c r="AJ327" s="384"/>
      <c r="AK327" s="384"/>
      <c r="AL327" s="971"/>
      <c r="AM327" s="972"/>
      <c r="AN327" s="387"/>
      <c r="AO327" s="387"/>
      <c r="AP327" s="387"/>
      <c r="AQ327" s="387"/>
      <c r="AR327" s="384"/>
      <c r="AS327" s="384"/>
      <c r="AT327" s="384"/>
      <c r="AU327" s="384"/>
    </row>
    <row r="328" spans="1:47" s="388" customFormat="1" ht="15.75">
      <c r="A328" s="971"/>
      <c r="B328" s="971"/>
      <c r="C328" s="384"/>
      <c r="D328" s="384"/>
      <c r="E328" s="384"/>
      <c r="F328" s="971"/>
      <c r="G328" s="971"/>
      <c r="H328" s="971"/>
      <c r="I328" s="985"/>
      <c r="J328" s="353"/>
      <c r="K328" s="384" t="s">
        <v>3839</v>
      </c>
      <c r="L328" s="971"/>
      <c r="M328" s="384"/>
      <c r="N328" s="384">
        <v>11</v>
      </c>
      <c r="O328" s="384">
        <v>18876</v>
      </c>
      <c r="P328" s="395">
        <v>18.3</v>
      </c>
      <c r="Q328" s="971"/>
      <c r="R328" s="384"/>
      <c r="S328" s="972"/>
      <c r="T328" s="971"/>
      <c r="U328" s="984"/>
      <c r="V328" s="971"/>
      <c r="W328" s="984"/>
      <c r="X328" s="971"/>
      <c r="Y328" s="386" t="s">
        <v>3769</v>
      </c>
      <c r="Z328" s="972"/>
      <c r="AA328" s="972"/>
      <c r="AB328" s="972"/>
      <c r="AC328" s="972"/>
      <c r="AD328" s="972"/>
      <c r="AE328" s="972"/>
      <c r="AF328" s="384"/>
      <c r="AG328" s="386">
        <v>45564</v>
      </c>
      <c r="AH328" s="386">
        <v>45570</v>
      </c>
      <c r="AI328" s="386"/>
      <c r="AJ328" s="384"/>
      <c r="AK328" s="384"/>
      <c r="AL328" s="971"/>
      <c r="AM328" s="972"/>
      <c r="AN328" s="387"/>
      <c r="AO328" s="387"/>
      <c r="AP328" s="387"/>
      <c r="AQ328" s="387"/>
      <c r="AR328" s="384"/>
      <c r="AS328" s="384"/>
      <c r="AT328" s="384"/>
      <c r="AU328" s="384"/>
    </row>
    <row r="329" spans="1:47" s="388" customFormat="1" ht="15.75">
      <c r="A329" s="971"/>
      <c r="B329" s="971"/>
      <c r="C329" s="384"/>
      <c r="D329" s="384"/>
      <c r="E329" s="384"/>
      <c r="F329" s="971"/>
      <c r="G329" s="971"/>
      <c r="H329" s="971"/>
      <c r="I329" s="985"/>
      <c r="J329" s="353"/>
      <c r="K329" s="384" t="s">
        <v>3840</v>
      </c>
      <c r="L329" s="971"/>
      <c r="M329" s="384"/>
      <c r="N329" s="384">
        <v>11</v>
      </c>
      <c r="O329" s="384">
        <v>18876</v>
      </c>
      <c r="P329" s="395">
        <v>18.3</v>
      </c>
      <c r="Q329" s="971"/>
      <c r="R329" s="384"/>
      <c r="S329" s="972"/>
      <c r="T329" s="971"/>
      <c r="U329" s="984"/>
      <c r="V329" s="971"/>
      <c r="W329" s="984"/>
      <c r="X329" s="971"/>
      <c r="Y329" s="386" t="s">
        <v>3769</v>
      </c>
      <c r="Z329" s="972"/>
      <c r="AA329" s="972"/>
      <c r="AB329" s="972"/>
      <c r="AC329" s="972"/>
      <c r="AD329" s="972"/>
      <c r="AE329" s="972"/>
      <c r="AF329" s="384"/>
      <c r="AG329" s="386">
        <v>45565</v>
      </c>
      <c r="AH329" s="386">
        <v>45572</v>
      </c>
      <c r="AI329" s="386"/>
      <c r="AJ329" s="384"/>
      <c r="AK329" s="384"/>
      <c r="AL329" s="971"/>
      <c r="AM329" s="972"/>
      <c r="AN329" s="387"/>
      <c r="AO329" s="387"/>
      <c r="AP329" s="387"/>
      <c r="AQ329" s="387"/>
      <c r="AR329" s="384"/>
      <c r="AS329" s="384"/>
      <c r="AT329" s="384"/>
      <c r="AU329" s="384"/>
    </row>
    <row r="330" spans="1:47" s="388" customFormat="1" ht="15.75">
      <c r="A330" s="971"/>
      <c r="B330" s="971"/>
      <c r="C330" s="384"/>
      <c r="D330" s="384"/>
      <c r="E330" s="384"/>
      <c r="F330" s="971"/>
      <c r="G330" s="971"/>
      <c r="H330" s="971"/>
      <c r="I330" s="985"/>
      <c r="J330" s="353"/>
      <c r="K330" s="384" t="s">
        <v>3841</v>
      </c>
      <c r="L330" s="971"/>
      <c r="M330" s="384"/>
      <c r="N330" s="384">
        <v>11</v>
      </c>
      <c r="O330" s="384">
        <v>18876</v>
      </c>
      <c r="P330" s="395">
        <v>18.3</v>
      </c>
      <c r="Q330" s="971"/>
      <c r="R330" s="384"/>
      <c r="S330" s="972"/>
      <c r="T330" s="971"/>
      <c r="U330" s="984"/>
      <c r="V330" s="971"/>
      <c r="W330" s="984"/>
      <c r="X330" s="971"/>
      <c r="Y330" s="386" t="s">
        <v>3769</v>
      </c>
      <c r="Z330" s="972"/>
      <c r="AA330" s="972"/>
      <c r="AB330" s="972"/>
      <c r="AC330" s="972"/>
      <c r="AD330" s="972"/>
      <c r="AE330" s="972"/>
      <c r="AF330" s="384"/>
      <c r="AG330" s="386">
        <v>45565</v>
      </c>
      <c r="AH330" s="386">
        <v>45572</v>
      </c>
      <c r="AI330" s="386"/>
      <c r="AJ330" s="384"/>
      <c r="AK330" s="384"/>
      <c r="AL330" s="971"/>
      <c r="AM330" s="972"/>
      <c r="AN330" s="387"/>
      <c r="AO330" s="387"/>
      <c r="AP330" s="387"/>
      <c r="AQ330" s="387"/>
      <c r="AR330" s="384"/>
      <c r="AS330" s="384"/>
      <c r="AT330" s="384"/>
      <c r="AU330" s="384"/>
    </row>
    <row r="331" spans="1:47" s="388" customFormat="1" ht="15.75">
      <c r="A331" s="971"/>
      <c r="B331" s="971"/>
      <c r="C331" s="384"/>
      <c r="D331" s="384"/>
      <c r="E331" s="384"/>
      <c r="F331" s="971"/>
      <c r="G331" s="971"/>
      <c r="H331" s="971"/>
      <c r="I331" s="985"/>
      <c r="J331" s="353"/>
      <c r="K331" s="384" t="s">
        <v>3842</v>
      </c>
      <c r="L331" s="971"/>
      <c r="M331" s="384"/>
      <c r="N331" s="384">
        <v>11</v>
      </c>
      <c r="O331" s="384">
        <v>18876</v>
      </c>
      <c r="P331" s="395">
        <v>18.3</v>
      </c>
      <c r="Q331" s="971"/>
      <c r="R331" s="384"/>
      <c r="S331" s="972"/>
      <c r="T331" s="971"/>
      <c r="U331" s="984"/>
      <c r="V331" s="971"/>
      <c r="W331" s="984"/>
      <c r="X331" s="971"/>
      <c r="Y331" s="386" t="s">
        <v>3838</v>
      </c>
      <c r="Z331" s="972"/>
      <c r="AA331" s="972"/>
      <c r="AB331" s="972"/>
      <c r="AC331" s="972"/>
      <c r="AD331" s="972"/>
      <c r="AE331" s="972"/>
      <c r="AF331" s="384"/>
      <c r="AG331" s="386">
        <v>45565</v>
      </c>
      <c r="AH331" s="386">
        <v>45572</v>
      </c>
      <c r="AI331" s="386"/>
      <c r="AJ331" s="384"/>
      <c r="AK331" s="384"/>
      <c r="AL331" s="971"/>
      <c r="AM331" s="972"/>
      <c r="AN331" s="387"/>
      <c r="AO331" s="387"/>
      <c r="AP331" s="387"/>
      <c r="AQ331" s="387"/>
      <c r="AR331" s="384"/>
      <c r="AS331" s="384"/>
      <c r="AT331" s="384"/>
      <c r="AU331" s="384"/>
    </row>
    <row r="332" spans="1:47" s="388" customFormat="1" ht="15.75">
      <c r="A332" s="971"/>
      <c r="B332" s="971"/>
      <c r="C332" s="384"/>
      <c r="D332" s="384"/>
      <c r="E332" s="384"/>
      <c r="F332" s="971"/>
      <c r="G332" s="971"/>
      <c r="H332" s="971"/>
      <c r="I332" s="985"/>
      <c r="J332" s="353"/>
      <c r="K332" s="384" t="s">
        <v>3843</v>
      </c>
      <c r="L332" s="971"/>
      <c r="M332" s="384"/>
      <c r="N332" s="384">
        <v>11</v>
      </c>
      <c r="O332" s="384">
        <v>18876</v>
      </c>
      <c r="P332" s="395">
        <v>18.3</v>
      </c>
      <c r="Q332" s="971"/>
      <c r="R332" s="384"/>
      <c r="S332" s="972"/>
      <c r="T332" s="971"/>
      <c r="U332" s="984"/>
      <c r="V332" s="971"/>
      <c r="W332" s="984"/>
      <c r="X332" s="971"/>
      <c r="Y332" s="386" t="s">
        <v>3844</v>
      </c>
      <c r="Z332" s="972"/>
      <c r="AA332" s="972"/>
      <c r="AB332" s="972"/>
      <c r="AC332" s="972"/>
      <c r="AD332" s="972"/>
      <c r="AE332" s="972"/>
      <c r="AF332" s="384"/>
      <c r="AG332" s="386">
        <v>45565</v>
      </c>
      <c r="AH332" s="386">
        <v>45569</v>
      </c>
      <c r="AI332" s="386"/>
      <c r="AJ332" s="384"/>
      <c r="AK332" s="384"/>
      <c r="AL332" s="971"/>
      <c r="AM332" s="972"/>
      <c r="AN332" s="387"/>
      <c r="AO332" s="387"/>
      <c r="AP332" s="387"/>
      <c r="AQ332" s="387"/>
      <c r="AR332" s="384"/>
      <c r="AS332" s="384"/>
      <c r="AT332" s="384"/>
      <c r="AU332" s="384"/>
    </row>
    <row r="333" spans="1:47" s="388" customFormat="1" ht="15.75">
      <c r="A333" s="971"/>
      <c r="B333" s="971"/>
      <c r="C333" s="384"/>
      <c r="D333" s="384"/>
      <c r="E333" s="384"/>
      <c r="F333" s="971"/>
      <c r="G333" s="971"/>
      <c r="H333" s="971"/>
      <c r="I333" s="985"/>
      <c r="J333" s="353"/>
      <c r="K333" s="384" t="s">
        <v>3845</v>
      </c>
      <c r="L333" s="971"/>
      <c r="M333" s="384"/>
      <c r="N333" s="384">
        <v>11</v>
      </c>
      <c r="O333" s="384">
        <v>18876</v>
      </c>
      <c r="P333" s="395">
        <v>18.3</v>
      </c>
      <c r="Q333" s="971"/>
      <c r="R333" s="384"/>
      <c r="S333" s="972"/>
      <c r="T333" s="971"/>
      <c r="U333" s="984"/>
      <c r="V333" s="971"/>
      <c r="W333" s="984"/>
      <c r="X333" s="971"/>
      <c r="Y333" s="386" t="s">
        <v>3844</v>
      </c>
      <c r="Z333" s="972"/>
      <c r="AA333" s="972"/>
      <c r="AB333" s="972"/>
      <c r="AC333" s="972"/>
      <c r="AD333" s="972"/>
      <c r="AE333" s="972"/>
      <c r="AF333" s="384"/>
      <c r="AG333" s="386">
        <v>45565</v>
      </c>
      <c r="AH333" s="386">
        <v>45573</v>
      </c>
      <c r="AI333" s="386"/>
      <c r="AJ333" s="384"/>
      <c r="AK333" s="384"/>
      <c r="AL333" s="971"/>
      <c r="AM333" s="972"/>
      <c r="AN333" s="387"/>
      <c r="AO333" s="387"/>
      <c r="AP333" s="387"/>
      <c r="AQ333" s="387"/>
      <c r="AR333" s="384"/>
      <c r="AS333" s="384"/>
      <c r="AT333" s="384"/>
      <c r="AU333" s="384"/>
    </row>
    <row r="334" spans="1:47" s="388" customFormat="1" ht="15.75">
      <c r="A334" s="971"/>
      <c r="B334" s="971"/>
      <c r="C334" s="384"/>
      <c r="D334" s="384"/>
      <c r="E334" s="384"/>
      <c r="F334" s="971"/>
      <c r="G334" s="971"/>
      <c r="H334" s="971"/>
      <c r="I334" s="985"/>
      <c r="J334" s="353"/>
      <c r="K334" s="384" t="s">
        <v>3846</v>
      </c>
      <c r="L334" s="971"/>
      <c r="M334" s="384"/>
      <c r="N334" s="384">
        <v>11</v>
      </c>
      <c r="O334" s="384">
        <v>18876</v>
      </c>
      <c r="P334" s="395">
        <v>18.3</v>
      </c>
      <c r="Q334" s="971"/>
      <c r="R334" s="384"/>
      <c r="S334" s="972"/>
      <c r="T334" s="971"/>
      <c r="U334" s="984"/>
      <c r="V334" s="971"/>
      <c r="W334" s="984"/>
      <c r="X334" s="971"/>
      <c r="Y334" s="386" t="s">
        <v>3844</v>
      </c>
      <c r="Z334" s="972"/>
      <c r="AA334" s="972"/>
      <c r="AB334" s="972"/>
      <c r="AC334" s="972"/>
      <c r="AD334" s="972"/>
      <c r="AE334" s="972"/>
      <c r="AF334" s="384"/>
      <c r="AG334" s="386">
        <v>45565</v>
      </c>
      <c r="AH334" s="386">
        <v>45569</v>
      </c>
      <c r="AI334" s="386"/>
      <c r="AJ334" s="384"/>
      <c r="AK334" s="384"/>
      <c r="AL334" s="971"/>
      <c r="AM334" s="972"/>
      <c r="AN334" s="387"/>
      <c r="AO334" s="387"/>
      <c r="AP334" s="387"/>
      <c r="AQ334" s="387"/>
      <c r="AR334" s="384"/>
      <c r="AS334" s="384"/>
      <c r="AT334" s="384"/>
      <c r="AU334" s="384"/>
    </row>
    <row r="335" spans="1:47" s="388" customFormat="1" ht="15.75">
      <c r="A335" s="971"/>
      <c r="B335" s="971"/>
      <c r="C335" s="384"/>
      <c r="D335" s="384"/>
      <c r="E335" s="384"/>
      <c r="F335" s="971"/>
      <c r="G335" s="971"/>
      <c r="H335" s="971"/>
      <c r="I335" s="985"/>
      <c r="J335" s="353"/>
      <c r="K335" s="384" t="s">
        <v>3847</v>
      </c>
      <c r="L335" s="971"/>
      <c r="M335" s="384"/>
      <c r="N335" s="384">
        <v>11</v>
      </c>
      <c r="O335" s="384">
        <v>18876</v>
      </c>
      <c r="P335" s="395">
        <v>18.3</v>
      </c>
      <c r="Q335" s="971"/>
      <c r="R335" s="384"/>
      <c r="S335" s="972"/>
      <c r="T335" s="971"/>
      <c r="U335" s="984"/>
      <c r="V335" s="971"/>
      <c r="W335" s="984"/>
      <c r="X335" s="971"/>
      <c r="Y335" s="386" t="s">
        <v>3844</v>
      </c>
      <c r="Z335" s="972"/>
      <c r="AA335" s="972"/>
      <c r="AB335" s="972"/>
      <c r="AC335" s="972"/>
      <c r="AD335" s="972"/>
      <c r="AE335" s="972"/>
      <c r="AF335" s="384"/>
      <c r="AG335" s="386">
        <v>45565</v>
      </c>
      <c r="AH335" s="386">
        <v>45573</v>
      </c>
      <c r="AI335" s="386"/>
      <c r="AJ335" s="384"/>
      <c r="AK335" s="384"/>
      <c r="AL335" s="971"/>
      <c r="AM335" s="972"/>
      <c r="AN335" s="387"/>
      <c r="AO335" s="387"/>
      <c r="AP335" s="387"/>
      <c r="AQ335" s="387"/>
      <c r="AR335" s="384"/>
      <c r="AS335" s="384"/>
      <c r="AT335" s="384"/>
      <c r="AU335" s="384"/>
    </row>
    <row r="336" spans="1:47" s="388" customFormat="1" ht="15.75">
      <c r="A336" s="971"/>
      <c r="B336" s="971"/>
      <c r="C336" s="384"/>
      <c r="D336" s="384"/>
      <c r="E336" s="384"/>
      <c r="F336" s="971"/>
      <c r="G336" s="971"/>
      <c r="H336" s="971"/>
      <c r="I336" s="985"/>
      <c r="J336" s="353"/>
      <c r="K336" s="384" t="s">
        <v>3848</v>
      </c>
      <c r="L336" s="971"/>
      <c r="M336" s="384"/>
      <c r="N336" s="384">
        <v>11</v>
      </c>
      <c r="O336" s="384">
        <v>18876</v>
      </c>
      <c r="P336" s="395">
        <v>18.3</v>
      </c>
      <c r="Q336" s="971"/>
      <c r="R336" s="384"/>
      <c r="S336" s="972"/>
      <c r="T336" s="971"/>
      <c r="U336" s="984"/>
      <c r="V336" s="971"/>
      <c r="W336" s="984"/>
      <c r="X336" s="971"/>
      <c r="Y336" s="386" t="s">
        <v>3844</v>
      </c>
      <c r="Z336" s="972"/>
      <c r="AA336" s="972"/>
      <c r="AB336" s="972"/>
      <c r="AC336" s="972"/>
      <c r="AD336" s="972"/>
      <c r="AE336" s="972"/>
      <c r="AF336" s="384"/>
      <c r="AG336" s="386">
        <v>45565</v>
      </c>
      <c r="AH336" s="386">
        <v>45569</v>
      </c>
      <c r="AI336" s="386"/>
      <c r="AJ336" s="384"/>
      <c r="AK336" s="384"/>
      <c r="AL336" s="971"/>
      <c r="AM336" s="972"/>
      <c r="AN336" s="387"/>
      <c r="AO336" s="387"/>
      <c r="AP336" s="387"/>
      <c r="AQ336" s="387"/>
      <c r="AR336" s="384"/>
      <c r="AS336" s="384"/>
      <c r="AT336" s="384"/>
      <c r="AU336" s="384"/>
    </row>
    <row r="337" spans="1:46" s="388" customFormat="1" ht="15.75">
      <c r="A337" s="971"/>
      <c r="B337" s="971"/>
      <c r="C337" s="384"/>
      <c r="D337" s="384"/>
      <c r="E337" s="384"/>
      <c r="F337" s="971"/>
      <c r="G337" s="971"/>
      <c r="H337" s="971"/>
      <c r="I337" s="985"/>
      <c r="J337" s="353"/>
      <c r="K337" s="384" t="s">
        <v>3849</v>
      </c>
      <c r="L337" s="971"/>
      <c r="M337" s="384"/>
      <c r="N337" s="384">
        <v>11</v>
      </c>
      <c r="O337" s="384">
        <v>18876</v>
      </c>
      <c r="P337" s="395">
        <v>18.3</v>
      </c>
      <c r="Q337" s="971"/>
      <c r="R337" s="384"/>
      <c r="S337" s="972"/>
      <c r="T337" s="971"/>
      <c r="U337" s="984"/>
      <c r="V337" s="971"/>
      <c r="W337" s="984"/>
      <c r="X337" s="971"/>
      <c r="Y337" s="386" t="s">
        <v>3838</v>
      </c>
      <c r="Z337" s="972"/>
      <c r="AA337" s="972"/>
      <c r="AB337" s="972"/>
      <c r="AC337" s="972"/>
      <c r="AD337" s="972"/>
      <c r="AE337" s="972"/>
      <c r="AF337" s="384"/>
      <c r="AG337" s="386">
        <v>45565</v>
      </c>
      <c r="AH337" s="386">
        <v>45572</v>
      </c>
      <c r="AI337" s="386"/>
      <c r="AJ337" s="384"/>
      <c r="AK337" s="384"/>
      <c r="AL337" s="971"/>
      <c r="AM337" s="972"/>
      <c r="AN337" s="387"/>
      <c r="AO337" s="387"/>
      <c r="AP337" s="387"/>
      <c r="AQ337" s="387"/>
      <c r="AR337" s="384"/>
      <c r="AS337" s="384"/>
      <c r="AT337" s="384"/>
    </row>
    <row r="338" spans="1:46" s="388" customFormat="1" ht="15.75">
      <c r="A338" s="971"/>
      <c r="B338" s="971"/>
      <c r="C338" s="384"/>
      <c r="D338" s="384"/>
      <c r="E338" s="384"/>
      <c r="F338" s="971"/>
      <c r="G338" s="971"/>
      <c r="H338" s="971"/>
      <c r="I338" s="985"/>
      <c r="J338" s="353"/>
      <c r="K338" s="384" t="s">
        <v>3850</v>
      </c>
      <c r="L338" s="971"/>
      <c r="M338" s="384"/>
      <c r="N338" s="384">
        <v>11</v>
      </c>
      <c r="O338" s="384">
        <v>18876</v>
      </c>
      <c r="P338" s="395">
        <v>18.3</v>
      </c>
      <c r="Q338" s="971"/>
      <c r="R338" s="384"/>
      <c r="S338" s="972"/>
      <c r="T338" s="971"/>
      <c r="U338" s="984"/>
      <c r="V338" s="971"/>
      <c r="W338" s="984"/>
      <c r="X338" s="971"/>
      <c r="Y338" s="386" t="s">
        <v>3838</v>
      </c>
      <c r="Z338" s="972"/>
      <c r="AA338" s="972"/>
      <c r="AB338" s="972"/>
      <c r="AC338" s="972"/>
      <c r="AD338" s="972"/>
      <c r="AE338" s="972"/>
      <c r="AF338" s="384"/>
      <c r="AG338" s="386">
        <v>45565</v>
      </c>
      <c r="AH338" s="386">
        <v>45572</v>
      </c>
      <c r="AI338" s="386"/>
      <c r="AJ338" s="384"/>
      <c r="AK338" s="384"/>
      <c r="AL338" s="971"/>
      <c r="AM338" s="972"/>
      <c r="AN338" s="387"/>
      <c r="AO338" s="387"/>
      <c r="AP338" s="387"/>
      <c r="AQ338" s="387"/>
      <c r="AR338" s="384"/>
      <c r="AS338" s="384"/>
      <c r="AT338" s="384"/>
    </row>
    <row r="339" spans="1:46" s="388" customFormat="1" ht="15.75">
      <c r="A339" s="971"/>
      <c r="B339" s="971"/>
      <c r="C339" s="384"/>
      <c r="D339" s="384"/>
      <c r="E339" s="384"/>
      <c r="F339" s="971"/>
      <c r="G339" s="971"/>
      <c r="H339" s="971"/>
      <c r="I339" s="985"/>
      <c r="J339" s="353"/>
      <c r="K339" s="384" t="s">
        <v>3851</v>
      </c>
      <c r="L339" s="971"/>
      <c r="M339" s="384"/>
      <c r="N339" s="384">
        <v>11</v>
      </c>
      <c r="O339" s="384">
        <v>18876</v>
      </c>
      <c r="P339" s="395">
        <v>18.3</v>
      </c>
      <c r="Q339" s="971"/>
      <c r="R339" s="384"/>
      <c r="S339" s="972"/>
      <c r="T339" s="971"/>
      <c r="U339" s="984"/>
      <c r="V339" s="971"/>
      <c r="W339" s="984"/>
      <c r="X339" s="971"/>
      <c r="Y339" s="386" t="s">
        <v>3769</v>
      </c>
      <c r="Z339" s="972"/>
      <c r="AA339" s="972"/>
      <c r="AB339" s="972"/>
      <c r="AC339" s="972"/>
      <c r="AD339" s="972"/>
      <c r="AE339" s="972"/>
      <c r="AF339" s="384"/>
      <c r="AG339" s="386">
        <v>45565</v>
      </c>
      <c r="AH339" s="386">
        <v>45572</v>
      </c>
      <c r="AI339" s="386"/>
      <c r="AJ339" s="384"/>
      <c r="AK339" s="384"/>
      <c r="AL339" s="971"/>
      <c r="AM339" s="972"/>
      <c r="AN339" s="387"/>
      <c r="AO339" s="387"/>
      <c r="AP339" s="387"/>
      <c r="AQ339" s="387"/>
      <c r="AR339" s="384"/>
      <c r="AS339" s="384"/>
      <c r="AT339" s="384"/>
    </row>
    <row r="340" spans="1:46" s="388" customFormat="1" ht="15.75">
      <c r="A340" s="971"/>
      <c r="B340" s="971"/>
      <c r="C340" s="384"/>
      <c r="D340" s="384"/>
      <c r="E340" s="384"/>
      <c r="F340" s="971"/>
      <c r="G340" s="971"/>
      <c r="H340" s="971"/>
      <c r="I340" s="985"/>
      <c r="J340" s="353"/>
      <c r="K340" s="384" t="s">
        <v>3852</v>
      </c>
      <c r="L340" s="971"/>
      <c r="M340" s="384"/>
      <c r="N340" s="384">
        <v>11</v>
      </c>
      <c r="O340" s="384">
        <v>18876</v>
      </c>
      <c r="P340" s="395">
        <v>18.3</v>
      </c>
      <c r="Q340" s="971"/>
      <c r="R340" s="384"/>
      <c r="S340" s="972"/>
      <c r="T340" s="971"/>
      <c r="U340" s="984"/>
      <c r="V340" s="971"/>
      <c r="W340" s="984"/>
      <c r="X340" s="971"/>
      <c r="Y340" s="386" t="s">
        <v>3769</v>
      </c>
      <c r="Z340" s="972"/>
      <c r="AA340" s="972"/>
      <c r="AB340" s="972"/>
      <c r="AC340" s="972"/>
      <c r="AD340" s="972"/>
      <c r="AE340" s="972"/>
      <c r="AF340" s="384"/>
      <c r="AG340" s="386">
        <v>45565</v>
      </c>
      <c r="AH340" s="386">
        <v>45570</v>
      </c>
      <c r="AI340" s="386"/>
      <c r="AJ340" s="384"/>
      <c r="AK340" s="384"/>
      <c r="AL340" s="971"/>
      <c r="AM340" s="972"/>
      <c r="AN340" s="387"/>
      <c r="AO340" s="387"/>
      <c r="AP340" s="387"/>
      <c r="AQ340" s="387"/>
      <c r="AR340" s="384"/>
      <c r="AS340" s="384"/>
      <c r="AT340" s="384"/>
    </row>
    <row r="341" spans="1:46" s="388" customFormat="1" ht="15.75">
      <c r="A341" s="971"/>
      <c r="B341" s="971"/>
      <c r="C341" s="384"/>
      <c r="D341" s="384"/>
      <c r="E341" s="384"/>
      <c r="F341" s="971"/>
      <c r="G341" s="971"/>
      <c r="H341" s="971"/>
      <c r="I341" s="985"/>
      <c r="J341" s="353"/>
      <c r="K341" s="384" t="s">
        <v>3853</v>
      </c>
      <c r="L341" s="971"/>
      <c r="M341" s="384"/>
      <c r="N341" s="384">
        <v>11</v>
      </c>
      <c r="O341" s="384">
        <v>18876</v>
      </c>
      <c r="P341" s="395">
        <v>18.3</v>
      </c>
      <c r="Q341" s="971"/>
      <c r="R341" s="384"/>
      <c r="S341" s="972"/>
      <c r="T341" s="971"/>
      <c r="U341" s="984"/>
      <c r="V341" s="971"/>
      <c r="W341" s="984"/>
      <c r="X341" s="971"/>
      <c r="Y341" s="386" t="s">
        <v>3769</v>
      </c>
      <c r="Z341" s="972"/>
      <c r="AA341" s="972"/>
      <c r="AB341" s="972"/>
      <c r="AC341" s="972"/>
      <c r="AD341" s="972"/>
      <c r="AE341" s="972"/>
      <c r="AF341" s="384"/>
      <c r="AG341" s="386">
        <v>45565</v>
      </c>
      <c r="AH341" s="386">
        <v>45570</v>
      </c>
      <c r="AI341" s="386"/>
      <c r="AJ341" s="384"/>
      <c r="AK341" s="384"/>
      <c r="AL341" s="971"/>
      <c r="AM341" s="972"/>
      <c r="AN341" s="387"/>
      <c r="AO341" s="387"/>
      <c r="AP341" s="387"/>
      <c r="AQ341" s="387"/>
      <c r="AR341" s="384"/>
      <c r="AS341" s="384"/>
      <c r="AT341" s="384"/>
    </row>
    <row r="342" spans="1:46" s="388" customFormat="1" ht="15.75">
      <c r="A342" s="971"/>
      <c r="B342" s="971"/>
      <c r="C342" s="384"/>
      <c r="D342" s="384"/>
      <c r="E342" s="384"/>
      <c r="F342" s="971"/>
      <c r="G342" s="971"/>
      <c r="H342" s="971"/>
      <c r="I342" s="985"/>
      <c r="J342" s="353"/>
      <c r="K342" s="384" t="s">
        <v>3854</v>
      </c>
      <c r="L342" s="971"/>
      <c r="M342" s="384"/>
      <c r="N342" s="384">
        <v>11</v>
      </c>
      <c r="O342" s="384">
        <v>18876</v>
      </c>
      <c r="P342" s="395">
        <v>18.3</v>
      </c>
      <c r="Q342" s="971"/>
      <c r="R342" s="384"/>
      <c r="S342" s="972"/>
      <c r="T342" s="971"/>
      <c r="U342" s="984"/>
      <c r="V342" s="971"/>
      <c r="W342" s="984"/>
      <c r="X342" s="971"/>
      <c r="Y342" s="386" t="s">
        <v>3760</v>
      </c>
      <c r="Z342" s="972"/>
      <c r="AA342" s="972"/>
      <c r="AB342" s="972"/>
      <c r="AC342" s="972"/>
      <c r="AD342" s="972"/>
      <c r="AE342" s="972"/>
      <c r="AF342" s="384"/>
      <c r="AG342" s="386">
        <v>45565</v>
      </c>
      <c r="AH342" s="386">
        <v>45574</v>
      </c>
      <c r="AI342" s="386"/>
      <c r="AJ342" s="384"/>
      <c r="AK342" s="384"/>
      <c r="AL342" s="971"/>
      <c r="AM342" s="972"/>
      <c r="AN342" s="387"/>
      <c r="AO342" s="387"/>
      <c r="AP342" s="387"/>
      <c r="AQ342" s="387"/>
      <c r="AR342" s="384"/>
      <c r="AS342" s="384"/>
      <c r="AT342" s="384"/>
    </row>
    <row r="343" spans="1:46" s="388" customFormat="1" ht="15.75">
      <c r="A343" s="971"/>
      <c r="B343" s="971"/>
      <c r="C343" s="384"/>
      <c r="D343" s="384"/>
      <c r="E343" s="384"/>
      <c r="F343" s="971"/>
      <c r="G343" s="971"/>
      <c r="H343" s="971"/>
      <c r="I343" s="985"/>
      <c r="J343" s="353"/>
      <c r="K343" s="384" t="s">
        <v>3855</v>
      </c>
      <c r="L343" s="971"/>
      <c r="M343" s="384"/>
      <c r="N343" s="384">
        <v>11</v>
      </c>
      <c r="O343" s="384">
        <v>18876</v>
      </c>
      <c r="P343" s="395">
        <v>18.3</v>
      </c>
      <c r="Q343" s="971"/>
      <c r="R343" s="384"/>
      <c r="S343" s="972"/>
      <c r="T343" s="971"/>
      <c r="U343" s="984"/>
      <c r="V343" s="971"/>
      <c r="W343" s="984"/>
      <c r="X343" s="971"/>
      <c r="Y343" s="386" t="s">
        <v>3838</v>
      </c>
      <c r="Z343" s="972"/>
      <c r="AA343" s="972"/>
      <c r="AB343" s="972"/>
      <c r="AC343" s="972"/>
      <c r="AD343" s="972"/>
      <c r="AE343" s="972"/>
      <c r="AF343" s="384"/>
      <c r="AG343" s="386">
        <v>45565</v>
      </c>
      <c r="AH343" s="386">
        <v>45572</v>
      </c>
      <c r="AI343" s="386"/>
      <c r="AJ343" s="384"/>
      <c r="AK343" s="384"/>
      <c r="AL343" s="971"/>
      <c r="AM343" s="972"/>
      <c r="AN343" s="387"/>
      <c r="AO343" s="387"/>
      <c r="AP343" s="387"/>
      <c r="AQ343" s="387"/>
      <c r="AR343" s="384"/>
      <c r="AS343" s="384"/>
      <c r="AT343" s="384"/>
    </row>
    <row r="344" spans="1:46" s="388" customFormat="1" ht="15.75">
      <c r="A344" s="971"/>
      <c r="B344" s="971"/>
      <c r="C344" s="384"/>
      <c r="D344" s="384"/>
      <c r="E344" s="384"/>
      <c r="F344" s="971"/>
      <c r="G344" s="971"/>
      <c r="H344" s="971"/>
      <c r="I344" s="985"/>
      <c r="J344" s="353"/>
      <c r="K344" s="384" t="s">
        <v>3856</v>
      </c>
      <c r="L344" s="971"/>
      <c r="M344" s="384"/>
      <c r="N344" s="384">
        <v>11</v>
      </c>
      <c r="O344" s="384">
        <v>18876</v>
      </c>
      <c r="P344" s="395">
        <v>18.3</v>
      </c>
      <c r="Q344" s="971"/>
      <c r="R344" s="384"/>
      <c r="S344" s="972"/>
      <c r="T344" s="971"/>
      <c r="U344" s="984"/>
      <c r="V344" s="971"/>
      <c r="W344" s="984"/>
      <c r="X344" s="971"/>
      <c r="Y344" s="386" t="s">
        <v>3838</v>
      </c>
      <c r="Z344" s="972"/>
      <c r="AA344" s="972"/>
      <c r="AB344" s="972"/>
      <c r="AC344" s="972"/>
      <c r="AD344" s="972"/>
      <c r="AE344" s="972"/>
      <c r="AF344" s="384"/>
      <c r="AG344" s="386">
        <v>45565</v>
      </c>
      <c r="AH344" s="386">
        <v>45573</v>
      </c>
      <c r="AI344" s="386"/>
      <c r="AJ344" s="384"/>
      <c r="AK344" s="384"/>
      <c r="AL344" s="971"/>
      <c r="AM344" s="972"/>
      <c r="AN344" s="387"/>
      <c r="AO344" s="387"/>
      <c r="AP344" s="387"/>
      <c r="AQ344" s="387"/>
      <c r="AR344" s="384"/>
      <c r="AS344" s="384"/>
      <c r="AT344" s="384"/>
    </row>
    <row r="345" spans="1:46" s="388" customFormat="1" ht="15.75">
      <c r="A345" s="971"/>
      <c r="B345" s="971"/>
      <c r="C345" s="384"/>
      <c r="D345" s="384"/>
      <c r="E345" s="384"/>
      <c r="F345" s="971"/>
      <c r="G345" s="971"/>
      <c r="H345" s="971"/>
      <c r="I345" s="985"/>
      <c r="J345" s="353"/>
      <c r="K345" s="384" t="s">
        <v>3857</v>
      </c>
      <c r="L345" s="971"/>
      <c r="M345" s="384"/>
      <c r="N345" s="384">
        <v>11</v>
      </c>
      <c r="O345" s="384">
        <v>18876</v>
      </c>
      <c r="P345" s="395">
        <v>18.3</v>
      </c>
      <c r="Q345" s="971"/>
      <c r="R345" s="384"/>
      <c r="S345" s="972"/>
      <c r="T345" s="971"/>
      <c r="U345" s="984"/>
      <c r="V345" s="971"/>
      <c r="W345" s="984"/>
      <c r="X345" s="971"/>
      <c r="Y345" s="386" t="s">
        <v>3838</v>
      </c>
      <c r="Z345" s="972"/>
      <c r="AA345" s="972"/>
      <c r="AB345" s="972"/>
      <c r="AC345" s="972"/>
      <c r="AD345" s="972"/>
      <c r="AE345" s="972"/>
      <c r="AF345" s="384"/>
      <c r="AG345" s="386">
        <v>45565</v>
      </c>
      <c r="AH345" s="386">
        <v>45573</v>
      </c>
      <c r="AI345" s="386"/>
      <c r="AJ345" s="384"/>
      <c r="AK345" s="384"/>
      <c r="AL345" s="971"/>
      <c r="AM345" s="972"/>
      <c r="AN345" s="387"/>
      <c r="AO345" s="387"/>
      <c r="AP345" s="387"/>
      <c r="AQ345" s="387"/>
      <c r="AR345" s="384"/>
      <c r="AS345" s="384"/>
      <c r="AT345" s="384"/>
    </row>
    <row r="346" spans="1:46" s="388" customFormat="1" ht="15.75">
      <c r="A346" s="971"/>
      <c r="B346" s="971"/>
      <c r="C346" s="384"/>
      <c r="D346" s="384"/>
      <c r="E346" s="384"/>
      <c r="F346" s="971"/>
      <c r="G346" s="971"/>
      <c r="H346" s="971"/>
      <c r="I346" s="985"/>
      <c r="J346" s="353"/>
      <c r="K346" s="384" t="s">
        <v>3858</v>
      </c>
      <c r="L346" s="971"/>
      <c r="M346" s="384"/>
      <c r="N346" s="384">
        <v>11</v>
      </c>
      <c r="O346" s="384">
        <v>18876</v>
      </c>
      <c r="P346" s="395">
        <v>18.3</v>
      </c>
      <c r="Q346" s="971"/>
      <c r="R346" s="384"/>
      <c r="S346" s="972"/>
      <c r="T346" s="971"/>
      <c r="U346" s="984"/>
      <c r="V346" s="971"/>
      <c r="W346" s="984"/>
      <c r="X346" s="971"/>
      <c r="Y346" s="386" t="s">
        <v>3760</v>
      </c>
      <c r="Z346" s="972"/>
      <c r="AA346" s="972"/>
      <c r="AB346" s="972"/>
      <c r="AC346" s="972"/>
      <c r="AD346" s="972"/>
      <c r="AE346" s="972"/>
      <c r="AF346" s="384"/>
      <c r="AG346" s="386">
        <v>45565</v>
      </c>
      <c r="AH346" s="386">
        <v>45574</v>
      </c>
      <c r="AI346" s="386"/>
      <c r="AJ346" s="384"/>
      <c r="AK346" s="384"/>
      <c r="AL346" s="971"/>
      <c r="AM346" s="972"/>
      <c r="AN346" s="387"/>
      <c r="AO346" s="387"/>
      <c r="AP346" s="387"/>
      <c r="AQ346" s="387"/>
      <c r="AR346" s="384"/>
      <c r="AS346" s="384"/>
      <c r="AT346" s="384"/>
    </row>
    <row r="347" spans="1:46" s="388" customFormat="1" ht="15.75">
      <c r="A347" s="971"/>
      <c r="B347" s="971"/>
      <c r="C347" s="384"/>
      <c r="D347" s="384"/>
      <c r="E347" s="384"/>
      <c r="F347" s="971"/>
      <c r="G347" s="971"/>
      <c r="H347" s="971"/>
      <c r="I347" s="985"/>
      <c r="J347" s="353"/>
      <c r="K347" s="384" t="s">
        <v>3859</v>
      </c>
      <c r="L347" s="971"/>
      <c r="M347" s="384"/>
      <c r="N347" s="384">
        <v>11</v>
      </c>
      <c r="O347" s="384">
        <v>18876</v>
      </c>
      <c r="P347" s="395">
        <v>18.3</v>
      </c>
      <c r="Q347" s="971"/>
      <c r="R347" s="384"/>
      <c r="S347" s="972"/>
      <c r="T347" s="971"/>
      <c r="U347" s="984"/>
      <c r="V347" s="971"/>
      <c r="W347" s="984"/>
      <c r="X347" s="971"/>
      <c r="Y347" s="386" t="s">
        <v>3769</v>
      </c>
      <c r="Z347" s="972"/>
      <c r="AA347" s="972"/>
      <c r="AB347" s="972"/>
      <c r="AC347" s="972"/>
      <c r="AD347" s="972"/>
      <c r="AE347" s="972"/>
      <c r="AF347" s="384"/>
      <c r="AG347" s="386">
        <v>45565</v>
      </c>
      <c r="AH347" s="386">
        <v>45570</v>
      </c>
      <c r="AI347" s="386"/>
      <c r="AJ347" s="384"/>
      <c r="AK347" s="384"/>
      <c r="AL347" s="971"/>
      <c r="AM347" s="972"/>
      <c r="AN347" s="387"/>
      <c r="AO347" s="387"/>
      <c r="AP347" s="387"/>
      <c r="AQ347" s="387"/>
      <c r="AR347" s="384"/>
      <c r="AS347" s="384"/>
      <c r="AT347" s="384"/>
    </row>
    <row r="348" spans="1:46" s="388" customFormat="1" ht="15.75">
      <c r="A348" s="971"/>
      <c r="B348" s="971"/>
      <c r="C348" s="384"/>
      <c r="D348" s="384"/>
      <c r="E348" s="384"/>
      <c r="F348" s="971"/>
      <c r="G348" s="971"/>
      <c r="H348" s="971"/>
      <c r="I348" s="985"/>
      <c r="J348" s="353"/>
      <c r="K348" s="384" t="s">
        <v>3860</v>
      </c>
      <c r="L348" s="971"/>
      <c r="M348" s="384"/>
      <c r="N348" s="384">
        <v>11</v>
      </c>
      <c r="O348" s="384">
        <v>18876</v>
      </c>
      <c r="P348" s="395">
        <v>18.3</v>
      </c>
      <c r="Q348" s="971"/>
      <c r="R348" s="384"/>
      <c r="S348" s="972"/>
      <c r="T348" s="971"/>
      <c r="U348" s="984"/>
      <c r="V348" s="971"/>
      <c r="W348" s="984"/>
      <c r="X348" s="971"/>
      <c r="Y348" s="386" t="s">
        <v>3769</v>
      </c>
      <c r="Z348" s="972"/>
      <c r="AA348" s="972"/>
      <c r="AB348" s="972"/>
      <c r="AC348" s="972"/>
      <c r="AD348" s="972"/>
      <c r="AE348" s="972"/>
      <c r="AF348" s="384"/>
      <c r="AG348" s="386">
        <v>45564</v>
      </c>
      <c r="AH348" s="386">
        <v>45570</v>
      </c>
      <c r="AI348" s="386"/>
      <c r="AJ348" s="384"/>
      <c r="AK348" s="384"/>
      <c r="AL348" s="971"/>
      <c r="AM348" s="972"/>
      <c r="AN348" s="387"/>
      <c r="AO348" s="387"/>
      <c r="AP348" s="387"/>
      <c r="AQ348" s="387"/>
      <c r="AR348" s="384"/>
      <c r="AS348" s="384"/>
      <c r="AT348" s="384"/>
    </row>
    <row r="349" spans="1:46" s="388" customFormat="1" ht="15.75">
      <c r="A349" s="971"/>
      <c r="B349" s="971"/>
      <c r="C349" s="384"/>
      <c r="D349" s="384"/>
      <c r="E349" s="384"/>
      <c r="F349" s="971"/>
      <c r="G349" s="971"/>
      <c r="H349" s="971"/>
      <c r="I349" s="985"/>
      <c r="J349" s="353"/>
      <c r="K349" s="384" t="s">
        <v>3861</v>
      </c>
      <c r="L349" s="971"/>
      <c r="M349" s="384"/>
      <c r="N349" s="384">
        <v>11</v>
      </c>
      <c r="O349" s="384">
        <v>18876</v>
      </c>
      <c r="P349" s="395">
        <v>18.3</v>
      </c>
      <c r="Q349" s="971"/>
      <c r="R349" s="384"/>
      <c r="S349" s="972"/>
      <c r="T349" s="971"/>
      <c r="U349" s="984"/>
      <c r="V349" s="971"/>
      <c r="W349" s="984"/>
      <c r="X349" s="971"/>
      <c r="Y349" s="386" t="s">
        <v>3769</v>
      </c>
      <c r="Z349" s="972"/>
      <c r="AA349" s="972"/>
      <c r="AB349" s="972"/>
      <c r="AC349" s="972"/>
      <c r="AD349" s="972"/>
      <c r="AE349" s="972"/>
      <c r="AF349" s="384"/>
      <c r="AG349" s="386">
        <v>45564</v>
      </c>
      <c r="AH349" s="386">
        <v>45572</v>
      </c>
      <c r="AI349" s="386"/>
      <c r="AJ349" s="384"/>
      <c r="AK349" s="384"/>
      <c r="AL349" s="971"/>
      <c r="AM349" s="972"/>
      <c r="AN349" s="387"/>
      <c r="AO349" s="387"/>
      <c r="AP349" s="387"/>
      <c r="AQ349" s="387"/>
      <c r="AR349" s="384"/>
      <c r="AS349" s="384"/>
      <c r="AT349" s="384"/>
    </row>
    <row r="350" spans="1:46" s="388" customFormat="1" ht="15.75">
      <c r="A350" s="982" t="s">
        <v>3592</v>
      </c>
      <c r="B350" s="971">
        <v>4100007170</v>
      </c>
      <c r="C350" s="384"/>
      <c r="D350" s="384"/>
      <c r="E350" s="384"/>
      <c r="F350" s="985" t="s">
        <v>3862</v>
      </c>
      <c r="G350" s="985" t="s">
        <v>3862</v>
      </c>
      <c r="H350" s="971" t="s">
        <v>79</v>
      </c>
      <c r="I350" s="971" t="s">
        <v>3458</v>
      </c>
      <c r="J350" s="384"/>
      <c r="K350" s="384" t="s">
        <v>3863</v>
      </c>
      <c r="L350" s="971" t="s">
        <v>708</v>
      </c>
      <c r="M350" s="384"/>
      <c r="N350" s="384">
        <v>11</v>
      </c>
      <c r="O350" s="384">
        <v>18876</v>
      </c>
      <c r="P350" s="395">
        <v>18.3</v>
      </c>
      <c r="Q350" s="971" t="s">
        <v>2589</v>
      </c>
      <c r="R350" s="384"/>
      <c r="S350" s="972">
        <v>45500</v>
      </c>
      <c r="T350" s="971" t="s">
        <v>2370</v>
      </c>
      <c r="U350" s="984">
        <v>45562</v>
      </c>
      <c r="V350" s="971"/>
      <c r="W350" s="971"/>
      <c r="X350" s="971" t="s">
        <v>118</v>
      </c>
      <c r="Y350" s="386" t="s">
        <v>3769</v>
      </c>
      <c r="Z350" s="972">
        <v>45498</v>
      </c>
      <c r="AA350" s="972">
        <v>45524</v>
      </c>
      <c r="AB350" s="972">
        <v>45553</v>
      </c>
      <c r="AC350" s="972">
        <v>45553</v>
      </c>
      <c r="AD350" s="972">
        <v>45525</v>
      </c>
      <c r="AE350" s="972">
        <v>45555</v>
      </c>
      <c r="AF350" s="386"/>
      <c r="AG350" s="386">
        <v>45564</v>
      </c>
      <c r="AH350" s="386">
        <v>45573</v>
      </c>
      <c r="AI350" s="386"/>
      <c r="AJ350" s="384"/>
      <c r="AK350" s="384"/>
      <c r="AL350" s="971" t="s">
        <v>3864</v>
      </c>
      <c r="AM350" s="972">
        <v>45557</v>
      </c>
      <c r="AN350" s="387">
        <v>8350.51</v>
      </c>
      <c r="AO350" s="387">
        <v>152621</v>
      </c>
      <c r="AP350" s="387"/>
      <c r="AQ350" s="387"/>
      <c r="AR350" s="384"/>
      <c r="AS350" s="384"/>
      <c r="AT350" s="384"/>
    </row>
    <row r="351" spans="1:46" s="388" customFormat="1" ht="15.75">
      <c r="A351" s="971"/>
      <c r="B351" s="971"/>
      <c r="C351" s="384"/>
      <c r="D351" s="384"/>
      <c r="E351" s="384"/>
      <c r="F351" s="985"/>
      <c r="G351" s="985"/>
      <c r="H351" s="971"/>
      <c r="I351" s="971"/>
      <c r="J351" s="384"/>
      <c r="K351" s="384" t="s">
        <v>3865</v>
      </c>
      <c r="L351" s="971"/>
      <c r="M351" s="384"/>
      <c r="N351" s="384">
        <v>11</v>
      </c>
      <c r="O351" s="384">
        <v>18876</v>
      </c>
      <c r="P351" s="395">
        <v>18.3</v>
      </c>
      <c r="Q351" s="971"/>
      <c r="R351" s="384"/>
      <c r="S351" s="972"/>
      <c r="T351" s="971"/>
      <c r="U351" s="984"/>
      <c r="V351" s="971"/>
      <c r="W351" s="971"/>
      <c r="X351" s="971"/>
      <c r="Y351" s="386" t="s">
        <v>3760</v>
      </c>
      <c r="Z351" s="972"/>
      <c r="AA351" s="972"/>
      <c r="AB351" s="972"/>
      <c r="AC351" s="972"/>
      <c r="AD351" s="972"/>
      <c r="AE351" s="972"/>
      <c r="AF351" s="386"/>
      <c r="AG351" s="386">
        <v>45565</v>
      </c>
      <c r="AH351" s="386">
        <v>45573</v>
      </c>
      <c r="AI351" s="386"/>
      <c r="AJ351" s="384"/>
      <c r="AK351" s="384"/>
      <c r="AL351" s="971"/>
      <c r="AM351" s="972"/>
      <c r="AN351" s="387"/>
      <c r="AO351" s="387"/>
      <c r="AP351" s="387"/>
      <c r="AQ351" s="387"/>
      <c r="AR351" s="384"/>
      <c r="AS351" s="384"/>
      <c r="AT351" s="384"/>
    </row>
    <row r="352" spans="1:46" s="388" customFormat="1" ht="15.75">
      <c r="A352" s="971"/>
      <c r="B352" s="971"/>
      <c r="C352" s="384"/>
      <c r="D352" s="384"/>
      <c r="E352" s="384"/>
      <c r="F352" s="985"/>
      <c r="G352" s="985"/>
      <c r="H352" s="971"/>
      <c r="I352" s="971"/>
      <c r="J352" s="384"/>
      <c r="K352" s="384" t="s">
        <v>3866</v>
      </c>
      <c r="L352" s="971"/>
      <c r="M352" s="384"/>
      <c r="N352" s="384">
        <v>11</v>
      </c>
      <c r="O352" s="384">
        <v>18876</v>
      </c>
      <c r="P352" s="395">
        <v>18.3</v>
      </c>
      <c r="Q352" s="971"/>
      <c r="R352" s="384"/>
      <c r="S352" s="972"/>
      <c r="T352" s="971"/>
      <c r="U352" s="984"/>
      <c r="V352" s="971"/>
      <c r="W352" s="971"/>
      <c r="X352" s="971"/>
      <c r="Y352" s="386" t="s">
        <v>3867</v>
      </c>
      <c r="Z352" s="972"/>
      <c r="AA352" s="972"/>
      <c r="AB352" s="972"/>
      <c r="AC352" s="972"/>
      <c r="AD352" s="972"/>
      <c r="AE352" s="972"/>
      <c r="AF352" s="386"/>
      <c r="AG352" s="386">
        <v>45565</v>
      </c>
      <c r="AH352" s="386">
        <v>45581</v>
      </c>
      <c r="AI352" s="386"/>
      <c r="AJ352" s="384"/>
      <c r="AK352" s="384"/>
      <c r="AL352" s="971"/>
      <c r="AM352" s="972"/>
      <c r="AN352" s="387"/>
      <c r="AO352" s="387"/>
      <c r="AP352" s="387"/>
      <c r="AQ352" s="387"/>
      <c r="AR352" s="384"/>
      <c r="AS352" s="384"/>
      <c r="AT352" s="384"/>
    </row>
    <row r="353" spans="1:46" s="388" customFormat="1" ht="15.75">
      <c r="A353" s="971"/>
      <c r="B353" s="971"/>
      <c r="C353" s="384"/>
      <c r="D353" s="384"/>
      <c r="E353" s="384"/>
      <c r="F353" s="985"/>
      <c r="G353" s="985"/>
      <c r="H353" s="971"/>
      <c r="I353" s="971"/>
      <c r="J353" s="384"/>
      <c r="K353" s="384" t="s">
        <v>3868</v>
      </c>
      <c r="L353" s="971"/>
      <c r="M353" s="384"/>
      <c r="N353" s="384">
        <v>11</v>
      </c>
      <c r="O353" s="384">
        <v>18876</v>
      </c>
      <c r="P353" s="395">
        <v>18.3</v>
      </c>
      <c r="Q353" s="971"/>
      <c r="R353" s="384"/>
      <c r="S353" s="972"/>
      <c r="T353" s="971"/>
      <c r="U353" s="984"/>
      <c r="V353" s="971"/>
      <c r="W353" s="971"/>
      <c r="X353" s="971"/>
      <c r="Y353" s="386" t="s">
        <v>3832</v>
      </c>
      <c r="Z353" s="972"/>
      <c r="AA353" s="972"/>
      <c r="AB353" s="972"/>
      <c r="AC353" s="972"/>
      <c r="AD353" s="972"/>
      <c r="AE353" s="972"/>
      <c r="AF353" s="386"/>
      <c r="AG353" s="386">
        <v>45565</v>
      </c>
      <c r="AH353" s="386">
        <v>45579</v>
      </c>
      <c r="AI353" s="386"/>
      <c r="AJ353" s="384"/>
      <c r="AK353" s="384"/>
      <c r="AL353" s="971"/>
      <c r="AM353" s="972"/>
      <c r="AN353" s="387"/>
      <c r="AO353" s="387"/>
      <c r="AP353" s="387"/>
      <c r="AQ353" s="387"/>
      <c r="AR353" s="384"/>
      <c r="AS353" s="384"/>
      <c r="AT353" s="384"/>
    </row>
    <row r="354" spans="1:46" s="388" customFormat="1" ht="15.75">
      <c r="A354" s="971"/>
      <c r="B354" s="971"/>
      <c r="C354" s="384"/>
      <c r="D354" s="384"/>
      <c r="E354" s="384"/>
      <c r="F354" s="985"/>
      <c r="G354" s="985"/>
      <c r="H354" s="971"/>
      <c r="I354" s="971"/>
      <c r="J354" s="384"/>
      <c r="K354" s="384" t="s">
        <v>3869</v>
      </c>
      <c r="L354" s="971"/>
      <c r="M354" s="384"/>
      <c r="N354" s="384">
        <v>11</v>
      </c>
      <c r="O354" s="384">
        <v>18876</v>
      </c>
      <c r="P354" s="395">
        <v>18.3</v>
      </c>
      <c r="Q354" s="971"/>
      <c r="R354" s="384"/>
      <c r="S354" s="972"/>
      <c r="T354" s="971"/>
      <c r="U354" s="984"/>
      <c r="V354" s="971"/>
      <c r="W354" s="971"/>
      <c r="X354" s="971"/>
      <c r="Y354" s="386" t="s">
        <v>3844</v>
      </c>
      <c r="Z354" s="972"/>
      <c r="AA354" s="972"/>
      <c r="AB354" s="972"/>
      <c r="AC354" s="972"/>
      <c r="AD354" s="972"/>
      <c r="AE354" s="972"/>
      <c r="AF354" s="386"/>
      <c r="AG354" s="386">
        <v>45565</v>
      </c>
      <c r="AH354" s="386">
        <v>45569</v>
      </c>
      <c r="AI354" s="386"/>
      <c r="AJ354" s="384"/>
      <c r="AK354" s="384"/>
      <c r="AL354" s="971"/>
      <c r="AM354" s="972"/>
      <c r="AN354" s="387"/>
      <c r="AO354" s="387"/>
      <c r="AP354" s="387"/>
      <c r="AQ354" s="387"/>
      <c r="AR354" s="384"/>
      <c r="AS354" s="384"/>
      <c r="AT354" s="384"/>
    </row>
    <row r="355" spans="1:46" s="388" customFormat="1" ht="15.75">
      <c r="A355" s="971"/>
      <c r="B355" s="971"/>
      <c r="C355" s="384"/>
      <c r="D355" s="384"/>
      <c r="E355" s="384"/>
      <c r="F355" s="985"/>
      <c r="G355" s="985"/>
      <c r="H355" s="971"/>
      <c r="I355" s="971"/>
      <c r="J355" s="384"/>
      <c r="K355" s="384" t="s">
        <v>3870</v>
      </c>
      <c r="L355" s="971"/>
      <c r="M355" s="384"/>
      <c r="N355" s="384">
        <v>11</v>
      </c>
      <c r="O355" s="384">
        <v>18876</v>
      </c>
      <c r="P355" s="395">
        <v>18.3</v>
      </c>
      <c r="Q355" s="971"/>
      <c r="R355" s="384"/>
      <c r="S355" s="972"/>
      <c r="T355" s="971"/>
      <c r="U355" s="984"/>
      <c r="V355" s="971"/>
      <c r="W355" s="971"/>
      <c r="X355" s="971"/>
      <c r="Y355" s="386" t="s">
        <v>3779</v>
      </c>
      <c r="Z355" s="972"/>
      <c r="AA355" s="972"/>
      <c r="AB355" s="972"/>
      <c r="AC355" s="972"/>
      <c r="AD355" s="972"/>
      <c r="AE355" s="972"/>
      <c r="AF355" s="386"/>
      <c r="AG355" s="386">
        <v>45565</v>
      </c>
      <c r="AH355" s="386">
        <v>45569</v>
      </c>
      <c r="AI355" s="386"/>
      <c r="AJ355" s="384"/>
      <c r="AK355" s="384"/>
      <c r="AL355" s="971"/>
      <c r="AM355" s="972"/>
      <c r="AN355" s="387"/>
      <c r="AO355" s="387"/>
      <c r="AP355" s="387"/>
      <c r="AQ355" s="387"/>
      <c r="AR355" s="384"/>
      <c r="AS355" s="384"/>
      <c r="AT355" s="384"/>
    </row>
    <row r="356" spans="1:46" s="388" customFormat="1" ht="15.75">
      <c r="A356" s="971"/>
      <c r="B356" s="971"/>
      <c r="C356" s="384"/>
      <c r="D356" s="384"/>
      <c r="E356" s="384"/>
      <c r="F356" s="985"/>
      <c r="G356" s="985"/>
      <c r="H356" s="971"/>
      <c r="I356" s="971"/>
      <c r="J356" s="384"/>
      <c r="K356" s="384" t="s">
        <v>3871</v>
      </c>
      <c r="L356" s="971"/>
      <c r="M356" s="384"/>
      <c r="N356" s="384">
        <v>11</v>
      </c>
      <c r="O356" s="384">
        <v>18876</v>
      </c>
      <c r="P356" s="395">
        <v>18.3</v>
      </c>
      <c r="Q356" s="971"/>
      <c r="R356" s="384"/>
      <c r="S356" s="972"/>
      <c r="T356" s="971"/>
      <c r="U356" s="984"/>
      <c r="V356" s="971"/>
      <c r="W356" s="971"/>
      <c r="X356" s="971"/>
      <c r="Y356" s="386" t="s">
        <v>3779</v>
      </c>
      <c r="Z356" s="972"/>
      <c r="AA356" s="972"/>
      <c r="AB356" s="972"/>
      <c r="AC356" s="972"/>
      <c r="AD356" s="972"/>
      <c r="AE356" s="972"/>
      <c r="AF356" s="386"/>
      <c r="AG356" s="386">
        <v>45564</v>
      </c>
      <c r="AH356" s="386">
        <v>45569</v>
      </c>
      <c r="AI356" s="386"/>
      <c r="AJ356" s="384"/>
      <c r="AK356" s="384"/>
      <c r="AL356" s="971"/>
      <c r="AM356" s="972"/>
      <c r="AN356" s="387"/>
      <c r="AO356" s="387"/>
      <c r="AP356" s="387"/>
      <c r="AQ356" s="387"/>
      <c r="AR356" s="384"/>
      <c r="AS356" s="384"/>
      <c r="AT356" s="384"/>
    </row>
    <row r="357" spans="1:46" s="388" customFormat="1" ht="15.75">
      <c r="A357" s="971"/>
      <c r="B357" s="971"/>
      <c r="C357" s="384"/>
      <c r="D357" s="384"/>
      <c r="E357" s="384"/>
      <c r="F357" s="985"/>
      <c r="G357" s="985"/>
      <c r="H357" s="971"/>
      <c r="I357" s="971"/>
      <c r="J357" s="384"/>
      <c r="K357" s="384" t="s">
        <v>3872</v>
      </c>
      <c r="L357" s="971"/>
      <c r="M357" s="384"/>
      <c r="N357" s="384">
        <v>11</v>
      </c>
      <c r="O357" s="384">
        <v>18876</v>
      </c>
      <c r="P357" s="395">
        <v>18.3</v>
      </c>
      <c r="Q357" s="971"/>
      <c r="R357" s="384"/>
      <c r="S357" s="972"/>
      <c r="T357" s="971"/>
      <c r="U357" s="984"/>
      <c r="V357" s="971"/>
      <c r="W357" s="971"/>
      <c r="X357" s="971"/>
      <c r="Y357" s="386" t="s">
        <v>3873</v>
      </c>
      <c r="Z357" s="972"/>
      <c r="AA357" s="972"/>
      <c r="AB357" s="972"/>
      <c r="AC357" s="972"/>
      <c r="AD357" s="972"/>
      <c r="AE357" s="972"/>
      <c r="AF357" s="386"/>
      <c r="AG357" s="386">
        <v>45565</v>
      </c>
      <c r="AH357" s="386">
        <v>45575</v>
      </c>
      <c r="AI357" s="386"/>
      <c r="AJ357" s="384"/>
      <c r="AK357" s="384"/>
      <c r="AL357" s="971"/>
      <c r="AM357" s="972"/>
      <c r="AN357" s="387"/>
      <c r="AO357" s="387"/>
      <c r="AP357" s="387"/>
      <c r="AQ357" s="387"/>
      <c r="AR357" s="384"/>
      <c r="AS357" s="384"/>
      <c r="AT357" s="384"/>
    </row>
    <row r="358" spans="1:46" s="388" customFormat="1" ht="15.75">
      <c r="A358" s="971"/>
      <c r="B358" s="971"/>
      <c r="C358" s="384"/>
      <c r="D358" s="384"/>
      <c r="E358" s="384"/>
      <c r="F358" s="985"/>
      <c r="G358" s="985"/>
      <c r="H358" s="971"/>
      <c r="I358" s="971"/>
      <c r="J358" s="384"/>
      <c r="K358" s="384" t="s">
        <v>3874</v>
      </c>
      <c r="L358" s="971"/>
      <c r="M358" s="384"/>
      <c r="N358" s="384">
        <v>11</v>
      </c>
      <c r="O358" s="384">
        <v>18876</v>
      </c>
      <c r="P358" s="395">
        <v>18.3</v>
      </c>
      <c r="Q358" s="971"/>
      <c r="R358" s="384"/>
      <c r="S358" s="972"/>
      <c r="T358" s="971"/>
      <c r="U358" s="984"/>
      <c r="V358" s="971"/>
      <c r="W358" s="971"/>
      <c r="X358" s="971"/>
      <c r="Y358" s="386" t="s">
        <v>3832</v>
      </c>
      <c r="Z358" s="972"/>
      <c r="AA358" s="972"/>
      <c r="AB358" s="972"/>
      <c r="AC358" s="972"/>
      <c r="AD358" s="972"/>
      <c r="AE358" s="972"/>
      <c r="AF358" s="386"/>
      <c r="AG358" s="386">
        <v>45565</v>
      </c>
      <c r="AH358" s="386">
        <v>45579</v>
      </c>
      <c r="AI358" s="386"/>
      <c r="AJ358" s="384"/>
      <c r="AK358" s="384"/>
      <c r="AL358" s="971"/>
      <c r="AM358" s="972"/>
      <c r="AN358" s="387"/>
      <c r="AO358" s="387"/>
      <c r="AP358" s="387"/>
      <c r="AQ358" s="387"/>
      <c r="AR358" s="384"/>
      <c r="AS358" s="384"/>
      <c r="AT358" s="384"/>
    </row>
    <row r="359" spans="1:46" s="388" customFormat="1" ht="15.75">
      <c r="A359" s="971"/>
      <c r="B359" s="971"/>
      <c r="C359" s="384"/>
      <c r="D359" s="384"/>
      <c r="E359" s="384"/>
      <c r="F359" s="985"/>
      <c r="G359" s="985"/>
      <c r="H359" s="971"/>
      <c r="I359" s="971"/>
      <c r="J359" s="384"/>
      <c r="K359" s="384" t="s">
        <v>3875</v>
      </c>
      <c r="L359" s="971"/>
      <c r="M359" s="384"/>
      <c r="N359" s="384">
        <v>11</v>
      </c>
      <c r="O359" s="384">
        <v>18876</v>
      </c>
      <c r="P359" s="395">
        <v>18.3</v>
      </c>
      <c r="Q359" s="971"/>
      <c r="R359" s="384"/>
      <c r="S359" s="972"/>
      <c r="T359" s="971"/>
      <c r="U359" s="984"/>
      <c r="V359" s="971"/>
      <c r="W359" s="971"/>
      <c r="X359" s="971"/>
      <c r="Y359" s="386" t="s">
        <v>3873</v>
      </c>
      <c r="Z359" s="972"/>
      <c r="AA359" s="972"/>
      <c r="AB359" s="972"/>
      <c r="AC359" s="972"/>
      <c r="AD359" s="972"/>
      <c r="AE359" s="972"/>
      <c r="AF359" s="386"/>
      <c r="AG359" s="386">
        <v>45565</v>
      </c>
      <c r="AH359" s="386">
        <v>45575</v>
      </c>
      <c r="AI359" s="386"/>
      <c r="AJ359" s="384"/>
      <c r="AK359" s="384"/>
      <c r="AL359" s="971"/>
      <c r="AM359" s="972"/>
      <c r="AN359" s="387"/>
      <c r="AO359" s="387"/>
      <c r="AP359" s="387"/>
      <c r="AQ359" s="387"/>
      <c r="AR359" s="384"/>
      <c r="AS359" s="384"/>
      <c r="AT359" s="384"/>
    </row>
    <row r="360" spans="1:46" s="388" customFormat="1" ht="15.75">
      <c r="A360" s="971"/>
      <c r="B360" s="971"/>
      <c r="C360" s="384"/>
      <c r="D360" s="384"/>
      <c r="E360" s="384"/>
      <c r="F360" s="985"/>
      <c r="G360" s="985"/>
      <c r="H360" s="971"/>
      <c r="I360" s="971"/>
      <c r="J360" s="384"/>
      <c r="K360" s="384" t="s">
        <v>3876</v>
      </c>
      <c r="L360" s="971"/>
      <c r="M360" s="384"/>
      <c r="N360" s="384">
        <v>11</v>
      </c>
      <c r="O360" s="384">
        <v>18876</v>
      </c>
      <c r="P360" s="395">
        <v>18.3</v>
      </c>
      <c r="Q360" s="971"/>
      <c r="R360" s="384"/>
      <c r="S360" s="972"/>
      <c r="T360" s="971"/>
      <c r="U360" s="984"/>
      <c r="V360" s="971"/>
      <c r="W360" s="971"/>
      <c r="X360" s="971"/>
      <c r="Y360" s="386" t="s">
        <v>3838</v>
      </c>
      <c r="Z360" s="972"/>
      <c r="AA360" s="972"/>
      <c r="AB360" s="972"/>
      <c r="AC360" s="972"/>
      <c r="AD360" s="972"/>
      <c r="AE360" s="972"/>
      <c r="AF360" s="386"/>
      <c r="AG360" s="386">
        <v>45565</v>
      </c>
      <c r="AH360" s="386">
        <v>45573</v>
      </c>
      <c r="AI360" s="386"/>
      <c r="AJ360" s="384"/>
      <c r="AK360" s="384"/>
      <c r="AL360" s="971"/>
      <c r="AM360" s="972"/>
      <c r="AN360" s="387"/>
      <c r="AO360" s="387"/>
      <c r="AP360" s="387"/>
      <c r="AQ360" s="387"/>
      <c r="AR360" s="384"/>
      <c r="AS360" s="384"/>
      <c r="AT360" s="384"/>
    </row>
    <row r="361" spans="1:46" s="388" customFormat="1" ht="15.75">
      <c r="A361" s="971"/>
      <c r="B361" s="971"/>
      <c r="C361" s="384"/>
      <c r="D361" s="384"/>
      <c r="E361" s="384"/>
      <c r="F361" s="985"/>
      <c r="G361" s="985"/>
      <c r="H361" s="971"/>
      <c r="I361" s="971"/>
      <c r="J361" s="384"/>
      <c r="K361" s="384" t="s">
        <v>3877</v>
      </c>
      <c r="L361" s="971"/>
      <c r="M361" s="384"/>
      <c r="N361" s="384">
        <v>11</v>
      </c>
      <c r="O361" s="384">
        <v>18876</v>
      </c>
      <c r="P361" s="395">
        <v>18.3</v>
      </c>
      <c r="Q361" s="971"/>
      <c r="R361" s="384"/>
      <c r="S361" s="972"/>
      <c r="T361" s="971"/>
      <c r="U361" s="984"/>
      <c r="V361" s="971"/>
      <c r="W361" s="971"/>
      <c r="X361" s="971"/>
      <c r="Y361" s="386" t="s">
        <v>3867</v>
      </c>
      <c r="Z361" s="972"/>
      <c r="AA361" s="972"/>
      <c r="AB361" s="972"/>
      <c r="AC361" s="972"/>
      <c r="AD361" s="972"/>
      <c r="AE361" s="972"/>
      <c r="AF361" s="386"/>
      <c r="AG361" s="386">
        <v>45565</v>
      </c>
      <c r="AH361" s="386">
        <v>45580</v>
      </c>
      <c r="AI361" s="386"/>
      <c r="AJ361" s="384"/>
      <c r="AK361" s="384"/>
      <c r="AL361" s="971"/>
      <c r="AM361" s="972"/>
      <c r="AN361" s="387"/>
      <c r="AO361" s="387"/>
      <c r="AP361" s="387"/>
      <c r="AQ361" s="387"/>
      <c r="AR361" s="384"/>
      <c r="AS361" s="384"/>
      <c r="AT361" s="384"/>
    </row>
    <row r="362" spans="1:46" s="388" customFormat="1" ht="15.75">
      <c r="A362" s="971"/>
      <c r="B362" s="971"/>
      <c r="C362" s="384"/>
      <c r="D362" s="384"/>
      <c r="E362" s="384"/>
      <c r="F362" s="985"/>
      <c r="G362" s="985"/>
      <c r="H362" s="971"/>
      <c r="I362" s="971"/>
      <c r="J362" s="384"/>
      <c r="K362" s="384" t="s">
        <v>3878</v>
      </c>
      <c r="L362" s="971"/>
      <c r="M362" s="384"/>
      <c r="N362" s="384">
        <v>11</v>
      </c>
      <c r="O362" s="384">
        <v>18876</v>
      </c>
      <c r="P362" s="395">
        <v>18.3</v>
      </c>
      <c r="Q362" s="971"/>
      <c r="R362" s="384"/>
      <c r="S362" s="972"/>
      <c r="T362" s="971"/>
      <c r="U362" s="984"/>
      <c r="V362" s="971"/>
      <c r="W362" s="971"/>
      <c r="X362" s="971"/>
      <c r="Y362" s="386" t="s">
        <v>3844</v>
      </c>
      <c r="Z362" s="972"/>
      <c r="AA362" s="972"/>
      <c r="AB362" s="972"/>
      <c r="AC362" s="972"/>
      <c r="AD362" s="972"/>
      <c r="AE362" s="972"/>
      <c r="AF362" s="386"/>
      <c r="AG362" s="386">
        <v>45564</v>
      </c>
      <c r="AH362" s="386">
        <v>45569</v>
      </c>
      <c r="AI362" s="386"/>
      <c r="AJ362" s="384"/>
      <c r="AK362" s="384"/>
      <c r="AL362" s="971"/>
      <c r="AM362" s="972"/>
      <c r="AN362" s="387"/>
      <c r="AO362" s="387"/>
      <c r="AP362" s="387"/>
      <c r="AQ362" s="387"/>
      <c r="AR362" s="384"/>
      <c r="AS362" s="384"/>
      <c r="AT362" s="384"/>
    </row>
    <row r="363" spans="1:46" s="388" customFormat="1" ht="15.75">
      <c r="A363" s="971"/>
      <c r="B363" s="971"/>
      <c r="C363" s="384"/>
      <c r="D363" s="384"/>
      <c r="E363" s="384"/>
      <c r="F363" s="985"/>
      <c r="G363" s="985"/>
      <c r="H363" s="971"/>
      <c r="I363" s="971"/>
      <c r="J363" s="384"/>
      <c r="K363" s="384" t="s">
        <v>3879</v>
      </c>
      <c r="L363" s="971"/>
      <c r="M363" s="384"/>
      <c r="N363" s="384">
        <v>11</v>
      </c>
      <c r="O363" s="384">
        <v>18876</v>
      </c>
      <c r="P363" s="395">
        <v>18.3</v>
      </c>
      <c r="Q363" s="971"/>
      <c r="R363" s="384"/>
      <c r="S363" s="972"/>
      <c r="T363" s="971"/>
      <c r="U363" s="984"/>
      <c r="V363" s="971"/>
      <c r="W363" s="971"/>
      <c r="X363" s="971"/>
      <c r="Y363" s="386" t="s">
        <v>3820</v>
      </c>
      <c r="Z363" s="972"/>
      <c r="AA363" s="972"/>
      <c r="AB363" s="972"/>
      <c r="AC363" s="972"/>
      <c r="AD363" s="972"/>
      <c r="AE363" s="972"/>
      <c r="AF363" s="386"/>
      <c r="AG363" s="386">
        <v>45564</v>
      </c>
      <c r="AH363" s="386">
        <v>45574</v>
      </c>
      <c r="AI363" s="386"/>
      <c r="AJ363" s="384"/>
      <c r="AK363" s="384"/>
      <c r="AL363" s="971"/>
      <c r="AM363" s="972"/>
      <c r="AN363" s="387"/>
      <c r="AO363" s="387"/>
      <c r="AP363" s="387"/>
      <c r="AQ363" s="387"/>
      <c r="AR363" s="384"/>
      <c r="AS363" s="384"/>
      <c r="AT363" s="384"/>
    </row>
    <row r="364" spans="1:46" s="388" customFormat="1" ht="15.75">
      <c r="A364" s="971"/>
      <c r="B364" s="971"/>
      <c r="C364" s="384"/>
      <c r="D364" s="384"/>
      <c r="E364" s="384"/>
      <c r="F364" s="985"/>
      <c r="G364" s="985"/>
      <c r="H364" s="971"/>
      <c r="I364" s="971"/>
      <c r="J364" s="384"/>
      <c r="K364" s="384" t="s">
        <v>3880</v>
      </c>
      <c r="L364" s="971"/>
      <c r="M364" s="384"/>
      <c r="N364" s="384">
        <v>11</v>
      </c>
      <c r="O364" s="384">
        <v>18876</v>
      </c>
      <c r="P364" s="395">
        <v>18.3</v>
      </c>
      <c r="Q364" s="971"/>
      <c r="R364" s="384"/>
      <c r="S364" s="972"/>
      <c r="T364" s="971"/>
      <c r="U364" s="984"/>
      <c r="V364" s="971"/>
      <c r="W364" s="971"/>
      <c r="X364" s="971"/>
      <c r="Y364" s="386" t="s">
        <v>3760</v>
      </c>
      <c r="Z364" s="972"/>
      <c r="AA364" s="972"/>
      <c r="AB364" s="972"/>
      <c r="AC364" s="972"/>
      <c r="AD364" s="972"/>
      <c r="AE364" s="972"/>
      <c r="AF364" s="386"/>
      <c r="AG364" s="386">
        <v>45564</v>
      </c>
      <c r="AH364" s="386">
        <v>45565</v>
      </c>
      <c r="AI364" s="386"/>
      <c r="AJ364" s="384"/>
      <c r="AK364" s="384"/>
      <c r="AL364" s="971"/>
      <c r="AM364" s="972"/>
      <c r="AN364" s="387"/>
      <c r="AO364" s="387"/>
      <c r="AP364" s="387"/>
      <c r="AQ364" s="387"/>
      <c r="AR364" s="384"/>
      <c r="AS364" s="384"/>
      <c r="AT364" s="384"/>
    </row>
    <row r="365" spans="1:46" s="388" customFormat="1" ht="15.75">
      <c r="A365" s="971"/>
      <c r="B365" s="971"/>
      <c r="C365" s="384"/>
      <c r="D365" s="384"/>
      <c r="E365" s="384"/>
      <c r="F365" s="985"/>
      <c r="G365" s="985"/>
      <c r="H365" s="971"/>
      <c r="I365" s="971"/>
      <c r="J365" s="384"/>
      <c r="K365" s="384" t="s">
        <v>3881</v>
      </c>
      <c r="L365" s="971"/>
      <c r="M365" s="384"/>
      <c r="N365" s="384">
        <v>11</v>
      </c>
      <c r="O365" s="384">
        <v>18876</v>
      </c>
      <c r="P365" s="395">
        <v>18.3</v>
      </c>
      <c r="Q365" s="971"/>
      <c r="R365" s="384"/>
      <c r="S365" s="972"/>
      <c r="T365" s="971"/>
      <c r="U365" s="984"/>
      <c r="V365" s="971"/>
      <c r="W365" s="971"/>
      <c r="X365" s="971"/>
      <c r="Y365" s="386" t="s">
        <v>3838</v>
      </c>
      <c r="Z365" s="972"/>
      <c r="AA365" s="972"/>
      <c r="AB365" s="972"/>
      <c r="AC365" s="972"/>
      <c r="AD365" s="972"/>
      <c r="AE365" s="972"/>
      <c r="AF365" s="386"/>
      <c r="AG365" s="386">
        <v>45564</v>
      </c>
      <c r="AH365" s="386">
        <v>45571</v>
      </c>
      <c r="AI365" s="386"/>
      <c r="AJ365" s="384"/>
      <c r="AK365" s="384"/>
      <c r="AL365" s="971"/>
      <c r="AM365" s="972"/>
      <c r="AN365" s="387"/>
      <c r="AO365" s="387"/>
      <c r="AP365" s="387"/>
      <c r="AQ365" s="387"/>
      <c r="AR365" s="384"/>
      <c r="AS365" s="384"/>
      <c r="AT365" s="384"/>
    </row>
    <row r="366" spans="1:46" s="388" customFormat="1" ht="15.75">
      <c r="A366" s="971"/>
      <c r="B366" s="971"/>
      <c r="C366" s="384"/>
      <c r="D366" s="384"/>
      <c r="E366" s="384"/>
      <c r="F366" s="985"/>
      <c r="G366" s="985"/>
      <c r="H366" s="971"/>
      <c r="I366" s="971"/>
      <c r="J366" s="384"/>
      <c r="K366" s="384" t="s">
        <v>3882</v>
      </c>
      <c r="L366" s="971"/>
      <c r="M366" s="384"/>
      <c r="N366" s="384">
        <v>11</v>
      </c>
      <c r="O366" s="384">
        <v>18876</v>
      </c>
      <c r="P366" s="395">
        <v>18.3</v>
      </c>
      <c r="Q366" s="971"/>
      <c r="R366" s="384"/>
      <c r="S366" s="972"/>
      <c r="T366" s="971"/>
      <c r="U366" s="984"/>
      <c r="V366" s="971"/>
      <c r="W366" s="971"/>
      <c r="X366" s="971"/>
      <c r="Y366" s="386" t="s">
        <v>3838</v>
      </c>
      <c r="Z366" s="972"/>
      <c r="AA366" s="972"/>
      <c r="AB366" s="972"/>
      <c r="AC366" s="972"/>
      <c r="AD366" s="972"/>
      <c r="AE366" s="972"/>
      <c r="AF366" s="386"/>
      <c r="AG366" s="386">
        <v>45565</v>
      </c>
      <c r="AH366" s="386">
        <v>45571</v>
      </c>
      <c r="AI366" s="386"/>
      <c r="AJ366" s="384"/>
      <c r="AK366" s="384"/>
      <c r="AL366" s="971"/>
      <c r="AM366" s="972"/>
      <c r="AN366" s="387"/>
      <c r="AO366" s="387"/>
      <c r="AP366" s="387"/>
      <c r="AQ366" s="387"/>
      <c r="AR366" s="384"/>
      <c r="AS366" s="384"/>
      <c r="AT366" s="384"/>
    </row>
    <row r="367" spans="1:46" s="388" customFormat="1" ht="15.75">
      <c r="A367" s="971"/>
      <c r="B367" s="971"/>
      <c r="C367" s="384"/>
      <c r="D367" s="384"/>
      <c r="E367" s="384"/>
      <c r="F367" s="985"/>
      <c r="G367" s="985"/>
      <c r="H367" s="971"/>
      <c r="I367" s="971"/>
      <c r="J367" s="384"/>
      <c r="K367" s="384" t="s">
        <v>3883</v>
      </c>
      <c r="L367" s="971"/>
      <c r="M367" s="384"/>
      <c r="N367" s="384">
        <v>11</v>
      </c>
      <c r="O367" s="384">
        <v>18876</v>
      </c>
      <c r="P367" s="395">
        <v>18.3</v>
      </c>
      <c r="Q367" s="971"/>
      <c r="R367" s="384"/>
      <c r="S367" s="972"/>
      <c r="T367" s="971"/>
      <c r="U367" s="984"/>
      <c r="V367" s="971"/>
      <c r="W367" s="971"/>
      <c r="X367" s="971"/>
      <c r="Y367" s="386" t="s">
        <v>3760</v>
      </c>
      <c r="Z367" s="972"/>
      <c r="AA367" s="972"/>
      <c r="AB367" s="972"/>
      <c r="AC367" s="972"/>
      <c r="AD367" s="972"/>
      <c r="AE367" s="972"/>
      <c r="AF367" s="386"/>
      <c r="AG367" s="386">
        <v>45565</v>
      </c>
      <c r="AH367" s="386">
        <v>45573</v>
      </c>
      <c r="AI367" s="386"/>
      <c r="AJ367" s="384"/>
      <c r="AK367" s="384"/>
      <c r="AL367" s="971"/>
      <c r="AM367" s="972"/>
      <c r="AN367" s="387"/>
      <c r="AO367" s="387"/>
      <c r="AP367" s="387"/>
      <c r="AQ367" s="387"/>
      <c r="AR367" s="384"/>
      <c r="AS367" s="384"/>
      <c r="AT367" s="384"/>
    </row>
    <row r="368" spans="1:46" s="388" customFormat="1" ht="15.75">
      <c r="A368" s="971"/>
      <c r="B368" s="971"/>
      <c r="C368" s="384"/>
      <c r="D368" s="384"/>
      <c r="E368" s="384"/>
      <c r="F368" s="985"/>
      <c r="G368" s="985"/>
      <c r="H368" s="971"/>
      <c r="I368" s="971"/>
      <c r="J368" s="384"/>
      <c r="K368" s="384" t="s">
        <v>3884</v>
      </c>
      <c r="L368" s="971"/>
      <c r="M368" s="384"/>
      <c r="N368" s="384">
        <v>11</v>
      </c>
      <c r="O368" s="384">
        <v>18876</v>
      </c>
      <c r="P368" s="395">
        <v>18.3</v>
      </c>
      <c r="Q368" s="971"/>
      <c r="R368" s="384"/>
      <c r="S368" s="972"/>
      <c r="T368" s="971"/>
      <c r="U368" s="984"/>
      <c r="V368" s="971"/>
      <c r="W368" s="971"/>
      <c r="X368" s="971"/>
      <c r="Y368" s="386" t="s">
        <v>3779</v>
      </c>
      <c r="Z368" s="972"/>
      <c r="AA368" s="972"/>
      <c r="AB368" s="972"/>
      <c r="AC368" s="972"/>
      <c r="AD368" s="972"/>
      <c r="AE368" s="972"/>
      <c r="AF368" s="386"/>
      <c r="AG368" s="386">
        <v>45565</v>
      </c>
      <c r="AH368" s="386">
        <v>45572</v>
      </c>
      <c r="AI368" s="386"/>
      <c r="AJ368" s="384"/>
      <c r="AK368" s="384"/>
      <c r="AL368" s="971"/>
      <c r="AM368" s="972"/>
      <c r="AN368" s="387"/>
      <c r="AO368" s="387"/>
      <c r="AP368" s="387"/>
      <c r="AQ368" s="387"/>
      <c r="AR368" s="384"/>
      <c r="AS368" s="384"/>
      <c r="AT368" s="384"/>
    </row>
    <row r="369" spans="1:48" s="388" customFormat="1" ht="15.75">
      <c r="A369" s="971"/>
      <c r="B369" s="971"/>
      <c r="C369" s="384"/>
      <c r="D369" s="384"/>
      <c r="E369" s="384"/>
      <c r="F369" s="985"/>
      <c r="G369" s="985"/>
      <c r="H369" s="971"/>
      <c r="I369" s="971"/>
      <c r="J369" s="384"/>
      <c r="K369" s="384" t="s">
        <v>3885</v>
      </c>
      <c r="L369" s="971"/>
      <c r="M369" s="384"/>
      <c r="N369" s="384">
        <v>11</v>
      </c>
      <c r="O369" s="384">
        <v>18876</v>
      </c>
      <c r="P369" s="395">
        <v>18.3</v>
      </c>
      <c r="Q369" s="971"/>
      <c r="R369" s="384"/>
      <c r="S369" s="972"/>
      <c r="T369" s="971"/>
      <c r="U369" s="984"/>
      <c r="V369" s="971"/>
      <c r="W369" s="971"/>
      <c r="X369" s="971"/>
      <c r="Y369" s="386" t="s">
        <v>3820</v>
      </c>
      <c r="Z369" s="972"/>
      <c r="AA369" s="972"/>
      <c r="AB369" s="972"/>
      <c r="AC369" s="972"/>
      <c r="AD369" s="972"/>
      <c r="AE369" s="972"/>
      <c r="AF369" s="386"/>
      <c r="AG369" s="386">
        <v>45569</v>
      </c>
      <c r="AH369" s="386">
        <v>45574</v>
      </c>
      <c r="AI369" s="386"/>
      <c r="AJ369" s="384"/>
      <c r="AK369" s="384"/>
      <c r="AL369" s="971"/>
      <c r="AM369" s="972"/>
      <c r="AN369" s="387"/>
      <c r="AO369" s="387"/>
      <c r="AP369" s="387"/>
      <c r="AQ369" s="387"/>
      <c r="AR369" s="384"/>
      <c r="AS369" s="384"/>
      <c r="AT369" s="384"/>
      <c r="AU369" s="384"/>
      <c r="AV369" s="384"/>
    </row>
    <row r="370" spans="1:48" s="388" customFormat="1" ht="15.75">
      <c r="A370" s="101" t="s">
        <v>3136</v>
      </c>
      <c r="B370" s="384"/>
      <c r="C370" s="384"/>
      <c r="D370" s="353"/>
      <c r="E370" s="353"/>
      <c r="F370" s="384" t="s">
        <v>3886</v>
      </c>
      <c r="G370" s="384" t="s">
        <v>3887</v>
      </c>
      <c r="H370" s="384" t="s">
        <v>79</v>
      </c>
      <c r="I370" s="384" t="s">
        <v>109</v>
      </c>
      <c r="J370" s="384"/>
      <c r="K370" s="353" t="s">
        <v>3888</v>
      </c>
      <c r="L370" s="384" t="s">
        <v>3889</v>
      </c>
      <c r="M370" s="384"/>
      <c r="N370" s="384">
        <v>1</v>
      </c>
      <c r="O370" s="385">
        <v>60</v>
      </c>
      <c r="P370" s="395">
        <v>0.7</v>
      </c>
      <c r="Q370" s="384" t="s">
        <v>2369</v>
      </c>
      <c r="R370" s="384"/>
      <c r="S370" s="386">
        <v>45530</v>
      </c>
      <c r="T370" s="384" t="s">
        <v>2590</v>
      </c>
      <c r="U370" s="390">
        <v>45562</v>
      </c>
      <c r="V370" s="384" t="s">
        <v>3299</v>
      </c>
      <c r="W370" s="390">
        <v>45567</v>
      </c>
      <c r="X370" s="384" t="s">
        <v>129</v>
      </c>
      <c r="Y370" s="386" t="s">
        <v>3820</v>
      </c>
      <c r="Z370" s="386">
        <v>45525</v>
      </c>
      <c r="AA370" s="386">
        <v>45533</v>
      </c>
      <c r="AB370" s="386">
        <v>45551</v>
      </c>
      <c r="AC370" s="386">
        <v>45551</v>
      </c>
      <c r="AD370" s="386">
        <v>45539</v>
      </c>
      <c r="AE370" s="386">
        <v>45555</v>
      </c>
      <c r="AF370" s="386"/>
      <c r="AG370" s="386">
        <v>45573</v>
      </c>
      <c r="AH370" s="384"/>
      <c r="AI370" s="384"/>
      <c r="AJ370" s="384"/>
      <c r="AK370" s="384"/>
      <c r="AL370" s="384" t="s">
        <v>3890</v>
      </c>
      <c r="AM370" s="386">
        <v>45555</v>
      </c>
      <c r="AN370" s="387">
        <v>273.88</v>
      </c>
      <c r="AO370" s="387">
        <v>964</v>
      </c>
      <c r="AP370" s="387"/>
      <c r="AQ370" s="387"/>
      <c r="AR370" s="384"/>
      <c r="AS370" s="384"/>
      <c r="AT370" s="384"/>
      <c r="AU370" s="384"/>
      <c r="AV370" s="384"/>
    </row>
    <row r="371" spans="1:48" s="388" customFormat="1" ht="15.75">
      <c r="A371" s="101" t="s">
        <v>3056</v>
      </c>
      <c r="B371" s="384" t="s">
        <v>3891</v>
      </c>
      <c r="C371" s="384"/>
      <c r="D371" s="384"/>
      <c r="E371" s="384"/>
      <c r="F371" s="384" t="s">
        <v>3892</v>
      </c>
      <c r="G371" s="384" t="s">
        <v>3893</v>
      </c>
      <c r="H371" s="384" t="s">
        <v>79</v>
      </c>
      <c r="I371" s="353" t="s">
        <v>3109</v>
      </c>
      <c r="J371" s="353"/>
      <c r="K371" s="384" t="s">
        <v>3894</v>
      </c>
      <c r="L371" s="384" t="s">
        <v>3611</v>
      </c>
      <c r="M371" s="384"/>
      <c r="N371" s="384">
        <v>23</v>
      </c>
      <c r="O371" s="384">
        <v>13880</v>
      </c>
      <c r="P371" s="384">
        <v>21.73</v>
      </c>
      <c r="Q371" s="384" t="s">
        <v>2369</v>
      </c>
      <c r="R371" s="384"/>
      <c r="S371" s="386">
        <v>45134</v>
      </c>
      <c r="T371" s="384" t="s">
        <v>2370</v>
      </c>
      <c r="U371" s="390">
        <v>45569</v>
      </c>
      <c r="V371" s="384"/>
      <c r="W371" s="386"/>
      <c r="X371" s="384" t="s">
        <v>118</v>
      </c>
      <c r="Y371" s="386" t="s">
        <v>3820</v>
      </c>
      <c r="Z371" s="386">
        <v>45495</v>
      </c>
      <c r="AA371" s="386">
        <v>45509</v>
      </c>
      <c r="AB371" s="386">
        <v>45532</v>
      </c>
      <c r="AC371" s="386">
        <v>45532</v>
      </c>
      <c r="AD371" s="386">
        <v>45523</v>
      </c>
      <c r="AE371" s="386">
        <v>45533</v>
      </c>
      <c r="AF371" s="386">
        <v>45575</v>
      </c>
      <c r="AG371" s="386">
        <v>45572</v>
      </c>
      <c r="AH371" s="384"/>
      <c r="AI371" s="386"/>
      <c r="AJ371" s="384"/>
      <c r="AK371" s="384"/>
      <c r="AL371" s="384" t="s">
        <v>3895</v>
      </c>
      <c r="AM371" s="386">
        <v>45533</v>
      </c>
      <c r="AN371" s="387">
        <v>4153.3500000000004</v>
      </c>
      <c r="AO371" s="387">
        <v>15064</v>
      </c>
      <c r="AP371" s="387"/>
      <c r="AQ371" s="387"/>
      <c r="AR371" s="384"/>
      <c r="AS371" s="384"/>
      <c r="AT371" s="384"/>
      <c r="AU371" s="384"/>
      <c r="AV371" s="384"/>
    </row>
    <row r="372" spans="1:48" s="388" customFormat="1" ht="15.75">
      <c r="A372" s="982" t="s">
        <v>3896</v>
      </c>
      <c r="B372" s="971">
        <v>4100007168</v>
      </c>
      <c r="C372" s="384"/>
      <c r="D372" s="384"/>
      <c r="E372" s="384"/>
      <c r="F372" s="971" t="s">
        <v>3897</v>
      </c>
      <c r="G372" s="971" t="s">
        <v>3898</v>
      </c>
      <c r="H372" s="971" t="s">
        <v>79</v>
      </c>
      <c r="I372" s="971" t="s">
        <v>3558</v>
      </c>
      <c r="J372" s="384"/>
      <c r="K372" s="384" t="s">
        <v>3899</v>
      </c>
      <c r="L372" s="971" t="s">
        <v>3560</v>
      </c>
      <c r="M372" s="384"/>
      <c r="N372" s="384">
        <v>58</v>
      </c>
      <c r="O372" s="384">
        <v>19410</v>
      </c>
      <c r="P372" s="384">
        <v>49.9</v>
      </c>
      <c r="Q372" s="971" t="s">
        <v>3561</v>
      </c>
      <c r="R372" s="384"/>
      <c r="S372" s="972">
        <v>45499</v>
      </c>
      <c r="T372" s="971" t="s">
        <v>2370</v>
      </c>
      <c r="U372" s="984">
        <v>45563</v>
      </c>
      <c r="V372" s="384"/>
      <c r="W372" s="390"/>
      <c r="X372" s="972" t="s">
        <v>129</v>
      </c>
      <c r="Y372" s="386" t="s">
        <v>3760</v>
      </c>
      <c r="Z372" s="972">
        <v>45499</v>
      </c>
      <c r="AA372" s="972">
        <v>45518</v>
      </c>
      <c r="AB372" s="972">
        <v>45558</v>
      </c>
      <c r="AC372" s="972">
        <v>45559</v>
      </c>
      <c r="AD372" s="972">
        <v>45541</v>
      </c>
      <c r="AE372" s="972">
        <v>45559</v>
      </c>
      <c r="AF372" s="972">
        <v>45573</v>
      </c>
      <c r="AG372" s="386">
        <v>45569</v>
      </c>
      <c r="AH372" s="386">
        <v>45573</v>
      </c>
      <c r="AI372" s="386"/>
      <c r="AJ372" s="353"/>
      <c r="AK372" s="384"/>
      <c r="AL372" s="384" t="s">
        <v>3900</v>
      </c>
      <c r="AM372" s="386">
        <v>45559</v>
      </c>
      <c r="AN372" s="387">
        <v>3799.46</v>
      </c>
      <c r="AO372" s="387">
        <v>60583.59</v>
      </c>
      <c r="AP372" s="387"/>
      <c r="AQ372" s="387"/>
      <c r="AR372" s="384"/>
      <c r="AS372" s="384"/>
      <c r="AT372" s="384"/>
      <c r="AU372" s="384"/>
      <c r="AV372" s="384"/>
    </row>
    <row r="373" spans="1:48" s="388" customFormat="1" ht="15.75">
      <c r="A373" s="971"/>
      <c r="B373" s="971"/>
      <c r="C373" s="384"/>
      <c r="D373" s="384"/>
      <c r="E373" s="384"/>
      <c r="F373" s="971"/>
      <c r="G373" s="971"/>
      <c r="H373" s="971"/>
      <c r="I373" s="971"/>
      <c r="J373" s="384"/>
      <c r="K373" s="384" t="s">
        <v>3901</v>
      </c>
      <c r="L373" s="971"/>
      <c r="M373" s="384"/>
      <c r="N373" s="384">
        <v>58</v>
      </c>
      <c r="O373" s="384">
        <v>18586</v>
      </c>
      <c r="P373" s="384">
        <v>49.9</v>
      </c>
      <c r="Q373" s="971"/>
      <c r="R373" s="384"/>
      <c r="S373" s="972"/>
      <c r="T373" s="971"/>
      <c r="U373" s="984"/>
      <c r="V373" s="384"/>
      <c r="W373" s="390"/>
      <c r="X373" s="972"/>
      <c r="Y373" s="386" t="s">
        <v>3820</v>
      </c>
      <c r="Z373" s="972"/>
      <c r="AA373" s="972"/>
      <c r="AB373" s="972"/>
      <c r="AC373" s="972"/>
      <c r="AD373" s="972"/>
      <c r="AE373" s="972"/>
      <c r="AF373" s="972"/>
      <c r="AG373" s="386">
        <v>45569</v>
      </c>
      <c r="AH373" s="386">
        <v>45574</v>
      </c>
      <c r="AI373" s="386"/>
      <c r="AJ373" s="384"/>
      <c r="AK373" s="384"/>
      <c r="AL373" s="384"/>
      <c r="AM373" s="386"/>
      <c r="AN373" s="387"/>
      <c r="AO373" s="387"/>
      <c r="AP373" s="387"/>
      <c r="AQ373" s="387"/>
      <c r="AR373" s="384"/>
      <c r="AS373" s="384"/>
      <c r="AT373" s="384"/>
      <c r="AU373" s="384"/>
      <c r="AV373" s="384"/>
    </row>
    <row r="374" spans="1:48" s="388" customFormat="1" ht="15.75">
      <c r="A374" s="101" t="s">
        <v>232</v>
      </c>
      <c r="B374" s="384">
        <v>4100007369</v>
      </c>
      <c r="C374" s="384"/>
      <c r="D374" s="384"/>
      <c r="E374" s="384"/>
      <c r="F374" s="384" t="s">
        <v>3902</v>
      </c>
      <c r="G374" s="384" t="s">
        <v>3903</v>
      </c>
      <c r="H374" s="384" t="s">
        <v>79</v>
      </c>
      <c r="I374" s="384" t="s">
        <v>109</v>
      </c>
      <c r="J374" s="384"/>
      <c r="K374" s="384" t="s">
        <v>3904</v>
      </c>
      <c r="L374" s="384" t="s">
        <v>3905</v>
      </c>
      <c r="M374" s="384"/>
      <c r="N374" s="384">
        <v>12</v>
      </c>
      <c r="O374" s="385">
        <v>255</v>
      </c>
      <c r="P374" s="384">
        <v>0.9</v>
      </c>
      <c r="Q374" s="384" t="s">
        <v>3906</v>
      </c>
      <c r="R374" s="384"/>
      <c r="S374" s="386">
        <v>45536</v>
      </c>
      <c r="T374" s="384" t="s">
        <v>3499</v>
      </c>
      <c r="U374" s="390">
        <v>45563</v>
      </c>
      <c r="V374" s="384" t="s">
        <v>2370</v>
      </c>
      <c r="W374" s="390">
        <v>45576</v>
      </c>
      <c r="X374" s="384" t="s">
        <v>129</v>
      </c>
      <c r="Y374" s="386" t="s">
        <v>3907</v>
      </c>
      <c r="Z374" s="386">
        <v>45541</v>
      </c>
      <c r="AA374" s="386">
        <v>45544</v>
      </c>
      <c r="AB374" s="386">
        <v>45558</v>
      </c>
      <c r="AC374" s="386">
        <v>45558</v>
      </c>
      <c r="AD374" s="386">
        <v>45552</v>
      </c>
      <c r="AE374" s="386">
        <v>45561</v>
      </c>
      <c r="AF374" s="384"/>
      <c r="AG374" s="386">
        <v>45580</v>
      </c>
      <c r="AH374" s="384"/>
      <c r="AI374" s="384"/>
      <c r="AJ374" s="384"/>
      <c r="AK374" s="384"/>
      <c r="AL374" s="384" t="s">
        <v>3908</v>
      </c>
      <c r="AM374" s="386">
        <v>45561</v>
      </c>
      <c r="AN374" s="387">
        <v>3593.71</v>
      </c>
      <c r="AO374" s="387">
        <v>20235.2</v>
      </c>
      <c r="AP374" s="384"/>
      <c r="AQ374" s="384"/>
      <c r="AR374" s="384"/>
      <c r="AS374" s="384"/>
      <c r="AT374" s="384"/>
      <c r="AU374" s="384"/>
      <c r="AV374" s="384"/>
    </row>
    <row r="375" spans="1:48" s="388" customFormat="1" ht="31.5">
      <c r="A375" s="394" t="s">
        <v>3909</v>
      </c>
      <c r="B375" s="384"/>
      <c r="C375" s="384"/>
      <c r="D375" s="384"/>
      <c r="E375" s="384"/>
      <c r="F375" s="384" t="s">
        <v>3910</v>
      </c>
      <c r="G375" s="384" t="s">
        <v>3911</v>
      </c>
      <c r="H375" s="384" t="s">
        <v>79</v>
      </c>
      <c r="I375" s="353" t="s">
        <v>3112</v>
      </c>
      <c r="J375" s="353"/>
      <c r="K375" s="384" t="s">
        <v>3912</v>
      </c>
      <c r="L375" s="384" t="s">
        <v>3439</v>
      </c>
      <c r="M375" s="384"/>
      <c r="N375" s="384">
        <v>20</v>
      </c>
      <c r="O375" s="384">
        <v>23988</v>
      </c>
      <c r="P375" s="395">
        <v>51</v>
      </c>
      <c r="Q375" s="384" t="s">
        <v>2518</v>
      </c>
      <c r="R375" s="384"/>
      <c r="S375" s="386">
        <v>45503</v>
      </c>
      <c r="T375" s="384" t="s">
        <v>2370</v>
      </c>
      <c r="U375" s="390">
        <v>45564</v>
      </c>
      <c r="V375" s="384"/>
      <c r="W375" s="386"/>
      <c r="X375" s="384" t="s">
        <v>118</v>
      </c>
      <c r="Y375" s="386" t="s">
        <v>3873</v>
      </c>
      <c r="Z375" s="386">
        <v>45498</v>
      </c>
      <c r="AA375" s="386">
        <v>45532</v>
      </c>
      <c r="AB375" s="386">
        <v>45552</v>
      </c>
      <c r="AC375" s="386">
        <v>45552</v>
      </c>
      <c r="AD375" s="386">
        <v>45539</v>
      </c>
      <c r="AE375" s="386">
        <v>45552</v>
      </c>
      <c r="AF375" s="386">
        <v>45569</v>
      </c>
      <c r="AG375" s="386">
        <v>45569</v>
      </c>
      <c r="AH375" s="384"/>
      <c r="AI375" s="386"/>
      <c r="AJ375" s="384"/>
      <c r="AK375" s="384"/>
      <c r="AL375" s="384" t="s">
        <v>3913</v>
      </c>
      <c r="AM375" s="386">
        <v>45555</v>
      </c>
      <c r="AN375" s="387">
        <v>3654.11</v>
      </c>
      <c r="AO375" s="399">
        <v>122976</v>
      </c>
      <c r="AP375" s="387"/>
      <c r="AQ375" s="387"/>
      <c r="AR375" s="384"/>
      <c r="AS375" s="384"/>
      <c r="AT375" s="384"/>
      <c r="AU375" s="384"/>
      <c r="AV375" s="384"/>
    </row>
    <row r="376" spans="1:48" s="408" customFormat="1" ht="47.25">
      <c r="A376" s="384" t="s">
        <v>2423</v>
      </c>
      <c r="B376" s="384"/>
      <c r="C376" s="384"/>
      <c r="D376" s="371"/>
      <c r="E376" s="371"/>
      <c r="F376" s="407">
        <v>778858823198</v>
      </c>
      <c r="G376" s="384"/>
      <c r="H376" s="384" t="s">
        <v>103</v>
      </c>
      <c r="I376" s="384" t="s">
        <v>2424</v>
      </c>
      <c r="J376" s="384"/>
      <c r="K376" s="371" t="s">
        <v>3288</v>
      </c>
      <c r="L376" s="384" t="s">
        <v>3914</v>
      </c>
      <c r="M376" s="384"/>
      <c r="N376" s="384">
        <v>1</v>
      </c>
      <c r="O376" s="385">
        <v>0.95</v>
      </c>
      <c r="P376" s="384">
        <v>0.02</v>
      </c>
      <c r="Q376" s="384" t="s">
        <v>2427</v>
      </c>
      <c r="R376" s="384"/>
      <c r="S376" s="386">
        <v>45562</v>
      </c>
      <c r="T376" s="384"/>
      <c r="U376" s="384"/>
      <c r="V376" s="384" t="s">
        <v>2363</v>
      </c>
      <c r="W376" s="386">
        <v>45565</v>
      </c>
      <c r="X376" s="384" t="s">
        <v>2424</v>
      </c>
      <c r="Y376" s="384" t="s">
        <v>3754</v>
      </c>
      <c r="Z376" s="384"/>
      <c r="AA376" s="384"/>
      <c r="AB376" s="384"/>
      <c r="AC376" s="384"/>
      <c r="AD376" s="384"/>
      <c r="AE376" s="386">
        <v>45564</v>
      </c>
      <c r="AF376" s="384"/>
      <c r="AG376" s="384"/>
      <c r="AH376" s="384"/>
      <c r="AI376" s="384"/>
      <c r="AJ376" s="384"/>
      <c r="AK376" s="384"/>
      <c r="AL376" s="384"/>
      <c r="AM376" s="384"/>
      <c r="AN376" s="384"/>
      <c r="AO376" s="384"/>
      <c r="AP376" s="384"/>
      <c r="AQ376" s="384"/>
      <c r="AR376" s="384"/>
      <c r="AS376" s="384"/>
      <c r="AT376" s="384"/>
      <c r="AU376" s="384"/>
      <c r="AV376" s="384"/>
    </row>
    <row r="377" spans="1:48" s="388" customFormat="1" ht="15.75">
      <c r="A377" s="101" t="s">
        <v>232</v>
      </c>
      <c r="B377" s="384">
        <v>4100008085</v>
      </c>
      <c r="C377" s="384"/>
      <c r="D377" s="384"/>
      <c r="E377" s="384"/>
      <c r="F377" s="384" t="s">
        <v>3915</v>
      </c>
      <c r="G377" s="384"/>
      <c r="H377" s="384" t="s">
        <v>79</v>
      </c>
      <c r="I377" s="384"/>
      <c r="J377" s="384"/>
      <c r="K377" s="384"/>
      <c r="L377" s="384" t="s">
        <v>3916</v>
      </c>
      <c r="M377" s="384"/>
      <c r="N377" s="384">
        <v>3</v>
      </c>
      <c r="O377" s="384">
        <v>65</v>
      </c>
      <c r="P377" s="384">
        <v>0.155</v>
      </c>
      <c r="Q377" s="384" t="s">
        <v>3917</v>
      </c>
      <c r="R377" s="384"/>
      <c r="S377" s="386">
        <v>45563</v>
      </c>
      <c r="T377" s="384" t="s">
        <v>3299</v>
      </c>
      <c r="U377" s="390">
        <v>45568</v>
      </c>
      <c r="V377" s="384"/>
      <c r="W377" s="384"/>
      <c r="X377" s="384" t="s">
        <v>129</v>
      </c>
      <c r="Y377" s="386" t="s">
        <v>3760</v>
      </c>
      <c r="Z377" s="384"/>
      <c r="AA377" s="386">
        <v>45562</v>
      </c>
      <c r="AB377" s="386"/>
      <c r="AC377" s="386">
        <v>45562</v>
      </c>
      <c r="AD377" s="384"/>
      <c r="AE377" s="386">
        <v>45567</v>
      </c>
      <c r="AF377" s="384"/>
      <c r="AG377" s="386">
        <v>45568</v>
      </c>
      <c r="AH377" s="384"/>
      <c r="AI377" s="384"/>
      <c r="AJ377" s="384"/>
      <c r="AK377" s="384"/>
      <c r="AL377" s="384" t="s">
        <v>3918</v>
      </c>
      <c r="AM377" s="386">
        <v>45567</v>
      </c>
      <c r="AN377" s="387">
        <v>987.46</v>
      </c>
      <c r="AO377" s="399">
        <v>3819</v>
      </c>
      <c r="AP377" s="384"/>
      <c r="AQ377" s="384"/>
      <c r="AR377" s="384"/>
      <c r="AS377" s="384"/>
      <c r="AT377" s="384"/>
      <c r="AU377" s="384"/>
      <c r="AV377" s="384"/>
    </row>
    <row r="378" spans="1:48" s="388" customFormat="1" ht="15.75">
      <c r="A378" s="101" t="s">
        <v>3919</v>
      </c>
      <c r="B378" s="384"/>
      <c r="C378" s="384"/>
      <c r="D378" s="384"/>
      <c r="E378" s="384"/>
      <c r="F378" s="384" t="s">
        <v>3920</v>
      </c>
      <c r="G378" s="384">
        <v>488775475</v>
      </c>
      <c r="H378" s="384" t="s">
        <v>3921</v>
      </c>
      <c r="I378" s="384" t="s">
        <v>3922</v>
      </c>
      <c r="J378" s="384"/>
      <c r="K378" s="384"/>
      <c r="L378" s="384" t="s">
        <v>3923</v>
      </c>
      <c r="M378" s="384"/>
      <c r="N378" s="384">
        <v>21</v>
      </c>
      <c r="O378" s="384">
        <v>401.8</v>
      </c>
      <c r="P378" s="384">
        <v>2.2999999999999998</v>
      </c>
      <c r="Q378" s="384" t="s">
        <v>3924</v>
      </c>
      <c r="R378" s="384"/>
      <c r="S378" s="386">
        <v>45561</v>
      </c>
      <c r="T378" s="384" t="s">
        <v>2363</v>
      </c>
      <c r="U378" s="386">
        <v>45570</v>
      </c>
      <c r="V378" s="384"/>
      <c r="W378" s="384"/>
      <c r="X378" s="384"/>
      <c r="Y378" s="386" t="s">
        <v>3832</v>
      </c>
      <c r="Z378" s="384"/>
      <c r="AA378" s="384"/>
      <c r="AB378" s="384"/>
      <c r="AC378" s="384"/>
      <c r="AD378" s="384"/>
      <c r="AE378" s="384"/>
      <c r="AF378" s="384"/>
      <c r="AG378" s="384"/>
      <c r="AH378" s="384"/>
      <c r="AI378" s="384"/>
      <c r="AJ378" s="384"/>
      <c r="AK378" s="384"/>
      <c r="AL378" s="384"/>
      <c r="AM378" s="384"/>
      <c r="AN378" s="384"/>
      <c r="AO378" s="384"/>
      <c r="AP378" s="384"/>
      <c r="AQ378" s="384"/>
      <c r="AR378" s="384"/>
      <c r="AS378" s="384"/>
      <c r="AT378" s="384"/>
      <c r="AU378" s="384"/>
      <c r="AV378" s="384"/>
    </row>
    <row r="379" spans="1:48" s="388" customFormat="1" ht="15.75">
      <c r="A379" s="101" t="s">
        <v>3919</v>
      </c>
      <c r="B379" s="384"/>
      <c r="C379" s="384"/>
      <c r="D379" s="384"/>
      <c r="E379" s="384"/>
      <c r="F379" s="407">
        <v>779649192872</v>
      </c>
      <c r="G379" s="384"/>
      <c r="H379" s="384" t="s">
        <v>103</v>
      </c>
      <c r="I379" s="384" t="s">
        <v>2424</v>
      </c>
      <c r="J379" s="384"/>
      <c r="K379" s="384"/>
      <c r="L379" s="384" t="s">
        <v>3925</v>
      </c>
      <c r="M379" s="384"/>
      <c r="N379" s="384">
        <v>17</v>
      </c>
      <c r="O379" s="384">
        <v>158.1</v>
      </c>
      <c r="P379" s="384">
        <v>0.77</v>
      </c>
      <c r="Q379" s="384" t="s">
        <v>3924</v>
      </c>
      <c r="R379" s="384"/>
      <c r="S379" s="386">
        <v>45561</v>
      </c>
      <c r="T379" s="384" t="s">
        <v>2363</v>
      </c>
      <c r="U379" s="386">
        <v>45604</v>
      </c>
      <c r="V379" s="384"/>
      <c r="W379" s="384"/>
      <c r="X379" s="384"/>
      <c r="Y379" s="384" t="s">
        <v>3926</v>
      </c>
      <c r="Z379" s="384"/>
      <c r="AA379" s="384"/>
      <c r="AB379" s="384"/>
      <c r="AC379" s="384"/>
      <c r="AD379" s="384"/>
      <c r="AE379" s="384"/>
      <c r="AF379" s="384"/>
      <c r="AG379" s="384"/>
      <c r="AH379" s="384"/>
      <c r="AI379" s="384"/>
      <c r="AJ379" s="384"/>
      <c r="AK379" s="384"/>
      <c r="AL379" s="384"/>
      <c r="AM379" s="384"/>
      <c r="AN379" s="384"/>
      <c r="AO379" s="384"/>
      <c r="AP379" s="384"/>
      <c r="AQ379" s="384"/>
      <c r="AR379" s="384"/>
      <c r="AS379" s="384"/>
      <c r="AT379" s="384"/>
      <c r="AU379" s="384"/>
      <c r="AV379" s="384"/>
    </row>
    <row r="380" spans="1:48" s="388" customFormat="1" ht="15.75">
      <c r="A380" s="101" t="s">
        <v>3056</v>
      </c>
      <c r="B380" s="384">
        <v>4100006672</v>
      </c>
      <c r="C380" s="384"/>
      <c r="D380" s="353"/>
      <c r="E380" s="353"/>
      <c r="F380" s="384" t="s">
        <v>3927</v>
      </c>
      <c r="G380" s="384" t="s">
        <v>3928</v>
      </c>
      <c r="H380" s="384" t="s">
        <v>79</v>
      </c>
      <c r="I380" s="353" t="s">
        <v>3109</v>
      </c>
      <c r="J380" s="353"/>
      <c r="K380" s="353" t="s">
        <v>3929</v>
      </c>
      <c r="L380" s="384" t="s">
        <v>3930</v>
      </c>
      <c r="M380" s="384"/>
      <c r="N380" s="384">
        <v>23</v>
      </c>
      <c r="O380" s="384">
        <v>13843</v>
      </c>
      <c r="P380" s="384">
        <v>21.73</v>
      </c>
      <c r="Q380" s="384" t="s">
        <v>2369</v>
      </c>
      <c r="R380" s="384"/>
      <c r="S380" s="386">
        <v>45513</v>
      </c>
      <c r="T380" s="384" t="s">
        <v>2370</v>
      </c>
      <c r="U380" s="390">
        <v>45572</v>
      </c>
      <c r="V380" s="384"/>
      <c r="W380" s="384"/>
      <c r="X380" s="384" t="s">
        <v>118</v>
      </c>
      <c r="Y380" s="386" t="s">
        <v>3867</v>
      </c>
      <c r="Z380" s="386">
        <v>45506</v>
      </c>
      <c r="AA380" s="386">
        <v>45518</v>
      </c>
      <c r="AB380" s="386">
        <v>45541</v>
      </c>
      <c r="AC380" s="386">
        <v>45541</v>
      </c>
      <c r="AD380" s="386">
        <v>45523</v>
      </c>
      <c r="AE380" s="386">
        <v>45546</v>
      </c>
      <c r="AF380" s="384"/>
      <c r="AG380" s="386">
        <v>45575</v>
      </c>
      <c r="AH380" s="386">
        <v>45577</v>
      </c>
      <c r="AI380" s="384"/>
      <c r="AJ380" s="384"/>
      <c r="AK380" s="384"/>
      <c r="AL380" s="384" t="s">
        <v>3931</v>
      </c>
      <c r="AM380" s="386">
        <v>45546</v>
      </c>
      <c r="AN380" s="387">
        <v>4461.6000000000004</v>
      </c>
      <c r="AO380" s="399">
        <v>16182</v>
      </c>
      <c r="AP380" s="384"/>
      <c r="AQ380" s="384"/>
      <c r="AR380" s="384"/>
      <c r="AS380" s="384"/>
      <c r="AT380" s="384"/>
      <c r="AU380" s="384"/>
      <c r="AV380" s="384"/>
    </row>
    <row r="381" spans="1:48" s="388" customFormat="1" ht="15.75">
      <c r="A381" s="982" t="s">
        <v>2583</v>
      </c>
      <c r="B381" s="971">
        <v>4100007640</v>
      </c>
      <c r="C381" s="384"/>
      <c r="D381" s="384"/>
      <c r="E381" s="384"/>
      <c r="F381" s="971" t="s">
        <v>3932</v>
      </c>
      <c r="G381" s="971" t="s">
        <v>3933</v>
      </c>
      <c r="H381" s="971" t="s">
        <v>79</v>
      </c>
      <c r="I381" s="971" t="s">
        <v>3031</v>
      </c>
      <c r="J381" s="384"/>
      <c r="K381" s="384" t="s">
        <v>3934</v>
      </c>
      <c r="L381" s="971" t="s">
        <v>708</v>
      </c>
      <c r="M381" s="384"/>
      <c r="N381" s="384">
        <v>11</v>
      </c>
      <c r="O381" s="384">
        <v>18876</v>
      </c>
      <c r="P381" s="384">
        <v>18.37</v>
      </c>
      <c r="Q381" s="971" t="s">
        <v>2589</v>
      </c>
      <c r="R381" s="384"/>
      <c r="S381" s="984">
        <v>45522</v>
      </c>
      <c r="T381" s="971" t="s">
        <v>2370</v>
      </c>
      <c r="U381" s="984">
        <v>45581</v>
      </c>
      <c r="V381" s="971"/>
      <c r="W381" s="971"/>
      <c r="X381" s="971" t="s">
        <v>118</v>
      </c>
      <c r="Y381" s="386" t="s">
        <v>3935</v>
      </c>
      <c r="Z381" s="972">
        <v>45516</v>
      </c>
      <c r="AA381" s="972">
        <v>45531</v>
      </c>
      <c r="AB381" s="972">
        <v>45574</v>
      </c>
      <c r="AC381" s="972">
        <v>45574</v>
      </c>
      <c r="AD381" s="972">
        <v>45538</v>
      </c>
      <c r="AE381" s="972">
        <v>45579</v>
      </c>
      <c r="AF381" s="384"/>
      <c r="AG381" s="386">
        <v>45583</v>
      </c>
      <c r="AH381" s="386">
        <v>45587</v>
      </c>
      <c r="AI381" s="384"/>
      <c r="AJ381" s="384"/>
      <c r="AK381" s="384"/>
      <c r="AL381" s="384" t="s">
        <v>3936</v>
      </c>
      <c r="AM381" s="386">
        <v>45579</v>
      </c>
      <c r="AN381" s="387">
        <v>2444.1799999999998</v>
      </c>
      <c r="AO381" s="387">
        <v>44671.8</v>
      </c>
      <c r="AP381" s="384"/>
      <c r="AQ381" s="384"/>
      <c r="AR381" s="384"/>
      <c r="AS381" s="384"/>
      <c r="AT381" s="384"/>
      <c r="AU381" s="384"/>
      <c r="AV381" s="384"/>
    </row>
    <row r="382" spans="1:48" s="388" customFormat="1" ht="15.75">
      <c r="A382" s="971"/>
      <c r="B382" s="971"/>
      <c r="C382" s="384"/>
      <c r="D382" s="384"/>
      <c r="E382" s="384"/>
      <c r="F382" s="971"/>
      <c r="G382" s="971"/>
      <c r="H382" s="971"/>
      <c r="I382" s="971"/>
      <c r="J382" s="384"/>
      <c r="K382" s="384" t="s">
        <v>3937</v>
      </c>
      <c r="L382" s="971"/>
      <c r="M382" s="384"/>
      <c r="N382" s="384">
        <v>11</v>
      </c>
      <c r="O382" s="384">
        <v>18876</v>
      </c>
      <c r="P382" s="384">
        <v>18.37</v>
      </c>
      <c r="Q382" s="971"/>
      <c r="R382" s="384"/>
      <c r="S382" s="984"/>
      <c r="T382" s="971"/>
      <c r="U382" s="984"/>
      <c r="V382" s="971"/>
      <c r="W382" s="971"/>
      <c r="X382" s="971"/>
      <c r="Y382" s="386" t="s">
        <v>3935</v>
      </c>
      <c r="Z382" s="972"/>
      <c r="AA382" s="972"/>
      <c r="AB382" s="972"/>
      <c r="AC382" s="972"/>
      <c r="AD382" s="972"/>
      <c r="AE382" s="972"/>
      <c r="AF382" s="384"/>
      <c r="AG382" s="386">
        <v>45584</v>
      </c>
      <c r="AH382" s="386">
        <v>45587</v>
      </c>
      <c r="AI382" s="384"/>
      <c r="AJ382" s="384"/>
      <c r="AK382" s="384"/>
      <c r="AL382" s="384"/>
      <c r="AM382" s="384"/>
      <c r="AN382" s="387"/>
      <c r="AO382" s="387"/>
      <c r="AP382" s="384"/>
      <c r="AQ382" s="384"/>
      <c r="AR382" s="384"/>
      <c r="AS382" s="384"/>
      <c r="AT382" s="384"/>
      <c r="AU382" s="384"/>
      <c r="AV382" s="384"/>
    </row>
    <row r="383" spans="1:48" s="388" customFormat="1" ht="15.75">
      <c r="A383" s="971"/>
      <c r="B383" s="971"/>
      <c r="C383" s="384"/>
      <c r="D383" s="384"/>
      <c r="E383" s="384"/>
      <c r="F383" s="971"/>
      <c r="G383" s="971"/>
      <c r="H383" s="971"/>
      <c r="I383" s="971"/>
      <c r="J383" s="384"/>
      <c r="K383" s="384" t="s">
        <v>3938</v>
      </c>
      <c r="L383" s="971"/>
      <c r="M383" s="384"/>
      <c r="N383" s="384">
        <v>11</v>
      </c>
      <c r="O383" s="384">
        <v>18876</v>
      </c>
      <c r="P383" s="384">
        <v>18.37</v>
      </c>
      <c r="Q383" s="971"/>
      <c r="R383" s="384"/>
      <c r="S383" s="984"/>
      <c r="T383" s="971"/>
      <c r="U383" s="984"/>
      <c r="V383" s="971"/>
      <c r="W383" s="971"/>
      <c r="X383" s="971"/>
      <c r="Y383" s="386" t="s">
        <v>3935</v>
      </c>
      <c r="Z383" s="972"/>
      <c r="AA383" s="972"/>
      <c r="AB383" s="972"/>
      <c r="AC383" s="972"/>
      <c r="AD383" s="972"/>
      <c r="AE383" s="972"/>
      <c r="AF383" s="384"/>
      <c r="AG383" s="386">
        <v>45584</v>
      </c>
      <c r="AH383" s="386">
        <v>45587</v>
      </c>
      <c r="AI383" s="384"/>
      <c r="AJ383" s="384"/>
      <c r="AK383" s="384"/>
      <c r="AL383" s="384"/>
      <c r="AM383" s="384"/>
      <c r="AN383" s="387"/>
      <c r="AO383" s="387"/>
      <c r="AP383" s="384"/>
      <c r="AQ383" s="384"/>
      <c r="AR383" s="384"/>
      <c r="AS383" s="384"/>
      <c r="AT383" s="384"/>
      <c r="AU383" s="384"/>
      <c r="AV383" s="384"/>
    </row>
    <row r="384" spans="1:48" s="388" customFormat="1" ht="15.75">
      <c r="A384" s="971"/>
      <c r="B384" s="971"/>
      <c r="C384" s="384"/>
      <c r="D384" s="384"/>
      <c r="E384" s="384"/>
      <c r="F384" s="971"/>
      <c r="G384" s="971"/>
      <c r="H384" s="971"/>
      <c r="I384" s="971"/>
      <c r="J384" s="384"/>
      <c r="K384" s="384" t="s">
        <v>3939</v>
      </c>
      <c r="L384" s="971"/>
      <c r="M384" s="384"/>
      <c r="N384" s="384">
        <v>11</v>
      </c>
      <c r="O384" s="384">
        <v>18876</v>
      </c>
      <c r="P384" s="384">
        <v>18.37</v>
      </c>
      <c r="Q384" s="971"/>
      <c r="R384" s="384"/>
      <c r="S384" s="984"/>
      <c r="T384" s="971"/>
      <c r="U384" s="984"/>
      <c r="V384" s="971"/>
      <c r="W384" s="971"/>
      <c r="X384" s="971"/>
      <c r="Y384" s="386" t="s">
        <v>3935</v>
      </c>
      <c r="Z384" s="972"/>
      <c r="AA384" s="972"/>
      <c r="AB384" s="972"/>
      <c r="AC384" s="972"/>
      <c r="AD384" s="972"/>
      <c r="AE384" s="972"/>
      <c r="AF384" s="384"/>
      <c r="AG384" s="386">
        <v>45584</v>
      </c>
      <c r="AH384" s="386">
        <v>45587</v>
      </c>
      <c r="AI384" s="384"/>
      <c r="AJ384" s="384"/>
      <c r="AK384" s="384"/>
      <c r="AL384" s="384"/>
      <c r="AM384" s="384"/>
      <c r="AN384" s="387"/>
      <c r="AO384" s="387"/>
      <c r="AP384" s="384"/>
      <c r="AQ384" s="384"/>
      <c r="AR384" s="384"/>
      <c r="AS384" s="384"/>
      <c r="AT384" s="384"/>
      <c r="AU384" s="384"/>
      <c r="AV384" s="384"/>
    </row>
    <row r="385" spans="1:46" s="388" customFormat="1" ht="15.75">
      <c r="A385" s="971"/>
      <c r="B385" s="971"/>
      <c r="C385" s="384"/>
      <c r="D385" s="384"/>
      <c r="E385" s="384"/>
      <c r="F385" s="971"/>
      <c r="G385" s="971"/>
      <c r="H385" s="971"/>
      <c r="I385" s="971"/>
      <c r="J385" s="384"/>
      <c r="K385" s="384" t="s">
        <v>3940</v>
      </c>
      <c r="L385" s="971"/>
      <c r="M385" s="384"/>
      <c r="N385" s="384">
        <v>11</v>
      </c>
      <c r="O385" s="384">
        <v>18876</v>
      </c>
      <c r="P385" s="384">
        <v>18.37</v>
      </c>
      <c r="Q385" s="971"/>
      <c r="R385" s="384"/>
      <c r="S385" s="984"/>
      <c r="T385" s="971"/>
      <c r="U385" s="984"/>
      <c r="V385" s="971"/>
      <c r="W385" s="971"/>
      <c r="X385" s="971"/>
      <c r="Y385" s="386" t="s">
        <v>3935</v>
      </c>
      <c r="Z385" s="972"/>
      <c r="AA385" s="972"/>
      <c r="AB385" s="972"/>
      <c r="AC385" s="972"/>
      <c r="AD385" s="972"/>
      <c r="AE385" s="972"/>
      <c r="AF385" s="384"/>
      <c r="AG385" s="386">
        <v>45584</v>
      </c>
      <c r="AH385" s="386">
        <v>45587</v>
      </c>
      <c r="AI385" s="384"/>
      <c r="AJ385" s="384"/>
      <c r="AK385" s="384"/>
      <c r="AL385" s="384"/>
      <c r="AM385" s="384"/>
      <c r="AN385" s="387"/>
      <c r="AO385" s="387"/>
      <c r="AP385" s="384"/>
      <c r="AQ385" s="384"/>
      <c r="AR385" s="384"/>
      <c r="AS385" s="384"/>
      <c r="AT385" s="384"/>
    </row>
    <row r="386" spans="1:46" s="388" customFormat="1" ht="15.75">
      <c r="A386" s="971"/>
      <c r="B386" s="971"/>
      <c r="C386" s="384"/>
      <c r="D386" s="384"/>
      <c r="E386" s="384"/>
      <c r="F386" s="971"/>
      <c r="G386" s="971"/>
      <c r="H386" s="971"/>
      <c r="I386" s="971"/>
      <c r="J386" s="384"/>
      <c r="K386" s="384" t="s">
        <v>3941</v>
      </c>
      <c r="L386" s="971"/>
      <c r="M386" s="384"/>
      <c r="N386" s="384">
        <v>11</v>
      </c>
      <c r="O386" s="384">
        <v>18876</v>
      </c>
      <c r="P386" s="384">
        <v>18.37</v>
      </c>
      <c r="Q386" s="971"/>
      <c r="R386" s="384"/>
      <c r="S386" s="984"/>
      <c r="T386" s="971"/>
      <c r="U386" s="984"/>
      <c r="V386" s="971"/>
      <c r="W386" s="971"/>
      <c r="X386" s="971"/>
      <c r="Y386" s="386" t="s">
        <v>3935</v>
      </c>
      <c r="Z386" s="972"/>
      <c r="AA386" s="972"/>
      <c r="AB386" s="972"/>
      <c r="AC386" s="972"/>
      <c r="AD386" s="972"/>
      <c r="AE386" s="972"/>
      <c r="AF386" s="384"/>
      <c r="AG386" s="386">
        <v>45584</v>
      </c>
      <c r="AH386" s="386">
        <v>45588</v>
      </c>
      <c r="AI386" s="384"/>
      <c r="AJ386" s="384"/>
      <c r="AK386" s="384"/>
      <c r="AL386" s="384"/>
      <c r="AM386" s="384"/>
      <c r="AN386" s="387"/>
      <c r="AO386" s="387"/>
      <c r="AP386" s="384"/>
      <c r="AQ386" s="384"/>
      <c r="AR386" s="384"/>
      <c r="AS386" s="384"/>
      <c r="AT386" s="384"/>
    </row>
    <row r="387" spans="1:46" s="388" customFormat="1" ht="15.75">
      <c r="A387" s="983" t="s">
        <v>2583</v>
      </c>
      <c r="B387" s="971">
        <v>4100007640</v>
      </c>
      <c r="C387" s="384"/>
      <c r="D387" s="384"/>
      <c r="E387" s="384"/>
      <c r="F387" s="971" t="s">
        <v>3942</v>
      </c>
      <c r="G387" s="971" t="s">
        <v>3942</v>
      </c>
      <c r="H387" s="971" t="s">
        <v>79</v>
      </c>
      <c r="I387" s="971" t="s">
        <v>3727</v>
      </c>
      <c r="J387" s="384"/>
      <c r="K387" s="384" t="s">
        <v>3943</v>
      </c>
      <c r="L387" s="971" t="s">
        <v>708</v>
      </c>
      <c r="M387" s="384"/>
      <c r="N387" s="384">
        <v>11</v>
      </c>
      <c r="O387" s="384">
        <v>18876</v>
      </c>
      <c r="P387" s="384">
        <v>18.37</v>
      </c>
      <c r="Q387" s="971" t="s">
        <v>2589</v>
      </c>
      <c r="R387" s="384"/>
      <c r="S387" s="984">
        <v>45522</v>
      </c>
      <c r="T387" s="971" t="s">
        <v>2370</v>
      </c>
      <c r="U387" s="984">
        <v>45581</v>
      </c>
      <c r="V387" s="984"/>
      <c r="W387" s="984"/>
      <c r="X387" s="971" t="s">
        <v>118</v>
      </c>
      <c r="Y387" s="386" t="s">
        <v>3935</v>
      </c>
      <c r="Z387" s="972">
        <v>45516</v>
      </c>
      <c r="AA387" s="972">
        <v>45531</v>
      </c>
      <c r="AB387" s="972">
        <v>45574</v>
      </c>
      <c r="AC387" s="972">
        <v>45574</v>
      </c>
      <c r="AD387" s="972">
        <v>45538</v>
      </c>
      <c r="AE387" s="972">
        <v>45579</v>
      </c>
      <c r="AF387" s="384"/>
      <c r="AG387" s="386">
        <v>45584</v>
      </c>
      <c r="AH387" s="386">
        <v>45588</v>
      </c>
      <c r="AI387" s="384"/>
      <c r="AJ387" s="384"/>
      <c r="AK387" s="384"/>
      <c r="AL387" s="384" t="s">
        <v>3944</v>
      </c>
      <c r="AM387" s="386">
        <v>45579</v>
      </c>
      <c r="AN387" s="387">
        <v>3258.87</v>
      </c>
      <c r="AO387" s="387">
        <v>59562.400000000001</v>
      </c>
      <c r="AP387" s="384"/>
      <c r="AQ387" s="384"/>
      <c r="AR387" s="384"/>
      <c r="AS387" s="384"/>
      <c r="AT387" s="384"/>
    </row>
    <row r="388" spans="1:46" s="388" customFormat="1" ht="15.75">
      <c r="A388" s="967"/>
      <c r="B388" s="971"/>
      <c r="C388" s="384"/>
      <c r="D388" s="384"/>
      <c r="E388" s="384"/>
      <c r="F388" s="971"/>
      <c r="G388" s="971"/>
      <c r="H388" s="971"/>
      <c r="I388" s="971"/>
      <c r="J388" s="384"/>
      <c r="K388" s="384" t="s">
        <v>3945</v>
      </c>
      <c r="L388" s="971"/>
      <c r="M388" s="384"/>
      <c r="N388" s="384">
        <v>11</v>
      </c>
      <c r="O388" s="384">
        <v>18876</v>
      </c>
      <c r="P388" s="384">
        <v>18.37</v>
      </c>
      <c r="Q388" s="971"/>
      <c r="R388" s="384"/>
      <c r="S388" s="984"/>
      <c r="T388" s="971"/>
      <c r="U388" s="984"/>
      <c r="V388" s="984"/>
      <c r="W388" s="984"/>
      <c r="X388" s="971"/>
      <c r="Y388" s="386" t="s">
        <v>3935</v>
      </c>
      <c r="Z388" s="972"/>
      <c r="AA388" s="972"/>
      <c r="AB388" s="972"/>
      <c r="AC388" s="972"/>
      <c r="AD388" s="972"/>
      <c r="AE388" s="972"/>
      <c r="AF388" s="384"/>
      <c r="AG388" s="386">
        <v>45584</v>
      </c>
      <c r="AH388" s="386">
        <v>45584</v>
      </c>
      <c r="AI388" s="384"/>
      <c r="AJ388" s="384"/>
      <c r="AK388" s="384"/>
      <c r="AL388" s="384"/>
      <c r="AM388" s="386"/>
      <c r="AN388" s="387"/>
      <c r="AO388" s="387"/>
      <c r="AP388" s="384"/>
      <c r="AQ388" s="384"/>
      <c r="AR388" s="384"/>
      <c r="AS388" s="384"/>
      <c r="AT388" s="384"/>
    </row>
    <row r="389" spans="1:46" s="388" customFormat="1" ht="15.75">
      <c r="A389" s="967"/>
      <c r="B389" s="971"/>
      <c r="C389" s="384"/>
      <c r="D389" s="384"/>
      <c r="E389" s="384"/>
      <c r="F389" s="971"/>
      <c r="G389" s="971"/>
      <c r="H389" s="971"/>
      <c r="I389" s="971"/>
      <c r="J389" s="384"/>
      <c r="K389" s="384" t="s">
        <v>3946</v>
      </c>
      <c r="L389" s="971"/>
      <c r="M389" s="384"/>
      <c r="N389" s="384">
        <v>11</v>
      </c>
      <c r="O389" s="384">
        <v>18876</v>
      </c>
      <c r="P389" s="384">
        <v>18.37</v>
      </c>
      <c r="Q389" s="971"/>
      <c r="R389" s="384"/>
      <c r="S389" s="984"/>
      <c r="T389" s="971"/>
      <c r="U389" s="984"/>
      <c r="V389" s="984"/>
      <c r="W389" s="984"/>
      <c r="X389" s="971"/>
      <c r="Y389" s="386" t="s">
        <v>3947</v>
      </c>
      <c r="Z389" s="972"/>
      <c r="AA389" s="972"/>
      <c r="AB389" s="972"/>
      <c r="AC389" s="972"/>
      <c r="AD389" s="972"/>
      <c r="AE389" s="972"/>
      <c r="AF389" s="384"/>
      <c r="AG389" s="386">
        <v>45584</v>
      </c>
      <c r="AH389" s="386">
        <v>45588</v>
      </c>
      <c r="AI389" s="384"/>
      <c r="AJ389" s="384"/>
      <c r="AK389" s="384"/>
      <c r="AL389" s="384"/>
      <c r="AM389" s="386"/>
      <c r="AN389" s="387"/>
      <c r="AO389" s="387"/>
      <c r="AP389" s="384"/>
      <c r="AQ389" s="384"/>
      <c r="AR389" s="384"/>
      <c r="AS389" s="384"/>
      <c r="AT389" s="384"/>
    </row>
    <row r="390" spans="1:46" s="388" customFormat="1" ht="15.75">
      <c r="A390" s="967"/>
      <c r="B390" s="971"/>
      <c r="C390" s="384"/>
      <c r="D390" s="384"/>
      <c r="E390" s="384"/>
      <c r="F390" s="971"/>
      <c r="G390" s="971"/>
      <c r="H390" s="971"/>
      <c r="I390" s="971"/>
      <c r="J390" s="384"/>
      <c r="K390" s="384" t="s">
        <v>3948</v>
      </c>
      <c r="L390" s="971"/>
      <c r="M390" s="384"/>
      <c r="N390" s="384">
        <v>11</v>
      </c>
      <c r="O390" s="384">
        <v>18876</v>
      </c>
      <c r="P390" s="384">
        <v>18.37</v>
      </c>
      <c r="Q390" s="971"/>
      <c r="R390" s="384"/>
      <c r="S390" s="984"/>
      <c r="T390" s="971"/>
      <c r="U390" s="984"/>
      <c r="V390" s="984"/>
      <c r="W390" s="984"/>
      <c r="X390" s="971"/>
      <c r="Y390" s="386" t="s">
        <v>3947</v>
      </c>
      <c r="Z390" s="972"/>
      <c r="AA390" s="972"/>
      <c r="AB390" s="972"/>
      <c r="AC390" s="972"/>
      <c r="AD390" s="972"/>
      <c r="AE390" s="972"/>
      <c r="AF390" s="384"/>
      <c r="AG390" s="386">
        <v>45584</v>
      </c>
      <c r="AH390" s="386">
        <v>45588</v>
      </c>
      <c r="AI390" s="384"/>
      <c r="AJ390" s="384"/>
      <c r="AK390" s="384"/>
      <c r="AL390" s="384"/>
      <c r="AM390" s="386"/>
      <c r="AN390" s="387"/>
      <c r="AO390" s="387"/>
      <c r="AP390" s="384"/>
      <c r="AQ390" s="384"/>
      <c r="AR390" s="384"/>
      <c r="AS390" s="384"/>
      <c r="AT390" s="384"/>
    </row>
    <row r="391" spans="1:46" s="388" customFormat="1" ht="15.75">
      <c r="A391" s="967"/>
      <c r="B391" s="971"/>
      <c r="C391" s="384"/>
      <c r="D391" s="384"/>
      <c r="E391" s="384"/>
      <c r="F391" s="971"/>
      <c r="G391" s="971"/>
      <c r="H391" s="971"/>
      <c r="I391" s="971"/>
      <c r="J391" s="384"/>
      <c r="K391" s="384" t="s">
        <v>3949</v>
      </c>
      <c r="L391" s="971"/>
      <c r="M391" s="384"/>
      <c r="N391" s="384">
        <v>11</v>
      </c>
      <c r="O391" s="384">
        <v>18876</v>
      </c>
      <c r="P391" s="384">
        <v>18.37</v>
      </c>
      <c r="Q391" s="971"/>
      <c r="R391" s="384"/>
      <c r="S391" s="984"/>
      <c r="T391" s="971"/>
      <c r="U391" s="984"/>
      <c r="V391" s="984"/>
      <c r="W391" s="984"/>
      <c r="X391" s="971"/>
      <c r="Y391" s="386" t="s">
        <v>3947</v>
      </c>
      <c r="Z391" s="972"/>
      <c r="AA391" s="972"/>
      <c r="AB391" s="972"/>
      <c r="AC391" s="972"/>
      <c r="AD391" s="972"/>
      <c r="AE391" s="972"/>
      <c r="AF391" s="384"/>
      <c r="AG391" s="386">
        <v>45586</v>
      </c>
      <c r="AH391" s="386">
        <v>45588</v>
      </c>
      <c r="AI391" s="384"/>
      <c r="AJ391" s="384"/>
      <c r="AK391" s="384"/>
      <c r="AL391" s="384"/>
      <c r="AM391" s="386"/>
      <c r="AN391" s="387"/>
      <c r="AO391" s="387"/>
      <c r="AP391" s="384"/>
      <c r="AQ391" s="384"/>
      <c r="AR391" s="384"/>
      <c r="AS391" s="384"/>
      <c r="AT391" s="384"/>
    </row>
    <row r="392" spans="1:46" s="388" customFormat="1" ht="15.75">
      <c r="A392" s="967"/>
      <c r="B392" s="971"/>
      <c r="C392" s="384"/>
      <c r="D392" s="384"/>
      <c r="E392" s="384"/>
      <c r="F392" s="971"/>
      <c r="G392" s="971"/>
      <c r="H392" s="971"/>
      <c r="I392" s="971"/>
      <c r="J392" s="384"/>
      <c r="K392" s="384" t="s">
        <v>3950</v>
      </c>
      <c r="L392" s="971"/>
      <c r="M392" s="384"/>
      <c r="N392" s="384">
        <v>11</v>
      </c>
      <c r="O392" s="384">
        <v>18876</v>
      </c>
      <c r="P392" s="384">
        <v>18.37</v>
      </c>
      <c r="Q392" s="971"/>
      <c r="R392" s="384"/>
      <c r="S392" s="984"/>
      <c r="T392" s="971"/>
      <c r="U392" s="984"/>
      <c r="V392" s="984"/>
      <c r="W392" s="984"/>
      <c r="X392" s="971"/>
      <c r="Y392" s="386" t="s">
        <v>3947</v>
      </c>
      <c r="Z392" s="972"/>
      <c r="AA392" s="972"/>
      <c r="AB392" s="972"/>
      <c r="AC392" s="972"/>
      <c r="AD392" s="972"/>
      <c r="AE392" s="972"/>
      <c r="AF392" s="384"/>
      <c r="AG392" s="386">
        <v>45586</v>
      </c>
      <c r="AH392" s="386">
        <v>45586</v>
      </c>
      <c r="AI392" s="384"/>
      <c r="AJ392" s="384"/>
      <c r="AK392" s="384"/>
      <c r="AL392" s="384"/>
      <c r="AM392" s="386"/>
      <c r="AN392" s="387"/>
      <c r="AO392" s="387"/>
      <c r="AP392" s="384"/>
      <c r="AQ392" s="384"/>
      <c r="AR392" s="384"/>
      <c r="AS392" s="384"/>
      <c r="AT392" s="384"/>
    </row>
    <row r="393" spans="1:46" s="388" customFormat="1" ht="15.75">
      <c r="A393" s="967"/>
      <c r="B393" s="971"/>
      <c r="C393" s="384"/>
      <c r="D393" s="384"/>
      <c r="E393" s="384"/>
      <c r="F393" s="971"/>
      <c r="G393" s="971"/>
      <c r="H393" s="971"/>
      <c r="I393" s="971"/>
      <c r="J393" s="384"/>
      <c r="K393" s="384" t="s">
        <v>3951</v>
      </c>
      <c r="L393" s="971"/>
      <c r="M393" s="384"/>
      <c r="N393" s="384">
        <v>11</v>
      </c>
      <c r="O393" s="384">
        <v>18876</v>
      </c>
      <c r="P393" s="384">
        <v>18.37</v>
      </c>
      <c r="Q393" s="971"/>
      <c r="R393" s="384"/>
      <c r="S393" s="984"/>
      <c r="T393" s="971"/>
      <c r="U393" s="984"/>
      <c r="V393" s="984"/>
      <c r="W393" s="984"/>
      <c r="X393" s="971"/>
      <c r="Y393" s="386" t="s">
        <v>3947</v>
      </c>
      <c r="Z393" s="972"/>
      <c r="AA393" s="972"/>
      <c r="AB393" s="972"/>
      <c r="AC393" s="972"/>
      <c r="AD393" s="972"/>
      <c r="AE393" s="972"/>
      <c r="AF393" s="384"/>
      <c r="AG393" s="386">
        <v>45586</v>
      </c>
      <c r="AH393" s="386">
        <v>45586</v>
      </c>
      <c r="AI393" s="384"/>
      <c r="AJ393" s="384"/>
      <c r="AK393" s="384"/>
      <c r="AL393" s="384"/>
      <c r="AM393" s="386"/>
      <c r="AN393" s="387"/>
      <c r="AO393" s="387"/>
      <c r="AP393" s="384"/>
      <c r="AQ393" s="384"/>
      <c r="AR393" s="384"/>
      <c r="AS393" s="384"/>
      <c r="AT393" s="384"/>
    </row>
    <row r="394" spans="1:46" s="388" customFormat="1" ht="15.75">
      <c r="A394" s="967"/>
      <c r="B394" s="971"/>
      <c r="C394" s="384"/>
      <c r="D394" s="384"/>
      <c r="E394" s="384"/>
      <c r="F394" s="971"/>
      <c r="G394" s="971"/>
      <c r="H394" s="971"/>
      <c r="I394" s="971"/>
      <c r="J394" s="384"/>
      <c r="K394" s="384" t="s">
        <v>3952</v>
      </c>
      <c r="L394" s="971"/>
      <c r="M394" s="384"/>
      <c r="N394" s="384">
        <v>11</v>
      </c>
      <c r="O394" s="384">
        <v>18876</v>
      </c>
      <c r="P394" s="384">
        <v>18.37</v>
      </c>
      <c r="Q394" s="971"/>
      <c r="R394" s="384"/>
      <c r="S394" s="984"/>
      <c r="T394" s="971"/>
      <c r="U394" s="984"/>
      <c r="V394" s="984"/>
      <c r="W394" s="984"/>
      <c r="X394" s="971"/>
      <c r="Y394" s="386" t="s">
        <v>3947</v>
      </c>
      <c r="Z394" s="972"/>
      <c r="AA394" s="972"/>
      <c r="AB394" s="972"/>
      <c r="AC394" s="972"/>
      <c r="AD394" s="972"/>
      <c r="AE394" s="972"/>
      <c r="AF394" s="384"/>
      <c r="AG394" s="386">
        <v>45586</v>
      </c>
      <c r="AH394" s="386">
        <v>45586</v>
      </c>
      <c r="AI394" s="384"/>
      <c r="AJ394" s="384"/>
      <c r="AK394" s="384"/>
      <c r="AL394" s="384"/>
      <c r="AM394" s="386"/>
      <c r="AN394" s="387"/>
      <c r="AO394" s="387"/>
      <c r="AP394" s="384"/>
      <c r="AQ394" s="384"/>
      <c r="AR394" s="384"/>
      <c r="AS394" s="384"/>
      <c r="AT394" s="384"/>
    </row>
    <row r="395" spans="1:46" s="388" customFormat="1" ht="15.75">
      <c r="A395" s="982" t="s">
        <v>2583</v>
      </c>
      <c r="B395" s="971">
        <v>4100007640</v>
      </c>
      <c r="C395" s="384"/>
      <c r="D395" s="384"/>
      <c r="E395" s="384"/>
      <c r="F395" s="971" t="s">
        <v>3953</v>
      </c>
      <c r="G395" s="971" t="s">
        <v>3953</v>
      </c>
      <c r="H395" s="971" t="s">
        <v>79</v>
      </c>
      <c r="I395" s="971" t="s">
        <v>3954</v>
      </c>
      <c r="J395" s="384"/>
      <c r="K395" s="384" t="s">
        <v>3955</v>
      </c>
      <c r="L395" s="971" t="s">
        <v>708</v>
      </c>
      <c r="M395" s="384"/>
      <c r="N395" s="384">
        <v>11</v>
      </c>
      <c r="O395" s="384">
        <v>18876</v>
      </c>
      <c r="P395" s="384">
        <v>18.37</v>
      </c>
      <c r="Q395" s="985" t="s">
        <v>2589</v>
      </c>
      <c r="R395" s="353"/>
      <c r="S395" s="984">
        <v>45522</v>
      </c>
      <c r="T395" s="985" t="s">
        <v>2370</v>
      </c>
      <c r="U395" s="984">
        <v>45582</v>
      </c>
      <c r="V395" s="971"/>
      <c r="W395" s="971"/>
      <c r="X395" s="985" t="s">
        <v>118</v>
      </c>
      <c r="Y395" s="386" t="s">
        <v>3956</v>
      </c>
      <c r="Z395" s="972">
        <v>45518</v>
      </c>
      <c r="AA395" s="972">
        <v>45531</v>
      </c>
      <c r="AB395" s="972">
        <v>45569</v>
      </c>
      <c r="AC395" s="972">
        <v>45569</v>
      </c>
      <c r="AD395" s="972">
        <v>45538</v>
      </c>
      <c r="AE395" s="972">
        <v>45574</v>
      </c>
      <c r="AF395" s="384"/>
      <c r="AG395" s="384"/>
      <c r="AH395" s="386">
        <v>45590</v>
      </c>
      <c r="AI395" s="384"/>
      <c r="AJ395" s="384"/>
      <c r="AK395" s="419" t="s">
        <v>3957</v>
      </c>
      <c r="AL395" s="384" t="s">
        <v>3958</v>
      </c>
      <c r="AM395" s="386">
        <v>45576</v>
      </c>
      <c r="AN395" s="387">
        <v>6517.76</v>
      </c>
      <c r="AO395" s="387">
        <v>119123.8</v>
      </c>
      <c r="AP395" s="384"/>
      <c r="AQ395" s="384"/>
      <c r="AR395" s="384"/>
      <c r="AS395" s="384"/>
      <c r="AT395" s="384"/>
    </row>
    <row r="396" spans="1:46" s="388" customFormat="1" ht="15.75">
      <c r="A396" s="971"/>
      <c r="B396" s="971"/>
      <c r="C396" s="384"/>
      <c r="D396" s="384"/>
      <c r="E396" s="384"/>
      <c r="F396" s="971"/>
      <c r="G396" s="971"/>
      <c r="H396" s="971"/>
      <c r="I396" s="971"/>
      <c r="J396" s="384"/>
      <c r="K396" s="384" t="s">
        <v>3959</v>
      </c>
      <c r="L396" s="971"/>
      <c r="M396" s="384"/>
      <c r="N396" s="384">
        <v>11</v>
      </c>
      <c r="O396" s="384">
        <v>18876</v>
      </c>
      <c r="P396" s="384">
        <v>18.37</v>
      </c>
      <c r="Q396" s="985"/>
      <c r="R396" s="353"/>
      <c r="S396" s="984"/>
      <c r="T396" s="985"/>
      <c r="U396" s="984"/>
      <c r="V396" s="971"/>
      <c r="W396" s="971"/>
      <c r="X396" s="985"/>
      <c r="Y396" s="386" t="s">
        <v>3947</v>
      </c>
      <c r="Z396" s="972"/>
      <c r="AA396" s="972"/>
      <c r="AB396" s="972"/>
      <c r="AC396" s="972"/>
      <c r="AD396" s="972"/>
      <c r="AE396" s="972"/>
      <c r="AF396" s="384"/>
      <c r="AG396" s="384"/>
      <c r="AH396" s="386">
        <v>45589</v>
      </c>
      <c r="AI396" s="384"/>
      <c r="AJ396" s="384"/>
      <c r="AK396" s="419"/>
      <c r="AL396" s="384"/>
      <c r="AM396" s="384"/>
      <c r="AN396" s="387"/>
      <c r="AO396" s="387"/>
      <c r="AP396" s="384"/>
      <c r="AQ396" s="384"/>
      <c r="AR396" s="384"/>
      <c r="AS396" s="384"/>
      <c r="AT396" s="384"/>
    </row>
    <row r="397" spans="1:46" s="388" customFormat="1" ht="15.75">
      <c r="A397" s="971"/>
      <c r="B397" s="971"/>
      <c r="C397" s="384"/>
      <c r="D397" s="384"/>
      <c r="E397" s="384"/>
      <c r="F397" s="971"/>
      <c r="G397" s="971"/>
      <c r="H397" s="971"/>
      <c r="I397" s="971"/>
      <c r="J397" s="384"/>
      <c r="K397" s="384" t="s">
        <v>3960</v>
      </c>
      <c r="L397" s="971"/>
      <c r="M397" s="384"/>
      <c r="N397" s="384">
        <v>11</v>
      </c>
      <c r="O397" s="384">
        <v>18876</v>
      </c>
      <c r="P397" s="384">
        <v>18.37</v>
      </c>
      <c r="Q397" s="985"/>
      <c r="R397" s="353"/>
      <c r="S397" s="984"/>
      <c r="T397" s="985"/>
      <c r="U397" s="984"/>
      <c r="V397" s="971"/>
      <c r="W397" s="971"/>
      <c r="X397" s="985"/>
      <c r="Y397" s="386" t="s">
        <v>3947</v>
      </c>
      <c r="Z397" s="972"/>
      <c r="AA397" s="972"/>
      <c r="AB397" s="972"/>
      <c r="AC397" s="972"/>
      <c r="AD397" s="972"/>
      <c r="AE397" s="972"/>
      <c r="AF397" s="384"/>
      <c r="AG397" s="384"/>
      <c r="AH397" s="386">
        <v>45590</v>
      </c>
      <c r="AI397" s="384"/>
      <c r="AJ397" s="384"/>
      <c r="AK397" s="419"/>
      <c r="AL397" s="384"/>
      <c r="AM397" s="384"/>
      <c r="AN397" s="387"/>
      <c r="AO397" s="387"/>
      <c r="AP397" s="384"/>
      <c r="AQ397" s="384"/>
      <c r="AR397" s="384"/>
      <c r="AS397" s="384"/>
      <c r="AT397" s="384"/>
    </row>
    <row r="398" spans="1:46" s="388" customFormat="1" ht="15.75">
      <c r="A398" s="971"/>
      <c r="B398" s="971"/>
      <c r="C398" s="384"/>
      <c r="D398" s="384"/>
      <c r="E398" s="384"/>
      <c r="F398" s="971"/>
      <c r="G398" s="971"/>
      <c r="H398" s="971"/>
      <c r="I398" s="971"/>
      <c r="J398" s="384"/>
      <c r="K398" s="384" t="s">
        <v>3961</v>
      </c>
      <c r="L398" s="971"/>
      <c r="M398" s="384"/>
      <c r="N398" s="384">
        <v>11</v>
      </c>
      <c r="O398" s="384">
        <v>18876</v>
      </c>
      <c r="P398" s="384">
        <v>18.37</v>
      </c>
      <c r="Q398" s="985"/>
      <c r="R398" s="353"/>
      <c r="S398" s="984"/>
      <c r="T398" s="985"/>
      <c r="U398" s="984"/>
      <c r="V398" s="971"/>
      <c r="W398" s="971"/>
      <c r="X398" s="985"/>
      <c r="Y398" s="386" t="s">
        <v>3947</v>
      </c>
      <c r="Z398" s="972"/>
      <c r="AA398" s="972"/>
      <c r="AB398" s="972"/>
      <c r="AC398" s="972"/>
      <c r="AD398" s="972"/>
      <c r="AE398" s="972"/>
      <c r="AF398" s="384"/>
      <c r="AG398" s="384"/>
      <c r="AH398" s="386">
        <v>45589</v>
      </c>
      <c r="AI398" s="384"/>
      <c r="AJ398" s="384"/>
      <c r="AK398" s="419"/>
      <c r="AL398" s="384"/>
      <c r="AM398" s="384"/>
      <c r="AN398" s="387"/>
      <c r="AO398" s="387"/>
      <c r="AP398" s="384"/>
      <c r="AQ398" s="384"/>
      <c r="AR398" s="384"/>
      <c r="AS398" s="384"/>
      <c r="AT398" s="384"/>
    </row>
    <row r="399" spans="1:46" s="388" customFormat="1" ht="15.75">
      <c r="A399" s="971"/>
      <c r="B399" s="971"/>
      <c r="C399" s="384"/>
      <c r="D399" s="384"/>
      <c r="E399" s="384"/>
      <c r="F399" s="971"/>
      <c r="G399" s="971"/>
      <c r="H399" s="971"/>
      <c r="I399" s="971"/>
      <c r="J399" s="384"/>
      <c r="K399" s="384" t="s">
        <v>3962</v>
      </c>
      <c r="L399" s="971"/>
      <c r="M399" s="384"/>
      <c r="N399" s="384">
        <v>11</v>
      </c>
      <c r="O399" s="384">
        <v>18876</v>
      </c>
      <c r="P399" s="384">
        <v>18.37</v>
      </c>
      <c r="Q399" s="985"/>
      <c r="R399" s="353"/>
      <c r="S399" s="984"/>
      <c r="T399" s="985"/>
      <c r="U399" s="984"/>
      <c r="V399" s="971"/>
      <c r="W399" s="971"/>
      <c r="X399" s="985"/>
      <c r="Y399" s="386" t="s">
        <v>3956</v>
      </c>
      <c r="Z399" s="972"/>
      <c r="AA399" s="972"/>
      <c r="AB399" s="972"/>
      <c r="AC399" s="972"/>
      <c r="AD399" s="972"/>
      <c r="AE399" s="972"/>
      <c r="AF399" s="384"/>
      <c r="AG399" s="384"/>
      <c r="AH399" s="386">
        <v>45590</v>
      </c>
      <c r="AI399" s="384"/>
      <c r="AJ399" s="384"/>
      <c r="AK399" s="419"/>
      <c r="AL399" s="384"/>
      <c r="AM399" s="384"/>
      <c r="AN399" s="387"/>
      <c r="AO399" s="387"/>
      <c r="AP399" s="384"/>
      <c r="AQ399" s="384"/>
      <c r="AR399" s="384"/>
      <c r="AS399" s="384"/>
      <c r="AT399" s="384"/>
    </row>
    <row r="400" spans="1:46" s="388" customFormat="1" ht="15.75">
      <c r="A400" s="971"/>
      <c r="B400" s="971"/>
      <c r="C400" s="384"/>
      <c r="D400" s="384"/>
      <c r="E400" s="384"/>
      <c r="F400" s="971"/>
      <c r="G400" s="971"/>
      <c r="H400" s="971"/>
      <c r="I400" s="971"/>
      <c r="J400" s="384"/>
      <c r="K400" s="384" t="s">
        <v>3963</v>
      </c>
      <c r="L400" s="971"/>
      <c r="M400" s="384"/>
      <c r="N400" s="384">
        <v>11</v>
      </c>
      <c r="O400" s="384">
        <v>18876</v>
      </c>
      <c r="P400" s="384">
        <v>18.37</v>
      </c>
      <c r="Q400" s="985"/>
      <c r="R400" s="353"/>
      <c r="S400" s="984"/>
      <c r="T400" s="985"/>
      <c r="U400" s="984"/>
      <c r="V400" s="971"/>
      <c r="W400" s="971"/>
      <c r="X400" s="985"/>
      <c r="Y400" s="386" t="s">
        <v>3956</v>
      </c>
      <c r="Z400" s="972"/>
      <c r="AA400" s="972"/>
      <c r="AB400" s="972"/>
      <c r="AC400" s="972"/>
      <c r="AD400" s="972"/>
      <c r="AE400" s="972"/>
      <c r="AF400" s="384"/>
      <c r="AG400" s="384"/>
      <c r="AH400" s="386">
        <v>45590</v>
      </c>
      <c r="AI400" s="384"/>
      <c r="AJ400" s="384"/>
      <c r="AK400" s="419"/>
      <c r="AL400" s="384"/>
      <c r="AM400" s="384"/>
      <c r="AN400" s="387"/>
      <c r="AO400" s="387"/>
      <c r="AP400" s="384"/>
      <c r="AQ400" s="384"/>
      <c r="AR400" s="384"/>
      <c r="AS400" s="384"/>
      <c r="AT400" s="384"/>
    </row>
    <row r="401" spans="1:46" s="388" customFormat="1" ht="15.75">
      <c r="A401" s="971"/>
      <c r="B401" s="971"/>
      <c r="C401" s="384"/>
      <c r="D401" s="384"/>
      <c r="E401" s="384"/>
      <c r="F401" s="971"/>
      <c r="G401" s="971"/>
      <c r="H401" s="971"/>
      <c r="I401" s="971"/>
      <c r="J401" s="384"/>
      <c r="K401" s="384" t="s">
        <v>3964</v>
      </c>
      <c r="L401" s="971"/>
      <c r="M401" s="384"/>
      <c r="N401" s="384">
        <v>11</v>
      </c>
      <c r="O401" s="384">
        <v>18876</v>
      </c>
      <c r="P401" s="384">
        <v>18.37</v>
      </c>
      <c r="Q401" s="985"/>
      <c r="R401" s="353"/>
      <c r="S401" s="984"/>
      <c r="T401" s="985"/>
      <c r="U401" s="984"/>
      <c r="V401" s="971"/>
      <c r="W401" s="971"/>
      <c r="X401" s="985"/>
      <c r="Y401" s="386" t="s">
        <v>3956</v>
      </c>
      <c r="Z401" s="972"/>
      <c r="AA401" s="972"/>
      <c r="AB401" s="972"/>
      <c r="AC401" s="972"/>
      <c r="AD401" s="972"/>
      <c r="AE401" s="972"/>
      <c r="AF401" s="384"/>
      <c r="AG401" s="384"/>
      <c r="AH401" s="386">
        <v>45591</v>
      </c>
      <c r="AI401" s="384"/>
      <c r="AJ401" s="384"/>
      <c r="AK401" s="419"/>
      <c r="AL401" s="384"/>
      <c r="AM401" s="384"/>
      <c r="AN401" s="387"/>
      <c r="AO401" s="387"/>
      <c r="AP401" s="384"/>
      <c r="AQ401" s="384"/>
      <c r="AR401" s="384"/>
      <c r="AS401" s="384"/>
      <c r="AT401" s="384"/>
    </row>
    <row r="402" spans="1:46" s="388" customFormat="1" ht="15.75">
      <c r="A402" s="971"/>
      <c r="B402" s="971"/>
      <c r="C402" s="384"/>
      <c r="D402" s="384"/>
      <c r="E402" s="384"/>
      <c r="F402" s="971"/>
      <c r="G402" s="971"/>
      <c r="H402" s="971"/>
      <c r="I402" s="971"/>
      <c r="J402" s="384"/>
      <c r="K402" s="384" t="s">
        <v>3965</v>
      </c>
      <c r="L402" s="971"/>
      <c r="M402" s="384"/>
      <c r="N402" s="384">
        <v>11</v>
      </c>
      <c r="O402" s="384">
        <v>18876</v>
      </c>
      <c r="P402" s="384">
        <v>18.37</v>
      </c>
      <c r="Q402" s="985"/>
      <c r="R402" s="353"/>
      <c r="S402" s="984"/>
      <c r="T402" s="985"/>
      <c r="U402" s="984"/>
      <c r="V402" s="971"/>
      <c r="W402" s="971"/>
      <c r="X402" s="985"/>
      <c r="Y402" s="386" t="s">
        <v>3966</v>
      </c>
      <c r="Z402" s="972"/>
      <c r="AA402" s="972"/>
      <c r="AB402" s="972"/>
      <c r="AC402" s="972"/>
      <c r="AD402" s="972"/>
      <c r="AE402" s="972"/>
      <c r="AF402" s="384"/>
      <c r="AG402" s="384"/>
      <c r="AH402" s="386">
        <v>45590</v>
      </c>
      <c r="AI402" s="384"/>
      <c r="AJ402" s="384"/>
      <c r="AK402" s="419"/>
      <c r="AL402" s="384"/>
      <c r="AM402" s="384"/>
      <c r="AN402" s="387"/>
      <c r="AO402" s="387"/>
      <c r="AP402" s="384"/>
      <c r="AQ402" s="384"/>
      <c r="AR402" s="384"/>
      <c r="AS402" s="384"/>
      <c r="AT402" s="384"/>
    </row>
    <row r="403" spans="1:46" s="388" customFormat="1" ht="15.75">
      <c r="A403" s="971"/>
      <c r="B403" s="971"/>
      <c r="C403" s="384"/>
      <c r="D403" s="384"/>
      <c r="E403" s="384"/>
      <c r="F403" s="971"/>
      <c r="G403" s="971"/>
      <c r="H403" s="971"/>
      <c r="I403" s="971"/>
      <c r="J403" s="384"/>
      <c r="K403" s="384" t="s">
        <v>3967</v>
      </c>
      <c r="L403" s="971"/>
      <c r="M403" s="384"/>
      <c r="N403" s="384">
        <v>11</v>
      </c>
      <c r="O403" s="384">
        <v>18876</v>
      </c>
      <c r="P403" s="384">
        <v>18.37</v>
      </c>
      <c r="Q403" s="985"/>
      <c r="R403" s="353"/>
      <c r="S403" s="984"/>
      <c r="T403" s="985"/>
      <c r="U403" s="984"/>
      <c r="V403" s="971"/>
      <c r="W403" s="971"/>
      <c r="X403" s="985"/>
      <c r="Y403" s="386" t="s">
        <v>3966</v>
      </c>
      <c r="Z403" s="972"/>
      <c r="AA403" s="972"/>
      <c r="AB403" s="972"/>
      <c r="AC403" s="972"/>
      <c r="AD403" s="972"/>
      <c r="AE403" s="972"/>
      <c r="AF403" s="384"/>
      <c r="AG403" s="384"/>
      <c r="AH403" s="386">
        <v>45593</v>
      </c>
      <c r="AI403" s="384"/>
      <c r="AJ403" s="384"/>
      <c r="AK403" s="419"/>
      <c r="AL403" s="384"/>
      <c r="AM403" s="384"/>
      <c r="AN403" s="387"/>
      <c r="AO403" s="387"/>
      <c r="AP403" s="384"/>
      <c r="AQ403" s="384"/>
      <c r="AR403" s="384"/>
      <c r="AS403" s="384"/>
      <c r="AT403" s="384"/>
    </row>
    <row r="404" spans="1:46" s="388" customFormat="1" ht="15.75">
      <c r="A404" s="971"/>
      <c r="B404" s="971"/>
      <c r="C404" s="384"/>
      <c r="D404" s="384"/>
      <c r="E404" s="384"/>
      <c r="F404" s="971"/>
      <c r="G404" s="971"/>
      <c r="H404" s="971"/>
      <c r="I404" s="971"/>
      <c r="J404" s="384"/>
      <c r="K404" s="384" t="s">
        <v>3968</v>
      </c>
      <c r="L404" s="971"/>
      <c r="M404" s="384"/>
      <c r="N404" s="384">
        <v>11</v>
      </c>
      <c r="O404" s="384">
        <v>18876</v>
      </c>
      <c r="P404" s="384">
        <v>18.37</v>
      </c>
      <c r="Q404" s="985"/>
      <c r="R404" s="353"/>
      <c r="S404" s="984"/>
      <c r="T404" s="985"/>
      <c r="U404" s="984"/>
      <c r="V404" s="971"/>
      <c r="W404" s="971"/>
      <c r="X404" s="985"/>
      <c r="Y404" s="386" t="s">
        <v>3966</v>
      </c>
      <c r="Z404" s="972"/>
      <c r="AA404" s="972"/>
      <c r="AB404" s="972"/>
      <c r="AC404" s="972"/>
      <c r="AD404" s="972"/>
      <c r="AE404" s="972"/>
      <c r="AF404" s="384"/>
      <c r="AG404" s="384"/>
      <c r="AH404" s="386">
        <v>45593</v>
      </c>
      <c r="AI404" s="384"/>
      <c r="AJ404" s="384"/>
      <c r="AK404" s="419"/>
      <c r="AL404" s="384"/>
      <c r="AM404" s="384"/>
      <c r="AN404" s="387"/>
      <c r="AO404" s="387"/>
      <c r="AP404" s="384"/>
      <c r="AQ404" s="384"/>
      <c r="AR404" s="384"/>
      <c r="AS404" s="384"/>
      <c r="AT404" s="384"/>
    </row>
    <row r="405" spans="1:46" s="388" customFormat="1" ht="15.75">
      <c r="A405" s="971"/>
      <c r="B405" s="971"/>
      <c r="C405" s="384"/>
      <c r="D405" s="384"/>
      <c r="E405" s="384"/>
      <c r="F405" s="971"/>
      <c r="G405" s="971"/>
      <c r="H405" s="971"/>
      <c r="I405" s="971"/>
      <c r="J405" s="384"/>
      <c r="K405" s="384" t="s">
        <v>3969</v>
      </c>
      <c r="L405" s="971"/>
      <c r="M405" s="384"/>
      <c r="N405" s="384">
        <v>11</v>
      </c>
      <c r="O405" s="384">
        <v>18876</v>
      </c>
      <c r="P405" s="384">
        <v>18.37</v>
      </c>
      <c r="Q405" s="985"/>
      <c r="R405" s="353"/>
      <c r="S405" s="984"/>
      <c r="T405" s="985"/>
      <c r="U405" s="984"/>
      <c r="V405" s="971"/>
      <c r="W405" s="971"/>
      <c r="X405" s="985"/>
      <c r="Y405" s="386" t="s">
        <v>3956</v>
      </c>
      <c r="Z405" s="972"/>
      <c r="AA405" s="972"/>
      <c r="AB405" s="972"/>
      <c r="AC405" s="972"/>
      <c r="AD405" s="972"/>
      <c r="AE405" s="972"/>
      <c r="AF405" s="384"/>
      <c r="AG405" s="384"/>
      <c r="AH405" s="386">
        <v>45589</v>
      </c>
      <c r="AI405" s="384"/>
      <c r="AJ405" s="384"/>
      <c r="AK405" s="419"/>
      <c r="AL405" s="384"/>
      <c r="AM405" s="384"/>
      <c r="AN405" s="387"/>
      <c r="AO405" s="387"/>
      <c r="AP405" s="384"/>
      <c r="AQ405" s="384"/>
      <c r="AR405" s="384"/>
      <c r="AS405" s="384"/>
      <c r="AT405" s="384"/>
    </row>
    <row r="406" spans="1:46" s="388" customFormat="1" ht="15.75">
      <c r="A406" s="971"/>
      <c r="B406" s="971"/>
      <c r="C406" s="384"/>
      <c r="D406" s="384"/>
      <c r="E406" s="384"/>
      <c r="F406" s="971"/>
      <c r="G406" s="971"/>
      <c r="H406" s="971"/>
      <c r="I406" s="971"/>
      <c r="J406" s="384"/>
      <c r="K406" s="384" t="s">
        <v>3970</v>
      </c>
      <c r="L406" s="971"/>
      <c r="M406" s="384"/>
      <c r="N406" s="384">
        <v>11</v>
      </c>
      <c r="O406" s="384">
        <v>18876</v>
      </c>
      <c r="P406" s="384">
        <v>18.37</v>
      </c>
      <c r="Q406" s="985"/>
      <c r="R406" s="353"/>
      <c r="S406" s="984"/>
      <c r="T406" s="985"/>
      <c r="U406" s="984"/>
      <c r="V406" s="971"/>
      <c r="W406" s="971"/>
      <c r="X406" s="985"/>
      <c r="Y406" s="386" t="s">
        <v>3956</v>
      </c>
      <c r="Z406" s="972"/>
      <c r="AA406" s="972"/>
      <c r="AB406" s="972"/>
      <c r="AC406" s="972"/>
      <c r="AD406" s="972"/>
      <c r="AE406" s="972"/>
      <c r="AF406" s="384"/>
      <c r="AG406" s="384"/>
      <c r="AH406" s="386">
        <v>45590</v>
      </c>
      <c r="AI406" s="384"/>
      <c r="AJ406" s="384"/>
      <c r="AK406" s="419"/>
      <c r="AL406" s="384"/>
      <c r="AM406" s="384"/>
      <c r="AN406" s="387"/>
      <c r="AO406" s="387"/>
      <c r="AP406" s="384"/>
      <c r="AQ406" s="384"/>
      <c r="AR406" s="384"/>
      <c r="AS406" s="384"/>
      <c r="AT406" s="384"/>
    </row>
    <row r="407" spans="1:46" s="388" customFormat="1" ht="15.75">
      <c r="A407" s="971"/>
      <c r="B407" s="971"/>
      <c r="C407" s="384"/>
      <c r="D407" s="384"/>
      <c r="E407" s="384"/>
      <c r="F407" s="971"/>
      <c r="G407" s="971"/>
      <c r="H407" s="971"/>
      <c r="I407" s="971"/>
      <c r="J407" s="384"/>
      <c r="K407" s="384" t="s">
        <v>3971</v>
      </c>
      <c r="L407" s="971"/>
      <c r="M407" s="384"/>
      <c r="N407" s="384">
        <v>11</v>
      </c>
      <c r="O407" s="384">
        <v>18876</v>
      </c>
      <c r="P407" s="384">
        <v>18.37</v>
      </c>
      <c r="Q407" s="985"/>
      <c r="R407" s="353"/>
      <c r="S407" s="984"/>
      <c r="T407" s="985"/>
      <c r="U407" s="984"/>
      <c r="V407" s="971"/>
      <c r="W407" s="971"/>
      <c r="X407" s="985"/>
      <c r="Y407" s="386" t="s">
        <v>3956</v>
      </c>
      <c r="Z407" s="972"/>
      <c r="AA407" s="972"/>
      <c r="AB407" s="972"/>
      <c r="AC407" s="972"/>
      <c r="AD407" s="972"/>
      <c r="AE407" s="972"/>
      <c r="AF407" s="384"/>
      <c r="AG407" s="384"/>
      <c r="AH407" s="386">
        <v>45590</v>
      </c>
      <c r="AI407" s="384"/>
      <c r="AJ407" s="384"/>
      <c r="AK407" s="419"/>
      <c r="AL407" s="384"/>
      <c r="AM407" s="384"/>
      <c r="AN407" s="387"/>
      <c r="AO407" s="387"/>
      <c r="AP407" s="384"/>
      <c r="AQ407" s="384"/>
      <c r="AR407" s="384"/>
      <c r="AS407" s="384"/>
      <c r="AT407" s="384"/>
    </row>
    <row r="408" spans="1:46" s="388" customFormat="1" ht="15.75">
      <c r="A408" s="971"/>
      <c r="B408" s="971"/>
      <c r="C408" s="384"/>
      <c r="D408" s="384"/>
      <c r="E408" s="384"/>
      <c r="F408" s="971"/>
      <c r="G408" s="971"/>
      <c r="H408" s="971"/>
      <c r="I408" s="971"/>
      <c r="J408" s="384"/>
      <c r="K408" s="384" t="s">
        <v>3972</v>
      </c>
      <c r="L408" s="971"/>
      <c r="M408" s="384"/>
      <c r="N408" s="384">
        <v>11</v>
      </c>
      <c r="O408" s="384">
        <v>18876</v>
      </c>
      <c r="P408" s="384">
        <v>18.37</v>
      </c>
      <c r="Q408" s="985"/>
      <c r="R408" s="353"/>
      <c r="S408" s="984"/>
      <c r="T408" s="985"/>
      <c r="U408" s="984"/>
      <c r="V408" s="971"/>
      <c r="W408" s="971"/>
      <c r="X408" s="985"/>
      <c r="Y408" s="386" t="s">
        <v>3966</v>
      </c>
      <c r="Z408" s="972"/>
      <c r="AA408" s="972"/>
      <c r="AB408" s="972"/>
      <c r="AC408" s="972"/>
      <c r="AD408" s="972"/>
      <c r="AE408" s="972"/>
      <c r="AF408" s="384"/>
      <c r="AG408" s="384"/>
      <c r="AH408" s="386">
        <v>45590</v>
      </c>
      <c r="AI408" s="384"/>
      <c r="AJ408" s="384"/>
      <c r="AK408" s="419"/>
      <c r="AL408" s="384"/>
      <c r="AM408" s="384"/>
      <c r="AN408" s="387"/>
      <c r="AO408" s="387"/>
      <c r="AP408" s="384"/>
      <c r="AQ408" s="384"/>
      <c r="AR408" s="384"/>
      <c r="AS408" s="384"/>
      <c r="AT408" s="384"/>
    </row>
    <row r="409" spans="1:46" s="388" customFormat="1" ht="15.75">
      <c r="A409" s="971"/>
      <c r="B409" s="971"/>
      <c r="C409" s="384"/>
      <c r="D409" s="384"/>
      <c r="E409" s="384"/>
      <c r="F409" s="971"/>
      <c r="G409" s="971"/>
      <c r="H409" s="971"/>
      <c r="I409" s="971"/>
      <c r="J409" s="384"/>
      <c r="K409" s="384" t="s">
        <v>3973</v>
      </c>
      <c r="L409" s="971"/>
      <c r="M409" s="384"/>
      <c r="N409" s="384">
        <v>11</v>
      </c>
      <c r="O409" s="384">
        <v>18876</v>
      </c>
      <c r="P409" s="384">
        <v>18.37</v>
      </c>
      <c r="Q409" s="985"/>
      <c r="R409" s="353"/>
      <c r="S409" s="984"/>
      <c r="T409" s="985"/>
      <c r="U409" s="984"/>
      <c r="V409" s="971"/>
      <c r="W409" s="971"/>
      <c r="X409" s="985"/>
      <c r="Y409" s="386" t="s">
        <v>3956</v>
      </c>
      <c r="Z409" s="972"/>
      <c r="AA409" s="972"/>
      <c r="AB409" s="972"/>
      <c r="AC409" s="972"/>
      <c r="AD409" s="972"/>
      <c r="AE409" s="972"/>
      <c r="AF409" s="384"/>
      <c r="AG409" s="384"/>
      <c r="AH409" s="386">
        <v>45590</v>
      </c>
      <c r="AI409" s="384"/>
      <c r="AJ409" s="384"/>
      <c r="AK409" s="419"/>
      <c r="AL409" s="384"/>
      <c r="AM409" s="384"/>
      <c r="AN409" s="387"/>
      <c r="AO409" s="387"/>
      <c r="AP409" s="384"/>
      <c r="AQ409" s="384"/>
      <c r="AR409" s="384"/>
      <c r="AS409" s="384"/>
      <c r="AT409" s="384"/>
    </row>
    <row r="410" spans="1:46" s="388" customFormat="1" ht="15.75">
      <c r="A410" s="971"/>
      <c r="B410" s="971"/>
      <c r="C410" s="384"/>
      <c r="D410" s="353"/>
      <c r="E410" s="353"/>
      <c r="F410" s="971"/>
      <c r="G410" s="971"/>
      <c r="H410" s="971"/>
      <c r="I410" s="971"/>
      <c r="J410" s="384"/>
      <c r="K410" s="353" t="s">
        <v>3974</v>
      </c>
      <c r="L410" s="971"/>
      <c r="M410" s="384"/>
      <c r="N410" s="384">
        <v>11</v>
      </c>
      <c r="O410" s="384">
        <v>18876</v>
      </c>
      <c r="P410" s="384">
        <v>18.37</v>
      </c>
      <c r="Q410" s="985"/>
      <c r="R410" s="353"/>
      <c r="S410" s="984"/>
      <c r="T410" s="985"/>
      <c r="U410" s="984"/>
      <c r="V410" s="971"/>
      <c r="W410" s="971"/>
      <c r="X410" s="985"/>
      <c r="Y410" s="386" t="s">
        <v>3966</v>
      </c>
      <c r="Z410" s="972"/>
      <c r="AA410" s="972"/>
      <c r="AB410" s="972"/>
      <c r="AC410" s="972"/>
      <c r="AD410" s="972"/>
      <c r="AE410" s="972"/>
      <c r="AF410" s="384"/>
      <c r="AG410" s="384"/>
      <c r="AH410" s="386">
        <v>45591</v>
      </c>
      <c r="AI410" s="384"/>
      <c r="AJ410" s="384"/>
      <c r="AK410" s="419"/>
      <c r="AL410" s="384"/>
      <c r="AM410" s="384"/>
      <c r="AN410" s="387"/>
      <c r="AO410" s="387"/>
      <c r="AP410" s="384"/>
      <c r="AQ410" s="384"/>
      <c r="AR410" s="384"/>
      <c r="AS410" s="384"/>
      <c r="AT410" s="384"/>
    </row>
    <row r="411" spans="1:46" s="388" customFormat="1" ht="15.75">
      <c r="A411" s="982" t="s">
        <v>3592</v>
      </c>
      <c r="B411" s="971">
        <v>4100007170</v>
      </c>
      <c r="C411" s="384"/>
      <c r="D411" s="384"/>
      <c r="E411" s="384"/>
      <c r="F411" s="971" t="s">
        <v>3975</v>
      </c>
      <c r="G411" s="971" t="s">
        <v>3975</v>
      </c>
      <c r="H411" s="971" t="s">
        <v>79</v>
      </c>
      <c r="I411" s="971" t="s">
        <v>3679</v>
      </c>
      <c r="J411" s="384"/>
      <c r="K411" s="384" t="s">
        <v>3976</v>
      </c>
      <c r="L411" s="971" t="s">
        <v>708</v>
      </c>
      <c r="M411" s="384"/>
      <c r="N411" s="384">
        <v>11</v>
      </c>
      <c r="O411" s="384">
        <v>18876</v>
      </c>
      <c r="P411" s="384">
        <v>18.37</v>
      </c>
      <c r="Q411" s="971" t="s">
        <v>2589</v>
      </c>
      <c r="R411" s="384"/>
      <c r="S411" s="972">
        <v>45535</v>
      </c>
      <c r="T411" s="971" t="s">
        <v>2370</v>
      </c>
      <c r="U411" s="984">
        <v>45584</v>
      </c>
      <c r="V411" s="971"/>
      <c r="W411" s="971"/>
      <c r="X411" s="971" t="s">
        <v>118</v>
      </c>
      <c r="Y411" s="386" t="s">
        <v>3956</v>
      </c>
      <c r="Z411" s="972">
        <v>45526</v>
      </c>
      <c r="AA411" s="972">
        <v>45548</v>
      </c>
      <c r="AB411" s="972">
        <v>45575</v>
      </c>
      <c r="AC411" s="972">
        <v>45575</v>
      </c>
      <c r="AD411" s="972">
        <v>45554</v>
      </c>
      <c r="AE411" s="972">
        <v>45579</v>
      </c>
      <c r="AF411" s="386"/>
      <c r="AG411" s="384"/>
      <c r="AH411" s="386">
        <v>45589</v>
      </c>
      <c r="AI411" s="386"/>
      <c r="AJ411" s="384"/>
      <c r="AK411" s="384"/>
      <c r="AL411" s="384" t="s">
        <v>3977</v>
      </c>
      <c r="AM411" s="386">
        <v>45579</v>
      </c>
      <c r="AN411" s="387">
        <v>8961.94</v>
      </c>
      <c r="AO411" s="387">
        <v>163795.6</v>
      </c>
      <c r="AP411" s="387"/>
      <c r="AQ411" s="387"/>
      <c r="AR411" s="384"/>
      <c r="AS411" s="384"/>
      <c r="AT411" s="384"/>
    </row>
    <row r="412" spans="1:46" s="388" customFormat="1" ht="15.75">
      <c r="A412" s="971"/>
      <c r="B412" s="971"/>
      <c r="C412" s="384"/>
      <c r="D412" s="384"/>
      <c r="E412" s="384"/>
      <c r="F412" s="971"/>
      <c r="G412" s="971"/>
      <c r="H412" s="971"/>
      <c r="I412" s="971"/>
      <c r="J412" s="384"/>
      <c r="K412" s="384" t="s">
        <v>3978</v>
      </c>
      <c r="L412" s="971"/>
      <c r="M412" s="384"/>
      <c r="N412" s="384">
        <v>11</v>
      </c>
      <c r="O412" s="384">
        <v>18876</v>
      </c>
      <c r="P412" s="384">
        <v>18.37</v>
      </c>
      <c r="Q412" s="971"/>
      <c r="R412" s="384"/>
      <c r="S412" s="972"/>
      <c r="T412" s="971"/>
      <c r="U412" s="984"/>
      <c r="V412" s="971"/>
      <c r="W412" s="971"/>
      <c r="X412" s="971"/>
      <c r="Y412" s="386" t="s">
        <v>3979</v>
      </c>
      <c r="Z412" s="972"/>
      <c r="AA412" s="972"/>
      <c r="AB412" s="972"/>
      <c r="AC412" s="972"/>
      <c r="AD412" s="972"/>
      <c r="AE412" s="972"/>
      <c r="AF412" s="386"/>
      <c r="AG412" s="384"/>
      <c r="AH412" s="386">
        <v>45593</v>
      </c>
      <c r="AI412" s="386"/>
      <c r="AJ412" s="384"/>
      <c r="AK412" s="384"/>
      <c r="AL412" s="384"/>
      <c r="AM412" s="386"/>
      <c r="AN412" s="387"/>
      <c r="AO412" s="387"/>
      <c r="AP412" s="387"/>
      <c r="AQ412" s="387"/>
      <c r="AR412" s="384"/>
      <c r="AS412" s="384"/>
      <c r="AT412" s="384"/>
    </row>
    <row r="413" spans="1:46" s="388" customFormat="1" ht="15.75">
      <c r="A413" s="971"/>
      <c r="B413" s="971"/>
      <c r="C413" s="384"/>
      <c r="D413" s="384"/>
      <c r="E413" s="384"/>
      <c r="F413" s="971"/>
      <c r="G413" s="971"/>
      <c r="H413" s="971"/>
      <c r="I413" s="971"/>
      <c r="J413" s="384"/>
      <c r="K413" s="384" t="s">
        <v>3980</v>
      </c>
      <c r="L413" s="971"/>
      <c r="M413" s="384"/>
      <c r="N413" s="384">
        <v>11</v>
      </c>
      <c r="O413" s="384">
        <v>18876</v>
      </c>
      <c r="P413" s="384">
        <v>18.37</v>
      </c>
      <c r="Q413" s="971"/>
      <c r="R413" s="384"/>
      <c r="S413" s="972"/>
      <c r="T413" s="971"/>
      <c r="U413" s="984"/>
      <c r="V413" s="971"/>
      <c r="W413" s="971"/>
      <c r="X413" s="971"/>
      <c r="Y413" s="386" t="s">
        <v>3981</v>
      </c>
      <c r="Z413" s="972"/>
      <c r="AA413" s="972"/>
      <c r="AB413" s="972"/>
      <c r="AC413" s="972"/>
      <c r="AD413" s="972"/>
      <c r="AE413" s="972"/>
      <c r="AF413" s="386"/>
      <c r="AG413" s="384"/>
      <c r="AH413" s="386">
        <v>45595</v>
      </c>
      <c r="AI413" s="386"/>
      <c r="AJ413" s="384"/>
      <c r="AK413" s="384"/>
      <c r="AL413" s="384"/>
      <c r="AM413" s="386"/>
      <c r="AN413" s="387"/>
      <c r="AO413" s="387"/>
      <c r="AP413" s="387"/>
      <c r="AQ413" s="387"/>
      <c r="AR413" s="384"/>
      <c r="AS413" s="384"/>
      <c r="AT413" s="384"/>
    </row>
    <row r="414" spans="1:46" s="388" customFormat="1" ht="15.75">
      <c r="A414" s="971"/>
      <c r="B414" s="971"/>
      <c r="C414" s="384"/>
      <c r="D414" s="384"/>
      <c r="E414" s="384"/>
      <c r="F414" s="971"/>
      <c r="G414" s="971"/>
      <c r="H414" s="971"/>
      <c r="I414" s="971"/>
      <c r="J414" s="384"/>
      <c r="K414" s="384" t="s">
        <v>3982</v>
      </c>
      <c r="L414" s="971"/>
      <c r="M414" s="384"/>
      <c r="N414" s="384">
        <v>11</v>
      </c>
      <c r="O414" s="384">
        <v>18876</v>
      </c>
      <c r="P414" s="384">
        <v>18.37</v>
      </c>
      <c r="Q414" s="971"/>
      <c r="R414" s="384"/>
      <c r="S414" s="972"/>
      <c r="T414" s="971"/>
      <c r="U414" s="984"/>
      <c r="V414" s="971"/>
      <c r="W414" s="971"/>
      <c r="X414" s="971"/>
      <c r="Y414" s="386" t="s">
        <v>3981</v>
      </c>
      <c r="Z414" s="972"/>
      <c r="AA414" s="972"/>
      <c r="AB414" s="972"/>
      <c r="AC414" s="972"/>
      <c r="AD414" s="972"/>
      <c r="AE414" s="972"/>
      <c r="AF414" s="386"/>
      <c r="AG414" s="384"/>
      <c r="AH414" s="386">
        <v>45595</v>
      </c>
      <c r="AI414" s="386"/>
      <c r="AJ414" s="384"/>
      <c r="AK414" s="384"/>
      <c r="AL414" s="384"/>
      <c r="AM414" s="386"/>
      <c r="AN414" s="387"/>
      <c r="AO414" s="387"/>
      <c r="AP414" s="387"/>
      <c r="AQ414" s="387"/>
      <c r="AR414" s="384"/>
      <c r="AS414" s="384"/>
      <c r="AT414" s="384"/>
    </row>
    <row r="415" spans="1:46" s="388" customFormat="1" ht="15.75">
      <c r="A415" s="971"/>
      <c r="B415" s="971"/>
      <c r="C415" s="384"/>
      <c r="D415" s="384"/>
      <c r="E415" s="384"/>
      <c r="F415" s="971"/>
      <c r="G415" s="971"/>
      <c r="H415" s="971"/>
      <c r="I415" s="971"/>
      <c r="J415" s="384"/>
      <c r="K415" s="384" t="s">
        <v>3983</v>
      </c>
      <c r="L415" s="971"/>
      <c r="M415" s="384"/>
      <c r="N415" s="384">
        <v>11</v>
      </c>
      <c r="O415" s="384">
        <v>18876</v>
      </c>
      <c r="P415" s="384">
        <v>18.37</v>
      </c>
      <c r="Q415" s="971"/>
      <c r="R415" s="384"/>
      <c r="S415" s="972"/>
      <c r="T415" s="971"/>
      <c r="U415" s="984"/>
      <c r="V415" s="971"/>
      <c r="W415" s="971"/>
      <c r="X415" s="971"/>
      <c r="Y415" s="386" t="s">
        <v>3984</v>
      </c>
      <c r="Z415" s="972"/>
      <c r="AA415" s="972"/>
      <c r="AB415" s="972"/>
      <c r="AC415" s="972"/>
      <c r="AD415" s="972"/>
      <c r="AE415" s="972"/>
      <c r="AF415" s="386"/>
      <c r="AG415" s="384"/>
      <c r="AH415" s="386">
        <v>45600</v>
      </c>
      <c r="AI415" s="386"/>
      <c r="AJ415" s="384"/>
      <c r="AK415" s="384"/>
      <c r="AL415" s="384"/>
      <c r="AM415" s="386"/>
      <c r="AN415" s="387"/>
      <c r="AO415" s="387"/>
      <c r="AP415" s="387"/>
      <c r="AQ415" s="387"/>
      <c r="AR415" s="384"/>
      <c r="AS415" s="384"/>
      <c r="AT415" s="384"/>
    </row>
    <row r="416" spans="1:46" s="388" customFormat="1" ht="15.75">
      <c r="A416" s="971"/>
      <c r="B416" s="971"/>
      <c r="C416" s="384"/>
      <c r="D416" s="384"/>
      <c r="E416" s="384"/>
      <c r="F416" s="971"/>
      <c r="G416" s="971"/>
      <c r="H416" s="971"/>
      <c r="I416" s="971"/>
      <c r="J416" s="384"/>
      <c r="K416" s="384" t="s">
        <v>3985</v>
      </c>
      <c r="L416" s="971"/>
      <c r="M416" s="384"/>
      <c r="N416" s="384">
        <v>11</v>
      </c>
      <c r="O416" s="384">
        <v>18876</v>
      </c>
      <c r="P416" s="384">
        <v>18.37</v>
      </c>
      <c r="Q416" s="971"/>
      <c r="R416" s="384"/>
      <c r="S416" s="972"/>
      <c r="T416" s="971"/>
      <c r="U416" s="984"/>
      <c r="V416" s="971"/>
      <c r="W416" s="971"/>
      <c r="X416" s="971"/>
      <c r="Y416" s="386" t="s">
        <v>3984</v>
      </c>
      <c r="Z416" s="972"/>
      <c r="AA416" s="972"/>
      <c r="AB416" s="972"/>
      <c r="AC416" s="972"/>
      <c r="AD416" s="972"/>
      <c r="AE416" s="972"/>
      <c r="AF416" s="386"/>
      <c r="AG416" s="384"/>
      <c r="AH416" s="386">
        <v>45601</v>
      </c>
      <c r="AI416" s="386"/>
      <c r="AJ416" s="384"/>
      <c r="AK416" s="384"/>
      <c r="AL416" s="384"/>
      <c r="AM416" s="386"/>
      <c r="AN416" s="387"/>
      <c r="AO416" s="387"/>
      <c r="AP416" s="387"/>
      <c r="AQ416" s="387"/>
      <c r="AR416" s="384"/>
      <c r="AS416" s="384"/>
      <c r="AT416" s="384"/>
    </row>
    <row r="417" spans="1:46" s="388" customFormat="1" ht="15.75">
      <c r="A417" s="971"/>
      <c r="B417" s="971"/>
      <c r="C417" s="384"/>
      <c r="D417" s="384"/>
      <c r="E417" s="384"/>
      <c r="F417" s="971"/>
      <c r="G417" s="971"/>
      <c r="H417" s="971"/>
      <c r="I417" s="971"/>
      <c r="J417" s="384"/>
      <c r="K417" s="384" t="s">
        <v>3986</v>
      </c>
      <c r="L417" s="971"/>
      <c r="M417" s="384"/>
      <c r="N417" s="384">
        <v>11</v>
      </c>
      <c r="O417" s="384">
        <v>18876</v>
      </c>
      <c r="P417" s="384">
        <v>18.37</v>
      </c>
      <c r="Q417" s="971"/>
      <c r="R417" s="384"/>
      <c r="S417" s="972"/>
      <c r="T417" s="971"/>
      <c r="U417" s="984"/>
      <c r="V417" s="971"/>
      <c r="W417" s="971"/>
      <c r="X417" s="971"/>
      <c r="Y417" s="386" t="s">
        <v>3987</v>
      </c>
      <c r="Z417" s="972"/>
      <c r="AA417" s="972"/>
      <c r="AB417" s="972"/>
      <c r="AC417" s="972"/>
      <c r="AD417" s="972"/>
      <c r="AE417" s="972"/>
      <c r="AF417" s="386"/>
      <c r="AG417" s="384"/>
      <c r="AH417" s="386">
        <v>45597</v>
      </c>
      <c r="AI417" s="386"/>
      <c r="AJ417" s="384"/>
      <c r="AK417" s="384"/>
      <c r="AL417" s="384"/>
      <c r="AM417" s="386"/>
      <c r="AN417" s="387"/>
      <c r="AO417" s="387"/>
      <c r="AP417" s="387"/>
      <c r="AQ417" s="387"/>
      <c r="AR417" s="384"/>
      <c r="AS417" s="384"/>
      <c r="AT417" s="384"/>
    </row>
    <row r="418" spans="1:46" s="388" customFormat="1" ht="15.75">
      <c r="A418" s="971"/>
      <c r="B418" s="971"/>
      <c r="C418" s="384"/>
      <c r="D418" s="384"/>
      <c r="E418" s="384"/>
      <c r="F418" s="971"/>
      <c r="G418" s="971"/>
      <c r="H418" s="971"/>
      <c r="I418" s="971"/>
      <c r="J418" s="384"/>
      <c r="K418" s="384" t="s">
        <v>3988</v>
      </c>
      <c r="L418" s="971"/>
      <c r="M418" s="384"/>
      <c r="N418" s="384">
        <v>11</v>
      </c>
      <c r="O418" s="384">
        <v>18876</v>
      </c>
      <c r="P418" s="384">
        <v>18.37</v>
      </c>
      <c r="Q418" s="971"/>
      <c r="R418" s="384"/>
      <c r="S418" s="972"/>
      <c r="T418" s="971"/>
      <c r="U418" s="984"/>
      <c r="V418" s="971"/>
      <c r="W418" s="971"/>
      <c r="X418" s="971"/>
      <c r="Y418" s="386" t="s">
        <v>3984</v>
      </c>
      <c r="Z418" s="972"/>
      <c r="AA418" s="972"/>
      <c r="AB418" s="972"/>
      <c r="AC418" s="972"/>
      <c r="AD418" s="972"/>
      <c r="AE418" s="972"/>
      <c r="AF418" s="386"/>
      <c r="AG418" s="384"/>
      <c r="AH418" s="386">
        <v>45600</v>
      </c>
      <c r="AI418" s="386"/>
      <c r="AJ418" s="384"/>
      <c r="AK418" s="384"/>
      <c r="AL418" s="384"/>
      <c r="AM418" s="386"/>
      <c r="AN418" s="387"/>
      <c r="AO418" s="387"/>
      <c r="AP418" s="387"/>
      <c r="AQ418" s="387"/>
      <c r="AR418" s="384"/>
      <c r="AS418" s="384"/>
      <c r="AT418" s="384"/>
    </row>
    <row r="419" spans="1:46" s="388" customFormat="1" ht="15.75">
      <c r="A419" s="971"/>
      <c r="B419" s="971"/>
      <c r="C419" s="384"/>
      <c r="D419" s="384"/>
      <c r="E419" s="384"/>
      <c r="F419" s="971"/>
      <c r="G419" s="971"/>
      <c r="H419" s="971"/>
      <c r="I419" s="971"/>
      <c r="J419" s="384"/>
      <c r="K419" s="384" t="s">
        <v>3989</v>
      </c>
      <c r="L419" s="971"/>
      <c r="M419" s="384"/>
      <c r="N419" s="384">
        <v>11</v>
      </c>
      <c r="O419" s="384">
        <v>18876</v>
      </c>
      <c r="P419" s="384">
        <v>18.37</v>
      </c>
      <c r="Q419" s="971"/>
      <c r="R419" s="384"/>
      <c r="S419" s="972"/>
      <c r="T419" s="971"/>
      <c r="U419" s="984"/>
      <c r="V419" s="971"/>
      <c r="W419" s="971"/>
      <c r="X419" s="971"/>
      <c r="Y419" s="386" t="s">
        <v>3990</v>
      </c>
      <c r="Z419" s="972"/>
      <c r="AA419" s="972"/>
      <c r="AB419" s="972"/>
      <c r="AC419" s="972"/>
      <c r="AD419" s="972"/>
      <c r="AE419" s="972"/>
      <c r="AF419" s="386"/>
      <c r="AG419" s="384"/>
      <c r="AH419" s="386">
        <v>45600</v>
      </c>
      <c r="AI419" s="386"/>
      <c r="AJ419" s="384"/>
      <c r="AK419" s="384"/>
      <c r="AL419" s="384"/>
      <c r="AM419" s="386"/>
      <c r="AN419" s="387"/>
      <c r="AO419" s="387"/>
      <c r="AP419" s="387"/>
      <c r="AQ419" s="387"/>
      <c r="AR419" s="384"/>
      <c r="AS419" s="384"/>
      <c r="AT419" s="384"/>
    </row>
    <row r="420" spans="1:46" s="388" customFormat="1" ht="15.75">
      <c r="A420" s="971"/>
      <c r="B420" s="971"/>
      <c r="C420" s="384"/>
      <c r="D420" s="384"/>
      <c r="E420" s="384"/>
      <c r="F420" s="971"/>
      <c r="G420" s="971"/>
      <c r="H420" s="971"/>
      <c r="I420" s="971"/>
      <c r="J420" s="384"/>
      <c r="K420" s="384" t="s">
        <v>3991</v>
      </c>
      <c r="L420" s="971"/>
      <c r="M420" s="384"/>
      <c r="N420" s="384">
        <v>11</v>
      </c>
      <c r="O420" s="384">
        <v>18876</v>
      </c>
      <c r="P420" s="384">
        <v>18.37</v>
      </c>
      <c r="Q420" s="971"/>
      <c r="R420" s="384"/>
      <c r="S420" s="972"/>
      <c r="T420" s="971"/>
      <c r="U420" s="984"/>
      <c r="V420" s="971"/>
      <c r="W420" s="971"/>
      <c r="X420" s="971"/>
      <c r="Y420" s="386" t="s">
        <v>3990</v>
      </c>
      <c r="Z420" s="972"/>
      <c r="AA420" s="972"/>
      <c r="AB420" s="972"/>
      <c r="AC420" s="972"/>
      <c r="AD420" s="972"/>
      <c r="AE420" s="972"/>
      <c r="AF420" s="386"/>
      <c r="AG420" s="384"/>
      <c r="AH420" s="386">
        <v>45600</v>
      </c>
      <c r="AI420" s="386"/>
      <c r="AJ420" s="384"/>
      <c r="AK420" s="384"/>
      <c r="AL420" s="384"/>
      <c r="AM420" s="386"/>
      <c r="AN420" s="387"/>
      <c r="AO420" s="387"/>
      <c r="AP420" s="387"/>
      <c r="AQ420" s="387"/>
      <c r="AR420" s="384"/>
      <c r="AS420" s="384"/>
      <c r="AT420" s="384"/>
    </row>
    <row r="421" spans="1:46" s="388" customFormat="1" ht="15.75">
      <c r="A421" s="971"/>
      <c r="B421" s="971"/>
      <c r="C421" s="384"/>
      <c r="D421" s="384"/>
      <c r="E421" s="384"/>
      <c r="F421" s="971"/>
      <c r="G421" s="971"/>
      <c r="H421" s="971"/>
      <c r="I421" s="971"/>
      <c r="J421" s="384"/>
      <c r="K421" s="384" t="s">
        <v>3992</v>
      </c>
      <c r="L421" s="971"/>
      <c r="M421" s="384"/>
      <c r="N421" s="384">
        <v>11</v>
      </c>
      <c r="O421" s="384">
        <v>18876</v>
      </c>
      <c r="P421" s="384">
        <v>18.37</v>
      </c>
      <c r="Q421" s="971"/>
      <c r="R421" s="384"/>
      <c r="S421" s="972"/>
      <c r="T421" s="971"/>
      <c r="U421" s="984"/>
      <c r="V421" s="971"/>
      <c r="W421" s="971"/>
      <c r="X421" s="971"/>
      <c r="Y421" s="386" t="s">
        <v>3987</v>
      </c>
      <c r="Z421" s="972"/>
      <c r="AA421" s="972"/>
      <c r="AB421" s="972"/>
      <c r="AC421" s="972"/>
      <c r="AD421" s="972"/>
      <c r="AE421" s="972"/>
      <c r="AF421" s="386"/>
      <c r="AG421" s="384"/>
      <c r="AH421" s="386">
        <v>45598</v>
      </c>
      <c r="AI421" s="386"/>
      <c r="AJ421" s="384"/>
      <c r="AK421" s="384"/>
      <c r="AL421" s="384"/>
      <c r="AM421" s="386"/>
      <c r="AN421" s="387"/>
      <c r="AO421" s="387"/>
      <c r="AP421" s="387"/>
      <c r="AQ421" s="387"/>
      <c r="AR421" s="384"/>
      <c r="AS421" s="384"/>
      <c r="AT421" s="384"/>
    </row>
    <row r="422" spans="1:46" s="388" customFormat="1" ht="15.75">
      <c r="A422" s="971"/>
      <c r="B422" s="971"/>
      <c r="C422" s="384"/>
      <c r="D422" s="384"/>
      <c r="E422" s="384"/>
      <c r="F422" s="971"/>
      <c r="G422" s="971"/>
      <c r="H422" s="971"/>
      <c r="I422" s="971"/>
      <c r="J422" s="384"/>
      <c r="K422" s="384" t="s">
        <v>3993</v>
      </c>
      <c r="L422" s="971"/>
      <c r="M422" s="384"/>
      <c r="N422" s="384">
        <v>11</v>
      </c>
      <c r="O422" s="384">
        <v>18876</v>
      </c>
      <c r="P422" s="384">
        <v>18.37</v>
      </c>
      <c r="Q422" s="971"/>
      <c r="R422" s="384"/>
      <c r="S422" s="972"/>
      <c r="T422" s="971"/>
      <c r="U422" s="984"/>
      <c r="V422" s="971"/>
      <c r="W422" s="971"/>
      <c r="X422" s="971"/>
      <c r="Y422" s="386" t="s">
        <v>3979</v>
      </c>
      <c r="Z422" s="972"/>
      <c r="AA422" s="972"/>
      <c r="AB422" s="972"/>
      <c r="AC422" s="972"/>
      <c r="AD422" s="972"/>
      <c r="AE422" s="972"/>
      <c r="AF422" s="386"/>
      <c r="AG422" s="384"/>
      <c r="AH422" s="386">
        <v>45590</v>
      </c>
      <c r="AI422" s="386"/>
      <c r="AJ422" s="384"/>
      <c r="AK422" s="384"/>
      <c r="AL422" s="384"/>
      <c r="AM422" s="386"/>
      <c r="AN422" s="387"/>
      <c r="AO422" s="387"/>
      <c r="AP422" s="387"/>
      <c r="AQ422" s="387"/>
      <c r="AR422" s="384"/>
      <c r="AS422" s="384"/>
      <c r="AT422" s="384"/>
    </row>
    <row r="423" spans="1:46" s="388" customFormat="1" ht="15.75">
      <c r="A423" s="971"/>
      <c r="B423" s="971"/>
      <c r="C423" s="384"/>
      <c r="D423" s="384"/>
      <c r="E423" s="384"/>
      <c r="F423" s="971"/>
      <c r="G423" s="971"/>
      <c r="H423" s="971"/>
      <c r="I423" s="971"/>
      <c r="J423" s="384"/>
      <c r="K423" s="384" t="s">
        <v>3994</v>
      </c>
      <c r="L423" s="971"/>
      <c r="M423" s="384"/>
      <c r="N423" s="384">
        <v>11</v>
      </c>
      <c r="O423" s="384">
        <v>18876</v>
      </c>
      <c r="P423" s="384">
        <v>18.37</v>
      </c>
      <c r="Q423" s="971"/>
      <c r="R423" s="384"/>
      <c r="S423" s="972"/>
      <c r="T423" s="971"/>
      <c r="U423" s="984"/>
      <c r="V423" s="971"/>
      <c r="W423" s="971"/>
      <c r="X423" s="971"/>
      <c r="Y423" s="386" t="s">
        <v>3956</v>
      </c>
      <c r="Z423" s="972"/>
      <c r="AA423" s="972"/>
      <c r="AB423" s="972"/>
      <c r="AC423" s="972"/>
      <c r="AD423" s="972"/>
      <c r="AE423" s="972"/>
      <c r="AF423" s="386"/>
      <c r="AG423" s="384"/>
      <c r="AH423" s="386">
        <v>45589</v>
      </c>
      <c r="AI423" s="386"/>
      <c r="AJ423" s="384"/>
      <c r="AK423" s="384"/>
      <c r="AL423" s="384"/>
      <c r="AM423" s="386"/>
      <c r="AN423" s="387"/>
      <c r="AO423" s="387"/>
      <c r="AP423" s="387"/>
      <c r="AQ423" s="387"/>
      <c r="AR423" s="384"/>
      <c r="AS423" s="384"/>
      <c r="AT423" s="384"/>
    </row>
    <row r="424" spans="1:46" s="388" customFormat="1" ht="15.75">
      <c r="A424" s="971"/>
      <c r="B424" s="971"/>
      <c r="C424" s="384"/>
      <c r="D424" s="384"/>
      <c r="E424" s="384"/>
      <c r="F424" s="971"/>
      <c r="G424" s="971"/>
      <c r="H424" s="971"/>
      <c r="I424" s="971"/>
      <c r="J424" s="384"/>
      <c r="K424" s="384" t="s">
        <v>3995</v>
      </c>
      <c r="L424" s="971"/>
      <c r="M424" s="384"/>
      <c r="N424" s="384">
        <v>11</v>
      </c>
      <c r="O424" s="384">
        <v>18876</v>
      </c>
      <c r="P424" s="384">
        <v>18.37</v>
      </c>
      <c r="Q424" s="971"/>
      <c r="R424" s="384"/>
      <c r="S424" s="972"/>
      <c r="T424" s="971"/>
      <c r="U424" s="984"/>
      <c r="V424" s="971"/>
      <c r="W424" s="971"/>
      <c r="X424" s="971"/>
      <c r="Y424" s="386" t="s">
        <v>3956</v>
      </c>
      <c r="Z424" s="972"/>
      <c r="AA424" s="972"/>
      <c r="AB424" s="972"/>
      <c r="AC424" s="972"/>
      <c r="AD424" s="972"/>
      <c r="AE424" s="972"/>
      <c r="AF424" s="386"/>
      <c r="AG424" s="384"/>
      <c r="AH424" s="386">
        <v>45590</v>
      </c>
      <c r="AI424" s="386"/>
      <c r="AJ424" s="384"/>
      <c r="AK424" s="384"/>
      <c r="AL424" s="384"/>
      <c r="AM424" s="386"/>
      <c r="AN424" s="387"/>
      <c r="AO424" s="387"/>
      <c r="AP424" s="387"/>
      <c r="AQ424" s="387"/>
      <c r="AR424" s="384"/>
      <c r="AS424" s="384"/>
      <c r="AT424" s="384"/>
    </row>
    <row r="425" spans="1:46" s="388" customFormat="1" ht="15.75">
      <c r="A425" s="971"/>
      <c r="B425" s="971"/>
      <c r="C425" s="384"/>
      <c r="D425" s="384"/>
      <c r="E425" s="384"/>
      <c r="F425" s="971"/>
      <c r="G425" s="971"/>
      <c r="H425" s="971"/>
      <c r="I425" s="971"/>
      <c r="J425" s="384"/>
      <c r="K425" s="384" t="s">
        <v>3996</v>
      </c>
      <c r="L425" s="971"/>
      <c r="M425" s="384"/>
      <c r="N425" s="384">
        <v>11</v>
      </c>
      <c r="O425" s="384">
        <v>18876</v>
      </c>
      <c r="P425" s="384">
        <v>18.37</v>
      </c>
      <c r="Q425" s="971"/>
      <c r="R425" s="384"/>
      <c r="S425" s="972"/>
      <c r="T425" s="971"/>
      <c r="U425" s="984"/>
      <c r="V425" s="971"/>
      <c r="W425" s="971"/>
      <c r="X425" s="971"/>
      <c r="Y425" s="386" t="s">
        <v>3966</v>
      </c>
      <c r="Z425" s="972"/>
      <c r="AA425" s="972"/>
      <c r="AB425" s="972"/>
      <c r="AC425" s="972"/>
      <c r="AD425" s="972"/>
      <c r="AE425" s="972"/>
      <c r="AF425" s="386"/>
      <c r="AG425" s="384"/>
      <c r="AH425" s="386">
        <v>45590</v>
      </c>
      <c r="AI425" s="386"/>
      <c r="AJ425" s="384"/>
      <c r="AK425" s="384"/>
      <c r="AL425" s="384"/>
      <c r="AM425" s="386"/>
      <c r="AN425" s="387"/>
      <c r="AO425" s="387"/>
      <c r="AP425" s="387"/>
      <c r="AQ425" s="387"/>
      <c r="AR425" s="384"/>
      <c r="AS425" s="384"/>
      <c r="AT425" s="384"/>
    </row>
    <row r="426" spans="1:46" s="388" customFormat="1" ht="15.75">
      <c r="A426" s="971"/>
      <c r="B426" s="971"/>
      <c r="C426" s="384"/>
      <c r="D426" s="384"/>
      <c r="E426" s="384"/>
      <c r="F426" s="971"/>
      <c r="G426" s="971"/>
      <c r="H426" s="971"/>
      <c r="I426" s="971"/>
      <c r="J426" s="384"/>
      <c r="K426" s="384" t="s">
        <v>3997</v>
      </c>
      <c r="L426" s="971"/>
      <c r="M426" s="384"/>
      <c r="N426" s="384">
        <v>11</v>
      </c>
      <c r="O426" s="384">
        <v>18876</v>
      </c>
      <c r="P426" s="384">
        <v>18.37</v>
      </c>
      <c r="Q426" s="971"/>
      <c r="R426" s="384"/>
      <c r="S426" s="972"/>
      <c r="T426" s="971"/>
      <c r="U426" s="984"/>
      <c r="V426" s="971"/>
      <c r="W426" s="971"/>
      <c r="X426" s="971"/>
      <c r="Y426" s="386" t="s">
        <v>3966</v>
      </c>
      <c r="Z426" s="972"/>
      <c r="AA426" s="972"/>
      <c r="AB426" s="972"/>
      <c r="AC426" s="972"/>
      <c r="AD426" s="972"/>
      <c r="AE426" s="972"/>
      <c r="AF426" s="386"/>
      <c r="AG426" s="384"/>
      <c r="AH426" s="386">
        <v>45590</v>
      </c>
      <c r="AI426" s="386"/>
      <c r="AJ426" s="384"/>
      <c r="AK426" s="384"/>
      <c r="AL426" s="384"/>
      <c r="AM426" s="386"/>
      <c r="AN426" s="387"/>
      <c r="AO426" s="387"/>
      <c r="AP426" s="387"/>
      <c r="AQ426" s="387"/>
      <c r="AR426" s="384"/>
      <c r="AS426" s="384"/>
      <c r="AT426" s="384"/>
    </row>
    <row r="427" spans="1:46" s="388" customFormat="1" ht="15.75">
      <c r="A427" s="971"/>
      <c r="B427" s="971"/>
      <c r="C427" s="384"/>
      <c r="D427" s="384"/>
      <c r="E427" s="384"/>
      <c r="F427" s="971"/>
      <c r="G427" s="971"/>
      <c r="H427" s="971"/>
      <c r="I427" s="971"/>
      <c r="J427" s="384"/>
      <c r="K427" s="384" t="s">
        <v>3998</v>
      </c>
      <c r="L427" s="971"/>
      <c r="M427" s="384"/>
      <c r="N427" s="384">
        <v>11</v>
      </c>
      <c r="O427" s="384">
        <v>18876</v>
      </c>
      <c r="P427" s="384">
        <v>18.37</v>
      </c>
      <c r="Q427" s="971"/>
      <c r="R427" s="384"/>
      <c r="S427" s="972"/>
      <c r="T427" s="971"/>
      <c r="U427" s="984"/>
      <c r="V427" s="971"/>
      <c r="W427" s="971"/>
      <c r="X427" s="971"/>
      <c r="Y427" s="386" t="s">
        <v>3966</v>
      </c>
      <c r="Z427" s="972"/>
      <c r="AA427" s="972"/>
      <c r="AB427" s="972"/>
      <c r="AC427" s="972"/>
      <c r="AD427" s="972"/>
      <c r="AE427" s="972"/>
      <c r="AF427" s="386"/>
      <c r="AG427" s="384"/>
      <c r="AH427" s="386">
        <v>45590</v>
      </c>
      <c r="AI427" s="386"/>
      <c r="AJ427" s="384"/>
      <c r="AK427" s="384"/>
      <c r="AL427" s="384"/>
      <c r="AM427" s="386"/>
      <c r="AN427" s="387"/>
      <c r="AO427" s="387"/>
      <c r="AP427" s="387"/>
      <c r="AQ427" s="387"/>
      <c r="AR427" s="384"/>
      <c r="AS427" s="384"/>
      <c r="AT427" s="384"/>
    </row>
    <row r="428" spans="1:46" s="388" customFormat="1" ht="15.75">
      <c r="A428" s="971"/>
      <c r="B428" s="971"/>
      <c r="C428" s="384"/>
      <c r="D428" s="384"/>
      <c r="E428" s="384"/>
      <c r="F428" s="971"/>
      <c r="G428" s="971"/>
      <c r="H428" s="971"/>
      <c r="I428" s="971"/>
      <c r="J428" s="384"/>
      <c r="K428" s="384" t="s">
        <v>3999</v>
      </c>
      <c r="L428" s="971"/>
      <c r="M428" s="384"/>
      <c r="N428" s="384">
        <v>11</v>
      </c>
      <c r="O428" s="384">
        <v>18876</v>
      </c>
      <c r="P428" s="384">
        <v>18.37</v>
      </c>
      <c r="Q428" s="971"/>
      <c r="R428" s="384"/>
      <c r="S428" s="972"/>
      <c r="T428" s="971"/>
      <c r="U428" s="984"/>
      <c r="V428" s="971"/>
      <c r="W428" s="971"/>
      <c r="X428" s="971"/>
      <c r="Y428" s="386" t="s">
        <v>3981</v>
      </c>
      <c r="Z428" s="972"/>
      <c r="AA428" s="972"/>
      <c r="AB428" s="972"/>
      <c r="AC428" s="972"/>
      <c r="AD428" s="972"/>
      <c r="AE428" s="972"/>
      <c r="AF428" s="386"/>
      <c r="AG428" s="384"/>
      <c r="AH428" s="386">
        <v>45595</v>
      </c>
      <c r="AI428" s="386"/>
      <c r="AJ428" s="384"/>
      <c r="AK428" s="384"/>
      <c r="AL428" s="384"/>
      <c r="AM428" s="386"/>
      <c r="AN428" s="387"/>
      <c r="AO428" s="387"/>
      <c r="AP428" s="387"/>
      <c r="AQ428" s="387"/>
      <c r="AR428" s="384"/>
      <c r="AS428" s="384"/>
      <c r="AT428" s="384"/>
    </row>
    <row r="429" spans="1:46" s="388" customFormat="1" ht="15.75">
      <c r="A429" s="971"/>
      <c r="B429" s="971"/>
      <c r="C429" s="384"/>
      <c r="D429" s="384"/>
      <c r="E429" s="384"/>
      <c r="F429" s="971"/>
      <c r="G429" s="971"/>
      <c r="H429" s="971"/>
      <c r="I429" s="971"/>
      <c r="J429" s="384"/>
      <c r="K429" s="384" t="s">
        <v>4000</v>
      </c>
      <c r="L429" s="971"/>
      <c r="M429" s="384"/>
      <c r="N429" s="384">
        <v>11</v>
      </c>
      <c r="O429" s="384">
        <v>18876</v>
      </c>
      <c r="P429" s="384">
        <v>18.37</v>
      </c>
      <c r="Q429" s="971"/>
      <c r="R429" s="384"/>
      <c r="S429" s="972"/>
      <c r="T429" s="971"/>
      <c r="U429" s="984"/>
      <c r="V429" s="971"/>
      <c r="W429" s="971"/>
      <c r="X429" s="971"/>
      <c r="Y429" s="386" t="s">
        <v>3981</v>
      </c>
      <c r="Z429" s="972"/>
      <c r="AA429" s="972"/>
      <c r="AB429" s="972"/>
      <c r="AC429" s="972"/>
      <c r="AD429" s="972"/>
      <c r="AE429" s="972"/>
      <c r="AF429" s="386"/>
      <c r="AG429" s="384"/>
      <c r="AH429" s="386">
        <v>45596</v>
      </c>
      <c r="AI429" s="386"/>
      <c r="AJ429" s="384"/>
      <c r="AK429" s="384"/>
      <c r="AL429" s="384"/>
      <c r="AM429" s="386"/>
      <c r="AN429" s="387"/>
      <c r="AO429" s="387"/>
      <c r="AP429" s="387"/>
      <c r="AQ429" s="387"/>
      <c r="AR429" s="384"/>
      <c r="AS429" s="384"/>
      <c r="AT429" s="384"/>
    </row>
    <row r="430" spans="1:46" s="388" customFormat="1" ht="15.75">
      <c r="A430" s="971"/>
      <c r="B430" s="971"/>
      <c r="C430" s="384"/>
      <c r="D430" s="384"/>
      <c r="E430" s="384"/>
      <c r="F430" s="971"/>
      <c r="G430" s="971"/>
      <c r="H430" s="971"/>
      <c r="I430" s="971"/>
      <c r="J430" s="384"/>
      <c r="K430" s="384" t="s">
        <v>4001</v>
      </c>
      <c r="L430" s="971"/>
      <c r="M430" s="384"/>
      <c r="N430" s="384">
        <v>11</v>
      </c>
      <c r="O430" s="384">
        <v>18876</v>
      </c>
      <c r="P430" s="384">
        <v>18.37</v>
      </c>
      <c r="Q430" s="971"/>
      <c r="R430" s="384"/>
      <c r="S430" s="972"/>
      <c r="T430" s="971"/>
      <c r="U430" s="984"/>
      <c r="V430" s="971"/>
      <c r="W430" s="971"/>
      <c r="X430" s="971"/>
      <c r="Y430" s="386" t="s">
        <v>3981</v>
      </c>
      <c r="Z430" s="972"/>
      <c r="AA430" s="972"/>
      <c r="AB430" s="972"/>
      <c r="AC430" s="972"/>
      <c r="AD430" s="972"/>
      <c r="AE430" s="972"/>
      <c r="AF430" s="386"/>
      <c r="AG430" s="384"/>
      <c r="AH430" s="386">
        <v>45594</v>
      </c>
      <c r="AI430" s="386"/>
      <c r="AJ430" s="384"/>
      <c r="AK430" s="384"/>
      <c r="AL430" s="384"/>
      <c r="AM430" s="386"/>
      <c r="AN430" s="387"/>
      <c r="AO430" s="387"/>
      <c r="AP430" s="387"/>
      <c r="AQ430" s="387"/>
      <c r="AR430" s="384"/>
      <c r="AS430" s="384"/>
      <c r="AT430" s="384"/>
    </row>
    <row r="431" spans="1:46" s="388" customFormat="1" ht="15.75">
      <c r="A431" s="971"/>
      <c r="B431" s="971"/>
      <c r="C431" s="384"/>
      <c r="D431" s="384"/>
      <c r="E431" s="384"/>
      <c r="F431" s="971"/>
      <c r="G431" s="971"/>
      <c r="H431" s="971"/>
      <c r="I431" s="971"/>
      <c r="J431" s="384"/>
      <c r="K431" s="384" t="s">
        <v>4002</v>
      </c>
      <c r="L431" s="971"/>
      <c r="M431" s="384"/>
      <c r="N431" s="384">
        <v>11</v>
      </c>
      <c r="O431" s="384">
        <v>18876</v>
      </c>
      <c r="P431" s="384">
        <v>18.37</v>
      </c>
      <c r="Q431" s="971"/>
      <c r="R431" s="384"/>
      <c r="S431" s="972"/>
      <c r="T431" s="971"/>
      <c r="U431" s="984"/>
      <c r="V431" s="971"/>
      <c r="W431" s="971"/>
      <c r="X431" s="971"/>
      <c r="Y431" s="386" t="s">
        <v>3990</v>
      </c>
      <c r="Z431" s="972"/>
      <c r="AA431" s="972"/>
      <c r="AB431" s="972"/>
      <c r="AC431" s="972"/>
      <c r="AD431" s="972"/>
      <c r="AE431" s="972"/>
      <c r="AF431" s="386"/>
      <c r="AG431" s="384"/>
      <c r="AH431" s="386">
        <v>45595</v>
      </c>
      <c r="AI431" s="386"/>
      <c r="AJ431" s="384"/>
      <c r="AK431" s="384"/>
      <c r="AL431" s="384"/>
      <c r="AM431" s="386"/>
      <c r="AN431" s="387"/>
      <c r="AO431" s="387"/>
      <c r="AP431" s="387"/>
      <c r="AQ431" s="387"/>
      <c r="AR431" s="384"/>
      <c r="AS431" s="384"/>
      <c r="AT431" s="384"/>
    </row>
    <row r="432" spans="1:46" s="388" customFormat="1" ht="15.75">
      <c r="A432" s="971"/>
      <c r="B432" s="971"/>
      <c r="C432" s="384"/>
      <c r="D432" s="384"/>
      <c r="E432" s="384"/>
      <c r="F432" s="971"/>
      <c r="G432" s="971"/>
      <c r="H432" s="971"/>
      <c r="I432" s="971"/>
      <c r="J432" s="384"/>
      <c r="K432" s="384" t="s">
        <v>4003</v>
      </c>
      <c r="L432" s="971"/>
      <c r="M432" s="384"/>
      <c r="N432" s="384">
        <v>11</v>
      </c>
      <c r="O432" s="384">
        <v>18876</v>
      </c>
      <c r="P432" s="384">
        <v>18.37</v>
      </c>
      <c r="Q432" s="971"/>
      <c r="R432" s="384"/>
      <c r="S432" s="972"/>
      <c r="T432" s="971"/>
      <c r="U432" s="984"/>
      <c r="V432" s="971"/>
      <c r="W432" s="971"/>
      <c r="X432" s="971"/>
      <c r="Y432" s="386" t="s">
        <v>3987</v>
      </c>
      <c r="Z432" s="972"/>
      <c r="AA432" s="972"/>
      <c r="AB432" s="972"/>
      <c r="AC432" s="972"/>
      <c r="AD432" s="972"/>
      <c r="AE432" s="972"/>
      <c r="AF432" s="386"/>
      <c r="AG432" s="384"/>
      <c r="AH432" s="386">
        <v>45605</v>
      </c>
      <c r="AI432" s="386"/>
      <c r="AJ432" s="384"/>
      <c r="AK432" s="384"/>
      <c r="AL432" s="384"/>
      <c r="AM432" s="386"/>
      <c r="AN432" s="387"/>
      <c r="AO432" s="387"/>
      <c r="AP432" s="387"/>
      <c r="AQ432" s="387"/>
      <c r="AR432" s="384"/>
      <c r="AS432" s="384"/>
      <c r="AT432" s="384"/>
    </row>
    <row r="433" spans="1:46" s="388" customFormat="1" ht="15.75">
      <c r="A433" s="982" t="s">
        <v>2583</v>
      </c>
      <c r="B433" s="971">
        <v>4100007640</v>
      </c>
      <c r="C433" s="384"/>
      <c r="D433" s="352"/>
      <c r="E433" s="352"/>
      <c r="F433" s="971" t="s">
        <v>4004</v>
      </c>
      <c r="G433" s="971" t="s">
        <v>4004</v>
      </c>
      <c r="H433" s="971" t="s">
        <v>79</v>
      </c>
      <c r="I433" s="971" t="s">
        <v>3031</v>
      </c>
      <c r="J433" s="384"/>
      <c r="K433" s="352" t="s">
        <v>4005</v>
      </c>
      <c r="L433" s="971" t="s">
        <v>708</v>
      </c>
      <c r="M433" s="384"/>
      <c r="N433" s="384">
        <v>11</v>
      </c>
      <c r="O433" s="384">
        <v>18876</v>
      </c>
      <c r="P433" s="384">
        <v>18.37</v>
      </c>
      <c r="Q433" s="971" t="s">
        <v>2589</v>
      </c>
      <c r="R433" s="384"/>
      <c r="S433" s="984">
        <v>45522</v>
      </c>
      <c r="T433" s="971" t="s">
        <v>2370</v>
      </c>
      <c r="U433" s="984">
        <v>45588</v>
      </c>
      <c r="V433" s="984"/>
      <c r="W433" s="984"/>
      <c r="X433" s="971" t="s">
        <v>118</v>
      </c>
      <c r="Y433" s="386" t="s">
        <v>3990</v>
      </c>
      <c r="Z433" s="972">
        <v>45516</v>
      </c>
      <c r="AA433" s="972">
        <v>45531</v>
      </c>
      <c r="AB433" s="972">
        <v>45582</v>
      </c>
      <c r="AC433" s="972">
        <v>45583</v>
      </c>
      <c r="AD433" s="972">
        <v>45538</v>
      </c>
      <c r="AE433" s="972">
        <v>45586</v>
      </c>
      <c r="AF433" s="384"/>
      <c r="AG433" s="384"/>
      <c r="AH433" s="386">
        <v>45595</v>
      </c>
      <c r="AI433" s="384"/>
      <c r="AJ433" s="384"/>
      <c r="AK433" s="384"/>
      <c r="AL433" s="384" t="s">
        <v>4006</v>
      </c>
      <c r="AM433" s="386">
        <v>45586</v>
      </c>
      <c r="AN433" s="387">
        <v>2444.1799999999998</v>
      </c>
      <c r="AO433" s="387">
        <v>44671.8</v>
      </c>
      <c r="AP433" s="384"/>
      <c r="AQ433" s="384"/>
      <c r="AR433" s="384"/>
      <c r="AS433" s="384"/>
      <c r="AT433" s="384"/>
    </row>
    <row r="434" spans="1:46" s="388" customFormat="1" ht="15.75">
      <c r="A434" s="971"/>
      <c r="B434" s="971"/>
      <c r="C434" s="384"/>
      <c r="D434" s="384"/>
      <c r="E434" s="384"/>
      <c r="F434" s="971"/>
      <c r="G434" s="971"/>
      <c r="H434" s="971"/>
      <c r="I434" s="971"/>
      <c r="J434" s="384"/>
      <c r="K434" s="384" t="s">
        <v>4007</v>
      </c>
      <c r="L434" s="971"/>
      <c r="M434" s="384"/>
      <c r="N434" s="384">
        <v>11</v>
      </c>
      <c r="O434" s="384">
        <v>18876</v>
      </c>
      <c r="P434" s="384">
        <v>18.37</v>
      </c>
      <c r="Q434" s="971"/>
      <c r="R434" s="384"/>
      <c r="S434" s="984"/>
      <c r="T434" s="971"/>
      <c r="U434" s="984"/>
      <c r="V434" s="984"/>
      <c r="W434" s="984"/>
      <c r="X434" s="971"/>
      <c r="Y434" s="386" t="s">
        <v>3981</v>
      </c>
      <c r="Z434" s="972"/>
      <c r="AA434" s="972"/>
      <c r="AB434" s="972"/>
      <c r="AC434" s="972"/>
      <c r="AD434" s="972"/>
      <c r="AE434" s="972"/>
      <c r="AF434" s="384"/>
      <c r="AG434" s="384"/>
      <c r="AH434" s="386">
        <v>45594</v>
      </c>
      <c r="AI434" s="384"/>
      <c r="AJ434" s="384"/>
      <c r="AK434" s="384"/>
      <c r="AL434" s="384"/>
      <c r="AM434" s="384"/>
      <c r="AN434" s="387"/>
      <c r="AO434" s="387"/>
      <c r="AP434" s="384"/>
      <c r="AQ434" s="384"/>
      <c r="AR434" s="384"/>
      <c r="AS434" s="384"/>
      <c r="AT434" s="384"/>
    </row>
    <row r="435" spans="1:46" s="388" customFormat="1" ht="15.75">
      <c r="A435" s="971"/>
      <c r="B435" s="971"/>
      <c r="C435" s="384"/>
      <c r="D435" s="384"/>
      <c r="E435" s="384"/>
      <c r="F435" s="971"/>
      <c r="G435" s="971"/>
      <c r="H435" s="971"/>
      <c r="I435" s="971"/>
      <c r="J435" s="384"/>
      <c r="K435" s="384" t="s">
        <v>4008</v>
      </c>
      <c r="L435" s="971"/>
      <c r="M435" s="384"/>
      <c r="N435" s="384">
        <v>11</v>
      </c>
      <c r="O435" s="384">
        <v>18876</v>
      </c>
      <c r="P435" s="384">
        <v>18.37</v>
      </c>
      <c r="Q435" s="971"/>
      <c r="R435" s="384"/>
      <c r="S435" s="984"/>
      <c r="T435" s="971"/>
      <c r="U435" s="984"/>
      <c r="V435" s="984"/>
      <c r="W435" s="984"/>
      <c r="X435" s="971"/>
      <c r="Y435" s="386" t="s">
        <v>3981</v>
      </c>
      <c r="Z435" s="972"/>
      <c r="AA435" s="972"/>
      <c r="AB435" s="972"/>
      <c r="AC435" s="972"/>
      <c r="AD435" s="972"/>
      <c r="AE435" s="972"/>
      <c r="AF435" s="384"/>
      <c r="AG435" s="384"/>
      <c r="AH435" s="386">
        <v>45595</v>
      </c>
      <c r="AI435" s="384"/>
      <c r="AJ435" s="384"/>
      <c r="AK435" s="384"/>
      <c r="AL435" s="384"/>
      <c r="AM435" s="384"/>
      <c r="AN435" s="387"/>
      <c r="AO435" s="387"/>
      <c r="AP435" s="384"/>
      <c r="AQ435" s="384"/>
      <c r="AR435" s="384"/>
      <c r="AS435" s="384"/>
      <c r="AT435" s="384"/>
    </row>
    <row r="436" spans="1:46" s="388" customFormat="1" ht="15.75">
      <c r="A436" s="971"/>
      <c r="B436" s="971"/>
      <c r="C436" s="384"/>
      <c r="D436" s="384"/>
      <c r="E436" s="384"/>
      <c r="F436" s="971"/>
      <c r="G436" s="971"/>
      <c r="H436" s="971"/>
      <c r="I436" s="971"/>
      <c r="J436" s="384"/>
      <c r="K436" s="384" t="s">
        <v>4009</v>
      </c>
      <c r="L436" s="971"/>
      <c r="M436" s="384"/>
      <c r="N436" s="384">
        <v>11</v>
      </c>
      <c r="O436" s="384">
        <v>18876</v>
      </c>
      <c r="P436" s="384">
        <v>18.37</v>
      </c>
      <c r="Q436" s="971"/>
      <c r="R436" s="384"/>
      <c r="S436" s="984"/>
      <c r="T436" s="971"/>
      <c r="U436" s="984"/>
      <c r="V436" s="984"/>
      <c r="W436" s="984"/>
      <c r="X436" s="971"/>
      <c r="Y436" s="386" t="s">
        <v>3990</v>
      </c>
      <c r="Z436" s="972"/>
      <c r="AA436" s="972"/>
      <c r="AB436" s="972"/>
      <c r="AC436" s="972"/>
      <c r="AD436" s="972"/>
      <c r="AE436" s="972"/>
      <c r="AF436" s="384"/>
      <c r="AG436" s="384"/>
      <c r="AH436" s="386">
        <v>45595</v>
      </c>
      <c r="AI436" s="384"/>
      <c r="AJ436" s="384"/>
      <c r="AK436" s="384"/>
      <c r="AL436" s="384"/>
      <c r="AM436" s="384"/>
      <c r="AN436" s="387"/>
      <c r="AO436" s="387"/>
      <c r="AP436" s="384"/>
      <c r="AQ436" s="384"/>
      <c r="AR436" s="384"/>
      <c r="AS436" s="384"/>
      <c r="AT436" s="384"/>
    </row>
    <row r="437" spans="1:46" s="388" customFormat="1" ht="15.75">
      <c r="A437" s="971"/>
      <c r="B437" s="971"/>
      <c r="C437" s="384"/>
      <c r="D437" s="384"/>
      <c r="E437" s="384"/>
      <c r="F437" s="971"/>
      <c r="G437" s="971"/>
      <c r="H437" s="971"/>
      <c r="I437" s="971"/>
      <c r="J437" s="384"/>
      <c r="K437" s="384" t="s">
        <v>4010</v>
      </c>
      <c r="L437" s="971"/>
      <c r="M437" s="384"/>
      <c r="N437" s="384">
        <v>11</v>
      </c>
      <c r="O437" s="384">
        <v>18876</v>
      </c>
      <c r="P437" s="384">
        <v>18.37</v>
      </c>
      <c r="Q437" s="971"/>
      <c r="R437" s="384"/>
      <c r="S437" s="984"/>
      <c r="T437" s="971"/>
      <c r="U437" s="984"/>
      <c r="V437" s="984"/>
      <c r="W437" s="984"/>
      <c r="X437" s="971"/>
      <c r="Y437" s="386" t="s">
        <v>3981</v>
      </c>
      <c r="Z437" s="972"/>
      <c r="AA437" s="972"/>
      <c r="AB437" s="972"/>
      <c r="AC437" s="972"/>
      <c r="AD437" s="972"/>
      <c r="AE437" s="972"/>
      <c r="AF437" s="384"/>
      <c r="AG437" s="384"/>
      <c r="AH437" s="386">
        <v>45594</v>
      </c>
      <c r="AI437" s="384"/>
      <c r="AJ437" s="384"/>
      <c r="AK437" s="384"/>
      <c r="AL437" s="384"/>
      <c r="AM437" s="384"/>
      <c r="AN437" s="387"/>
      <c r="AO437" s="387"/>
      <c r="AP437" s="384"/>
      <c r="AQ437" s="384"/>
      <c r="AR437" s="384"/>
      <c r="AS437" s="384"/>
      <c r="AT437" s="384"/>
    </row>
    <row r="438" spans="1:46" s="388" customFormat="1" ht="15.75">
      <c r="A438" s="971"/>
      <c r="B438" s="971"/>
      <c r="C438" s="384"/>
      <c r="D438" s="384"/>
      <c r="E438" s="384"/>
      <c r="F438" s="971"/>
      <c r="G438" s="971"/>
      <c r="H438" s="971"/>
      <c r="I438" s="971"/>
      <c r="J438" s="384"/>
      <c r="K438" s="384" t="s">
        <v>4011</v>
      </c>
      <c r="L438" s="971"/>
      <c r="M438" s="384"/>
      <c r="N438" s="384">
        <v>11</v>
      </c>
      <c r="O438" s="384">
        <v>18876</v>
      </c>
      <c r="P438" s="384">
        <v>18.37</v>
      </c>
      <c r="Q438" s="971"/>
      <c r="R438" s="384"/>
      <c r="S438" s="984"/>
      <c r="T438" s="971"/>
      <c r="U438" s="984"/>
      <c r="V438" s="984"/>
      <c r="W438" s="984"/>
      <c r="X438" s="971"/>
      <c r="Y438" s="386" t="s">
        <v>3981</v>
      </c>
      <c r="Z438" s="972"/>
      <c r="AA438" s="972"/>
      <c r="AB438" s="972"/>
      <c r="AC438" s="972"/>
      <c r="AD438" s="972"/>
      <c r="AE438" s="972"/>
      <c r="AF438" s="384"/>
      <c r="AG438" s="384"/>
      <c r="AH438" s="386">
        <v>45594</v>
      </c>
      <c r="AI438" s="384"/>
      <c r="AJ438" s="384"/>
      <c r="AK438" s="384"/>
      <c r="AL438" s="384"/>
      <c r="AM438" s="384"/>
      <c r="AN438" s="387"/>
      <c r="AO438" s="387"/>
      <c r="AP438" s="384"/>
      <c r="AQ438" s="384"/>
      <c r="AR438" s="384"/>
      <c r="AS438" s="384"/>
      <c r="AT438" s="384"/>
    </row>
    <row r="439" spans="1:46" s="388" customFormat="1" ht="15.75">
      <c r="A439" s="982" t="s">
        <v>2583</v>
      </c>
      <c r="B439" s="971">
        <v>4100007640</v>
      </c>
      <c r="C439" s="384"/>
      <c r="D439" s="371"/>
      <c r="E439" s="371"/>
      <c r="F439" s="971" t="s">
        <v>4012</v>
      </c>
      <c r="G439" s="971" t="s">
        <v>4012</v>
      </c>
      <c r="H439" s="971" t="s">
        <v>79</v>
      </c>
      <c r="I439" s="971" t="s">
        <v>3954</v>
      </c>
      <c r="J439" s="384"/>
      <c r="K439" s="371" t="s">
        <v>4013</v>
      </c>
      <c r="L439" s="971" t="s">
        <v>708</v>
      </c>
      <c r="M439" s="384"/>
      <c r="N439" s="384">
        <v>11</v>
      </c>
      <c r="O439" s="384">
        <v>18876</v>
      </c>
      <c r="P439" s="384">
        <v>18.37</v>
      </c>
      <c r="Q439" s="971" t="s">
        <v>2589</v>
      </c>
      <c r="R439" s="384"/>
      <c r="S439" s="984">
        <v>45522</v>
      </c>
      <c r="T439" s="971" t="s">
        <v>2370</v>
      </c>
      <c r="U439" s="984">
        <v>45588</v>
      </c>
      <c r="V439" s="971"/>
      <c r="W439" s="971"/>
      <c r="X439" s="971" t="s">
        <v>118</v>
      </c>
      <c r="Y439" s="386" t="s">
        <v>3981</v>
      </c>
      <c r="Z439" s="972">
        <v>45516</v>
      </c>
      <c r="AA439" s="972">
        <v>45531</v>
      </c>
      <c r="AB439" s="972">
        <v>45582</v>
      </c>
      <c r="AC439" s="972">
        <v>45583</v>
      </c>
      <c r="AD439" s="972">
        <v>45538</v>
      </c>
      <c r="AE439" s="972">
        <v>45586</v>
      </c>
      <c r="AF439" s="384"/>
      <c r="AG439" s="384"/>
      <c r="AH439" s="386">
        <v>45594</v>
      </c>
      <c r="AI439" s="384"/>
      <c r="AJ439" s="384"/>
      <c r="AK439" s="384"/>
      <c r="AL439" s="384" t="s">
        <v>4014</v>
      </c>
      <c r="AM439" s="386">
        <v>45586</v>
      </c>
      <c r="AN439" s="387">
        <v>6517.76</v>
      </c>
      <c r="AO439" s="387">
        <v>119123.8</v>
      </c>
      <c r="AP439" s="384"/>
      <c r="AQ439" s="384"/>
      <c r="AR439" s="384"/>
      <c r="AS439" s="384"/>
      <c r="AT439" s="384"/>
    </row>
    <row r="440" spans="1:46" s="388" customFormat="1" ht="15.75">
      <c r="A440" s="971"/>
      <c r="B440" s="971"/>
      <c r="C440" s="384"/>
      <c r="D440" s="384"/>
      <c r="E440" s="384"/>
      <c r="F440" s="971"/>
      <c r="G440" s="971"/>
      <c r="H440" s="971"/>
      <c r="I440" s="971"/>
      <c r="J440" s="384"/>
      <c r="K440" s="384" t="s">
        <v>4015</v>
      </c>
      <c r="L440" s="971"/>
      <c r="M440" s="384"/>
      <c r="N440" s="384">
        <v>11</v>
      </c>
      <c r="O440" s="384">
        <v>18876</v>
      </c>
      <c r="P440" s="384">
        <v>18.37</v>
      </c>
      <c r="Q440" s="971"/>
      <c r="R440" s="384"/>
      <c r="S440" s="984"/>
      <c r="T440" s="971"/>
      <c r="U440" s="984"/>
      <c r="V440" s="971"/>
      <c r="W440" s="971"/>
      <c r="X440" s="971"/>
      <c r="Y440" s="386" t="s">
        <v>3981</v>
      </c>
      <c r="Z440" s="972"/>
      <c r="AA440" s="972"/>
      <c r="AB440" s="972"/>
      <c r="AC440" s="972"/>
      <c r="AD440" s="972"/>
      <c r="AE440" s="972"/>
      <c r="AF440" s="384"/>
      <c r="AG440" s="384"/>
      <c r="AH440" s="386">
        <v>45595</v>
      </c>
      <c r="AI440" s="384"/>
      <c r="AJ440" s="384"/>
      <c r="AK440" s="384"/>
      <c r="AL440" s="384"/>
      <c r="AM440" s="384"/>
      <c r="AN440" s="387"/>
      <c r="AO440" s="387"/>
      <c r="AP440" s="384"/>
      <c r="AQ440" s="384"/>
      <c r="AR440" s="384"/>
      <c r="AS440" s="384"/>
      <c r="AT440" s="384"/>
    </row>
    <row r="441" spans="1:46" s="388" customFormat="1" ht="15.75">
      <c r="A441" s="971"/>
      <c r="B441" s="971"/>
      <c r="C441" s="384"/>
      <c r="D441" s="384"/>
      <c r="E441" s="384"/>
      <c r="F441" s="971"/>
      <c r="G441" s="971"/>
      <c r="H441" s="971"/>
      <c r="I441" s="971"/>
      <c r="J441" s="384"/>
      <c r="K441" s="384" t="s">
        <v>4016</v>
      </c>
      <c r="L441" s="971"/>
      <c r="M441" s="384"/>
      <c r="N441" s="384">
        <v>11</v>
      </c>
      <c r="O441" s="384">
        <v>18876</v>
      </c>
      <c r="P441" s="384">
        <v>18.37</v>
      </c>
      <c r="Q441" s="971"/>
      <c r="R441" s="384"/>
      <c r="S441" s="984"/>
      <c r="T441" s="971"/>
      <c r="U441" s="984"/>
      <c r="V441" s="971"/>
      <c r="W441" s="971"/>
      <c r="X441" s="971"/>
      <c r="Y441" s="386" t="s">
        <v>3990</v>
      </c>
      <c r="Z441" s="972"/>
      <c r="AA441" s="972"/>
      <c r="AB441" s="972"/>
      <c r="AC441" s="972"/>
      <c r="AD441" s="972"/>
      <c r="AE441" s="972"/>
      <c r="AF441" s="384"/>
      <c r="AG441" s="384"/>
      <c r="AH441" s="386">
        <v>45595</v>
      </c>
      <c r="AI441" s="384"/>
      <c r="AJ441" s="384"/>
      <c r="AK441" s="384"/>
      <c r="AL441" s="384"/>
      <c r="AM441" s="384"/>
      <c r="AN441" s="387"/>
      <c r="AO441" s="387"/>
      <c r="AP441" s="384"/>
      <c r="AQ441" s="384"/>
      <c r="AR441" s="384"/>
      <c r="AS441" s="384"/>
      <c r="AT441" s="384"/>
    </row>
    <row r="442" spans="1:46" s="388" customFormat="1" ht="15.75">
      <c r="A442" s="971"/>
      <c r="B442" s="971"/>
      <c r="C442" s="384"/>
      <c r="D442" s="384"/>
      <c r="E442" s="384"/>
      <c r="F442" s="971"/>
      <c r="G442" s="971"/>
      <c r="H442" s="971"/>
      <c r="I442" s="971"/>
      <c r="J442" s="384"/>
      <c r="K442" s="384" t="s">
        <v>4017</v>
      </c>
      <c r="L442" s="971"/>
      <c r="M442" s="384"/>
      <c r="N442" s="384">
        <v>11</v>
      </c>
      <c r="O442" s="384">
        <v>18876</v>
      </c>
      <c r="P442" s="384">
        <v>18.37</v>
      </c>
      <c r="Q442" s="971"/>
      <c r="R442" s="384"/>
      <c r="S442" s="984"/>
      <c r="T442" s="971"/>
      <c r="U442" s="984"/>
      <c r="V442" s="971"/>
      <c r="W442" s="971"/>
      <c r="X442" s="971"/>
      <c r="Y442" s="386" t="s">
        <v>3990</v>
      </c>
      <c r="Z442" s="972"/>
      <c r="AA442" s="972"/>
      <c r="AB442" s="972"/>
      <c r="AC442" s="972"/>
      <c r="AD442" s="972"/>
      <c r="AE442" s="972"/>
      <c r="AF442" s="384"/>
      <c r="AG442" s="384"/>
      <c r="AH442" s="386">
        <v>45596</v>
      </c>
      <c r="AI442" s="384"/>
      <c r="AJ442" s="384"/>
      <c r="AK442" s="384"/>
      <c r="AL442" s="384"/>
      <c r="AM442" s="384"/>
      <c r="AN442" s="387"/>
      <c r="AO442" s="387"/>
      <c r="AP442" s="384"/>
      <c r="AQ442" s="384"/>
      <c r="AR442" s="384"/>
      <c r="AS442" s="384"/>
      <c r="AT442" s="384"/>
    </row>
    <row r="443" spans="1:46" s="388" customFormat="1" ht="15.75">
      <c r="A443" s="971"/>
      <c r="B443" s="971"/>
      <c r="C443" s="384"/>
      <c r="D443" s="384"/>
      <c r="E443" s="384"/>
      <c r="F443" s="971"/>
      <c r="G443" s="971"/>
      <c r="H443" s="971"/>
      <c r="I443" s="971"/>
      <c r="J443" s="384"/>
      <c r="K443" s="384" t="s">
        <v>4018</v>
      </c>
      <c r="L443" s="971"/>
      <c r="M443" s="384"/>
      <c r="N443" s="384">
        <v>11</v>
      </c>
      <c r="O443" s="384">
        <v>18876</v>
      </c>
      <c r="P443" s="384">
        <v>18.37</v>
      </c>
      <c r="Q443" s="971"/>
      <c r="R443" s="384"/>
      <c r="S443" s="984"/>
      <c r="T443" s="971"/>
      <c r="U443" s="984"/>
      <c r="V443" s="971"/>
      <c r="W443" s="971"/>
      <c r="X443" s="971"/>
      <c r="Y443" s="386" t="s">
        <v>3990</v>
      </c>
      <c r="Z443" s="972"/>
      <c r="AA443" s="972"/>
      <c r="AB443" s="972"/>
      <c r="AC443" s="972"/>
      <c r="AD443" s="972"/>
      <c r="AE443" s="972"/>
      <c r="AF443" s="384"/>
      <c r="AG443" s="384"/>
      <c r="AH443" s="386">
        <v>45596</v>
      </c>
      <c r="AI443" s="384"/>
      <c r="AJ443" s="384"/>
      <c r="AK443" s="384"/>
      <c r="AL443" s="384"/>
      <c r="AM443" s="384"/>
      <c r="AN443" s="387"/>
      <c r="AO443" s="387"/>
      <c r="AP443" s="384"/>
      <c r="AQ443" s="384"/>
      <c r="AR443" s="384"/>
      <c r="AS443" s="384"/>
      <c r="AT443" s="384"/>
    </row>
    <row r="444" spans="1:46" s="388" customFormat="1" ht="15.75">
      <c r="A444" s="971"/>
      <c r="B444" s="971"/>
      <c r="C444" s="384"/>
      <c r="D444" s="384"/>
      <c r="E444" s="384"/>
      <c r="F444" s="971"/>
      <c r="G444" s="971"/>
      <c r="H444" s="971"/>
      <c r="I444" s="971"/>
      <c r="J444" s="384"/>
      <c r="K444" s="384" t="s">
        <v>4019</v>
      </c>
      <c r="L444" s="971"/>
      <c r="M444" s="384"/>
      <c r="N444" s="384">
        <v>11</v>
      </c>
      <c r="O444" s="384">
        <v>18876</v>
      </c>
      <c r="P444" s="384">
        <v>18.37</v>
      </c>
      <c r="Q444" s="971"/>
      <c r="R444" s="384"/>
      <c r="S444" s="984"/>
      <c r="T444" s="971"/>
      <c r="U444" s="984"/>
      <c r="V444" s="971"/>
      <c r="W444" s="971"/>
      <c r="X444" s="971"/>
      <c r="Y444" s="386" t="s">
        <v>4020</v>
      </c>
      <c r="Z444" s="972"/>
      <c r="AA444" s="972"/>
      <c r="AB444" s="972"/>
      <c r="AC444" s="972"/>
      <c r="AD444" s="972"/>
      <c r="AE444" s="972"/>
      <c r="AF444" s="384"/>
      <c r="AG444" s="384"/>
      <c r="AH444" s="386">
        <v>45600</v>
      </c>
      <c r="AI444" s="384"/>
      <c r="AJ444" s="384"/>
      <c r="AK444" s="384"/>
      <c r="AL444" s="384"/>
      <c r="AM444" s="384"/>
      <c r="AN444" s="387"/>
      <c r="AO444" s="387"/>
      <c r="AP444" s="384"/>
      <c r="AQ444" s="384"/>
      <c r="AR444" s="384"/>
      <c r="AS444" s="384"/>
      <c r="AT444" s="384"/>
    </row>
    <row r="445" spans="1:46" s="388" customFormat="1" ht="15.75">
      <c r="A445" s="971"/>
      <c r="B445" s="971"/>
      <c r="C445" s="384"/>
      <c r="D445" s="384"/>
      <c r="E445" s="384"/>
      <c r="F445" s="971"/>
      <c r="G445" s="971"/>
      <c r="H445" s="971"/>
      <c r="I445" s="971"/>
      <c r="J445" s="384"/>
      <c r="K445" s="384" t="s">
        <v>4021</v>
      </c>
      <c r="L445" s="971"/>
      <c r="M445" s="384"/>
      <c r="N445" s="384">
        <v>11</v>
      </c>
      <c r="O445" s="384">
        <v>18876</v>
      </c>
      <c r="P445" s="384">
        <v>18.37</v>
      </c>
      <c r="Q445" s="971"/>
      <c r="R445" s="384"/>
      <c r="S445" s="984"/>
      <c r="T445" s="971"/>
      <c r="U445" s="984"/>
      <c r="V445" s="971"/>
      <c r="W445" s="971"/>
      <c r="X445" s="971"/>
      <c r="Y445" s="386" t="s">
        <v>4020</v>
      </c>
      <c r="Z445" s="972"/>
      <c r="AA445" s="972"/>
      <c r="AB445" s="972"/>
      <c r="AC445" s="972"/>
      <c r="AD445" s="972"/>
      <c r="AE445" s="972"/>
      <c r="AF445" s="384"/>
      <c r="AG445" s="384"/>
      <c r="AH445" s="386">
        <v>45596</v>
      </c>
      <c r="AI445" s="384"/>
      <c r="AJ445" s="384"/>
      <c r="AK445" s="384"/>
      <c r="AL445" s="384"/>
      <c r="AM445" s="384"/>
      <c r="AN445" s="387"/>
      <c r="AO445" s="387"/>
      <c r="AP445" s="384"/>
      <c r="AQ445" s="384"/>
      <c r="AR445" s="384"/>
      <c r="AS445" s="384"/>
      <c r="AT445" s="384"/>
    </row>
    <row r="446" spans="1:46" s="388" customFormat="1" ht="15.75">
      <c r="A446" s="971"/>
      <c r="B446" s="971"/>
      <c r="C446" s="384"/>
      <c r="D446" s="384"/>
      <c r="E446" s="384"/>
      <c r="F446" s="971"/>
      <c r="G446" s="971"/>
      <c r="H446" s="971"/>
      <c r="I446" s="971"/>
      <c r="J446" s="384"/>
      <c r="K446" s="384" t="s">
        <v>4022</v>
      </c>
      <c r="L446" s="971"/>
      <c r="M446" s="384"/>
      <c r="N446" s="384">
        <v>11</v>
      </c>
      <c r="O446" s="384">
        <v>18876</v>
      </c>
      <c r="P446" s="384">
        <v>18.37</v>
      </c>
      <c r="Q446" s="971"/>
      <c r="R446" s="384"/>
      <c r="S446" s="984"/>
      <c r="T446" s="971"/>
      <c r="U446" s="984"/>
      <c r="V446" s="971"/>
      <c r="W446" s="971"/>
      <c r="X446" s="971"/>
      <c r="Y446" s="386" t="s">
        <v>3990</v>
      </c>
      <c r="Z446" s="972"/>
      <c r="AA446" s="972"/>
      <c r="AB446" s="972"/>
      <c r="AC446" s="972"/>
      <c r="AD446" s="972"/>
      <c r="AE446" s="972"/>
      <c r="AF446" s="384"/>
      <c r="AG446" s="384"/>
      <c r="AH446" s="386">
        <v>45596</v>
      </c>
      <c r="AI446" s="384"/>
      <c r="AJ446" s="384"/>
      <c r="AK446" s="384"/>
      <c r="AL446" s="384"/>
      <c r="AM446" s="384"/>
      <c r="AN446" s="387"/>
      <c r="AO446" s="387"/>
      <c r="AP446" s="384"/>
      <c r="AQ446" s="384"/>
      <c r="AR446" s="384"/>
      <c r="AS446" s="384"/>
      <c r="AT446" s="384"/>
    </row>
    <row r="447" spans="1:46" s="388" customFormat="1" ht="15.75">
      <c r="A447" s="971"/>
      <c r="B447" s="971"/>
      <c r="C447" s="384"/>
      <c r="D447" s="384"/>
      <c r="E447" s="384"/>
      <c r="F447" s="971"/>
      <c r="G447" s="971"/>
      <c r="H447" s="971"/>
      <c r="I447" s="971"/>
      <c r="J447" s="384"/>
      <c r="K447" s="384" t="s">
        <v>4023</v>
      </c>
      <c r="L447" s="971"/>
      <c r="M447" s="384"/>
      <c r="N447" s="384">
        <v>11</v>
      </c>
      <c r="O447" s="384">
        <v>18876</v>
      </c>
      <c r="P447" s="384">
        <v>18.37</v>
      </c>
      <c r="Q447" s="971"/>
      <c r="R447" s="384"/>
      <c r="S447" s="984"/>
      <c r="T447" s="971"/>
      <c r="U447" s="984"/>
      <c r="V447" s="971"/>
      <c r="W447" s="971"/>
      <c r="X447" s="971"/>
      <c r="Y447" s="386" t="s">
        <v>3981</v>
      </c>
      <c r="Z447" s="972"/>
      <c r="AA447" s="972"/>
      <c r="AB447" s="972"/>
      <c r="AC447" s="972"/>
      <c r="AD447" s="972"/>
      <c r="AE447" s="972"/>
      <c r="AF447" s="384"/>
      <c r="AG447" s="384"/>
      <c r="AH447" s="386">
        <v>45596</v>
      </c>
      <c r="AI447" s="384"/>
      <c r="AJ447" s="384"/>
      <c r="AK447" s="384"/>
      <c r="AL447" s="384"/>
      <c r="AM447" s="384"/>
      <c r="AN447" s="387"/>
      <c r="AO447" s="387"/>
      <c r="AP447" s="384"/>
      <c r="AQ447" s="384"/>
      <c r="AR447" s="384"/>
      <c r="AS447" s="384"/>
      <c r="AT447" s="384"/>
    </row>
    <row r="448" spans="1:46" s="388" customFormat="1" ht="15.75">
      <c r="A448" s="971"/>
      <c r="B448" s="971"/>
      <c r="C448" s="384"/>
      <c r="D448" s="384"/>
      <c r="E448" s="384"/>
      <c r="F448" s="971"/>
      <c r="G448" s="971"/>
      <c r="H448" s="971"/>
      <c r="I448" s="971"/>
      <c r="J448" s="384"/>
      <c r="K448" s="384" t="s">
        <v>4024</v>
      </c>
      <c r="L448" s="971"/>
      <c r="M448" s="384"/>
      <c r="N448" s="384">
        <v>11</v>
      </c>
      <c r="O448" s="384">
        <v>18876</v>
      </c>
      <c r="P448" s="384">
        <v>18.37</v>
      </c>
      <c r="Q448" s="971"/>
      <c r="R448" s="384"/>
      <c r="S448" s="984"/>
      <c r="T448" s="971"/>
      <c r="U448" s="984"/>
      <c r="V448" s="971"/>
      <c r="W448" s="971"/>
      <c r="X448" s="971"/>
      <c r="Y448" s="386" t="s">
        <v>3990</v>
      </c>
      <c r="Z448" s="972"/>
      <c r="AA448" s="972"/>
      <c r="AB448" s="972"/>
      <c r="AC448" s="972"/>
      <c r="AD448" s="972"/>
      <c r="AE448" s="972"/>
      <c r="AF448" s="384"/>
      <c r="AG448" s="384"/>
      <c r="AH448" s="386">
        <v>45596</v>
      </c>
      <c r="AI448" s="384"/>
      <c r="AJ448" s="384"/>
      <c r="AK448" s="384"/>
      <c r="AL448" s="384"/>
      <c r="AM448" s="384"/>
      <c r="AN448" s="387"/>
      <c r="AO448" s="387"/>
      <c r="AP448" s="384"/>
      <c r="AQ448" s="384"/>
      <c r="AR448" s="384"/>
      <c r="AS448" s="384"/>
      <c r="AT448" s="384"/>
    </row>
    <row r="449" spans="1:46" s="388" customFormat="1" ht="15.75">
      <c r="A449" s="971"/>
      <c r="B449" s="971"/>
      <c r="C449" s="384"/>
      <c r="D449" s="384"/>
      <c r="E449" s="384"/>
      <c r="F449" s="971"/>
      <c r="G449" s="971"/>
      <c r="H449" s="971"/>
      <c r="I449" s="971"/>
      <c r="J449" s="384"/>
      <c r="K449" s="384" t="s">
        <v>4025</v>
      </c>
      <c r="L449" s="971"/>
      <c r="M449" s="384"/>
      <c r="N449" s="384">
        <v>11</v>
      </c>
      <c r="O449" s="384">
        <v>18876</v>
      </c>
      <c r="P449" s="384">
        <v>18.37</v>
      </c>
      <c r="Q449" s="971"/>
      <c r="R449" s="384"/>
      <c r="S449" s="984"/>
      <c r="T449" s="971"/>
      <c r="U449" s="984"/>
      <c r="V449" s="971"/>
      <c r="W449" s="971"/>
      <c r="X449" s="971"/>
      <c r="Y449" s="386" t="s">
        <v>4020</v>
      </c>
      <c r="Z449" s="972"/>
      <c r="AA449" s="972"/>
      <c r="AB449" s="972"/>
      <c r="AC449" s="972"/>
      <c r="AD449" s="972"/>
      <c r="AE449" s="972"/>
      <c r="AF449" s="384"/>
      <c r="AG449" s="384"/>
      <c r="AH449" s="386">
        <v>45600</v>
      </c>
      <c r="AI449" s="384"/>
      <c r="AJ449" s="384"/>
      <c r="AK449" s="384"/>
      <c r="AL449" s="384"/>
      <c r="AM449" s="384"/>
      <c r="AN449" s="387"/>
      <c r="AO449" s="387"/>
      <c r="AP449" s="384"/>
      <c r="AQ449" s="384"/>
      <c r="AR449" s="384"/>
      <c r="AS449" s="384"/>
      <c r="AT449" s="384"/>
    </row>
    <row r="450" spans="1:46" s="388" customFormat="1" ht="15.75">
      <c r="A450" s="971"/>
      <c r="B450" s="971"/>
      <c r="C450" s="384"/>
      <c r="D450" s="384"/>
      <c r="E450" s="384"/>
      <c r="F450" s="971"/>
      <c r="G450" s="971"/>
      <c r="H450" s="971"/>
      <c r="I450" s="971"/>
      <c r="J450" s="384"/>
      <c r="K450" s="384" t="s">
        <v>4026</v>
      </c>
      <c r="L450" s="971"/>
      <c r="M450" s="384"/>
      <c r="N450" s="384">
        <v>11</v>
      </c>
      <c r="O450" s="384">
        <v>18876</v>
      </c>
      <c r="P450" s="384">
        <v>18.37</v>
      </c>
      <c r="Q450" s="971"/>
      <c r="R450" s="384"/>
      <c r="S450" s="984"/>
      <c r="T450" s="971"/>
      <c r="U450" s="984"/>
      <c r="V450" s="971"/>
      <c r="W450" s="971"/>
      <c r="X450" s="971"/>
      <c r="Y450" s="386" t="s">
        <v>3981</v>
      </c>
      <c r="Z450" s="972"/>
      <c r="AA450" s="972"/>
      <c r="AB450" s="972"/>
      <c r="AC450" s="972"/>
      <c r="AD450" s="972"/>
      <c r="AE450" s="972"/>
      <c r="AF450" s="384"/>
      <c r="AG450" s="384"/>
      <c r="AH450" s="386">
        <v>45594</v>
      </c>
      <c r="AI450" s="384"/>
      <c r="AJ450" s="384"/>
      <c r="AK450" s="384"/>
      <c r="AL450" s="384"/>
      <c r="AM450" s="384"/>
      <c r="AN450" s="387"/>
      <c r="AO450" s="387"/>
      <c r="AP450" s="384"/>
      <c r="AQ450" s="384"/>
      <c r="AR450" s="384"/>
      <c r="AS450" s="384"/>
      <c r="AT450" s="384"/>
    </row>
    <row r="451" spans="1:46" s="388" customFormat="1" ht="15.75">
      <c r="A451" s="971"/>
      <c r="B451" s="971"/>
      <c r="C451" s="384"/>
      <c r="D451" s="384"/>
      <c r="E451" s="384"/>
      <c r="F451" s="971"/>
      <c r="G451" s="971"/>
      <c r="H451" s="971"/>
      <c r="I451" s="971"/>
      <c r="J451" s="384"/>
      <c r="K451" s="384" t="s">
        <v>4027</v>
      </c>
      <c r="L451" s="971"/>
      <c r="M451" s="384"/>
      <c r="N451" s="384">
        <v>11</v>
      </c>
      <c r="O451" s="384">
        <v>18876</v>
      </c>
      <c r="P451" s="384">
        <v>18.37</v>
      </c>
      <c r="Q451" s="971"/>
      <c r="R451" s="384"/>
      <c r="S451" s="984"/>
      <c r="T451" s="971"/>
      <c r="U451" s="984"/>
      <c r="V451" s="971"/>
      <c r="W451" s="971"/>
      <c r="X451" s="971"/>
      <c r="Y451" s="386" t="s">
        <v>3981</v>
      </c>
      <c r="Z451" s="972"/>
      <c r="AA451" s="972"/>
      <c r="AB451" s="972"/>
      <c r="AC451" s="972"/>
      <c r="AD451" s="972"/>
      <c r="AE451" s="972"/>
      <c r="AF451" s="384"/>
      <c r="AG451" s="384"/>
      <c r="AH451" s="386">
        <v>45594</v>
      </c>
      <c r="AI451" s="384"/>
      <c r="AJ451" s="384"/>
      <c r="AK451" s="384"/>
      <c r="AL451" s="384"/>
      <c r="AM451" s="384"/>
      <c r="AN451" s="387"/>
      <c r="AO451" s="387"/>
      <c r="AP451" s="384"/>
      <c r="AQ451" s="384"/>
      <c r="AR451" s="384"/>
      <c r="AS451" s="384"/>
      <c r="AT451" s="384"/>
    </row>
    <row r="452" spans="1:46" s="388" customFormat="1" ht="15.75">
      <c r="A452" s="971"/>
      <c r="B452" s="971"/>
      <c r="C452" s="384"/>
      <c r="D452" s="384"/>
      <c r="E452" s="384"/>
      <c r="F452" s="971"/>
      <c r="G452" s="971"/>
      <c r="H452" s="971"/>
      <c r="I452" s="971"/>
      <c r="J452" s="384"/>
      <c r="K452" s="384" t="s">
        <v>4028</v>
      </c>
      <c r="L452" s="971"/>
      <c r="M452" s="384"/>
      <c r="N452" s="384">
        <v>11</v>
      </c>
      <c r="O452" s="384">
        <v>18876</v>
      </c>
      <c r="P452" s="384">
        <v>18.37</v>
      </c>
      <c r="Q452" s="971"/>
      <c r="R452" s="384"/>
      <c r="S452" s="984"/>
      <c r="T452" s="971"/>
      <c r="U452" s="984"/>
      <c r="V452" s="971"/>
      <c r="W452" s="971"/>
      <c r="X452" s="971"/>
      <c r="Y452" s="386" t="s">
        <v>3990</v>
      </c>
      <c r="Z452" s="972"/>
      <c r="AA452" s="972"/>
      <c r="AB452" s="972"/>
      <c r="AC452" s="972"/>
      <c r="AD452" s="972"/>
      <c r="AE452" s="972"/>
      <c r="AF452" s="384"/>
      <c r="AG452" s="384"/>
      <c r="AH452" s="386">
        <v>45595</v>
      </c>
      <c r="AI452" s="384"/>
      <c r="AJ452" s="384"/>
      <c r="AK452" s="384"/>
      <c r="AL452" s="384"/>
      <c r="AM452" s="384"/>
      <c r="AN452" s="387"/>
      <c r="AO452" s="387"/>
      <c r="AP452" s="384"/>
      <c r="AQ452" s="384"/>
      <c r="AR452" s="384"/>
      <c r="AS452" s="384"/>
      <c r="AT452" s="384"/>
    </row>
    <row r="453" spans="1:46" s="388" customFormat="1" ht="15.75">
      <c r="A453" s="971"/>
      <c r="B453" s="971"/>
      <c r="C453" s="384"/>
      <c r="D453" s="384"/>
      <c r="E453" s="384"/>
      <c r="F453" s="971"/>
      <c r="G453" s="971"/>
      <c r="H453" s="971"/>
      <c r="I453" s="971"/>
      <c r="J453" s="384"/>
      <c r="K453" s="384" t="s">
        <v>4029</v>
      </c>
      <c r="L453" s="971"/>
      <c r="M453" s="384"/>
      <c r="N453" s="384">
        <v>11</v>
      </c>
      <c r="O453" s="384">
        <v>18876</v>
      </c>
      <c r="P453" s="384">
        <v>18.37</v>
      </c>
      <c r="Q453" s="971"/>
      <c r="R453" s="384"/>
      <c r="S453" s="984"/>
      <c r="T453" s="971"/>
      <c r="U453" s="984"/>
      <c r="V453" s="971"/>
      <c r="W453" s="971"/>
      <c r="X453" s="971"/>
      <c r="Y453" s="386" t="s">
        <v>3987</v>
      </c>
      <c r="Z453" s="972"/>
      <c r="AA453" s="972"/>
      <c r="AB453" s="972"/>
      <c r="AC453" s="972"/>
      <c r="AD453" s="972"/>
      <c r="AE453" s="972"/>
      <c r="AF453" s="384"/>
      <c r="AG453" s="384"/>
      <c r="AH453" s="386">
        <v>45600</v>
      </c>
      <c r="AI453" s="384"/>
      <c r="AJ453" s="384"/>
      <c r="AK453" s="384"/>
      <c r="AL453" s="384"/>
      <c r="AM453" s="384"/>
      <c r="AN453" s="387"/>
      <c r="AO453" s="387"/>
      <c r="AP453" s="384"/>
      <c r="AQ453" s="384"/>
      <c r="AR453" s="384"/>
      <c r="AS453" s="384"/>
      <c r="AT453" s="384"/>
    </row>
    <row r="454" spans="1:46" s="388" customFormat="1" ht="15.75">
      <c r="A454" s="971"/>
      <c r="B454" s="971"/>
      <c r="C454" s="384"/>
      <c r="D454" s="384"/>
      <c r="E454" s="384"/>
      <c r="F454" s="971"/>
      <c r="G454" s="971"/>
      <c r="H454" s="971"/>
      <c r="I454" s="971"/>
      <c r="J454" s="384"/>
      <c r="K454" s="384" t="s">
        <v>4030</v>
      </c>
      <c r="L454" s="971"/>
      <c r="M454" s="384"/>
      <c r="N454" s="384">
        <v>11</v>
      </c>
      <c r="O454" s="384">
        <v>18876</v>
      </c>
      <c r="P454" s="384">
        <v>18.37</v>
      </c>
      <c r="Q454" s="971"/>
      <c r="R454" s="384"/>
      <c r="S454" s="984"/>
      <c r="T454" s="971"/>
      <c r="U454" s="984"/>
      <c r="V454" s="971"/>
      <c r="W454" s="971"/>
      <c r="X454" s="971"/>
      <c r="Y454" s="386" t="s">
        <v>3981</v>
      </c>
      <c r="Z454" s="972"/>
      <c r="AA454" s="972"/>
      <c r="AB454" s="972"/>
      <c r="AC454" s="972"/>
      <c r="AD454" s="972"/>
      <c r="AE454" s="972"/>
      <c r="AF454" s="384"/>
      <c r="AG454" s="384"/>
      <c r="AH454" s="386">
        <v>45594</v>
      </c>
      <c r="AI454" s="384"/>
      <c r="AJ454" s="384"/>
      <c r="AK454" s="384"/>
      <c r="AL454" s="384"/>
      <c r="AM454" s="384"/>
      <c r="AN454" s="387"/>
      <c r="AO454" s="387"/>
      <c r="AP454" s="384"/>
      <c r="AQ454" s="384"/>
      <c r="AR454" s="384"/>
      <c r="AS454" s="384"/>
      <c r="AT454" s="384"/>
    </row>
    <row r="455" spans="1:46" s="388" customFormat="1" ht="15.75">
      <c r="A455" s="982" t="s">
        <v>3592</v>
      </c>
      <c r="B455" s="971">
        <v>4100007170</v>
      </c>
      <c r="C455" s="384"/>
      <c r="D455" s="384"/>
      <c r="E455" s="384"/>
      <c r="F455" s="971" t="s">
        <v>4031</v>
      </c>
      <c r="G455" s="971" t="s">
        <v>4031</v>
      </c>
      <c r="H455" s="971" t="s">
        <v>79</v>
      </c>
      <c r="I455" s="985" t="s">
        <v>3954</v>
      </c>
      <c r="J455" s="353"/>
      <c r="K455" s="384" t="s">
        <v>4032</v>
      </c>
      <c r="L455" s="971" t="s">
        <v>708</v>
      </c>
      <c r="M455" s="384"/>
      <c r="N455" s="384">
        <v>11</v>
      </c>
      <c r="O455" s="384">
        <v>18876</v>
      </c>
      <c r="P455" s="384">
        <v>18.37</v>
      </c>
      <c r="Q455" s="971" t="s">
        <v>2589</v>
      </c>
      <c r="R455" s="384"/>
      <c r="S455" s="972">
        <v>45531</v>
      </c>
      <c r="T455" s="971" t="s">
        <v>2370</v>
      </c>
      <c r="U455" s="984">
        <v>45590</v>
      </c>
      <c r="V455" s="971"/>
      <c r="W455" s="984"/>
      <c r="X455" s="971" t="s">
        <v>118</v>
      </c>
      <c r="Y455" s="386" t="s">
        <v>4033</v>
      </c>
      <c r="Z455" s="972">
        <v>45526</v>
      </c>
      <c r="AA455" s="972">
        <v>45548</v>
      </c>
      <c r="AB455" s="972">
        <v>45582</v>
      </c>
      <c r="AC455" s="972">
        <v>45582</v>
      </c>
      <c r="AD455" s="972">
        <v>45554</v>
      </c>
      <c r="AE455" s="972">
        <v>45596</v>
      </c>
      <c r="AF455" s="386"/>
      <c r="AG455" s="384"/>
      <c r="AH455" s="386">
        <v>45604</v>
      </c>
      <c r="AI455" s="386"/>
      <c r="AJ455" s="384"/>
      <c r="AK455" s="384"/>
      <c r="AL455" s="384" t="s">
        <v>4034</v>
      </c>
      <c r="AM455" s="386">
        <v>45596</v>
      </c>
      <c r="AN455" s="387">
        <v>6517.76</v>
      </c>
      <c r="AO455" s="387">
        <v>119123.8</v>
      </c>
      <c r="AP455" s="387"/>
      <c r="AQ455" s="387"/>
      <c r="AR455" s="384"/>
      <c r="AS455" s="384"/>
      <c r="AT455" s="384"/>
    </row>
    <row r="456" spans="1:46" s="388" customFormat="1" ht="15.75">
      <c r="A456" s="971"/>
      <c r="B456" s="971"/>
      <c r="C456" s="384"/>
      <c r="D456" s="384"/>
      <c r="E456" s="384"/>
      <c r="F456" s="971"/>
      <c r="G456" s="971"/>
      <c r="H456" s="971"/>
      <c r="I456" s="985"/>
      <c r="J456" s="353"/>
      <c r="K456" s="384" t="s">
        <v>4035</v>
      </c>
      <c r="L456" s="971"/>
      <c r="M456" s="384"/>
      <c r="N456" s="384">
        <v>11</v>
      </c>
      <c r="O456" s="384">
        <v>18876</v>
      </c>
      <c r="P456" s="384">
        <v>18.37</v>
      </c>
      <c r="Q456" s="971"/>
      <c r="R456" s="384"/>
      <c r="S456" s="972"/>
      <c r="T456" s="971"/>
      <c r="U456" s="984"/>
      <c r="V456" s="971"/>
      <c r="W456" s="984"/>
      <c r="X456" s="971"/>
      <c r="Y456" s="386" t="s">
        <v>4033</v>
      </c>
      <c r="Z456" s="972"/>
      <c r="AA456" s="972"/>
      <c r="AB456" s="971"/>
      <c r="AC456" s="971"/>
      <c r="AD456" s="972"/>
      <c r="AE456" s="972"/>
      <c r="AF456" s="386"/>
      <c r="AG456" s="384"/>
      <c r="AH456" s="386">
        <v>45604</v>
      </c>
      <c r="AI456" s="386"/>
      <c r="AJ456" s="384"/>
      <c r="AK456" s="384"/>
      <c r="AL456" s="384"/>
      <c r="AM456" s="386"/>
      <c r="AN456" s="387"/>
      <c r="AO456" s="387"/>
      <c r="AP456" s="387"/>
      <c r="AQ456" s="387"/>
      <c r="AR456" s="384"/>
      <c r="AS456" s="384"/>
      <c r="AT456" s="384"/>
    </row>
    <row r="457" spans="1:46" s="388" customFormat="1" ht="15.75">
      <c r="A457" s="971"/>
      <c r="B457" s="971"/>
      <c r="C457" s="384"/>
      <c r="D457" s="384"/>
      <c r="E457" s="384"/>
      <c r="F457" s="971"/>
      <c r="G457" s="971"/>
      <c r="H457" s="971"/>
      <c r="I457" s="985"/>
      <c r="J457" s="353"/>
      <c r="K457" s="384" t="s">
        <v>4036</v>
      </c>
      <c r="L457" s="971"/>
      <c r="M457" s="384"/>
      <c r="N457" s="384">
        <v>11</v>
      </c>
      <c r="O457" s="384">
        <v>18876</v>
      </c>
      <c r="P457" s="384">
        <v>18.37</v>
      </c>
      <c r="Q457" s="971"/>
      <c r="R457" s="384"/>
      <c r="S457" s="972"/>
      <c r="T457" s="971"/>
      <c r="U457" s="984"/>
      <c r="V457" s="971"/>
      <c r="W457" s="984"/>
      <c r="X457" s="971"/>
      <c r="Y457" s="386" t="s">
        <v>4037</v>
      </c>
      <c r="Z457" s="972"/>
      <c r="AA457" s="972"/>
      <c r="AB457" s="971"/>
      <c r="AC457" s="971"/>
      <c r="AD457" s="972"/>
      <c r="AE457" s="972"/>
      <c r="AF457" s="386"/>
      <c r="AG457" s="384"/>
      <c r="AH457" s="386">
        <v>45607</v>
      </c>
      <c r="AI457" s="386"/>
      <c r="AJ457" s="384"/>
      <c r="AK457" s="384"/>
      <c r="AL457" s="384"/>
      <c r="AM457" s="386"/>
      <c r="AN457" s="387"/>
      <c r="AO457" s="387"/>
      <c r="AP457" s="387"/>
      <c r="AQ457" s="387"/>
      <c r="AR457" s="384"/>
      <c r="AS457" s="384"/>
      <c r="AT457" s="384"/>
    </row>
    <row r="458" spans="1:46" s="388" customFormat="1" ht="15.75">
      <c r="A458" s="971"/>
      <c r="B458" s="971"/>
      <c r="C458" s="384"/>
      <c r="D458" s="384"/>
      <c r="E458" s="384"/>
      <c r="F458" s="971"/>
      <c r="G458" s="971"/>
      <c r="H458" s="971"/>
      <c r="I458" s="985"/>
      <c r="J458" s="353"/>
      <c r="K458" s="384" t="s">
        <v>4038</v>
      </c>
      <c r="L458" s="971"/>
      <c r="M458" s="384"/>
      <c r="N458" s="384">
        <v>11</v>
      </c>
      <c r="O458" s="384">
        <v>18876</v>
      </c>
      <c r="P458" s="384">
        <v>18.37</v>
      </c>
      <c r="Q458" s="971"/>
      <c r="R458" s="384"/>
      <c r="S458" s="972"/>
      <c r="T458" s="971"/>
      <c r="U458" s="984"/>
      <c r="V458" s="971"/>
      <c r="W458" s="984"/>
      <c r="X458" s="971"/>
      <c r="Y458" s="386" t="s">
        <v>4033</v>
      </c>
      <c r="Z458" s="972"/>
      <c r="AA458" s="972"/>
      <c r="AB458" s="971"/>
      <c r="AC458" s="971"/>
      <c r="AD458" s="972"/>
      <c r="AE458" s="972"/>
      <c r="AF458" s="386"/>
      <c r="AG458" s="384"/>
      <c r="AH458" s="386">
        <v>45604</v>
      </c>
      <c r="AI458" s="386"/>
      <c r="AJ458" s="384"/>
      <c r="AK458" s="384"/>
      <c r="AL458" s="384"/>
      <c r="AM458" s="386"/>
      <c r="AN458" s="387"/>
      <c r="AO458" s="387"/>
      <c r="AP458" s="387"/>
      <c r="AQ458" s="387"/>
      <c r="AR458" s="384"/>
      <c r="AS458" s="384"/>
      <c r="AT458" s="384"/>
    </row>
    <row r="459" spans="1:46" s="388" customFormat="1" ht="15.75">
      <c r="A459" s="971"/>
      <c r="B459" s="971"/>
      <c r="C459" s="384"/>
      <c r="D459" s="384"/>
      <c r="E459" s="384"/>
      <c r="F459" s="971"/>
      <c r="G459" s="971"/>
      <c r="H459" s="971"/>
      <c r="I459" s="985"/>
      <c r="J459" s="353"/>
      <c r="K459" s="384" t="s">
        <v>4039</v>
      </c>
      <c r="L459" s="971"/>
      <c r="M459" s="384"/>
      <c r="N459" s="384">
        <v>11</v>
      </c>
      <c r="O459" s="384">
        <v>18876</v>
      </c>
      <c r="P459" s="384">
        <v>18.37</v>
      </c>
      <c r="Q459" s="971"/>
      <c r="R459" s="384"/>
      <c r="S459" s="972"/>
      <c r="T459" s="971"/>
      <c r="U459" s="984"/>
      <c r="V459" s="971"/>
      <c r="W459" s="984"/>
      <c r="X459" s="971"/>
      <c r="Y459" s="386" t="s">
        <v>4037</v>
      </c>
      <c r="Z459" s="972"/>
      <c r="AA459" s="972"/>
      <c r="AB459" s="971"/>
      <c r="AC459" s="971"/>
      <c r="AD459" s="972"/>
      <c r="AE459" s="972"/>
      <c r="AF459" s="386"/>
      <c r="AG459" s="384"/>
      <c r="AH459" s="386">
        <v>45605</v>
      </c>
      <c r="AI459" s="386"/>
      <c r="AJ459" s="384"/>
      <c r="AK459" s="384"/>
      <c r="AL459" s="384"/>
      <c r="AM459" s="386"/>
      <c r="AN459" s="387"/>
      <c r="AO459" s="387"/>
      <c r="AP459" s="387"/>
      <c r="AQ459" s="387"/>
      <c r="AR459" s="384"/>
      <c r="AS459" s="384"/>
      <c r="AT459" s="384"/>
    </row>
    <row r="460" spans="1:46" s="388" customFormat="1" ht="15.75">
      <c r="A460" s="971"/>
      <c r="B460" s="971"/>
      <c r="C460" s="384"/>
      <c r="D460" s="384"/>
      <c r="E460" s="384"/>
      <c r="F460" s="971"/>
      <c r="G460" s="971"/>
      <c r="H460" s="971"/>
      <c r="I460" s="985"/>
      <c r="J460" s="353"/>
      <c r="K460" s="384" t="s">
        <v>4040</v>
      </c>
      <c r="L460" s="971"/>
      <c r="M460" s="384"/>
      <c r="N460" s="384">
        <v>11</v>
      </c>
      <c r="O460" s="384">
        <v>18876</v>
      </c>
      <c r="P460" s="384">
        <v>18.37</v>
      </c>
      <c r="Q460" s="971"/>
      <c r="R460" s="384"/>
      <c r="S460" s="972"/>
      <c r="T460" s="971"/>
      <c r="U460" s="984"/>
      <c r="V460" s="971"/>
      <c r="W460" s="984"/>
      <c r="X460" s="971"/>
      <c r="Y460" s="386" t="s">
        <v>4033</v>
      </c>
      <c r="Z460" s="972"/>
      <c r="AA460" s="972"/>
      <c r="AB460" s="971"/>
      <c r="AC460" s="971"/>
      <c r="AD460" s="972"/>
      <c r="AE460" s="972"/>
      <c r="AF460" s="386"/>
      <c r="AG460" s="384"/>
      <c r="AH460" s="386">
        <v>45604</v>
      </c>
      <c r="AI460" s="386"/>
      <c r="AJ460" s="384"/>
      <c r="AK460" s="384"/>
      <c r="AL460" s="384"/>
      <c r="AM460" s="386"/>
      <c r="AN460" s="387"/>
      <c r="AO460" s="387"/>
      <c r="AP460" s="387"/>
      <c r="AQ460" s="387"/>
      <c r="AR460" s="384"/>
      <c r="AS460" s="384"/>
      <c r="AT460" s="384"/>
    </row>
    <row r="461" spans="1:46" s="388" customFormat="1" ht="15.75">
      <c r="A461" s="971"/>
      <c r="B461" s="971"/>
      <c r="C461" s="384"/>
      <c r="D461" s="384"/>
      <c r="E461" s="384"/>
      <c r="F461" s="971"/>
      <c r="G461" s="971"/>
      <c r="H461" s="971"/>
      <c r="I461" s="985"/>
      <c r="J461" s="353"/>
      <c r="K461" s="384" t="s">
        <v>4041</v>
      </c>
      <c r="L461" s="971"/>
      <c r="M461" s="384"/>
      <c r="N461" s="384">
        <v>11</v>
      </c>
      <c r="O461" s="384">
        <v>18876</v>
      </c>
      <c r="P461" s="384">
        <v>18.37</v>
      </c>
      <c r="Q461" s="971"/>
      <c r="R461" s="384"/>
      <c r="S461" s="972"/>
      <c r="T461" s="971"/>
      <c r="U461" s="984"/>
      <c r="V461" s="971"/>
      <c r="W461" s="984"/>
      <c r="X461" s="971"/>
      <c r="Y461" s="386" t="s">
        <v>4033</v>
      </c>
      <c r="Z461" s="972"/>
      <c r="AA461" s="972"/>
      <c r="AB461" s="971"/>
      <c r="AC461" s="971"/>
      <c r="AD461" s="972"/>
      <c r="AE461" s="972"/>
      <c r="AF461" s="386"/>
      <c r="AG461" s="384"/>
      <c r="AH461" s="386">
        <v>45605</v>
      </c>
      <c r="AI461" s="386"/>
      <c r="AJ461" s="384"/>
      <c r="AK461" s="384"/>
      <c r="AL461" s="384"/>
      <c r="AM461" s="386"/>
      <c r="AN461" s="387"/>
      <c r="AO461" s="387"/>
      <c r="AP461" s="387"/>
      <c r="AQ461" s="387"/>
      <c r="AR461" s="384"/>
      <c r="AS461" s="384"/>
      <c r="AT461" s="384"/>
    </row>
    <row r="462" spans="1:46" s="388" customFormat="1" ht="15.75">
      <c r="A462" s="971"/>
      <c r="B462" s="971"/>
      <c r="C462" s="384"/>
      <c r="D462" s="384"/>
      <c r="E462" s="384"/>
      <c r="F462" s="971"/>
      <c r="G462" s="971"/>
      <c r="H462" s="971"/>
      <c r="I462" s="985"/>
      <c r="J462" s="353"/>
      <c r="K462" s="384" t="s">
        <v>4042</v>
      </c>
      <c r="L462" s="971"/>
      <c r="M462" s="384"/>
      <c r="N462" s="384">
        <v>11</v>
      </c>
      <c r="O462" s="384">
        <v>18876</v>
      </c>
      <c r="P462" s="384">
        <v>18.37</v>
      </c>
      <c r="Q462" s="971"/>
      <c r="R462" s="384"/>
      <c r="S462" s="972"/>
      <c r="T462" s="971"/>
      <c r="U462" s="984"/>
      <c r="V462" s="971"/>
      <c r="W462" s="984"/>
      <c r="X462" s="971"/>
      <c r="Y462" s="386" t="s">
        <v>4037</v>
      </c>
      <c r="Z462" s="972"/>
      <c r="AA462" s="972"/>
      <c r="AB462" s="971"/>
      <c r="AC462" s="971"/>
      <c r="AD462" s="972"/>
      <c r="AE462" s="972"/>
      <c r="AF462" s="386"/>
      <c r="AG462" s="384"/>
      <c r="AH462" s="386">
        <v>45602</v>
      </c>
      <c r="AI462" s="386"/>
      <c r="AJ462" s="384"/>
      <c r="AK462" s="384"/>
      <c r="AL462" s="384"/>
      <c r="AM462" s="386"/>
      <c r="AN462" s="387"/>
      <c r="AO462" s="387"/>
      <c r="AP462" s="387"/>
      <c r="AQ462" s="387"/>
      <c r="AR462" s="384"/>
      <c r="AS462" s="384"/>
      <c r="AT462" s="384"/>
    </row>
    <row r="463" spans="1:46" s="388" customFormat="1" ht="15.75">
      <c r="A463" s="971"/>
      <c r="B463" s="971"/>
      <c r="C463" s="384"/>
      <c r="D463" s="384"/>
      <c r="E463" s="384"/>
      <c r="F463" s="971"/>
      <c r="G463" s="971"/>
      <c r="H463" s="971"/>
      <c r="I463" s="985"/>
      <c r="J463" s="353"/>
      <c r="K463" s="384" t="s">
        <v>4043</v>
      </c>
      <c r="L463" s="971"/>
      <c r="M463" s="384"/>
      <c r="N463" s="384">
        <v>11</v>
      </c>
      <c r="O463" s="384">
        <v>18876</v>
      </c>
      <c r="P463" s="384">
        <v>18.37</v>
      </c>
      <c r="Q463" s="971"/>
      <c r="R463" s="384"/>
      <c r="S463" s="972"/>
      <c r="T463" s="971"/>
      <c r="U463" s="984"/>
      <c r="V463" s="971"/>
      <c r="W463" s="984"/>
      <c r="X463" s="971"/>
      <c r="Y463" s="386" t="s">
        <v>4037</v>
      </c>
      <c r="Z463" s="972"/>
      <c r="AA463" s="972"/>
      <c r="AB463" s="971"/>
      <c r="AC463" s="971"/>
      <c r="AD463" s="972"/>
      <c r="AE463" s="972"/>
      <c r="AF463" s="386"/>
      <c r="AG463" s="384"/>
      <c r="AH463" s="386">
        <v>45607</v>
      </c>
      <c r="AI463" s="386"/>
      <c r="AJ463" s="384"/>
      <c r="AK463" s="384"/>
      <c r="AL463" s="384"/>
      <c r="AM463" s="386"/>
      <c r="AN463" s="387"/>
      <c r="AO463" s="387"/>
      <c r="AP463" s="387"/>
      <c r="AQ463" s="387"/>
      <c r="AR463" s="384"/>
      <c r="AS463" s="384"/>
      <c r="AT463" s="384"/>
    </row>
    <row r="464" spans="1:46" s="388" customFormat="1" ht="15.75">
      <c r="A464" s="971"/>
      <c r="B464" s="971"/>
      <c r="C464" s="384"/>
      <c r="D464" s="384"/>
      <c r="E464" s="384"/>
      <c r="F464" s="971"/>
      <c r="G464" s="971"/>
      <c r="H464" s="971"/>
      <c r="I464" s="985"/>
      <c r="J464" s="353"/>
      <c r="K464" s="384" t="s">
        <v>4044</v>
      </c>
      <c r="L464" s="971"/>
      <c r="M464" s="384"/>
      <c r="N464" s="384">
        <v>11</v>
      </c>
      <c r="O464" s="384">
        <v>18876</v>
      </c>
      <c r="P464" s="384">
        <v>18.37</v>
      </c>
      <c r="Q464" s="971"/>
      <c r="R464" s="384"/>
      <c r="S464" s="972"/>
      <c r="T464" s="971"/>
      <c r="U464" s="984"/>
      <c r="V464" s="971"/>
      <c r="W464" s="984"/>
      <c r="X464" s="971"/>
      <c r="Y464" s="386" t="s">
        <v>3926</v>
      </c>
      <c r="Z464" s="972"/>
      <c r="AA464" s="972"/>
      <c r="AB464" s="971"/>
      <c r="AC464" s="971"/>
      <c r="AD464" s="972"/>
      <c r="AE464" s="972"/>
      <c r="AF464" s="386"/>
      <c r="AG464" s="384"/>
      <c r="AH464" s="386">
        <v>45607</v>
      </c>
      <c r="AI464" s="386"/>
      <c r="AJ464" s="384"/>
      <c r="AK464" s="384"/>
      <c r="AL464" s="384"/>
      <c r="AM464" s="386"/>
      <c r="AN464" s="387"/>
      <c r="AO464" s="387"/>
      <c r="AP464" s="387"/>
      <c r="AQ464" s="387"/>
      <c r="AR464" s="384"/>
      <c r="AS464" s="384"/>
      <c r="AT464" s="384"/>
    </row>
    <row r="465" spans="1:46" s="388" customFormat="1" ht="15.75">
      <c r="A465" s="971"/>
      <c r="B465" s="971"/>
      <c r="C465" s="384"/>
      <c r="D465" s="384"/>
      <c r="E465" s="384"/>
      <c r="F465" s="971"/>
      <c r="G465" s="971"/>
      <c r="H465" s="971"/>
      <c r="I465" s="985"/>
      <c r="J465" s="353"/>
      <c r="K465" s="384" t="s">
        <v>4045</v>
      </c>
      <c r="L465" s="971"/>
      <c r="M465" s="384"/>
      <c r="N465" s="384">
        <v>11</v>
      </c>
      <c r="O465" s="384">
        <v>18876</v>
      </c>
      <c r="P465" s="384">
        <v>18.37</v>
      </c>
      <c r="Q465" s="971"/>
      <c r="R465" s="384"/>
      <c r="S465" s="972"/>
      <c r="T465" s="971"/>
      <c r="U465" s="984"/>
      <c r="V465" s="971"/>
      <c r="W465" s="984"/>
      <c r="X465" s="971"/>
      <c r="Y465" s="386" t="s">
        <v>4037</v>
      </c>
      <c r="Z465" s="972"/>
      <c r="AA465" s="972"/>
      <c r="AB465" s="971"/>
      <c r="AC465" s="971"/>
      <c r="AD465" s="972"/>
      <c r="AE465" s="972"/>
      <c r="AF465" s="386"/>
      <c r="AG465" s="384"/>
      <c r="AH465" s="386">
        <v>45605</v>
      </c>
      <c r="AI465" s="386"/>
      <c r="AJ465" s="384"/>
      <c r="AK465" s="384"/>
      <c r="AL465" s="384"/>
      <c r="AM465" s="386"/>
      <c r="AN465" s="387"/>
      <c r="AO465" s="387"/>
      <c r="AP465" s="387"/>
      <c r="AQ465" s="387"/>
      <c r="AR465" s="384"/>
      <c r="AS465" s="384"/>
      <c r="AT465" s="384"/>
    </row>
    <row r="466" spans="1:46" s="388" customFormat="1" ht="15.75">
      <c r="A466" s="971"/>
      <c r="B466" s="971"/>
      <c r="C466" s="384"/>
      <c r="D466" s="384"/>
      <c r="E466" s="384"/>
      <c r="F466" s="971"/>
      <c r="G466" s="971"/>
      <c r="H466" s="971"/>
      <c r="I466" s="985"/>
      <c r="J466" s="353"/>
      <c r="K466" s="384" t="s">
        <v>4046</v>
      </c>
      <c r="L466" s="971"/>
      <c r="M466" s="384"/>
      <c r="N466" s="384">
        <v>11</v>
      </c>
      <c r="O466" s="384">
        <v>18876</v>
      </c>
      <c r="P466" s="384">
        <v>18.37</v>
      </c>
      <c r="Q466" s="971"/>
      <c r="R466" s="384"/>
      <c r="S466" s="972"/>
      <c r="T466" s="971"/>
      <c r="U466" s="984"/>
      <c r="V466" s="971"/>
      <c r="W466" s="984"/>
      <c r="X466" s="971"/>
      <c r="Y466" s="386" t="s">
        <v>4037</v>
      </c>
      <c r="Z466" s="972"/>
      <c r="AA466" s="972"/>
      <c r="AB466" s="971"/>
      <c r="AC466" s="971"/>
      <c r="AD466" s="972"/>
      <c r="AE466" s="972"/>
      <c r="AF466" s="386"/>
      <c r="AG466" s="384"/>
      <c r="AH466" s="386">
        <v>45607</v>
      </c>
      <c r="AI466" s="386"/>
      <c r="AJ466" s="384"/>
      <c r="AK466" s="384"/>
      <c r="AL466" s="384"/>
      <c r="AM466" s="386"/>
      <c r="AN466" s="387"/>
      <c r="AO466" s="387"/>
      <c r="AP466" s="387"/>
      <c r="AQ466" s="387"/>
      <c r="AR466" s="384"/>
      <c r="AS466" s="384"/>
      <c r="AT466" s="384"/>
    </row>
    <row r="467" spans="1:46" s="388" customFormat="1" ht="15.75">
      <c r="A467" s="971"/>
      <c r="B467" s="971"/>
      <c r="C467" s="384"/>
      <c r="D467" s="384"/>
      <c r="E467" s="384"/>
      <c r="F467" s="971"/>
      <c r="G467" s="971"/>
      <c r="H467" s="971"/>
      <c r="I467" s="985"/>
      <c r="J467" s="353"/>
      <c r="K467" s="384" t="s">
        <v>4047</v>
      </c>
      <c r="L467" s="971"/>
      <c r="M467" s="384"/>
      <c r="N467" s="384">
        <v>11</v>
      </c>
      <c r="O467" s="384">
        <v>18876</v>
      </c>
      <c r="P467" s="384">
        <v>18.37</v>
      </c>
      <c r="Q467" s="971"/>
      <c r="R467" s="384"/>
      <c r="S467" s="972"/>
      <c r="T467" s="971"/>
      <c r="U467" s="984"/>
      <c r="V467" s="971"/>
      <c r="W467" s="984"/>
      <c r="X467" s="971"/>
      <c r="Y467" s="386" t="s">
        <v>4033</v>
      </c>
      <c r="Z467" s="972"/>
      <c r="AA467" s="972"/>
      <c r="AB467" s="971"/>
      <c r="AC467" s="971"/>
      <c r="AD467" s="972"/>
      <c r="AE467" s="972"/>
      <c r="AF467" s="386"/>
      <c r="AG467" s="384"/>
      <c r="AH467" s="386">
        <v>45604</v>
      </c>
      <c r="AI467" s="386"/>
      <c r="AJ467" s="384"/>
      <c r="AK467" s="384"/>
      <c r="AL467" s="384"/>
      <c r="AM467" s="386"/>
      <c r="AN467" s="387"/>
      <c r="AO467" s="387"/>
      <c r="AP467" s="387"/>
      <c r="AQ467" s="387"/>
      <c r="AR467" s="384"/>
      <c r="AS467" s="384"/>
      <c r="AT467" s="384"/>
    </row>
    <row r="468" spans="1:46" s="388" customFormat="1" ht="15.75">
      <c r="A468" s="971"/>
      <c r="B468" s="971"/>
      <c r="C468" s="384"/>
      <c r="D468" s="384"/>
      <c r="E468" s="384"/>
      <c r="F468" s="971"/>
      <c r="G468" s="971"/>
      <c r="H468" s="971"/>
      <c r="I468" s="985"/>
      <c r="J468" s="353"/>
      <c r="K468" s="384" t="s">
        <v>4048</v>
      </c>
      <c r="L468" s="971"/>
      <c r="M468" s="384"/>
      <c r="N468" s="384">
        <v>11</v>
      </c>
      <c r="O468" s="384">
        <v>18876</v>
      </c>
      <c r="P468" s="384">
        <v>18.37</v>
      </c>
      <c r="Q468" s="971"/>
      <c r="R468" s="384"/>
      <c r="S468" s="972"/>
      <c r="T468" s="971"/>
      <c r="U468" s="984"/>
      <c r="V468" s="971"/>
      <c r="W468" s="984"/>
      <c r="X468" s="971"/>
      <c r="Y468" s="386" t="s">
        <v>4033</v>
      </c>
      <c r="Z468" s="972"/>
      <c r="AA468" s="972"/>
      <c r="AB468" s="971"/>
      <c r="AC468" s="971"/>
      <c r="AD468" s="972"/>
      <c r="AE468" s="972"/>
      <c r="AF468" s="386"/>
      <c r="AG468" s="384"/>
      <c r="AH468" s="386">
        <v>45604</v>
      </c>
      <c r="AI468" s="386"/>
      <c r="AJ468" s="384"/>
      <c r="AK468" s="384"/>
      <c r="AL468" s="384"/>
      <c r="AM468" s="386"/>
      <c r="AN468" s="387"/>
      <c r="AO468" s="387"/>
      <c r="AP468" s="387"/>
      <c r="AQ468" s="387"/>
      <c r="AR468" s="384"/>
      <c r="AS468" s="384"/>
      <c r="AT468" s="384"/>
    </row>
    <row r="469" spans="1:46" s="388" customFormat="1" ht="15.75">
      <c r="A469" s="971"/>
      <c r="B469" s="971"/>
      <c r="C469" s="384"/>
      <c r="D469" s="384"/>
      <c r="E469" s="384"/>
      <c r="F469" s="971"/>
      <c r="G469" s="971"/>
      <c r="H469" s="971"/>
      <c r="I469" s="985"/>
      <c r="J469" s="353"/>
      <c r="K469" s="384" t="s">
        <v>4049</v>
      </c>
      <c r="L469" s="971"/>
      <c r="M469" s="384"/>
      <c r="N469" s="384">
        <v>11</v>
      </c>
      <c r="O469" s="384">
        <v>18876</v>
      </c>
      <c r="P469" s="384">
        <v>18.37</v>
      </c>
      <c r="Q469" s="971"/>
      <c r="R469" s="384"/>
      <c r="S469" s="972"/>
      <c r="T469" s="971"/>
      <c r="U469" s="984"/>
      <c r="V469" s="971"/>
      <c r="W469" s="984"/>
      <c r="X469" s="971"/>
      <c r="Y469" s="386" t="s">
        <v>4037</v>
      </c>
      <c r="Z469" s="972"/>
      <c r="AA469" s="972"/>
      <c r="AB469" s="971"/>
      <c r="AC469" s="971"/>
      <c r="AD469" s="972"/>
      <c r="AE469" s="972"/>
      <c r="AF469" s="386"/>
      <c r="AG469" s="384"/>
      <c r="AH469" s="386">
        <v>45605</v>
      </c>
      <c r="AI469" s="386"/>
      <c r="AJ469" s="384"/>
      <c r="AK469" s="384"/>
      <c r="AL469" s="384"/>
      <c r="AM469" s="386"/>
      <c r="AN469" s="387"/>
      <c r="AO469" s="387"/>
      <c r="AP469" s="387"/>
      <c r="AQ469" s="387"/>
      <c r="AR469" s="384"/>
      <c r="AS469" s="384"/>
      <c r="AT469" s="384"/>
    </row>
    <row r="470" spans="1:46" s="388" customFormat="1" ht="15.75">
      <c r="A470" s="971"/>
      <c r="B470" s="971"/>
      <c r="C470" s="384"/>
      <c r="D470" s="384"/>
      <c r="E470" s="384"/>
      <c r="F470" s="971"/>
      <c r="G470" s="971"/>
      <c r="H470" s="971"/>
      <c r="I470" s="985"/>
      <c r="J470" s="353"/>
      <c r="K470" s="384" t="s">
        <v>4050</v>
      </c>
      <c r="L470" s="971"/>
      <c r="M470" s="384"/>
      <c r="N470" s="384">
        <v>11</v>
      </c>
      <c r="O470" s="384">
        <v>18876</v>
      </c>
      <c r="P470" s="384">
        <v>18.37</v>
      </c>
      <c r="Q470" s="971"/>
      <c r="R470" s="384"/>
      <c r="S470" s="972"/>
      <c r="T470" s="971"/>
      <c r="U470" s="984"/>
      <c r="V470" s="971"/>
      <c r="W470" s="984"/>
      <c r="X470" s="971"/>
      <c r="Y470" s="386" t="s">
        <v>4033</v>
      </c>
      <c r="Z470" s="972"/>
      <c r="AA470" s="972"/>
      <c r="AB470" s="971"/>
      <c r="AC470" s="971"/>
      <c r="AD470" s="972"/>
      <c r="AE470" s="972"/>
      <c r="AF470" s="386"/>
      <c r="AG470" s="384"/>
      <c r="AH470" s="386">
        <v>45604</v>
      </c>
      <c r="AI470" s="386"/>
      <c r="AJ470" s="384"/>
      <c r="AK470" s="384"/>
      <c r="AL470" s="384"/>
      <c r="AM470" s="386"/>
      <c r="AN470" s="387"/>
      <c r="AO470" s="387"/>
      <c r="AP470" s="387"/>
      <c r="AQ470" s="387"/>
      <c r="AR470" s="384"/>
      <c r="AS470" s="384"/>
      <c r="AT470" s="384"/>
    </row>
    <row r="471" spans="1:46" s="388" customFormat="1" ht="15.75">
      <c r="A471" s="982" t="s">
        <v>3592</v>
      </c>
      <c r="B471" s="971">
        <v>4100007629</v>
      </c>
      <c r="C471" s="384"/>
      <c r="D471" s="384"/>
      <c r="E471" s="384"/>
      <c r="F471" s="971" t="s">
        <v>4051</v>
      </c>
      <c r="G471" s="971" t="s">
        <v>4051</v>
      </c>
      <c r="H471" s="971" t="s">
        <v>79</v>
      </c>
      <c r="I471" s="985" t="s">
        <v>3679</v>
      </c>
      <c r="J471" s="353"/>
      <c r="K471" s="384" t="s">
        <v>4052</v>
      </c>
      <c r="L471" s="971" t="s">
        <v>708</v>
      </c>
      <c r="M471" s="384"/>
      <c r="N471" s="384">
        <v>11</v>
      </c>
      <c r="O471" s="384">
        <v>18876</v>
      </c>
      <c r="P471" s="384">
        <v>18.37</v>
      </c>
      <c r="Q471" s="971" t="s">
        <v>2589</v>
      </c>
      <c r="R471" s="384"/>
      <c r="S471" s="972">
        <v>45535</v>
      </c>
      <c r="T471" s="971" t="s">
        <v>2370</v>
      </c>
      <c r="U471" s="984">
        <v>45591</v>
      </c>
      <c r="V471" s="971"/>
      <c r="W471" s="971"/>
      <c r="X471" s="971" t="s">
        <v>118</v>
      </c>
      <c r="Y471" s="386" t="s">
        <v>4053</v>
      </c>
      <c r="Z471" s="972">
        <v>45526</v>
      </c>
      <c r="AA471" s="972">
        <v>45548</v>
      </c>
      <c r="AB471" s="972">
        <v>45582</v>
      </c>
      <c r="AC471" s="972">
        <v>45583</v>
      </c>
      <c r="AD471" s="972">
        <v>45554</v>
      </c>
      <c r="AE471" s="972">
        <v>45587</v>
      </c>
      <c r="AF471" s="386"/>
      <c r="AG471" s="384"/>
      <c r="AH471" s="386">
        <v>45601</v>
      </c>
      <c r="AI471" s="386"/>
      <c r="AJ471" s="384"/>
      <c r="AK471" s="384"/>
      <c r="AL471" s="384" t="s">
        <v>4054</v>
      </c>
      <c r="AM471" s="386">
        <v>45587</v>
      </c>
      <c r="AN471" s="387">
        <v>8961.94</v>
      </c>
      <c r="AO471" s="387">
        <v>163795.6</v>
      </c>
      <c r="AP471" s="387"/>
      <c r="AQ471" s="387"/>
      <c r="AR471" s="384"/>
      <c r="AS471" s="384"/>
      <c r="AT471" s="384"/>
    </row>
    <row r="472" spans="1:46" s="388" customFormat="1" ht="15.75">
      <c r="A472" s="971"/>
      <c r="B472" s="971"/>
      <c r="C472" s="384"/>
      <c r="D472" s="384"/>
      <c r="E472" s="384"/>
      <c r="F472" s="971"/>
      <c r="G472" s="971"/>
      <c r="H472" s="971"/>
      <c r="I472" s="985"/>
      <c r="J472" s="353"/>
      <c r="K472" s="384" t="s">
        <v>4055</v>
      </c>
      <c r="L472" s="971"/>
      <c r="M472" s="384"/>
      <c r="N472" s="384">
        <v>11</v>
      </c>
      <c r="O472" s="384">
        <v>18876</v>
      </c>
      <c r="P472" s="384">
        <v>18.37</v>
      </c>
      <c r="Q472" s="971"/>
      <c r="R472" s="384"/>
      <c r="S472" s="972"/>
      <c r="T472" s="971"/>
      <c r="U472" s="984"/>
      <c r="V472" s="971"/>
      <c r="W472" s="971"/>
      <c r="X472" s="971"/>
      <c r="Y472" s="386" t="s">
        <v>4053</v>
      </c>
      <c r="Z472" s="972"/>
      <c r="AA472" s="972"/>
      <c r="AB472" s="972"/>
      <c r="AC472" s="972"/>
      <c r="AD472" s="972"/>
      <c r="AE472" s="972"/>
      <c r="AF472" s="386"/>
      <c r="AG472" s="384"/>
      <c r="AH472" s="386">
        <v>45603</v>
      </c>
      <c r="AI472" s="386"/>
      <c r="AJ472" s="384"/>
      <c r="AK472" s="384"/>
      <c r="AL472" s="384"/>
      <c r="AM472" s="386"/>
      <c r="AN472" s="387"/>
      <c r="AO472" s="387"/>
      <c r="AP472" s="387"/>
      <c r="AQ472" s="387"/>
      <c r="AR472" s="384"/>
      <c r="AS472" s="384"/>
      <c r="AT472" s="384"/>
    </row>
    <row r="473" spans="1:46" s="388" customFormat="1" ht="15.75">
      <c r="A473" s="971"/>
      <c r="B473" s="971"/>
      <c r="C473" s="384"/>
      <c r="D473" s="384"/>
      <c r="E473" s="384"/>
      <c r="F473" s="971"/>
      <c r="G473" s="971"/>
      <c r="H473" s="971"/>
      <c r="I473" s="985"/>
      <c r="J473" s="353"/>
      <c r="K473" s="384" t="s">
        <v>4056</v>
      </c>
      <c r="L473" s="971"/>
      <c r="M473" s="384"/>
      <c r="N473" s="384">
        <v>11</v>
      </c>
      <c r="O473" s="384">
        <v>18876</v>
      </c>
      <c r="P473" s="384">
        <v>18.37</v>
      </c>
      <c r="Q473" s="971"/>
      <c r="R473" s="384"/>
      <c r="S473" s="972"/>
      <c r="T473" s="971"/>
      <c r="U473" s="984"/>
      <c r="V473" s="971"/>
      <c r="W473" s="971"/>
      <c r="X473" s="971"/>
      <c r="Y473" s="386" t="s">
        <v>4053</v>
      </c>
      <c r="Z473" s="972"/>
      <c r="AA473" s="972"/>
      <c r="AB473" s="972"/>
      <c r="AC473" s="972"/>
      <c r="AD473" s="972"/>
      <c r="AE473" s="972"/>
      <c r="AF473" s="386"/>
      <c r="AG473" s="384"/>
      <c r="AH473" s="386">
        <v>45601</v>
      </c>
      <c r="AI473" s="386"/>
      <c r="AJ473" s="384"/>
      <c r="AK473" s="384"/>
      <c r="AL473" s="384"/>
      <c r="AM473" s="386"/>
      <c r="AN473" s="387"/>
      <c r="AO473" s="387"/>
      <c r="AP473" s="387"/>
      <c r="AQ473" s="387"/>
      <c r="AR473" s="384"/>
      <c r="AS473" s="384"/>
      <c r="AT473" s="384"/>
    </row>
    <row r="474" spans="1:46" s="388" customFormat="1" ht="15.75">
      <c r="A474" s="971"/>
      <c r="B474" s="971"/>
      <c r="C474" s="384"/>
      <c r="D474" s="384"/>
      <c r="E474" s="384"/>
      <c r="F474" s="971"/>
      <c r="G474" s="971"/>
      <c r="H474" s="971"/>
      <c r="I474" s="985"/>
      <c r="J474" s="353"/>
      <c r="K474" s="384" t="s">
        <v>4057</v>
      </c>
      <c r="L474" s="971"/>
      <c r="M474" s="384"/>
      <c r="N474" s="384">
        <v>11</v>
      </c>
      <c r="O474" s="384">
        <v>18876</v>
      </c>
      <c r="P474" s="384">
        <v>18.37</v>
      </c>
      <c r="Q474" s="971"/>
      <c r="R474" s="384"/>
      <c r="S474" s="972"/>
      <c r="T474" s="971"/>
      <c r="U474" s="984"/>
      <c r="V474" s="971"/>
      <c r="W474" s="971"/>
      <c r="X474" s="971"/>
      <c r="Y474" s="386" t="s">
        <v>4058</v>
      </c>
      <c r="Z474" s="972"/>
      <c r="AA474" s="972"/>
      <c r="AB474" s="972"/>
      <c r="AC474" s="972"/>
      <c r="AD474" s="972"/>
      <c r="AE474" s="972"/>
      <c r="AF474" s="386"/>
      <c r="AG474" s="384"/>
      <c r="AH474" s="386">
        <v>45601</v>
      </c>
      <c r="AI474" s="386"/>
      <c r="AJ474" s="384"/>
      <c r="AK474" s="384"/>
      <c r="AL474" s="384"/>
      <c r="AM474" s="386"/>
      <c r="AN474" s="387"/>
      <c r="AO474" s="387"/>
      <c r="AP474" s="387"/>
      <c r="AQ474" s="387"/>
      <c r="AR474" s="384"/>
      <c r="AS474" s="384"/>
      <c r="AT474" s="384"/>
    </row>
    <row r="475" spans="1:46" s="388" customFormat="1" ht="15.75">
      <c r="A475" s="971"/>
      <c r="B475" s="971"/>
      <c r="C475" s="384"/>
      <c r="D475" s="384"/>
      <c r="E475" s="384"/>
      <c r="F475" s="971"/>
      <c r="G475" s="971"/>
      <c r="H475" s="971"/>
      <c r="I475" s="985"/>
      <c r="J475" s="353"/>
      <c r="K475" s="384" t="s">
        <v>4059</v>
      </c>
      <c r="L475" s="971"/>
      <c r="M475" s="384"/>
      <c r="N475" s="384">
        <v>11</v>
      </c>
      <c r="O475" s="384">
        <v>18876</v>
      </c>
      <c r="P475" s="384">
        <v>18.37</v>
      </c>
      <c r="Q475" s="971"/>
      <c r="R475" s="384"/>
      <c r="S475" s="972"/>
      <c r="T475" s="971"/>
      <c r="U475" s="984"/>
      <c r="V475" s="971"/>
      <c r="W475" s="971"/>
      <c r="X475" s="971"/>
      <c r="Y475" s="386" t="s">
        <v>4060</v>
      </c>
      <c r="Z475" s="972"/>
      <c r="AA475" s="972"/>
      <c r="AB475" s="972"/>
      <c r="AC475" s="972"/>
      <c r="AD475" s="972"/>
      <c r="AE475" s="972"/>
      <c r="AF475" s="386"/>
      <c r="AG475" s="384"/>
      <c r="AH475" s="386">
        <v>45602</v>
      </c>
      <c r="AI475" s="386"/>
      <c r="AJ475" s="384"/>
      <c r="AK475" s="384"/>
      <c r="AL475" s="384"/>
      <c r="AM475" s="386"/>
      <c r="AN475" s="387"/>
      <c r="AO475" s="387"/>
      <c r="AP475" s="387"/>
      <c r="AQ475" s="387"/>
      <c r="AR475" s="384"/>
      <c r="AS475" s="384"/>
      <c r="AT475" s="384"/>
    </row>
    <row r="476" spans="1:46" s="388" customFormat="1" ht="15.75">
      <c r="A476" s="971"/>
      <c r="B476" s="971"/>
      <c r="C476" s="384"/>
      <c r="D476" s="384"/>
      <c r="E476" s="384"/>
      <c r="F476" s="971"/>
      <c r="G476" s="971"/>
      <c r="H476" s="971"/>
      <c r="I476" s="985"/>
      <c r="J476" s="353"/>
      <c r="K476" s="384" t="s">
        <v>4061</v>
      </c>
      <c r="L476" s="971"/>
      <c r="M476" s="384"/>
      <c r="N476" s="384">
        <v>11</v>
      </c>
      <c r="O476" s="384">
        <v>18876</v>
      </c>
      <c r="P476" s="384">
        <v>18.37</v>
      </c>
      <c r="Q476" s="971"/>
      <c r="R476" s="384"/>
      <c r="S476" s="972"/>
      <c r="T476" s="971"/>
      <c r="U476" s="984"/>
      <c r="V476" s="971"/>
      <c r="W476" s="971"/>
      <c r="X476" s="971"/>
      <c r="Y476" s="386" t="s">
        <v>4053</v>
      </c>
      <c r="Z476" s="972"/>
      <c r="AA476" s="972"/>
      <c r="AB476" s="972"/>
      <c r="AC476" s="972"/>
      <c r="AD476" s="972"/>
      <c r="AE476" s="972"/>
      <c r="AF476" s="386"/>
      <c r="AG476" s="384"/>
      <c r="AH476" s="386">
        <v>45603</v>
      </c>
      <c r="AI476" s="386"/>
      <c r="AJ476" s="384"/>
      <c r="AK476" s="384"/>
      <c r="AL476" s="384"/>
      <c r="AM476" s="386"/>
      <c r="AN476" s="387"/>
      <c r="AO476" s="387"/>
      <c r="AP476" s="387"/>
      <c r="AQ476" s="387"/>
      <c r="AR476" s="384"/>
      <c r="AS476" s="384"/>
      <c r="AT476" s="384"/>
    </row>
    <row r="477" spans="1:46" s="388" customFormat="1" ht="15.75">
      <c r="A477" s="971"/>
      <c r="B477" s="971"/>
      <c r="C477" s="384"/>
      <c r="D477" s="384"/>
      <c r="E477" s="384"/>
      <c r="F477" s="971"/>
      <c r="G477" s="971"/>
      <c r="H477" s="971"/>
      <c r="I477" s="985"/>
      <c r="J477" s="353"/>
      <c r="K477" s="384" t="s">
        <v>4062</v>
      </c>
      <c r="L477" s="971"/>
      <c r="M477" s="384"/>
      <c r="N477" s="384">
        <v>11</v>
      </c>
      <c r="O477" s="384">
        <v>18876</v>
      </c>
      <c r="P477" s="384">
        <v>18.37</v>
      </c>
      <c r="Q477" s="971"/>
      <c r="R477" s="384"/>
      <c r="S477" s="972"/>
      <c r="T477" s="971"/>
      <c r="U477" s="984"/>
      <c r="V477" s="971"/>
      <c r="W477" s="971"/>
      <c r="X477" s="971"/>
      <c r="Y477" s="386" t="s">
        <v>4060</v>
      </c>
      <c r="Z477" s="972"/>
      <c r="AA477" s="972"/>
      <c r="AB477" s="972"/>
      <c r="AC477" s="972"/>
      <c r="AD477" s="972"/>
      <c r="AE477" s="972"/>
      <c r="AF477" s="386"/>
      <c r="AG477" s="384"/>
      <c r="AH477" s="386">
        <v>45603</v>
      </c>
      <c r="AI477" s="386"/>
      <c r="AJ477" s="384"/>
      <c r="AK477" s="384"/>
      <c r="AL477" s="384"/>
      <c r="AM477" s="386"/>
      <c r="AN477" s="387"/>
      <c r="AO477" s="387"/>
      <c r="AP477" s="387"/>
      <c r="AQ477" s="387"/>
      <c r="AR477" s="384"/>
      <c r="AS477" s="384"/>
      <c r="AT477" s="384"/>
    </row>
    <row r="478" spans="1:46" s="388" customFormat="1" ht="15.75">
      <c r="A478" s="971"/>
      <c r="B478" s="971"/>
      <c r="C478" s="384"/>
      <c r="D478" s="384"/>
      <c r="E478" s="384"/>
      <c r="F478" s="971"/>
      <c r="G478" s="971"/>
      <c r="H478" s="971"/>
      <c r="I478" s="985"/>
      <c r="J478" s="353"/>
      <c r="K478" s="384" t="s">
        <v>4063</v>
      </c>
      <c r="L478" s="971"/>
      <c r="M478" s="384"/>
      <c r="N478" s="384">
        <v>11</v>
      </c>
      <c r="O478" s="384">
        <v>18876</v>
      </c>
      <c r="P478" s="384">
        <v>18.37</v>
      </c>
      <c r="Q478" s="971"/>
      <c r="R478" s="384"/>
      <c r="S478" s="972"/>
      <c r="T478" s="971"/>
      <c r="U478" s="984"/>
      <c r="V478" s="971"/>
      <c r="W478" s="971"/>
      <c r="X478" s="971"/>
      <c r="Y478" s="386" t="s">
        <v>3987</v>
      </c>
      <c r="Z478" s="972"/>
      <c r="AA478" s="972"/>
      <c r="AB478" s="972"/>
      <c r="AC478" s="972"/>
      <c r="AD478" s="972"/>
      <c r="AE478" s="972"/>
      <c r="AF478" s="386"/>
      <c r="AG478" s="384"/>
      <c r="AH478" s="386">
        <v>45598</v>
      </c>
      <c r="AI478" s="386"/>
      <c r="AJ478" s="384"/>
      <c r="AK478" s="384"/>
      <c r="AL478" s="384"/>
      <c r="AM478" s="386"/>
      <c r="AN478" s="387"/>
      <c r="AO478" s="387"/>
      <c r="AP478" s="387"/>
      <c r="AQ478" s="387"/>
      <c r="AR478" s="384"/>
      <c r="AS478" s="384"/>
      <c r="AT478" s="384"/>
    </row>
    <row r="479" spans="1:46" s="388" customFormat="1" ht="15.75">
      <c r="A479" s="971"/>
      <c r="B479" s="971"/>
      <c r="C479" s="384"/>
      <c r="D479" s="384"/>
      <c r="E479" s="384"/>
      <c r="F479" s="971"/>
      <c r="G479" s="971"/>
      <c r="H479" s="971"/>
      <c r="I479" s="985"/>
      <c r="J479" s="353"/>
      <c r="K479" s="384" t="s">
        <v>4064</v>
      </c>
      <c r="L479" s="971"/>
      <c r="M479" s="384"/>
      <c r="N479" s="384">
        <v>11</v>
      </c>
      <c r="O479" s="384">
        <v>18876</v>
      </c>
      <c r="P479" s="384">
        <v>18.37</v>
      </c>
      <c r="Q479" s="971"/>
      <c r="R479" s="384"/>
      <c r="S479" s="972"/>
      <c r="T479" s="971"/>
      <c r="U479" s="984"/>
      <c r="V479" s="971"/>
      <c r="W479" s="971"/>
      <c r="X479" s="971"/>
      <c r="Y479" s="386" t="s">
        <v>3926</v>
      </c>
      <c r="Z479" s="972"/>
      <c r="AA479" s="972"/>
      <c r="AB479" s="972"/>
      <c r="AC479" s="972"/>
      <c r="AD479" s="972"/>
      <c r="AE479" s="972"/>
      <c r="AF479" s="386"/>
      <c r="AG479" s="384"/>
      <c r="AH479" s="386">
        <v>45605</v>
      </c>
      <c r="AI479" s="386"/>
      <c r="AJ479" s="384"/>
      <c r="AK479" s="384"/>
      <c r="AL479" s="384"/>
      <c r="AM479" s="386"/>
      <c r="AN479" s="387"/>
      <c r="AO479" s="387"/>
      <c r="AP479" s="387"/>
      <c r="AQ479" s="387"/>
      <c r="AR479" s="384"/>
      <c r="AS479" s="384"/>
      <c r="AT479" s="384"/>
    </row>
    <row r="480" spans="1:46" s="388" customFormat="1" ht="15.75">
      <c r="A480" s="971"/>
      <c r="B480" s="971"/>
      <c r="C480" s="384"/>
      <c r="D480" s="384"/>
      <c r="E480" s="384"/>
      <c r="F480" s="971"/>
      <c r="G480" s="971"/>
      <c r="H480" s="971"/>
      <c r="I480" s="985"/>
      <c r="J480" s="353"/>
      <c r="K480" s="384" t="s">
        <v>4065</v>
      </c>
      <c r="L480" s="971"/>
      <c r="M480" s="384"/>
      <c r="N480" s="384">
        <v>11</v>
      </c>
      <c r="O480" s="384">
        <v>18876</v>
      </c>
      <c r="P480" s="384">
        <v>18.37</v>
      </c>
      <c r="Q480" s="971"/>
      <c r="R480" s="384"/>
      <c r="S480" s="972"/>
      <c r="T480" s="971"/>
      <c r="U480" s="984"/>
      <c r="V480" s="971"/>
      <c r="W480" s="971"/>
      <c r="X480" s="971"/>
      <c r="Y480" s="386" t="s">
        <v>4053</v>
      </c>
      <c r="Z480" s="972"/>
      <c r="AA480" s="972"/>
      <c r="AB480" s="972"/>
      <c r="AC480" s="972"/>
      <c r="AD480" s="972"/>
      <c r="AE480" s="972"/>
      <c r="AF480" s="386"/>
      <c r="AG480" s="384"/>
      <c r="AH480" s="386">
        <v>45604</v>
      </c>
      <c r="AI480" s="386"/>
      <c r="AJ480" s="384"/>
      <c r="AK480" s="384"/>
      <c r="AL480" s="384"/>
      <c r="AM480" s="386"/>
      <c r="AN480" s="387"/>
      <c r="AO480" s="387"/>
      <c r="AP480" s="387"/>
      <c r="AQ480" s="387"/>
      <c r="AR480" s="384"/>
      <c r="AS480" s="384"/>
      <c r="AT480" s="384"/>
    </row>
    <row r="481" spans="1:46" s="388" customFormat="1" ht="15.75">
      <c r="A481" s="971"/>
      <c r="B481" s="971"/>
      <c r="C481" s="384"/>
      <c r="D481" s="384"/>
      <c r="E481" s="384"/>
      <c r="F481" s="971"/>
      <c r="G481" s="971"/>
      <c r="H481" s="971"/>
      <c r="I481" s="985"/>
      <c r="J481" s="353"/>
      <c r="K481" s="384" t="s">
        <v>4066</v>
      </c>
      <c r="L481" s="971"/>
      <c r="M481" s="384"/>
      <c r="N481" s="384">
        <v>11</v>
      </c>
      <c r="O481" s="384">
        <v>18876</v>
      </c>
      <c r="P481" s="384">
        <v>18.37</v>
      </c>
      <c r="Q481" s="971"/>
      <c r="R481" s="384"/>
      <c r="S481" s="972"/>
      <c r="T481" s="971"/>
      <c r="U481" s="984"/>
      <c r="V481" s="971"/>
      <c r="W481" s="971"/>
      <c r="X481" s="971"/>
      <c r="Y481" s="386" t="s">
        <v>4037</v>
      </c>
      <c r="Z481" s="972"/>
      <c r="AA481" s="972"/>
      <c r="AB481" s="972"/>
      <c r="AC481" s="972"/>
      <c r="AD481" s="972"/>
      <c r="AE481" s="972"/>
      <c r="AF481" s="386"/>
      <c r="AG481" s="384"/>
      <c r="AH481" s="386">
        <v>45605</v>
      </c>
      <c r="AI481" s="386"/>
      <c r="AJ481" s="384"/>
      <c r="AK481" s="384"/>
      <c r="AL481" s="384"/>
      <c r="AM481" s="386"/>
      <c r="AN481" s="387"/>
      <c r="AO481" s="387"/>
      <c r="AP481" s="387"/>
      <c r="AQ481" s="387"/>
      <c r="AR481" s="384"/>
      <c r="AS481" s="384"/>
      <c r="AT481" s="384"/>
    </row>
    <row r="482" spans="1:46" s="388" customFormat="1" ht="15.75">
      <c r="A482" s="971"/>
      <c r="B482" s="971"/>
      <c r="C482" s="384"/>
      <c r="D482" s="384"/>
      <c r="E482" s="384"/>
      <c r="F482" s="971"/>
      <c r="G482" s="971"/>
      <c r="H482" s="971"/>
      <c r="I482" s="985"/>
      <c r="J482" s="353"/>
      <c r="K482" s="384" t="s">
        <v>4067</v>
      </c>
      <c r="L482" s="971"/>
      <c r="M482" s="384"/>
      <c r="N482" s="384">
        <v>11</v>
      </c>
      <c r="O482" s="384">
        <v>18876</v>
      </c>
      <c r="P482" s="384">
        <v>18.37</v>
      </c>
      <c r="Q482" s="971"/>
      <c r="R482" s="384"/>
      <c r="S482" s="972"/>
      <c r="T482" s="971"/>
      <c r="U482" s="984"/>
      <c r="V482" s="971"/>
      <c r="W482" s="971"/>
      <c r="X482" s="971"/>
      <c r="Y482" s="386" t="s">
        <v>3984</v>
      </c>
      <c r="Z482" s="972"/>
      <c r="AA482" s="972"/>
      <c r="AB482" s="972"/>
      <c r="AC482" s="972"/>
      <c r="AD482" s="972"/>
      <c r="AE482" s="972"/>
      <c r="AF482" s="386"/>
      <c r="AG482" s="384"/>
      <c r="AH482" s="386">
        <v>45600</v>
      </c>
      <c r="AI482" s="386"/>
      <c r="AJ482" s="384"/>
      <c r="AK482" s="384"/>
      <c r="AL482" s="384"/>
      <c r="AM482" s="386"/>
      <c r="AN482" s="387"/>
      <c r="AO482" s="387"/>
      <c r="AP482" s="387"/>
      <c r="AQ482" s="387"/>
      <c r="AR482" s="384"/>
      <c r="AS482" s="384"/>
      <c r="AT482" s="384"/>
    </row>
    <row r="483" spans="1:46" s="388" customFormat="1" ht="15.75">
      <c r="A483" s="971"/>
      <c r="B483" s="971"/>
      <c r="C483" s="384"/>
      <c r="D483" s="384"/>
      <c r="E483" s="384"/>
      <c r="F483" s="971"/>
      <c r="G483" s="971"/>
      <c r="H483" s="971"/>
      <c r="I483" s="985"/>
      <c r="J483" s="353"/>
      <c r="K483" s="384" t="s">
        <v>4068</v>
      </c>
      <c r="L483" s="971"/>
      <c r="M483" s="384"/>
      <c r="N483" s="384">
        <v>11</v>
      </c>
      <c r="O483" s="384">
        <v>18876</v>
      </c>
      <c r="P483" s="384">
        <v>18.37</v>
      </c>
      <c r="Q483" s="971"/>
      <c r="R483" s="384"/>
      <c r="S483" s="972"/>
      <c r="T483" s="971"/>
      <c r="U483" s="984"/>
      <c r="V483" s="971"/>
      <c r="W483" s="971"/>
      <c r="X483" s="971"/>
      <c r="Y483" s="386" t="s">
        <v>3926</v>
      </c>
      <c r="Z483" s="972"/>
      <c r="AA483" s="972"/>
      <c r="AB483" s="972"/>
      <c r="AC483" s="972"/>
      <c r="AD483" s="972"/>
      <c r="AE483" s="972"/>
      <c r="AF483" s="386"/>
      <c r="AG483" s="384"/>
      <c r="AH483" s="386">
        <v>45605</v>
      </c>
      <c r="AI483" s="386"/>
      <c r="AJ483" s="384"/>
      <c r="AK483" s="384"/>
      <c r="AL483" s="384"/>
      <c r="AM483" s="386"/>
      <c r="AN483" s="387"/>
      <c r="AO483" s="387"/>
      <c r="AP483" s="387"/>
      <c r="AQ483" s="387"/>
      <c r="AR483" s="384"/>
      <c r="AS483" s="384"/>
      <c r="AT483" s="384"/>
    </row>
    <row r="484" spans="1:46" s="388" customFormat="1" ht="15.75">
      <c r="A484" s="971"/>
      <c r="B484" s="971"/>
      <c r="C484" s="384"/>
      <c r="D484" s="384"/>
      <c r="E484" s="384"/>
      <c r="F484" s="971"/>
      <c r="G484" s="971"/>
      <c r="H484" s="971"/>
      <c r="I484" s="985"/>
      <c r="J484" s="353"/>
      <c r="K484" s="384" t="s">
        <v>4069</v>
      </c>
      <c r="L484" s="971"/>
      <c r="M484" s="384"/>
      <c r="N484" s="384">
        <v>11</v>
      </c>
      <c r="O484" s="384">
        <v>18876</v>
      </c>
      <c r="P484" s="384">
        <v>18.37</v>
      </c>
      <c r="Q484" s="971"/>
      <c r="R484" s="384"/>
      <c r="S484" s="972"/>
      <c r="T484" s="971"/>
      <c r="U484" s="984"/>
      <c r="V484" s="971"/>
      <c r="W484" s="971"/>
      <c r="X484" s="971"/>
      <c r="Y484" s="386" t="s">
        <v>3987</v>
      </c>
      <c r="Z484" s="972"/>
      <c r="AA484" s="972"/>
      <c r="AB484" s="972"/>
      <c r="AC484" s="972"/>
      <c r="AD484" s="972"/>
      <c r="AE484" s="972"/>
      <c r="AF484" s="386"/>
      <c r="AG484" s="384"/>
      <c r="AH484" s="386">
        <v>45597</v>
      </c>
      <c r="AI484" s="386"/>
      <c r="AJ484" s="384"/>
      <c r="AK484" s="384"/>
      <c r="AL484" s="384"/>
      <c r="AM484" s="386"/>
      <c r="AN484" s="387"/>
      <c r="AO484" s="387"/>
      <c r="AP484" s="387"/>
      <c r="AQ484" s="387"/>
      <c r="AR484" s="384"/>
      <c r="AS484" s="384"/>
      <c r="AT484" s="384"/>
    </row>
    <row r="485" spans="1:46" s="388" customFormat="1" ht="15.75">
      <c r="A485" s="971"/>
      <c r="B485" s="971"/>
      <c r="C485" s="384"/>
      <c r="D485" s="384"/>
      <c r="E485" s="384"/>
      <c r="F485" s="971"/>
      <c r="G485" s="971"/>
      <c r="H485" s="971"/>
      <c r="I485" s="985"/>
      <c r="J485" s="353"/>
      <c r="K485" s="384" t="s">
        <v>4070</v>
      </c>
      <c r="L485" s="971"/>
      <c r="M485" s="384"/>
      <c r="N485" s="384">
        <v>11</v>
      </c>
      <c r="O485" s="384">
        <v>18876</v>
      </c>
      <c r="P485" s="384">
        <v>18.37</v>
      </c>
      <c r="Q485" s="971"/>
      <c r="R485" s="384"/>
      <c r="S485" s="972"/>
      <c r="T485" s="971"/>
      <c r="U485" s="984"/>
      <c r="V485" s="971"/>
      <c r="W485" s="971"/>
      <c r="X485" s="971"/>
      <c r="Y485" s="386" t="s">
        <v>4060</v>
      </c>
      <c r="Z485" s="972"/>
      <c r="AA485" s="972"/>
      <c r="AB485" s="972"/>
      <c r="AC485" s="972"/>
      <c r="AD485" s="972"/>
      <c r="AE485" s="972"/>
      <c r="AF485" s="386"/>
      <c r="AG485" s="384"/>
      <c r="AH485" s="386">
        <v>45601</v>
      </c>
      <c r="AI485" s="386"/>
      <c r="AJ485" s="384"/>
      <c r="AK485" s="384"/>
      <c r="AL485" s="384"/>
      <c r="AM485" s="386"/>
      <c r="AN485" s="387"/>
      <c r="AO485" s="387"/>
      <c r="AP485" s="387"/>
      <c r="AQ485" s="387"/>
      <c r="AR485" s="384"/>
      <c r="AS485" s="384"/>
      <c r="AT485" s="384"/>
    </row>
    <row r="486" spans="1:46" s="388" customFormat="1" ht="15.75">
      <c r="A486" s="971"/>
      <c r="B486" s="971"/>
      <c r="C486" s="384"/>
      <c r="D486" s="384"/>
      <c r="E486" s="384"/>
      <c r="F486" s="971"/>
      <c r="G486" s="971"/>
      <c r="H486" s="971"/>
      <c r="I486" s="985"/>
      <c r="J486" s="353"/>
      <c r="K486" s="384" t="s">
        <v>4071</v>
      </c>
      <c r="L486" s="971"/>
      <c r="M486" s="384"/>
      <c r="N486" s="384">
        <v>11</v>
      </c>
      <c r="O486" s="384">
        <v>18876</v>
      </c>
      <c r="P486" s="384">
        <v>18.37</v>
      </c>
      <c r="Q486" s="971"/>
      <c r="R486" s="384"/>
      <c r="S486" s="972"/>
      <c r="T486" s="971"/>
      <c r="U486" s="984"/>
      <c r="V486" s="971"/>
      <c r="W486" s="971"/>
      <c r="X486" s="971"/>
      <c r="Y486" s="386" t="s">
        <v>3984</v>
      </c>
      <c r="Z486" s="972"/>
      <c r="AA486" s="972"/>
      <c r="AB486" s="972"/>
      <c r="AC486" s="972"/>
      <c r="AD486" s="972"/>
      <c r="AE486" s="972"/>
      <c r="AF486" s="386"/>
      <c r="AG486" s="384"/>
      <c r="AH486" s="386">
        <v>45600</v>
      </c>
      <c r="AI486" s="386"/>
      <c r="AJ486" s="384"/>
      <c r="AK486" s="384"/>
      <c r="AL486" s="384"/>
      <c r="AM486" s="386"/>
      <c r="AN486" s="387"/>
      <c r="AO486" s="387"/>
      <c r="AP486" s="387"/>
      <c r="AQ486" s="387"/>
      <c r="AR486" s="384"/>
      <c r="AS486" s="384"/>
      <c r="AT486" s="384"/>
    </row>
    <row r="487" spans="1:46" s="388" customFormat="1" ht="15.75">
      <c r="A487" s="971"/>
      <c r="B487" s="971"/>
      <c r="C487" s="384"/>
      <c r="D487" s="384"/>
      <c r="E487" s="384"/>
      <c r="F487" s="971"/>
      <c r="G487" s="971"/>
      <c r="H487" s="971"/>
      <c r="I487" s="985"/>
      <c r="J487" s="353"/>
      <c r="K487" s="384" t="s">
        <v>4072</v>
      </c>
      <c r="L487" s="971"/>
      <c r="M487" s="384"/>
      <c r="N487" s="384">
        <v>11</v>
      </c>
      <c r="O487" s="384">
        <v>18876</v>
      </c>
      <c r="P487" s="384">
        <v>18.37</v>
      </c>
      <c r="Q487" s="971"/>
      <c r="R487" s="384"/>
      <c r="S487" s="972"/>
      <c r="T487" s="971"/>
      <c r="U487" s="984"/>
      <c r="V487" s="971"/>
      <c r="W487" s="971"/>
      <c r="X487" s="971"/>
      <c r="Y487" s="386" t="s">
        <v>4058</v>
      </c>
      <c r="Z487" s="972"/>
      <c r="AA487" s="972"/>
      <c r="AB487" s="972"/>
      <c r="AC487" s="972"/>
      <c r="AD487" s="972"/>
      <c r="AE487" s="972"/>
      <c r="AF487" s="386"/>
      <c r="AG487" s="384"/>
      <c r="AH487" s="386">
        <v>45603</v>
      </c>
      <c r="AI487" s="386"/>
      <c r="AJ487" s="384"/>
      <c r="AK487" s="384"/>
      <c r="AL487" s="384"/>
      <c r="AM487" s="386"/>
      <c r="AN487" s="387"/>
      <c r="AO487" s="387"/>
      <c r="AP487" s="387"/>
      <c r="AQ487" s="387"/>
      <c r="AR487" s="384"/>
      <c r="AS487" s="384"/>
      <c r="AT487" s="384"/>
    </row>
    <row r="488" spans="1:46" s="388" customFormat="1" ht="15.75">
      <c r="A488" s="971"/>
      <c r="B488" s="971"/>
      <c r="C488" s="384"/>
      <c r="D488" s="384"/>
      <c r="E488" s="384"/>
      <c r="F488" s="971"/>
      <c r="G488" s="971"/>
      <c r="H488" s="971"/>
      <c r="I488" s="985"/>
      <c r="J488" s="353"/>
      <c r="K488" s="384" t="s">
        <v>4073</v>
      </c>
      <c r="L488" s="971"/>
      <c r="M488" s="384"/>
      <c r="N488" s="384">
        <v>11</v>
      </c>
      <c r="O488" s="384">
        <v>18876</v>
      </c>
      <c r="P488" s="384">
        <v>18.37</v>
      </c>
      <c r="Q488" s="971"/>
      <c r="R488" s="384"/>
      <c r="S488" s="972"/>
      <c r="T488" s="971"/>
      <c r="U488" s="984"/>
      <c r="V488" s="971"/>
      <c r="W488" s="971"/>
      <c r="X488" s="971"/>
      <c r="Y488" s="386" t="s">
        <v>3984</v>
      </c>
      <c r="Z488" s="972"/>
      <c r="AA488" s="972"/>
      <c r="AB488" s="972"/>
      <c r="AC488" s="972"/>
      <c r="AD488" s="972"/>
      <c r="AE488" s="972"/>
      <c r="AF488" s="386"/>
      <c r="AG488" s="384"/>
      <c r="AH488" s="386">
        <v>45601</v>
      </c>
      <c r="AI488" s="386"/>
      <c r="AJ488" s="384"/>
      <c r="AK488" s="384"/>
      <c r="AL488" s="384"/>
      <c r="AM488" s="386"/>
      <c r="AN488" s="387"/>
      <c r="AO488" s="387"/>
      <c r="AP488" s="387"/>
      <c r="AQ488" s="387"/>
      <c r="AR488" s="384"/>
      <c r="AS488" s="384"/>
      <c r="AT488" s="384"/>
    </row>
    <row r="489" spans="1:46" s="388" customFormat="1" ht="15.75">
      <c r="A489" s="971"/>
      <c r="B489" s="971"/>
      <c r="C489" s="384"/>
      <c r="D489" s="384"/>
      <c r="E489" s="384"/>
      <c r="F489" s="971"/>
      <c r="G489" s="971"/>
      <c r="H489" s="971"/>
      <c r="I489" s="985"/>
      <c r="J489" s="353"/>
      <c r="K489" s="384" t="s">
        <v>4074</v>
      </c>
      <c r="L489" s="971"/>
      <c r="M489" s="384"/>
      <c r="N489" s="384">
        <v>11</v>
      </c>
      <c r="O489" s="384">
        <v>18876</v>
      </c>
      <c r="P489" s="384">
        <v>18.37</v>
      </c>
      <c r="Q489" s="971"/>
      <c r="R489" s="384"/>
      <c r="S489" s="972"/>
      <c r="T489" s="971"/>
      <c r="U489" s="984"/>
      <c r="V489" s="971"/>
      <c r="W489" s="971"/>
      <c r="X489" s="971"/>
      <c r="Y489" s="386" t="s">
        <v>3984</v>
      </c>
      <c r="Z489" s="972"/>
      <c r="AA489" s="972"/>
      <c r="AB489" s="972"/>
      <c r="AC489" s="972"/>
      <c r="AD489" s="972"/>
      <c r="AE489" s="972"/>
      <c r="AF489" s="386"/>
      <c r="AG489" s="384"/>
      <c r="AH489" s="386">
        <v>45600</v>
      </c>
      <c r="AI489" s="386"/>
      <c r="AJ489" s="384"/>
      <c r="AK489" s="384"/>
      <c r="AL489" s="384"/>
      <c r="AM489" s="386"/>
      <c r="AN489" s="387"/>
      <c r="AO489" s="387"/>
      <c r="AP489" s="387"/>
      <c r="AQ489" s="387"/>
      <c r="AR489" s="384"/>
      <c r="AS489" s="384"/>
      <c r="AT489" s="384"/>
    </row>
    <row r="490" spans="1:46" s="388" customFormat="1" ht="15.75">
      <c r="A490" s="971"/>
      <c r="B490" s="971"/>
      <c r="C490" s="384"/>
      <c r="D490" s="384"/>
      <c r="E490" s="384"/>
      <c r="F490" s="971"/>
      <c r="G490" s="971"/>
      <c r="H490" s="971"/>
      <c r="I490" s="985"/>
      <c r="J490" s="353"/>
      <c r="K490" s="384" t="s">
        <v>4075</v>
      </c>
      <c r="L490" s="971"/>
      <c r="M490" s="384"/>
      <c r="N490" s="384">
        <v>11</v>
      </c>
      <c r="O490" s="384">
        <v>18876</v>
      </c>
      <c r="P490" s="384">
        <v>18.37</v>
      </c>
      <c r="Q490" s="971"/>
      <c r="R490" s="384"/>
      <c r="S490" s="972"/>
      <c r="T490" s="971"/>
      <c r="U490" s="984"/>
      <c r="V490" s="971"/>
      <c r="W490" s="971"/>
      <c r="X490" s="971"/>
      <c r="Y490" s="386" t="s">
        <v>3984</v>
      </c>
      <c r="Z490" s="972"/>
      <c r="AA490" s="972"/>
      <c r="AB490" s="972"/>
      <c r="AC490" s="972"/>
      <c r="AD490" s="972"/>
      <c r="AE490" s="972"/>
      <c r="AF490" s="386"/>
      <c r="AG490" s="384"/>
      <c r="AH490" s="386">
        <v>45601</v>
      </c>
      <c r="AI490" s="386"/>
      <c r="AJ490" s="384"/>
      <c r="AK490" s="384"/>
      <c r="AL490" s="384"/>
      <c r="AM490" s="386"/>
      <c r="AN490" s="387"/>
      <c r="AO490" s="387"/>
      <c r="AP490" s="387"/>
      <c r="AQ490" s="387"/>
      <c r="AR490" s="384"/>
      <c r="AS490" s="384"/>
      <c r="AT490" s="384"/>
    </row>
    <row r="491" spans="1:46" s="388" customFormat="1" ht="15.75">
      <c r="A491" s="971"/>
      <c r="B491" s="971"/>
      <c r="C491" s="384"/>
      <c r="D491" s="384"/>
      <c r="E491" s="384"/>
      <c r="F491" s="971"/>
      <c r="G491" s="971"/>
      <c r="H491" s="971"/>
      <c r="I491" s="985"/>
      <c r="J491" s="353"/>
      <c r="K491" s="384" t="s">
        <v>4076</v>
      </c>
      <c r="L491" s="971"/>
      <c r="M491" s="384"/>
      <c r="N491" s="384">
        <v>11</v>
      </c>
      <c r="O491" s="384">
        <v>18876</v>
      </c>
      <c r="P491" s="384">
        <v>18.37</v>
      </c>
      <c r="Q491" s="971"/>
      <c r="R491" s="384"/>
      <c r="S491" s="972"/>
      <c r="T491" s="971"/>
      <c r="U491" s="984"/>
      <c r="V491" s="971"/>
      <c r="W491" s="971"/>
      <c r="X491" s="971"/>
      <c r="Y491" s="386" t="s">
        <v>4060</v>
      </c>
      <c r="Z491" s="972"/>
      <c r="AA491" s="972"/>
      <c r="AB491" s="972"/>
      <c r="AC491" s="972"/>
      <c r="AD491" s="972"/>
      <c r="AE491" s="972"/>
      <c r="AF491" s="386"/>
      <c r="AG491" s="384"/>
      <c r="AH491" s="386">
        <v>45601</v>
      </c>
      <c r="AI491" s="386"/>
      <c r="AJ491" s="384"/>
      <c r="AK491" s="384"/>
      <c r="AL491" s="384"/>
      <c r="AM491" s="386"/>
      <c r="AN491" s="387"/>
      <c r="AO491" s="387"/>
      <c r="AP491" s="387"/>
      <c r="AQ491" s="387"/>
      <c r="AR491" s="384"/>
      <c r="AS491" s="384"/>
      <c r="AT491" s="384"/>
    </row>
    <row r="492" spans="1:46" s="388" customFormat="1" ht="15.75">
      <c r="A492" s="971"/>
      <c r="B492" s="971"/>
      <c r="C492" s="384"/>
      <c r="D492" s="384"/>
      <c r="E492" s="384"/>
      <c r="F492" s="971"/>
      <c r="G492" s="971"/>
      <c r="H492" s="971"/>
      <c r="I492" s="985"/>
      <c r="J492" s="353"/>
      <c r="K492" s="384" t="s">
        <v>4077</v>
      </c>
      <c r="L492" s="971"/>
      <c r="M492" s="384"/>
      <c r="N492" s="384">
        <v>11</v>
      </c>
      <c r="O492" s="384">
        <v>18876</v>
      </c>
      <c r="P492" s="384">
        <v>18.37</v>
      </c>
      <c r="Q492" s="971"/>
      <c r="R492" s="384"/>
      <c r="S492" s="972"/>
      <c r="T492" s="971"/>
      <c r="U492" s="984"/>
      <c r="V492" s="971"/>
      <c r="W492" s="971"/>
      <c r="X492" s="971"/>
      <c r="Y492" s="386" t="s">
        <v>3984</v>
      </c>
      <c r="Z492" s="972"/>
      <c r="AA492" s="972"/>
      <c r="AB492" s="972"/>
      <c r="AC492" s="972"/>
      <c r="AD492" s="972"/>
      <c r="AE492" s="972"/>
      <c r="AF492" s="386"/>
      <c r="AG492" s="384"/>
      <c r="AH492" s="386">
        <v>45600</v>
      </c>
      <c r="AI492" s="386"/>
      <c r="AJ492" s="384"/>
      <c r="AK492" s="384"/>
      <c r="AL492" s="384"/>
      <c r="AM492" s="386"/>
      <c r="AN492" s="387"/>
      <c r="AO492" s="387"/>
      <c r="AP492" s="387"/>
      <c r="AQ492" s="387"/>
      <c r="AR492" s="384"/>
      <c r="AS492" s="384"/>
      <c r="AT492" s="384"/>
    </row>
    <row r="493" spans="1:46" s="388" customFormat="1" ht="15.75">
      <c r="A493" s="101" t="s">
        <v>4078</v>
      </c>
      <c r="B493" s="384">
        <v>4200005833</v>
      </c>
      <c r="C493" s="384"/>
      <c r="D493" s="384"/>
      <c r="E493" s="384"/>
      <c r="F493" s="384" t="s">
        <v>4079</v>
      </c>
      <c r="G493" s="384" t="s">
        <v>4080</v>
      </c>
      <c r="H493" s="384" t="s">
        <v>79</v>
      </c>
      <c r="I493" s="384" t="s">
        <v>109</v>
      </c>
      <c r="J493" s="384"/>
      <c r="K493" s="384" t="s">
        <v>4081</v>
      </c>
      <c r="L493" s="384" t="s">
        <v>4082</v>
      </c>
      <c r="M493" s="384"/>
      <c r="N493" s="384">
        <v>1</v>
      </c>
      <c r="O493" s="385">
        <v>320</v>
      </c>
      <c r="P493" s="384">
        <v>0.49</v>
      </c>
      <c r="Q493" s="384" t="s">
        <v>4083</v>
      </c>
      <c r="R493" s="384"/>
      <c r="S493" s="386">
        <v>45555</v>
      </c>
      <c r="T493" s="384" t="s">
        <v>399</v>
      </c>
      <c r="U493" s="386">
        <v>45583</v>
      </c>
      <c r="V493" s="384" t="s">
        <v>2363</v>
      </c>
      <c r="W493" s="386">
        <v>45589</v>
      </c>
      <c r="X493" s="386" t="s">
        <v>129</v>
      </c>
      <c r="Y493" s="371" t="s">
        <v>4053</v>
      </c>
      <c r="Z493" s="386">
        <v>45552</v>
      </c>
      <c r="AA493" s="386">
        <v>45553</v>
      </c>
      <c r="AB493" s="386">
        <v>45574</v>
      </c>
      <c r="AC493" s="386">
        <v>45574</v>
      </c>
      <c r="AD493" s="386">
        <v>45574</v>
      </c>
      <c r="AE493" s="386">
        <v>45586</v>
      </c>
      <c r="AF493" s="384"/>
      <c r="AG493" s="386"/>
      <c r="AH493" s="384"/>
      <c r="AI493" s="384"/>
      <c r="AJ493" s="353"/>
      <c r="AK493" s="353"/>
      <c r="AL493" s="384" t="s">
        <v>4084</v>
      </c>
      <c r="AM493" s="386">
        <v>45586</v>
      </c>
      <c r="AN493" s="387">
        <v>461.59</v>
      </c>
      <c r="AO493" s="387">
        <v>1543</v>
      </c>
      <c r="AP493" s="387"/>
      <c r="AQ493" s="387"/>
      <c r="AR493" s="384"/>
      <c r="AS493" s="384"/>
      <c r="AT493" s="384"/>
    </row>
    <row r="494" spans="1:46" s="388" customFormat="1" ht="47.25">
      <c r="A494" s="101" t="s">
        <v>3328</v>
      </c>
      <c r="B494" s="384"/>
      <c r="C494" s="384"/>
      <c r="D494" s="371"/>
      <c r="E494" s="371"/>
      <c r="F494" s="407">
        <v>3764221554</v>
      </c>
      <c r="G494" s="384"/>
      <c r="H494" s="384" t="s">
        <v>103</v>
      </c>
      <c r="I494" s="384" t="s">
        <v>2441</v>
      </c>
      <c r="J494" s="384"/>
      <c r="K494" s="371" t="s">
        <v>3288</v>
      </c>
      <c r="L494" s="384" t="s">
        <v>4085</v>
      </c>
      <c r="M494" s="384"/>
      <c r="N494" s="384">
        <v>1</v>
      </c>
      <c r="O494" s="385">
        <v>19.510000000000002</v>
      </c>
      <c r="P494" s="384">
        <v>0.02</v>
      </c>
      <c r="Q494" s="384" t="s">
        <v>3325</v>
      </c>
      <c r="R494" s="384"/>
      <c r="S494" s="386">
        <v>45600</v>
      </c>
      <c r="T494" s="384" t="s">
        <v>2363</v>
      </c>
      <c r="U494" s="386">
        <v>45602</v>
      </c>
      <c r="V494" s="384" t="s">
        <v>2363</v>
      </c>
      <c r="W494" s="386">
        <v>45602</v>
      </c>
      <c r="X494" s="384"/>
      <c r="Y494" s="371" t="s">
        <v>4033</v>
      </c>
      <c r="Z494" s="384"/>
      <c r="AA494" s="384"/>
      <c r="AB494" s="384"/>
      <c r="AC494" s="384"/>
      <c r="AD494" s="384"/>
      <c r="AE494" s="386">
        <v>45602</v>
      </c>
      <c r="AF494" s="384"/>
      <c r="AG494" s="384"/>
      <c r="AH494" s="384"/>
      <c r="AI494" s="384"/>
      <c r="AJ494" s="384"/>
      <c r="AK494" s="384"/>
      <c r="AL494" s="384"/>
      <c r="AM494" s="384"/>
      <c r="AN494" s="384"/>
      <c r="AO494" s="384"/>
      <c r="AP494" s="384"/>
      <c r="AQ494" s="384"/>
      <c r="AR494" s="384"/>
      <c r="AS494" s="384"/>
      <c r="AT494" s="384"/>
    </row>
    <row r="495" spans="1:46" s="388" customFormat="1" ht="15.75">
      <c r="A495" s="983" t="s">
        <v>4086</v>
      </c>
      <c r="B495" s="971">
        <v>4100007461</v>
      </c>
      <c r="C495" s="384"/>
      <c r="D495" s="384"/>
      <c r="E495" s="384"/>
      <c r="F495" s="971" t="s">
        <v>4087</v>
      </c>
      <c r="G495" s="971" t="s">
        <v>4088</v>
      </c>
      <c r="H495" s="971" t="s">
        <v>86</v>
      </c>
      <c r="I495" s="971" t="s">
        <v>3151</v>
      </c>
      <c r="J495" s="384"/>
      <c r="K495" s="384" t="s">
        <v>4089</v>
      </c>
      <c r="L495" s="384" t="s">
        <v>4090</v>
      </c>
      <c r="M495" s="384"/>
      <c r="N495" s="384">
        <v>51</v>
      </c>
      <c r="O495" s="385">
        <v>7316.2</v>
      </c>
      <c r="P495" s="384">
        <v>49.634</v>
      </c>
      <c r="Q495" s="971" t="s">
        <v>3561</v>
      </c>
      <c r="R495" s="384"/>
      <c r="S495" s="972">
        <v>45497</v>
      </c>
      <c r="T495" s="971" t="s">
        <v>2590</v>
      </c>
      <c r="U495" s="984">
        <v>45527</v>
      </c>
      <c r="V495" s="971" t="s">
        <v>4091</v>
      </c>
      <c r="W495" s="984">
        <v>45541</v>
      </c>
      <c r="X495" s="971" t="s">
        <v>118</v>
      </c>
      <c r="Y495" s="371" t="s">
        <v>4092</v>
      </c>
      <c r="Z495" s="972">
        <v>45496</v>
      </c>
      <c r="AA495" s="972">
        <v>45523</v>
      </c>
      <c r="AB495" s="972">
        <v>45520</v>
      </c>
      <c r="AC495" s="972">
        <v>45524</v>
      </c>
      <c r="AD495" s="972">
        <v>45525</v>
      </c>
      <c r="AE495" s="972">
        <v>45538</v>
      </c>
      <c r="AF495" s="972">
        <v>45545</v>
      </c>
      <c r="AG495" s="386">
        <v>45543</v>
      </c>
      <c r="AH495" s="386">
        <v>45545</v>
      </c>
      <c r="AI495" s="384"/>
      <c r="AJ495" s="384" t="s">
        <v>4093</v>
      </c>
      <c r="AK495" s="384" t="s">
        <v>4094</v>
      </c>
      <c r="AL495" s="972" t="s">
        <v>4095</v>
      </c>
      <c r="AM495" s="972">
        <v>45537</v>
      </c>
      <c r="AN495" s="997">
        <v>347.71</v>
      </c>
      <c r="AO495" s="997">
        <v>73761.8</v>
      </c>
      <c r="AP495" s="387"/>
      <c r="AQ495" s="387"/>
      <c r="AR495" s="384"/>
      <c r="AS495" s="384"/>
      <c r="AT495" s="384"/>
    </row>
    <row r="496" spans="1:46" s="388" customFormat="1" ht="15.75">
      <c r="A496" s="971"/>
      <c r="B496" s="971"/>
      <c r="C496" s="384"/>
      <c r="D496" s="384"/>
      <c r="E496" s="384"/>
      <c r="F496" s="971"/>
      <c r="G496" s="971"/>
      <c r="H496" s="971"/>
      <c r="I496" s="971"/>
      <c r="J496" s="384"/>
      <c r="K496" s="384" t="s">
        <v>4096</v>
      </c>
      <c r="L496" s="384" t="s">
        <v>4097</v>
      </c>
      <c r="M496" s="384"/>
      <c r="N496" s="384">
        <v>9</v>
      </c>
      <c r="O496" s="384">
        <v>9131.2000000000007</v>
      </c>
      <c r="P496" s="384">
        <v>51.65</v>
      </c>
      <c r="Q496" s="971"/>
      <c r="R496" s="384"/>
      <c r="S496" s="972"/>
      <c r="T496" s="971"/>
      <c r="U496" s="984"/>
      <c r="V496" s="971"/>
      <c r="W496" s="984"/>
      <c r="X496" s="971"/>
      <c r="Y496" s="371" t="s">
        <v>3631</v>
      </c>
      <c r="Z496" s="971"/>
      <c r="AA496" s="971"/>
      <c r="AB496" s="971"/>
      <c r="AC496" s="971"/>
      <c r="AD496" s="971"/>
      <c r="AE496" s="971"/>
      <c r="AF496" s="972"/>
      <c r="AG496" s="386">
        <v>45545</v>
      </c>
      <c r="AH496" s="386">
        <v>45546</v>
      </c>
      <c r="AI496" s="384"/>
      <c r="AJ496" s="386"/>
      <c r="AK496" s="384"/>
      <c r="AL496" s="972"/>
      <c r="AM496" s="971"/>
      <c r="AN496" s="997"/>
      <c r="AO496" s="997"/>
      <c r="AP496" s="387"/>
      <c r="AQ496" s="387"/>
      <c r="AR496" s="384"/>
      <c r="AS496" s="384"/>
      <c r="AT496" s="384"/>
    </row>
    <row r="497" spans="1:46" s="388" customFormat="1" ht="15.75">
      <c r="A497" s="971"/>
      <c r="B497" s="971"/>
      <c r="C497" s="384"/>
      <c r="D497" s="384"/>
      <c r="E497" s="384"/>
      <c r="F497" s="971"/>
      <c r="G497" s="971"/>
      <c r="H497" s="971"/>
      <c r="I497" s="971"/>
      <c r="J497" s="384"/>
      <c r="K497" s="384" t="s">
        <v>4098</v>
      </c>
      <c r="L497" s="384" t="s">
        <v>4099</v>
      </c>
      <c r="M497" s="384"/>
      <c r="N497" s="384">
        <v>51</v>
      </c>
      <c r="O497" s="384">
        <v>8382.61</v>
      </c>
      <c r="P497" s="384">
        <v>53.606999999999999</v>
      </c>
      <c r="Q497" s="971"/>
      <c r="R497" s="384"/>
      <c r="S497" s="972"/>
      <c r="T497" s="971"/>
      <c r="U497" s="984"/>
      <c r="V497" s="971"/>
      <c r="W497" s="984"/>
      <c r="X497" s="971"/>
      <c r="Y497" s="371" t="s">
        <v>3746</v>
      </c>
      <c r="Z497" s="971"/>
      <c r="AA497" s="971"/>
      <c r="AB497" s="971"/>
      <c r="AC497" s="971"/>
      <c r="AD497" s="971"/>
      <c r="AE497" s="971"/>
      <c r="AF497" s="972"/>
      <c r="AG497" s="386">
        <v>45546</v>
      </c>
      <c r="AH497" s="386">
        <v>45547</v>
      </c>
      <c r="AI497" s="384"/>
      <c r="AJ497" s="386"/>
      <c r="AK497" s="384"/>
      <c r="AL497" s="972"/>
      <c r="AM497" s="971"/>
      <c r="AN497" s="997"/>
      <c r="AO497" s="997"/>
      <c r="AP497" s="387"/>
      <c r="AQ497" s="387"/>
      <c r="AR497" s="384"/>
      <c r="AS497" s="384"/>
      <c r="AT497" s="384"/>
    </row>
    <row r="498" spans="1:46" s="388" customFormat="1" ht="15.75">
      <c r="A498" s="971"/>
      <c r="B498" s="971"/>
      <c r="C498" s="384"/>
      <c r="D498" s="384"/>
      <c r="E498" s="384"/>
      <c r="F498" s="971"/>
      <c r="G498" s="971"/>
      <c r="H498" s="971"/>
      <c r="I498" s="971"/>
      <c r="J498" s="384"/>
      <c r="K498" s="384" t="s">
        <v>4100</v>
      </c>
      <c r="L498" s="384" t="s">
        <v>4101</v>
      </c>
      <c r="M498" s="384"/>
      <c r="N498" s="384">
        <v>7</v>
      </c>
      <c r="O498" s="384">
        <v>8485.75</v>
      </c>
      <c r="P498" s="384">
        <v>64.23</v>
      </c>
      <c r="Q498" s="971"/>
      <c r="R498" s="384"/>
      <c r="S498" s="972"/>
      <c r="T498" s="971"/>
      <c r="U498" s="984"/>
      <c r="V498" s="971"/>
      <c r="W498" s="984"/>
      <c r="X498" s="971"/>
      <c r="Y498" s="371" t="s">
        <v>3631</v>
      </c>
      <c r="Z498" s="971"/>
      <c r="AA498" s="971"/>
      <c r="AB498" s="971"/>
      <c r="AC498" s="971"/>
      <c r="AD498" s="971"/>
      <c r="AE498" s="971"/>
      <c r="AF498" s="972"/>
      <c r="AG498" s="386">
        <v>45545</v>
      </c>
      <c r="AH498" s="386">
        <v>45546</v>
      </c>
      <c r="AI498" s="384"/>
      <c r="AJ498" s="386"/>
      <c r="AK498" s="384"/>
      <c r="AL498" s="972"/>
      <c r="AM498" s="971"/>
      <c r="AN498" s="997"/>
      <c r="AO498" s="997"/>
      <c r="AP498" s="387"/>
      <c r="AQ498" s="387"/>
      <c r="AR498" s="384"/>
      <c r="AS498" s="384"/>
      <c r="AT498" s="384"/>
    </row>
    <row r="499" spans="1:46" s="388" customFormat="1" ht="15.75">
      <c r="A499" s="971"/>
      <c r="B499" s="971"/>
      <c r="C499" s="384"/>
      <c r="D499" s="384"/>
      <c r="E499" s="384"/>
      <c r="F499" s="971"/>
      <c r="G499" s="971"/>
      <c r="H499" s="971"/>
      <c r="I499" s="971"/>
      <c r="J499" s="384"/>
      <c r="K499" s="384" t="s">
        <v>4102</v>
      </c>
      <c r="L499" s="384" t="s">
        <v>4103</v>
      </c>
      <c r="M499" s="384"/>
      <c r="N499" s="384">
        <v>7</v>
      </c>
      <c r="O499" s="384">
        <v>8485.75</v>
      </c>
      <c r="P499" s="384">
        <v>64.23</v>
      </c>
      <c r="Q499" s="971"/>
      <c r="R499" s="384"/>
      <c r="S499" s="972"/>
      <c r="T499" s="971"/>
      <c r="U499" s="984"/>
      <c r="V499" s="971"/>
      <c r="W499" s="984"/>
      <c r="X499" s="971"/>
      <c r="Y499" s="371" t="s">
        <v>3639</v>
      </c>
      <c r="Z499" s="971"/>
      <c r="AA499" s="971"/>
      <c r="AB499" s="971"/>
      <c r="AC499" s="971"/>
      <c r="AD499" s="971"/>
      <c r="AE499" s="971"/>
      <c r="AF499" s="972"/>
      <c r="AG499" s="386">
        <v>45542</v>
      </c>
      <c r="AH499" s="386">
        <v>45544</v>
      </c>
      <c r="AI499" s="384"/>
      <c r="AJ499" s="386"/>
      <c r="AK499" s="384"/>
      <c r="AL499" s="972"/>
      <c r="AM499" s="971"/>
      <c r="AN499" s="997"/>
      <c r="AO499" s="997"/>
      <c r="AP499" s="387"/>
      <c r="AQ499" s="387"/>
      <c r="AR499" s="384"/>
      <c r="AS499" s="384"/>
      <c r="AT499" s="384"/>
    </row>
    <row r="500" spans="1:46" s="388" customFormat="1" ht="15.75">
      <c r="A500" s="971"/>
      <c r="B500" s="971"/>
      <c r="C500" s="384"/>
      <c r="D500" s="384"/>
      <c r="E500" s="384"/>
      <c r="F500" s="971"/>
      <c r="G500" s="971"/>
      <c r="H500" s="971"/>
      <c r="I500" s="971"/>
      <c r="J500" s="384"/>
      <c r="K500" s="384" t="s">
        <v>4104</v>
      </c>
      <c r="L500" s="384" t="s">
        <v>4105</v>
      </c>
      <c r="M500" s="384"/>
      <c r="N500" s="384">
        <v>46</v>
      </c>
      <c r="O500" s="384">
        <v>9174</v>
      </c>
      <c r="P500" s="384">
        <v>57.69</v>
      </c>
      <c r="Q500" s="971"/>
      <c r="R500" s="384"/>
      <c r="S500" s="972"/>
      <c r="T500" s="971"/>
      <c r="U500" s="984"/>
      <c r="V500" s="971"/>
      <c r="W500" s="984"/>
      <c r="X500" s="971"/>
      <c r="Y500" s="371" t="s">
        <v>3639</v>
      </c>
      <c r="Z500" s="971"/>
      <c r="AA500" s="971"/>
      <c r="AB500" s="971"/>
      <c r="AC500" s="971"/>
      <c r="AD500" s="971"/>
      <c r="AE500" s="971"/>
      <c r="AF500" s="972"/>
      <c r="AG500" s="386">
        <v>45542</v>
      </c>
      <c r="AH500" s="386">
        <v>45544</v>
      </c>
      <c r="AI500" s="384"/>
      <c r="AJ500" s="386"/>
      <c r="AK500" s="384"/>
      <c r="AL500" s="972"/>
      <c r="AM500" s="971"/>
      <c r="AN500" s="997"/>
      <c r="AO500" s="997"/>
      <c r="AP500" s="387"/>
      <c r="AQ500" s="387"/>
      <c r="AR500" s="384"/>
      <c r="AS500" s="384"/>
      <c r="AT500" s="384"/>
    </row>
    <row r="501" spans="1:46" s="388" customFormat="1" ht="15.75">
      <c r="A501" s="971"/>
      <c r="B501" s="971"/>
      <c r="C501" s="384"/>
      <c r="D501" s="384"/>
      <c r="E501" s="384"/>
      <c r="F501" s="971"/>
      <c r="G501" s="971"/>
      <c r="H501" s="971"/>
      <c r="I501" s="971"/>
      <c r="J501" s="384"/>
      <c r="K501" s="384" t="s">
        <v>4106</v>
      </c>
      <c r="L501" s="384"/>
      <c r="M501" s="384"/>
      <c r="N501" s="384">
        <v>8</v>
      </c>
      <c r="O501" s="384">
        <v>6513.07</v>
      </c>
      <c r="P501" s="384">
        <v>45.16</v>
      </c>
      <c r="Q501" s="971"/>
      <c r="R501" s="384"/>
      <c r="S501" s="972"/>
      <c r="T501" s="971"/>
      <c r="U501" s="984"/>
      <c r="V501" s="971"/>
      <c r="W501" s="984"/>
      <c r="X501" s="971"/>
      <c r="Y501" s="371" t="s">
        <v>4092</v>
      </c>
      <c r="Z501" s="971"/>
      <c r="AA501" s="971"/>
      <c r="AB501" s="971"/>
      <c r="AC501" s="971"/>
      <c r="AD501" s="971"/>
      <c r="AE501" s="971"/>
      <c r="AF501" s="972"/>
      <c r="AG501" s="386">
        <v>45543</v>
      </c>
      <c r="AH501" s="386">
        <v>45545</v>
      </c>
      <c r="AI501" s="384"/>
      <c r="AJ501" s="386"/>
      <c r="AK501" s="384"/>
      <c r="AL501" s="972"/>
      <c r="AM501" s="971"/>
      <c r="AN501" s="997"/>
      <c r="AO501" s="997"/>
      <c r="AP501" s="387"/>
      <c r="AQ501" s="387"/>
      <c r="AR501" s="384"/>
      <c r="AS501" s="384"/>
      <c r="AT501" s="384"/>
    </row>
    <row r="502" spans="1:46" s="388" customFormat="1" ht="31.5">
      <c r="A502" s="421" t="s">
        <v>3514</v>
      </c>
      <c r="B502" s="384" t="s">
        <v>4107</v>
      </c>
      <c r="C502" s="384"/>
      <c r="D502" s="353"/>
      <c r="E502" s="353"/>
      <c r="F502" s="384" t="s">
        <v>4108</v>
      </c>
      <c r="G502" s="384" t="s">
        <v>4109</v>
      </c>
      <c r="H502" s="384" t="s">
        <v>99</v>
      </c>
      <c r="I502" s="384" t="s">
        <v>3112</v>
      </c>
      <c r="J502" s="384"/>
      <c r="K502" s="353" t="s">
        <v>4110</v>
      </c>
      <c r="L502" s="422" t="s">
        <v>2464</v>
      </c>
      <c r="M502" s="422"/>
      <c r="N502" s="384">
        <v>22</v>
      </c>
      <c r="O502" s="385">
        <v>16060</v>
      </c>
      <c r="P502" s="384">
        <v>37.68</v>
      </c>
      <c r="Q502" s="384" t="s">
        <v>2518</v>
      </c>
      <c r="R502" s="384"/>
      <c r="S502" s="386">
        <v>45505</v>
      </c>
      <c r="T502" s="384" t="s">
        <v>2590</v>
      </c>
      <c r="U502" s="386">
        <v>45529</v>
      </c>
      <c r="V502" s="384" t="s">
        <v>4111</v>
      </c>
      <c r="W502" s="386">
        <v>45546</v>
      </c>
      <c r="X502" s="384" t="s">
        <v>3562</v>
      </c>
      <c r="Y502" s="384" t="s">
        <v>4112</v>
      </c>
      <c r="Z502" s="386">
        <v>38198</v>
      </c>
      <c r="AA502" s="386">
        <v>45510</v>
      </c>
      <c r="AB502" s="386">
        <v>45523</v>
      </c>
      <c r="AC502" s="386">
        <v>45524</v>
      </c>
      <c r="AD502" s="386">
        <v>45533</v>
      </c>
      <c r="AE502" s="386">
        <v>45534</v>
      </c>
      <c r="AF502" s="386">
        <v>45549</v>
      </c>
      <c r="AG502" s="386">
        <v>45547</v>
      </c>
      <c r="AH502" s="386">
        <v>45548</v>
      </c>
      <c r="AI502" s="384"/>
      <c r="AJ502" s="353" t="s">
        <v>4113</v>
      </c>
      <c r="AK502" s="419" t="s">
        <v>4114</v>
      </c>
      <c r="AL502" s="384" t="s">
        <v>4115</v>
      </c>
      <c r="AM502" s="386">
        <v>45529</v>
      </c>
      <c r="AN502" s="387">
        <v>1295.1600000000001</v>
      </c>
      <c r="AO502" s="387">
        <v>544643</v>
      </c>
      <c r="AP502" s="387"/>
      <c r="AQ502" s="418"/>
      <c r="AR502" s="386">
        <v>45554</v>
      </c>
      <c r="AS502" s="386">
        <v>45517</v>
      </c>
      <c r="AT502" s="384" t="s">
        <v>3634</v>
      </c>
    </row>
    <row r="503" spans="1:46" s="388" customFormat="1" ht="15.75">
      <c r="A503" s="101" t="s">
        <v>161</v>
      </c>
      <c r="B503" s="384">
        <v>4100006510</v>
      </c>
      <c r="C503" s="384"/>
      <c r="D503" s="353"/>
      <c r="E503" s="353"/>
      <c r="F503" s="384" t="s">
        <v>4116</v>
      </c>
      <c r="G503" s="384" t="s">
        <v>4117</v>
      </c>
      <c r="H503" s="384" t="s">
        <v>86</v>
      </c>
      <c r="I503" s="384" t="s">
        <v>4118</v>
      </c>
      <c r="J503" s="384"/>
      <c r="K503" s="353" t="s">
        <v>4119</v>
      </c>
      <c r="L503" s="384" t="s">
        <v>3431</v>
      </c>
      <c r="M503" s="384"/>
      <c r="N503" s="384">
        <v>18</v>
      </c>
      <c r="O503" s="384">
        <v>19264</v>
      </c>
      <c r="P503" s="384">
        <v>57</v>
      </c>
      <c r="Q503" s="384" t="s">
        <v>2518</v>
      </c>
      <c r="R503" s="384"/>
      <c r="S503" s="386">
        <v>45503</v>
      </c>
      <c r="T503" s="384" t="s">
        <v>2590</v>
      </c>
      <c r="U503" s="390">
        <v>45536</v>
      </c>
      <c r="V503" s="384"/>
      <c r="W503" s="386"/>
      <c r="X503" s="384" t="s">
        <v>118</v>
      </c>
      <c r="Y503" s="371" t="s">
        <v>3639</v>
      </c>
      <c r="Z503" s="386">
        <v>45499</v>
      </c>
      <c r="AA503" s="386">
        <v>45533</v>
      </c>
      <c r="AB503" s="386">
        <v>45531</v>
      </c>
      <c r="AC503" s="386">
        <v>45531</v>
      </c>
      <c r="AD503" s="386">
        <v>45538</v>
      </c>
      <c r="AE503" s="386">
        <v>45538</v>
      </c>
      <c r="AF503" s="386">
        <v>45541</v>
      </c>
      <c r="AG503" s="386">
        <v>45540</v>
      </c>
      <c r="AH503" s="386">
        <v>45540</v>
      </c>
      <c r="AI503" s="384"/>
      <c r="AJ503" s="384" t="s">
        <v>4120</v>
      </c>
      <c r="AK503" s="386" t="s">
        <v>4121</v>
      </c>
      <c r="AL503" s="384" t="s">
        <v>4122</v>
      </c>
      <c r="AM503" s="386">
        <v>45538</v>
      </c>
      <c r="AN503" s="387">
        <v>929.71</v>
      </c>
      <c r="AO503" s="387">
        <v>20835.599999999999</v>
      </c>
      <c r="AP503" s="384"/>
      <c r="AQ503" s="384"/>
      <c r="AR503" s="384"/>
      <c r="AS503" s="384"/>
      <c r="AT503" s="384"/>
    </row>
    <row r="504" spans="1:46" s="388" customFormat="1" ht="15.75">
      <c r="A504" s="101" t="s">
        <v>4123</v>
      </c>
      <c r="B504" s="384">
        <v>4100007233</v>
      </c>
      <c r="C504" s="384"/>
      <c r="D504" s="353"/>
      <c r="E504" s="353"/>
      <c r="F504" s="384" t="s">
        <v>4124</v>
      </c>
      <c r="G504" s="384" t="s">
        <v>4125</v>
      </c>
      <c r="H504" s="384" t="s">
        <v>86</v>
      </c>
      <c r="I504" s="384" t="s">
        <v>4126</v>
      </c>
      <c r="J504" s="384"/>
      <c r="K504" s="353" t="s">
        <v>4127</v>
      </c>
      <c r="L504" s="384" t="s">
        <v>3560</v>
      </c>
      <c r="M504" s="384"/>
      <c r="N504" s="384">
        <v>54</v>
      </c>
      <c r="O504" s="384">
        <v>18998</v>
      </c>
      <c r="P504" s="384">
        <v>49.9</v>
      </c>
      <c r="Q504" s="384" t="s">
        <v>3561</v>
      </c>
      <c r="R504" s="384"/>
      <c r="S504" s="386">
        <v>45520</v>
      </c>
      <c r="T504" s="384" t="s">
        <v>2590</v>
      </c>
      <c r="U504" s="386">
        <v>45541</v>
      </c>
      <c r="V504" s="386"/>
      <c r="W504" s="386"/>
      <c r="X504" s="384" t="s">
        <v>4128</v>
      </c>
      <c r="Y504" s="371" t="s">
        <v>3652</v>
      </c>
      <c r="Z504" s="386">
        <v>45517</v>
      </c>
      <c r="AA504" s="386">
        <v>45533</v>
      </c>
      <c r="AB504" s="386">
        <v>45538</v>
      </c>
      <c r="AC504" s="386">
        <v>45538</v>
      </c>
      <c r="AD504" s="386">
        <v>45541</v>
      </c>
      <c r="AE504" s="386">
        <v>45545</v>
      </c>
      <c r="AF504" s="386">
        <v>45548</v>
      </c>
      <c r="AG504" s="386">
        <v>45547</v>
      </c>
      <c r="AH504" s="386">
        <v>45548</v>
      </c>
      <c r="AI504" s="384"/>
      <c r="AJ504" s="384" t="s">
        <v>4129</v>
      </c>
      <c r="AK504" s="384" t="s">
        <v>4130</v>
      </c>
      <c r="AL504" s="384" t="s">
        <v>4131</v>
      </c>
      <c r="AM504" s="386">
        <v>45545</v>
      </c>
      <c r="AN504" s="387">
        <v>2021.84</v>
      </c>
      <c r="AO504" s="387">
        <v>32238.87</v>
      </c>
      <c r="AP504" s="387"/>
      <c r="AQ504" s="418"/>
      <c r="AR504" s="384"/>
      <c r="AS504" s="384"/>
      <c r="AT504" s="384"/>
    </row>
    <row r="505" spans="1:46" s="388" customFormat="1" ht="15.75">
      <c r="A505" s="982" t="s">
        <v>4123</v>
      </c>
      <c r="B505" s="971">
        <v>4100007233</v>
      </c>
      <c r="C505" s="384"/>
      <c r="D505" s="353"/>
      <c r="E505" s="353"/>
      <c r="F505" s="971" t="s">
        <v>4132</v>
      </c>
      <c r="G505" s="971" t="s">
        <v>4133</v>
      </c>
      <c r="H505" s="971" t="s">
        <v>86</v>
      </c>
      <c r="I505" s="971" t="s">
        <v>4134</v>
      </c>
      <c r="J505" s="384"/>
      <c r="K505" s="353" t="s">
        <v>4135</v>
      </c>
      <c r="L505" s="971" t="s">
        <v>3560</v>
      </c>
      <c r="M505" s="384"/>
      <c r="N505" s="384">
        <v>54</v>
      </c>
      <c r="O505" s="384">
        <v>18998</v>
      </c>
      <c r="P505" s="384">
        <v>49.9</v>
      </c>
      <c r="Q505" s="971" t="s">
        <v>3561</v>
      </c>
      <c r="R505" s="384"/>
      <c r="S505" s="972">
        <v>45508</v>
      </c>
      <c r="T505" s="971" t="s">
        <v>2370</v>
      </c>
      <c r="U505" s="984">
        <v>45549</v>
      </c>
      <c r="V505" s="971"/>
      <c r="W505" s="972"/>
      <c r="X505" s="998" t="s">
        <v>4136</v>
      </c>
      <c r="Y505" s="384" t="s">
        <v>3658</v>
      </c>
      <c r="Z505" s="972">
        <v>45510</v>
      </c>
      <c r="AA505" s="972">
        <v>45533</v>
      </c>
      <c r="AB505" s="972">
        <v>45547</v>
      </c>
      <c r="AC505" s="972">
        <v>45547</v>
      </c>
      <c r="AD505" s="972">
        <v>45548</v>
      </c>
      <c r="AE505" s="972">
        <v>45548</v>
      </c>
      <c r="AF505" s="972">
        <v>45552</v>
      </c>
      <c r="AG505" s="386">
        <v>45552</v>
      </c>
      <c r="AH505" s="386">
        <v>45554</v>
      </c>
      <c r="AI505" s="384"/>
      <c r="AJ505" s="384" t="s">
        <v>4137</v>
      </c>
      <c r="AK505" s="384" t="s">
        <v>4130</v>
      </c>
      <c r="AL505" s="384" t="s">
        <v>4138</v>
      </c>
      <c r="AM505" s="386">
        <v>45551</v>
      </c>
      <c r="AN505" s="387">
        <v>8087.35</v>
      </c>
      <c r="AO505" s="387">
        <v>128955.5</v>
      </c>
      <c r="AP505" s="387"/>
      <c r="AQ505" s="387"/>
      <c r="AR505" s="384"/>
      <c r="AS505" s="384"/>
      <c r="AT505" s="384"/>
    </row>
    <row r="506" spans="1:46" s="388" customFormat="1" ht="15.75">
      <c r="A506" s="971"/>
      <c r="B506" s="971"/>
      <c r="C506" s="384"/>
      <c r="D506" s="353"/>
      <c r="E506" s="353"/>
      <c r="F506" s="971"/>
      <c r="G506" s="971"/>
      <c r="H506" s="971"/>
      <c r="I506" s="971"/>
      <c r="J506" s="384"/>
      <c r="K506" s="353" t="s">
        <v>4139</v>
      </c>
      <c r="L506" s="971"/>
      <c r="M506" s="384"/>
      <c r="N506" s="384">
        <v>54</v>
      </c>
      <c r="O506" s="384">
        <v>18998</v>
      </c>
      <c r="P506" s="384">
        <v>49.9</v>
      </c>
      <c r="Q506" s="971"/>
      <c r="R506" s="384"/>
      <c r="S506" s="972"/>
      <c r="T506" s="971"/>
      <c r="U506" s="984"/>
      <c r="V506" s="971"/>
      <c r="W506" s="972"/>
      <c r="X506" s="998"/>
      <c r="Y506" s="384" t="s">
        <v>3658</v>
      </c>
      <c r="Z506" s="972"/>
      <c r="AA506" s="972"/>
      <c r="AB506" s="972"/>
      <c r="AC506" s="972"/>
      <c r="AD506" s="972"/>
      <c r="AE506" s="972"/>
      <c r="AF506" s="972"/>
      <c r="AG506" s="386">
        <v>45552</v>
      </c>
      <c r="AH506" s="386">
        <v>45554</v>
      </c>
      <c r="AI506" s="384"/>
      <c r="AJ506" s="384" t="s">
        <v>4140</v>
      </c>
      <c r="AK506" s="384"/>
      <c r="AL506" s="384"/>
      <c r="AM506" s="386"/>
      <c r="AN506" s="387"/>
      <c r="AO506" s="387"/>
      <c r="AP506" s="387"/>
      <c r="AQ506" s="387"/>
      <c r="AR506" s="384"/>
      <c r="AS506" s="384"/>
      <c r="AT506" s="384"/>
    </row>
    <row r="507" spans="1:46" s="388" customFormat="1" ht="15.75">
      <c r="A507" s="971"/>
      <c r="B507" s="971"/>
      <c r="C507" s="384"/>
      <c r="D507" s="353"/>
      <c r="E507" s="353"/>
      <c r="F507" s="971"/>
      <c r="G507" s="971"/>
      <c r="H507" s="971"/>
      <c r="I507" s="971"/>
      <c r="J507" s="384"/>
      <c r="K507" s="353" t="s">
        <v>4141</v>
      </c>
      <c r="L507" s="971"/>
      <c r="M507" s="384"/>
      <c r="N507" s="384">
        <v>54</v>
      </c>
      <c r="O507" s="384">
        <v>18998</v>
      </c>
      <c r="P507" s="384">
        <v>49.9</v>
      </c>
      <c r="Q507" s="971"/>
      <c r="R507" s="384"/>
      <c r="S507" s="972"/>
      <c r="T507" s="971"/>
      <c r="U507" s="984"/>
      <c r="V507" s="971"/>
      <c r="W507" s="972"/>
      <c r="X507" s="998"/>
      <c r="Y507" s="384" t="s">
        <v>3658</v>
      </c>
      <c r="Z507" s="972"/>
      <c r="AA507" s="972"/>
      <c r="AB507" s="972"/>
      <c r="AC507" s="972"/>
      <c r="AD507" s="972"/>
      <c r="AE507" s="972"/>
      <c r="AF507" s="972"/>
      <c r="AG507" s="386">
        <v>45552</v>
      </c>
      <c r="AH507" s="386">
        <v>45554</v>
      </c>
      <c r="AI507" s="384"/>
      <c r="AJ507" s="386"/>
      <c r="AK507" s="384"/>
      <c r="AL507" s="384"/>
      <c r="AM507" s="386"/>
      <c r="AN507" s="387"/>
      <c r="AO507" s="387"/>
      <c r="AP507" s="387"/>
      <c r="AQ507" s="387"/>
      <c r="AR507" s="384"/>
      <c r="AS507" s="384"/>
      <c r="AT507" s="384"/>
    </row>
    <row r="508" spans="1:46" s="388" customFormat="1" ht="15.75">
      <c r="A508" s="971"/>
      <c r="B508" s="971"/>
      <c r="C508" s="384"/>
      <c r="D508" s="384"/>
      <c r="E508" s="384"/>
      <c r="F508" s="971"/>
      <c r="G508" s="971"/>
      <c r="H508" s="971"/>
      <c r="I508" s="971"/>
      <c r="J508" s="384"/>
      <c r="K508" s="384" t="s">
        <v>4142</v>
      </c>
      <c r="L508" s="971"/>
      <c r="M508" s="384"/>
      <c r="N508" s="384">
        <v>54</v>
      </c>
      <c r="O508" s="384">
        <v>18998</v>
      </c>
      <c r="P508" s="384">
        <v>49.9</v>
      </c>
      <c r="Q508" s="971"/>
      <c r="R508" s="384"/>
      <c r="S508" s="972"/>
      <c r="T508" s="971"/>
      <c r="U508" s="984"/>
      <c r="V508" s="971"/>
      <c r="W508" s="972"/>
      <c r="X508" s="998"/>
      <c r="Y508" s="384" t="s">
        <v>3658</v>
      </c>
      <c r="Z508" s="972"/>
      <c r="AA508" s="972"/>
      <c r="AB508" s="972"/>
      <c r="AC508" s="972"/>
      <c r="AD508" s="972"/>
      <c r="AE508" s="972"/>
      <c r="AF508" s="972"/>
      <c r="AG508" s="386">
        <v>45552</v>
      </c>
      <c r="AH508" s="386">
        <v>45554</v>
      </c>
      <c r="AI508" s="384"/>
      <c r="AJ508" s="386"/>
      <c r="AK508" s="384"/>
      <c r="AL508" s="384"/>
      <c r="AM508" s="386"/>
      <c r="AN508" s="387"/>
      <c r="AO508" s="387"/>
      <c r="AP508" s="387"/>
      <c r="AQ508" s="387"/>
      <c r="AR508" s="384"/>
      <c r="AS508" s="384"/>
      <c r="AT508" s="384"/>
    </row>
    <row r="509" spans="1:46" s="388" customFormat="1" ht="15.75">
      <c r="A509" s="982" t="s">
        <v>4123</v>
      </c>
      <c r="B509" s="971">
        <v>4100007233</v>
      </c>
      <c r="C509" s="384"/>
      <c r="D509" s="384"/>
      <c r="E509" s="384"/>
      <c r="F509" s="971" t="s">
        <v>4143</v>
      </c>
      <c r="G509" s="971" t="s">
        <v>4144</v>
      </c>
      <c r="H509" s="971" t="s">
        <v>86</v>
      </c>
      <c r="I509" s="971" t="s">
        <v>4145</v>
      </c>
      <c r="J509" s="384"/>
      <c r="K509" s="384" t="s">
        <v>4146</v>
      </c>
      <c r="L509" s="971" t="s">
        <v>3560</v>
      </c>
      <c r="M509" s="384"/>
      <c r="N509" s="384">
        <v>54</v>
      </c>
      <c r="O509" s="384">
        <v>18998</v>
      </c>
      <c r="P509" s="384">
        <v>49.9</v>
      </c>
      <c r="Q509" s="971" t="s">
        <v>3561</v>
      </c>
      <c r="R509" s="384"/>
      <c r="S509" s="972">
        <v>45508</v>
      </c>
      <c r="T509" s="971" t="s">
        <v>2370</v>
      </c>
      <c r="U509" s="984">
        <v>45549</v>
      </c>
      <c r="V509" s="971"/>
      <c r="W509" s="972"/>
      <c r="X509" s="998" t="s">
        <v>4136</v>
      </c>
      <c r="Y509" s="384" t="s">
        <v>3658</v>
      </c>
      <c r="Z509" s="972">
        <v>45510</v>
      </c>
      <c r="AA509" s="972">
        <v>45533</v>
      </c>
      <c r="AB509" s="972">
        <v>45547</v>
      </c>
      <c r="AC509" s="972">
        <v>45547</v>
      </c>
      <c r="AD509" s="972">
        <v>45548</v>
      </c>
      <c r="AE509" s="972">
        <v>45548</v>
      </c>
      <c r="AF509" s="972">
        <v>45552</v>
      </c>
      <c r="AG509" s="386">
        <v>45552</v>
      </c>
      <c r="AH509" s="386">
        <v>45554</v>
      </c>
      <c r="AI509" s="384"/>
      <c r="AJ509" s="384" t="s">
        <v>4129</v>
      </c>
      <c r="AK509" s="384" t="s">
        <v>4130</v>
      </c>
      <c r="AL509" s="384" t="s">
        <v>4147</v>
      </c>
      <c r="AM509" s="386">
        <v>45551</v>
      </c>
      <c r="AN509" s="387">
        <v>6065.52</v>
      </c>
      <c r="AO509" s="387">
        <v>96716.62</v>
      </c>
      <c r="AP509" s="387"/>
      <c r="AQ509" s="418"/>
      <c r="AR509" s="384"/>
      <c r="AS509" s="384"/>
      <c r="AT509" s="384"/>
    </row>
    <row r="510" spans="1:46" s="388" customFormat="1" ht="15.75">
      <c r="A510" s="971"/>
      <c r="B510" s="971"/>
      <c r="C510" s="384"/>
      <c r="D510" s="384"/>
      <c r="E510" s="384"/>
      <c r="F510" s="971"/>
      <c r="G510" s="971"/>
      <c r="H510" s="971"/>
      <c r="I510" s="971"/>
      <c r="J510" s="384"/>
      <c r="K510" s="384" t="s">
        <v>4148</v>
      </c>
      <c r="L510" s="971"/>
      <c r="M510" s="384"/>
      <c r="N510" s="384">
        <v>54</v>
      </c>
      <c r="O510" s="384">
        <v>18998</v>
      </c>
      <c r="P510" s="384">
        <v>49.9</v>
      </c>
      <c r="Q510" s="971"/>
      <c r="R510" s="384"/>
      <c r="S510" s="972"/>
      <c r="T510" s="971"/>
      <c r="U510" s="984"/>
      <c r="V510" s="971"/>
      <c r="W510" s="972"/>
      <c r="X510" s="998"/>
      <c r="Y510" s="384" t="s">
        <v>3649</v>
      </c>
      <c r="Z510" s="972"/>
      <c r="AA510" s="972"/>
      <c r="AB510" s="972"/>
      <c r="AC510" s="972"/>
      <c r="AD510" s="972"/>
      <c r="AE510" s="972"/>
      <c r="AF510" s="972"/>
      <c r="AG510" s="386">
        <v>45552</v>
      </c>
      <c r="AH510" s="386">
        <v>45555</v>
      </c>
      <c r="AI510" s="384"/>
      <c r="AJ510" s="384" t="s">
        <v>4140</v>
      </c>
      <c r="AK510" s="384"/>
      <c r="AL510" s="384"/>
      <c r="AM510" s="386"/>
      <c r="AN510" s="387"/>
      <c r="AO510" s="387"/>
      <c r="AP510" s="387"/>
      <c r="AQ510" s="418"/>
      <c r="AR510" s="384"/>
      <c r="AS510" s="384"/>
      <c r="AT510" s="384"/>
    </row>
    <row r="511" spans="1:46" s="388" customFormat="1" ht="15.75">
      <c r="A511" s="971"/>
      <c r="B511" s="971"/>
      <c r="C511" s="384"/>
      <c r="D511" s="384"/>
      <c r="E511" s="384"/>
      <c r="F511" s="971"/>
      <c r="G511" s="971"/>
      <c r="H511" s="971"/>
      <c r="I511" s="971"/>
      <c r="J511" s="384"/>
      <c r="K511" s="384" t="s">
        <v>4149</v>
      </c>
      <c r="L511" s="971"/>
      <c r="M511" s="384"/>
      <c r="N511" s="384">
        <v>54</v>
      </c>
      <c r="O511" s="384">
        <v>18998</v>
      </c>
      <c r="P511" s="384">
        <v>49.9</v>
      </c>
      <c r="Q511" s="971"/>
      <c r="R511" s="384"/>
      <c r="S511" s="972"/>
      <c r="T511" s="971"/>
      <c r="U511" s="984"/>
      <c r="V511" s="971"/>
      <c r="W511" s="972"/>
      <c r="X511" s="998"/>
      <c r="Y511" s="384" t="s">
        <v>3658</v>
      </c>
      <c r="Z511" s="972"/>
      <c r="AA511" s="972"/>
      <c r="AB511" s="972"/>
      <c r="AC511" s="972"/>
      <c r="AD511" s="972"/>
      <c r="AE511" s="972"/>
      <c r="AF511" s="972"/>
      <c r="AG511" s="386">
        <v>45552</v>
      </c>
      <c r="AH511" s="386">
        <v>45554</v>
      </c>
      <c r="AI511" s="384"/>
      <c r="AJ511" s="384"/>
      <c r="AK511" s="384"/>
      <c r="AL511" s="384"/>
      <c r="AM511" s="386"/>
      <c r="AN511" s="387"/>
      <c r="AO511" s="387"/>
      <c r="AP511" s="387"/>
      <c r="AQ511" s="418"/>
      <c r="AR511" s="384"/>
      <c r="AS511" s="384"/>
      <c r="AT511" s="384"/>
    </row>
    <row r="512" spans="1:46" s="388" customFormat="1" ht="15.75">
      <c r="A512" s="101" t="s">
        <v>161</v>
      </c>
      <c r="B512" s="428">
        <v>4100007332</v>
      </c>
      <c r="C512" s="428"/>
      <c r="D512" s="353"/>
      <c r="E512" s="353"/>
      <c r="F512" s="384" t="s">
        <v>4150</v>
      </c>
      <c r="G512" s="384" t="s">
        <v>4151</v>
      </c>
      <c r="H512" s="384" t="s">
        <v>86</v>
      </c>
      <c r="I512" s="384" t="s">
        <v>4118</v>
      </c>
      <c r="J512" s="384"/>
      <c r="K512" s="353" t="s">
        <v>4152</v>
      </c>
      <c r="L512" s="384" t="s">
        <v>3431</v>
      </c>
      <c r="M512" s="384"/>
      <c r="N512" s="384" t="s">
        <v>4153</v>
      </c>
      <c r="O512" s="385">
        <v>21648</v>
      </c>
      <c r="P512" s="384">
        <v>58</v>
      </c>
      <c r="Q512" s="384" t="s">
        <v>2518</v>
      </c>
      <c r="R512" s="384"/>
      <c r="S512" s="386">
        <v>45517</v>
      </c>
      <c r="T512" s="384" t="s">
        <v>2590</v>
      </c>
      <c r="U512" s="390">
        <v>45543</v>
      </c>
      <c r="V512" s="384" t="s">
        <v>4091</v>
      </c>
      <c r="W512" s="390">
        <v>45564</v>
      </c>
      <c r="X512" s="384" t="s">
        <v>118</v>
      </c>
      <c r="Y512" s="384" t="s">
        <v>3769</v>
      </c>
      <c r="Z512" s="386">
        <v>45512</v>
      </c>
      <c r="AA512" s="386">
        <v>45533</v>
      </c>
      <c r="AB512" s="386">
        <v>45534</v>
      </c>
      <c r="AC512" s="386">
        <v>45538</v>
      </c>
      <c r="AD512" s="386">
        <v>45541</v>
      </c>
      <c r="AE512" s="386">
        <v>45558</v>
      </c>
      <c r="AF512" s="386">
        <v>45568</v>
      </c>
      <c r="AG512" s="386">
        <v>45566</v>
      </c>
      <c r="AH512" s="386">
        <v>45567</v>
      </c>
      <c r="AI512" s="384"/>
      <c r="AJ512" s="384" t="s">
        <v>4137</v>
      </c>
      <c r="AK512" s="386" t="s">
        <v>4154</v>
      </c>
      <c r="AL512" s="384" t="s">
        <v>4155</v>
      </c>
      <c r="AM512" s="386">
        <v>45558</v>
      </c>
      <c r="AN512" s="387">
        <v>24919.8</v>
      </c>
      <c r="AO512" s="387">
        <v>1213.44</v>
      </c>
      <c r="AP512" s="384"/>
      <c r="AQ512" s="384"/>
      <c r="AR512" s="384"/>
      <c r="AS512" s="384"/>
      <c r="AT512" s="384"/>
    </row>
    <row r="513" spans="1:46" s="388" customFormat="1" ht="31.5">
      <c r="A513" s="101" t="s">
        <v>4156</v>
      </c>
      <c r="B513" s="384">
        <v>4300006615</v>
      </c>
      <c r="C513" s="384"/>
      <c r="D513" s="353"/>
      <c r="E513" s="353"/>
      <c r="F513" s="384" t="s">
        <v>4157</v>
      </c>
      <c r="G513" s="371" t="s">
        <v>4158</v>
      </c>
      <c r="H513" s="384" t="s">
        <v>2533</v>
      </c>
      <c r="I513" s="384" t="s">
        <v>3112</v>
      </c>
      <c r="J513" s="384"/>
      <c r="K513" s="353" t="s">
        <v>4159</v>
      </c>
      <c r="L513" s="384" t="s">
        <v>2830</v>
      </c>
      <c r="M513" s="384"/>
      <c r="N513" s="384">
        <v>21</v>
      </c>
      <c r="O513" s="385">
        <v>11025</v>
      </c>
      <c r="P513" s="384">
        <v>60.48</v>
      </c>
      <c r="Q513" s="384" t="s">
        <v>2369</v>
      </c>
      <c r="R513" s="384"/>
      <c r="S513" s="386">
        <v>45531</v>
      </c>
      <c r="T513" s="384" t="s">
        <v>2590</v>
      </c>
      <c r="U513" s="390">
        <v>45547</v>
      </c>
      <c r="V513" s="384" t="s">
        <v>4091</v>
      </c>
      <c r="W513" s="386">
        <v>45565</v>
      </c>
      <c r="X513" s="384" t="s">
        <v>118</v>
      </c>
      <c r="Y513" s="384" t="s">
        <v>3779</v>
      </c>
      <c r="Z513" s="386">
        <v>45523</v>
      </c>
      <c r="AA513" s="386">
        <v>45532</v>
      </c>
      <c r="AB513" s="386">
        <v>45541</v>
      </c>
      <c r="AC513" s="386">
        <v>45541</v>
      </c>
      <c r="AD513" s="386">
        <v>45538</v>
      </c>
      <c r="AE513" s="386">
        <v>45558</v>
      </c>
      <c r="AF513" s="386">
        <v>45565</v>
      </c>
      <c r="AG513" s="386">
        <v>45565</v>
      </c>
      <c r="AH513" s="386">
        <v>45566</v>
      </c>
      <c r="AI513" s="384"/>
      <c r="AJ513" s="384" t="s">
        <v>4160</v>
      </c>
      <c r="AK513" s="419" t="s">
        <v>4161</v>
      </c>
      <c r="AL513" s="384" t="s">
        <v>4162</v>
      </c>
      <c r="AM513" s="386">
        <v>45555</v>
      </c>
      <c r="AN513" s="387">
        <v>29994.09</v>
      </c>
      <c r="AO513" s="427">
        <v>106470</v>
      </c>
      <c r="AP513" s="384"/>
      <c r="AQ513" s="384"/>
      <c r="AR513" s="384"/>
      <c r="AS513" s="384"/>
      <c r="AT513" s="384"/>
    </row>
    <row r="514" spans="1:46" s="388" customFormat="1" ht="15.75">
      <c r="A514" s="101" t="s">
        <v>3434</v>
      </c>
      <c r="B514" s="384" t="s">
        <v>4163</v>
      </c>
      <c r="C514" s="384"/>
      <c r="D514" s="353"/>
      <c r="E514" s="353"/>
      <c r="F514" s="384" t="s">
        <v>4164</v>
      </c>
      <c r="G514" s="384" t="s">
        <v>4165</v>
      </c>
      <c r="H514" s="384" t="s">
        <v>86</v>
      </c>
      <c r="I514" s="384" t="s">
        <v>3112</v>
      </c>
      <c r="J514" s="384"/>
      <c r="K514" s="353" t="s">
        <v>4166</v>
      </c>
      <c r="L514" s="384" t="s">
        <v>3439</v>
      </c>
      <c r="M514" s="384"/>
      <c r="N514" s="384">
        <v>20</v>
      </c>
      <c r="O514" s="384">
        <v>23988</v>
      </c>
      <c r="P514" s="384">
        <v>51</v>
      </c>
      <c r="Q514" s="384" t="s">
        <v>2518</v>
      </c>
      <c r="R514" s="384"/>
      <c r="S514" s="386">
        <v>45486</v>
      </c>
      <c r="T514" s="384" t="s">
        <v>2370</v>
      </c>
      <c r="U514" s="390">
        <v>45555</v>
      </c>
      <c r="V514" s="384"/>
      <c r="W514" s="386"/>
      <c r="X514" s="384" t="s">
        <v>4167</v>
      </c>
      <c r="Y514" s="386" t="s">
        <v>3644</v>
      </c>
      <c r="Z514" s="386">
        <v>45482</v>
      </c>
      <c r="AA514" s="386">
        <v>45533</v>
      </c>
      <c r="AB514" s="386">
        <v>45538</v>
      </c>
      <c r="AC514" s="386">
        <v>45544</v>
      </c>
      <c r="AD514" s="386">
        <v>45548</v>
      </c>
      <c r="AE514" s="386">
        <v>45551</v>
      </c>
      <c r="AF514" s="386"/>
      <c r="AG514" s="386">
        <v>45560</v>
      </c>
      <c r="AH514" s="386">
        <v>45563</v>
      </c>
      <c r="AI514" s="384"/>
      <c r="AJ514" s="384" t="s">
        <v>4168</v>
      </c>
      <c r="AK514" s="386" t="s">
        <v>4169</v>
      </c>
      <c r="AL514" s="384" t="s">
        <v>4170</v>
      </c>
      <c r="AM514" s="386">
        <v>45551</v>
      </c>
      <c r="AN514" s="387">
        <v>4146.01</v>
      </c>
      <c r="AO514" s="387">
        <v>122976</v>
      </c>
      <c r="AP514" s="387"/>
      <c r="AQ514" s="418"/>
      <c r="AR514" s="384"/>
      <c r="AS514" s="384"/>
      <c r="AT514" s="384"/>
    </row>
    <row r="515" spans="1:46" s="388" customFormat="1" ht="15.75">
      <c r="A515" s="983" t="s">
        <v>3111</v>
      </c>
      <c r="B515" s="971">
        <v>8200007801</v>
      </c>
      <c r="C515" s="384"/>
      <c r="D515" s="384"/>
      <c r="E515" s="384"/>
      <c r="F515" s="971" t="s">
        <v>4171</v>
      </c>
      <c r="G515" s="971" t="s">
        <v>4171</v>
      </c>
      <c r="H515" s="971" t="s">
        <v>143</v>
      </c>
      <c r="I515" s="971" t="s">
        <v>3406</v>
      </c>
      <c r="J515" s="384"/>
      <c r="K515" s="384" t="s">
        <v>4172</v>
      </c>
      <c r="L515" s="375" t="s">
        <v>2464</v>
      </c>
      <c r="M515" s="375"/>
      <c r="N515" s="384">
        <v>22</v>
      </c>
      <c r="O515" s="385">
        <v>14080</v>
      </c>
      <c r="P515" s="384">
        <v>30.940999999999999</v>
      </c>
      <c r="Q515" s="971" t="s">
        <v>2518</v>
      </c>
      <c r="R515" s="384"/>
      <c r="S515" s="972">
        <v>45535</v>
      </c>
      <c r="T515" s="971" t="s">
        <v>2590</v>
      </c>
      <c r="U515" s="984">
        <v>45567</v>
      </c>
      <c r="V515" s="971" t="s">
        <v>4091</v>
      </c>
      <c r="W515" s="984">
        <v>45579</v>
      </c>
      <c r="X515" s="971" t="s">
        <v>3562</v>
      </c>
      <c r="Y515" s="386" t="s">
        <v>3935</v>
      </c>
      <c r="Z515" s="972">
        <v>45530</v>
      </c>
      <c r="AA515" s="972">
        <v>45533</v>
      </c>
      <c r="AB515" s="972">
        <v>45560</v>
      </c>
      <c r="AC515" s="972">
        <v>45561</v>
      </c>
      <c r="AD515" s="972">
        <v>45548</v>
      </c>
      <c r="AE515" s="972">
        <v>45560</v>
      </c>
      <c r="AF515" s="386">
        <v>45583</v>
      </c>
      <c r="AG515" s="386">
        <v>45584</v>
      </c>
      <c r="AH515" s="386">
        <v>45586</v>
      </c>
      <c r="AI515" s="384"/>
      <c r="AJ515" s="384"/>
      <c r="AK515" s="384"/>
      <c r="AL515" s="384" t="s">
        <v>4173</v>
      </c>
      <c r="AM515" s="386">
        <v>45560</v>
      </c>
      <c r="AN515" s="387">
        <v>2111.79</v>
      </c>
      <c r="AO515" s="387">
        <v>1197947.52</v>
      </c>
      <c r="AP515" s="384"/>
      <c r="AQ515" s="384"/>
      <c r="AR515" s="972">
        <v>45567</v>
      </c>
      <c r="AS515" s="972">
        <v>45533</v>
      </c>
      <c r="AT515" s="985" t="s">
        <v>3634</v>
      </c>
    </row>
    <row r="516" spans="1:46" s="388" customFormat="1" ht="15.75">
      <c r="A516" s="971"/>
      <c r="B516" s="971"/>
      <c r="C516" s="384"/>
      <c r="D516" s="384"/>
      <c r="E516" s="384"/>
      <c r="F516" s="971"/>
      <c r="G516" s="971"/>
      <c r="H516" s="971"/>
      <c r="I516" s="971"/>
      <c r="J516" s="384"/>
      <c r="K516" s="384" t="s">
        <v>4174</v>
      </c>
      <c r="L516" s="384"/>
      <c r="M516" s="384"/>
      <c r="N516" s="384">
        <v>22</v>
      </c>
      <c r="O516" s="384">
        <v>14080</v>
      </c>
      <c r="P516" s="384">
        <v>30.940999999999999</v>
      </c>
      <c r="Q516" s="971"/>
      <c r="R516" s="384"/>
      <c r="S516" s="972"/>
      <c r="T516" s="971"/>
      <c r="U516" s="984"/>
      <c r="V516" s="971"/>
      <c r="W516" s="984"/>
      <c r="X516" s="971"/>
      <c r="Y516" s="386" t="s">
        <v>3907</v>
      </c>
      <c r="Z516" s="972"/>
      <c r="AA516" s="972"/>
      <c r="AB516" s="972"/>
      <c r="AC516" s="972"/>
      <c r="AD516" s="972"/>
      <c r="AE516" s="972"/>
      <c r="AF516" s="386">
        <v>45580</v>
      </c>
      <c r="AG516" s="386">
        <v>45580</v>
      </c>
      <c r="AH516" s="386">
        <v>45581</v>
      </c>
      <c r="AI516" s="384"/>
      <c r="AJ516" s="384"/>
      <c r="AK516" s="384"/>
      <c r="AL516" s="384"/>
      <c r="AM516" s="384"/>
      <c r="AN516" s="384"/>
      <c r="AO516" s="384"/>
      <c r="AP516" s="384"/>
      <c r="AQ516" s="384"/>
      <c r="AR516" s="972"/>
      <c r="AS516" s="972"/>
      <c r="AT516" s="985"/>
    </row>
    <row r="517" spans="1:46" s="388" customFormat="1" ht="15.75">
      <c r="A517" s="982" t="s">
        <v>4123</v>
      </c>
      <c r="B517" s="971">
        <v>4100007233</v>
      </c>
      <c r="C517" s="384"/>
      <c r="D517" s="353"/>
      <c r="E517" s="353"/>
      <c r="F517" s="971" t="s">
        <v>4175</v>
      </c>
      <c r="G517" s="971" t="s">
        <v>4176</v>
      </c>
      <c r="H517" s="971" t="s">
        <v>86</v>
      </c>
      <c r="I517" s="971" t="s">
        <v>4134</v>
      </c>
      <c r="J517" s="384"/>
      <c r="K517" s="353" t="s">
        <v>4177</v>
      </c>
      <c r="L517" s="971" t="s">
        <v>3560</v>
      </c>
      <c r="M517" s="384"/>
      <c r="N517" s="384">
        <v>54</v>
      </c>
      <c r="O517" s="384">
        <v>18998</v>
      </c>
      <c r="P517" s="384">
        <v>49.9</v>
      </c>
      <c r="Q517" s="971" t="s">
        <v>3561</v>
      </c>
      <c r="R517" s="384"/>
      <c r="S517" s="972">
        <v>45530</v>
      </c>
      <c r="T517" s="971" t="s">
        <v>2370</v>
      </c>
      <c r="U517" s="984">
        <v>45581</v>
      </c>
      <c r="V517" s="971"/>
      <c r="W517" s="972"/>
      <c r="X517" s="998" t="s">
        <v>4136</v>
      </c>
      <c r="Y517" s="386" t="s">
        <v>4178</v>
      </c>
      <c r="Z517" s="972">
        <v>45524</v>
      </c>
      <c r="AA517" s="972">
        <v>45551</v>
      </c>
      <c r="AB517" s="972">
        <v>45575</v>
      </c>
      <c r="AC517" s="972">
        <v>45575</v>
      </c>
      <c r="AD517" s="972">
        <v>45551</v>
      </c>
      <c r="AE517" s="972">
        <v>45579</v>
      </c>
      <c r="AF517" s="386"/>
      <c r="AG517" s="386">
        <v>45582</v>
      </c>
      <c r="AH517" s="386">
        <v>45584</v>
      </c>
      <c r="AI517" s="384"/>
      <c r="AJ517" s="384" t="s">
        <v>4179</v>
      </c>
      <c r="AK517" s="384" t="s">
        <v>4130</v>
      </c>
      <c r="AL517" s="384" t="s">
        <v>4180</v>
      </c>
      <c r="AM517" s="386">
        <v>45579</v>
      </c>
      <c r="AN517" s="387">
        <v>8272.23</v>
      </c>
      <c r="AO517" s="387">
        <v>131903.57999999999</v>
      </c>
      <c r="AP517" s="384"/>
      <c r="AQ517" s="418"/>
      <c r="AR517" s="384"/>
      <c r="AS517" s="384"/>
      <c r="AT517" s="384"/>
    </row>
    <row r="518" spans="1:46" s="388" customFormat="1" ht="15.75">
      <c r="A518" s="971"/>
      <c r="B518" s="971"/>
      <c r="C518" s="384"/>
      <c r="D518" s="384"/>
      <c r="E518" s="384"/>
      <c r="F518" s="971"/>
      <c r="G518" s="971"/>
      <c r="H518" s="971"/>
      <c r="I518" s="971"/>
      <c r="J518" s="384"/>
      <c r="K518" s="384" t="s">
        <v>4181</v>
      </c>
      <c r="L518" s="971"/>
      <c r="M518" s="384"/>
      <c r="N518" s="384">
        <v>54</v>
      </c>
      <c r="O518" s="384">
        <v>18998</v>
      </c>
      <c r="P518" s="384">
        <v>49.9</v>
      </c>
      <c r="Q518" s="971"/>
      <c r="R518" s="384"/>
      <c r="S518" s="972"/>
      <c r="T518" s="971"/>
      <c r="U518" s="984"/>
      <c r="V518" s="971"/>
      <c r="W518" s="972"/>
      <c r="X518" s="998"/>
      <c r="Y518" s="386" t="s">
        <v>4178</v>
      </c>
      <c r="Z518" s="972"/>
      <c r="AA518" s="972"/>
      <c r="AB518" s="972"/>
      <c r="AC518" s="972"/>
      <c r="AD518" s="972"/>
      <c r="AE518" s="972"/>
      <c r="AF518" s="386"/>
      <c r="AG518" s="386">
        <v>45582</v>
      </c>
      <c r="AH518" s="386">
        <v>45584</v>
      </c>
      <c r="AI518" s="384"/>
      <c r="AJ518" s="384"/>
      <c r="AK518" s="384"/>
      <c r="AL518" s="384"/>
      <c r="AM518" s="386"/>
      <c r="AN518" s="387"/>
      <c r="AO518" s="387"/>
      <c r="AP518" s="387"/>
      <c r="AQ518" s="418"/>
      <c r="AR518" s="384"/>
      <c r="AS518" s="384"/>
      <c r="AT518" s="384"/>
    </row>
    <row r="519" spans="1:46" s="388" customFormat="1" ht="15.75">
      <c r="A519" s="971"/>
      <c r="B519" s="971"/>
      <c r="C519" s="384"/>
      <c r="D519" s="384"/>
      <c r="E519" s="384"/>
      <c r="F519" s="971"/>
      <c r="G519" s="971"/>
      <c r="H519" s="971"/>
      <c r="I519" s="971"/>
      <c r="J519" s="384"/>
      <c r="K519" s="384" t="s">
        <v>4182</v>
      </c>
      <c r="L519" s="971"/>
      <c r="M519" s="384"/>
      <c r="N519" s="384">
        <v>54</v>
      </c>
      <c r="O519" s="384">
        <v>18998</v>
      </c>
      <c r="P519" s="384">
        <v>49.9</v>
      </c>
      <c r="Q519" s="971"/>
      <c r="R519" s="384"/>
      <c r="S519" s="972"/>
      <c r="T519" s="971"/>
      <c r="U519" s="984"/>
      <c r="V519" s="971"/>
      <c r="W519" s="972"/>
      <c r="X519" s="998"/>
      <c r="Y519" s="386" t="s">
        <v>4178</v>
      </c>
      <c r="Z519" s="972"/>
      <c r="AA519" s="972"/>
      <c r="AB519" s="972"/>
      <c r="AC519" s="972"/>
      <c r="AD519" s="972"/>
      <c r="AE519" s="972"/>
      <c r="AF519" s="386"/>
      <c r="AG519" s="386">
        <v>45582</v>
      </c>
      <c r="AH519" s="386">
        <v>45586</v>
      </c>
      <c r="AI519" s="384"/>
      <c r="AJ519" s="384"/>
      <c r="AK519" s="384"/>
      <c r="AL519" s="384"/>
      <c r="AM519" s="386"/>
      <c r="AN519" s="387"/>
      <c r="AO519" s="387"/>
      <c r="AP519" s="387"/>
      <c r="AQ519" s="418"/>
      <c r="AR519" s="384"/>
      <c r="AS519" s="384"/>
      <c r="AT519" s="384"/>
    </row>
    <row r="520" spans="1:46" s="388" customFormat="1" ht="15.75">
      <c r="A520" s="971"/>
      <c r="B520" s="971"/>
      <c r="C520" s="384"/>
      <c r="D520" s="384"/>
      <c r="E520" s="384"/>
      <c r="F520" s="971"/>
      <c r="G520" s="971"/>
      <c r="H520" s="971"/>
      <c r="I520" s="971"/>
      <c r="J520" s="384"/>
      <c r="K520" s="384" t="s">
        <v>4183</v>
      </c>
      <c r="L520" s="971"/>
      <c r="M520" s="384"/>
      <c r="N520" s="384">
        <v>54</v>
      </c>
      <c r="O520" s="384">
        <v>18631</v>
      </c>
      <c r="P520" s="384">
        <v>49.9</v>
      </c>
      <c r="Q520" s="971"/>
      <c r="R520" s="384"/>
      <c r="S520" s="972"/>
      <c r="T520" s="971"/>
      <c r="U520" s="984"/>
      <c r="V520" s="971"/>
      <c r="W520" s="972"/>
      <c r="X520" s="998"/>
      <c r="Y520" s="386" t="s">
        <v>4178</v>
      </c>
      <c r="Z520" s="972"/>
      <c r="AA520" s="972"/>
      <c r="AB520" s="972"/>
      <c r="AC520" s="972"/>
      <c r="AD520" s="972"/>
      <c r="AE520" s="972"/>
      <c r="AF520" s="386"/>
      <c r="AG520" s="386">
        <v>45582</v>
      </c>
      <c r="AH520" s="386">
        <v>45586</v>
      </c>
      <c r="AI520" s="384"/>
      <c r="AJ520" s="386"/>
      <c r="AK520" s="384"/>
      <c r="AL520" s="386"/>
      <c r="AM520" s="384"/>
      <c r="AN520" s="384"/>
      <c r="AO520" s="384"/>
      <c r="AP520" s="386"/>
      <c r="AQ520" s="384"/>
      <c r="AR520" s="386"/>
      <c r="AS520" s="384"/>
      <c r="AT520" s="384"/>
    </row>
    <row r="521" spans="1:46" s="388" customFormat="1" ht="15.75">
      <c r="A521" s="101" t="s">
        <v>3919</v>
      </c>
      <c r="B521" s="384"/>
      <c r="C521" s="384"/>
      <c r="D521" s="384"/>
      <c r="E521" s="384"/>
      <c r="F521" s="384" t="s">
        <v>4184</v>
      </c>
      <c r="G521" s="384" t="s">
        <v>4185</v>
      </c>
      <c r="H521" s="384" t="s">
        <v>79</v>
      </c>
      <c r="I521" s="384" t="s">
        <v>3109</v>
      </c>
      <c r="J521" s="384"/>
      <c r="K521" s="384" t="s">
        <v>4186</v>
      </c>
      <c r="L521" s="384" t="s">
        <v>4187</v>
      </c>
      <c r="M521" s="384"/>
      <c r="N521" s="384">
        <v>181</v>
      </c>
      <c r="O521" s="384">
        <v>2695.2</v>
      </c>
      <c r="P521" s="384">
        <v>25.96</v>
      </c>
      <c r="Q521" s="384" t="s">
        <v>2369</v>
      </c>
      <c r="R521" s="384"/>
      <c r="S521" s="386">
        <v>45582</v>
      </c>
      <c r="T521" s="384" t="s">
        <v>2590</v>
      </c>
      <c r="U521" s="386">
        <v>45595</v>
      </c>
      <c r="V521" s="384"/>
      <c r="W521" s="384"/>
      <c r="X521" s="384" t="s">
        <v>118</v>
      </c>
      <c r="Y521" s="386" t="s">
        <v>4053</v>
      </c>
      <c r="Z521" s="386">
        <v>45580</v>
      </c>
      <c r="AA521" s="386">
        <v>45596</v>
      </c>
      <c r="AB521" s="386">
        <v>45595</v>
      </c>
      <c r="AC521" s="384"/>
      <c r="AD521" s="386">
        <v>45595</v>
      </c>
      <c r="AE521" s="386">
        <v>45596</v>
      </c>
      <c r="AF521" s="386">
        <v>45602</v>
      </c>
      <c r="AG521" s="386">
        <v>45600</v>
      </c>
      <c r="AH521" s="386">
        <v>45600</v>
      </c>
      <c r="AI521" s="384"/>
      <c r="AJ521" s="386"/>
      <c r="AK521" s="384" t="s">
        <v>4188</v>
      </c>
      <c r="AL521" s="386" t="s">
        <v>4189</v>
      </c>
      <c r="AM521" s="386">
        <v>45596</v>
      </c>
      <c r="AN521" s="387">
        <v>3842.37</v>
      </c>
      <c r="AO521" s="387">
        <v>20974</v>
      </c>
      <c r="AP521" s="386"/>
      <c r="AQ521" s="384"/>
      <c r="AR521" s="386"/>
      <c r="AS521" s="384"/>
      <c r="AT521" s="384"/>
    </row>
    <row r="522" spans="1:46" s="388" customFormat="1" ht="47.25">
      <c r="A522" s="101" t="s">
        <v>2423</v>
      </c>
      <c r="B522" s="384"/>
      <c r="C522" s="384"/>
      <c r="D522" s="371"/>
      <c r="E522" s="371"/>
      <c r="F522" s="407">
        <v>779917392756</v>
      </c>
      <c r="G522" s="384"/>
      <c r="H522" s="384" t="s">
        <v>103</v>
      </c>
      <c r="I522" s="384" t="s">
        <v>2424</v>
      </c>
      <c r="J522" s="384"/>
      <c r="K522" s="371" t="s">
        <v>3288</v>
      </c>
      <c r="L522" s="384" t="s">
        <v>4190</v>
      </c>
      <c r="M522" s="384"/>
      <c r="N522" s="384">
        <v>1</v>
      </c>
      <c r="O522" s="385">
        <v>0.5</v>
      </c>
      <c r="P522" s="384">
        <v>0.03</v>
      </c>
      <c r="Q522" s="384" t="s">
        <v>2406</v>
      </c>
      <c r="R522" s="384"/>
      <c r="S522" s="386">
        <v>45609</v>
      </c>
      <c r="T522" s="384" t="s">
        <v>2363</v>
      </c>
      <c r="U522" s="386">
        <v>45615</v>
      </c>
      <c r="V522" s="384" t="s">
        <v>2363</v>
      </c>
      <c r="W522" s="386">
        <v>45615</v>
      </c>
      <c r="X522" s="384"/>
      <c r="Y522" s="386" t="s">
        <v>4191</v>
      </c>
      <c r="Z522" s="384"/>
      <c r="AA522" s="384"/>
      <c r="AB522" s="384"/>
      <c r="AC522" s="384"/>
      <c r="AD522" s="384"/>
      <c r="AE522" s="386">
        <v>45613</v>
      </c>
      <c r="AF522" s="384"/>
      <c r="AG522" s="384"/>
      <c r="AH522" s="384"/>
      <c r="AI522" s="384"/>
      <c r="AJ522" s="384"/>
      <c r="AK522" s="384"/>
      <c r="AL522" s="384"/>
      <c r="AM522" s="384"/>
      <c r="AN522" s="384"/>
      <c r="AO522" s="384"/>
      <c r="AP522" s="384"/>
      <c r="AQ522" s="384"/>
      <c r="AR522" s="384"/>
      <c r="AS522" s="384"/>
      <c r="AT522" s="384"/>
    </row>
    <row r="523" spans="1:46" s="388" customFormat="1" ht="15.75">
      <c r="A523" s="101" t="s">
        <v>232</v>
      </c>
      <c r="B523" s="384">
        <v>2100008776</v>
      </c>
      <c r="C523" s="384"/>
      <c r="D523" s="384"/>
      <c r="E523" s="384"/>
      <c r="F523" s="384" t="s">
        <v>4192</v>
      </c>
      <c r="G523" s="384"/>
      <c r="H523" s="384" t="s">
        <v>99</v>
      </c>
      <c r="I523" s="384" t="s">
        <v>3356</v>
      </c>
      <c r="J523" s="384"/>
      <c r="K523" s="384"/>
      <c r="L523" s="384" t="s">
        <v>4193</v>
      </c>
      <c r="M523" s="384"/>
      <c r="N523" s="384">
        <v>1</v>
      </c>
      <c r="O523" s="384">
        <v>16</v>
      </c>
      <c r="P523" s="384">
        <v>0.04</v>
      </c>
      <c r="Q523" s="384" t="s">
        <v>2369</v>
      </c>
      <c r="R523" s="384"/>
      <c r="S523" s="386">
        <v>45619</v>
      </c>
      <c r="T523" s="384" t="s">
        <v>2363</v>
      </c>
      <c r="U523" s="386">
        <v>45628</v>
      </c>
      <c r="V523" s="384"/>
      <c r="W523" s="384"/>
      <c r="X523" s="384" t="s">
        <v>4194</v>
      </c>
      <c r="Y523" s="386" t="s">
        <v>4195</v>
      </c>
      <c r="Z523" s="384"/>
      <c r="AA523" s="384"/>
      <c r="AB523" s="384"/>
      <c r="AC523" s="384"/>
      <c r="AD523" s="384"/>
      <c r="AE523" s="384"/>
      <c r="AF523" s="384"/>
      <c r="AG523" s="384"/>
      <c r="AH523" s="384"/>
      <c r="AI523" s="384"/>
      <c r="AJ523" s="384"/>
      <c r="AK523" s="371" t="s">
        <v>4196</v>
      </c>
      <c r="AL523" s="384"/>
      <c r="AM523" s="384"/>
      <c r="AN523" s="384"/>
      <c r="AO523" s="384"/>
      <c r="AP523" s="384"/>
      <c r="AQ523" s="384"/>
      <c r="AR523" s="384"/>
      <c r="AS523" s="384"/>
      <c r="AT523" s="384"/>
    </row>
    <row r="524" spans="1:46" s="388" customFormat="1" ht="15.75">
      <c r="A524" s="101" t="s">
        <v>3323</v>
      </c>
      <c r="B524" s="384"/>
      <c r="C524" s="384"/>
      <c r="D524" s="384"/>
      <c r="E524" s="384"/>
      <c r="F524" s="407">
        <v>770537244365</v>
      </c>
      <c r="G524" s="384"/>
      <c r="H524" s="384" t="s">
        <v>103</v>
      </c>
      <c r="I524" s="384" t="s">
        <v>2424</v>
      </c>
      <c r="J524" s="384"/>
      <c r="K524" s="384"/>
      <c r="L524" s="384" t="s">
        <v>4197</v>
      </c>
      <c r="M524" s="384"/>
      <c r="N524" s="384">
        <v>1</v>
      </c>
      <c r="O524" s="384">
        <v>1</v>
      </c>
      <c r="P524" s="384">
        <v>0.08</v>
      </c>
      <c r="Q524" s="384" t="s">
        <v>3325</v>
      </c>
      <c r="R524" s="384"/>
      <c r="S524" s="386">
        <v>45635</v>
      </c>
      <c r="T524" s="384" t="s">
        <v>2363</v>
      </c>
      <c r="U524" s="386">
        <v>45636</v>
      </c>
      <c r="V524" s="384"/>
      <c r="W524" s="386"/>
      <c r="X524" s="384"/>
      <c r="Y524" s="386" t="s">
        <v>4198</v>
      </c>
      <c r="Z524" s="384"/>
      <c r="AA524" s="384"/>
      <c r="AB524" s="384"/>
      <c r="AC524" s="384"/>
      <c r="AD524" s="384"/>
      <c r="AE524" s="386"/>
      <c r="AF524" s="384"/>
      <c r="AG524" s="384"/>
      <c r="AH524" s="384"/>
      <c r="AI524" s="384"/>
      <c r="AJ524" s="384"/>
      <c r="AK524" s="384"/>
      <c r="AL524" s="384"/>
      <c r="AM524" s="384"/>
      <c r="AN524" s="384"/>
      <c r="AO524" s="384"/>
      <c r="AP524" s="384"/>
      <c r="AQ524" s="384"/>
      <c r="AR524" s="384"/>
      <c r="AS524" s="384"/>
      <c r="AT524" s="384"/>
    </row>
    <row r="525" spans="1:46" s="388" customFormat="1" ht="31.5">
      <c r="A525" s="394" t="s">
        <v>3111</v>
      </c>
      <c r="B525" s="384" t="s">
        <v>4199</v>
      </c>
      <c r="C525" s="384"/>
      <c r="D525" s="384"/>
      <c r="E525" s="384"/>
      <c r="F525" s="384" t="s">
        <v>4200</v>
      </c>
      <c r="G525" s="384" t="s">
        <v>4201</v>
      </c>
      <c r="H525" s="384" t="s">
        <v>143</v>
      </c>
      <c r="I525" s="384" t="s">
        <v>3112</v>
      </c>
      <c r="J525" s="384"/>
      <c r="K525" s="384" t="s">
        <v>4202</v>
      </c>
      <c r="L525" s="375" t="s">
        <v>2464</v>
      </c>
      <c r="M525" s="375"/>
      <c r="N525" s="384">
        <v>22</v>
      </c>
      <c r="O525" s="385">
        <v>14080</v>
      </c>
      <c r="P525" s="384">
        <v>30.940999999999999</v>
      </c>
      <c r="Q525" s="384" t="s">
        <v>2518</v>
      </c>
      <c r="R525" s="384"/>
      <c r="S525" s="386">
        <v>45587</v>
      </c>
      <c r="T525" s="384" t="s">
        <v>2590</v>
      </c>
      <c r="U525" s="390">
        <v>45621</v>
      </c>
      <c r="V525" s="384" t="s">
        <v>4091</v>
      </c>
      <c r="W525" s="390">
        <v>45635</v>
      </c>
      <c r="X525" s="384" t="s">
        <v>4203</v>
      </c>
      <c r="Y525" s="386" t="s">
        <v>4204</v>
      </c>
      <c r="Z525" s="386">
        <v>45581</v>
      </c>
      <c r="AA525" s="386">
        <v>45588</v>
      </c>
      <c r="AB525" s="386">
        <v>45616</v>
      </c>
      <c r="AC525" s="386">
        <v>45616</v>
      </c>
      <c r="AD525" s="386">
        <v>45622</v>
      </c>
      <c r="AE525" s="386">
        <v>45623</v>
      </c>
      <c r="AF525" s="386">
        <v>45637</v>
      </c>
      <c r="AG525" s="386">
        <v>45637</v>
      </c>
      <c r="AH525" s="386">
        <v>45637</v>
      </c>
      <c r="AI525" s="384"/>
      <c r="AJ525" s="386"/>
      <c r="AK525" s="384"/>
      <c r="AL525" s="386" t="s">
        <v>4205</v>
      </c>
      <c r="AM525" s="386">
        <v>45622</v>
      </c>
      <c r="AN525" s="387">
        <v>143367.04000000001</v>
      </c>
      <c r="AO525" s="427">
        <v>615624</v>
      </c>
      <c r="AP525" s="386"/>
      <c r="AQ525" s="384"/>
      <c r="AR525" s="386">
        <v>45628</v>
      </c>
      <c r="AS525" s="386">
        <v>45628</v>
      </c>
      <c r="AT525" s="386" t="s">
        <v>3634</v>
      </c>
    </row>
    <row r="526" spans="1:46" s="388" customFormat="1" ht="15.75">
      <c r="A526" s="384" t="s">
        <v>2612</v>
      </c>
      <c r="B526" s="384">
        <v>8200008734</v>
      </c>
      <c r="C526" s="384"/>
      <c r="D526" s="384"/>
      <c r="E526" s="384"/>
      <c r="F526" s="384">
        <v>4402155041</v>
      </c>
      <c r="G526" s="384"/>
      <c r="H526" s="384" t="s">
        <v>103</v>
      </c>
      <c r="I526" s="384" t="s">
        <v>2441</v>
      </c>
      <c r="J526" s="384"/>
      <c r="K526" s="384"/>
      <c r="L526" s="384" t="s">
        <v>4206</v>
      </c>
      <c r="M526" s="384"/>
      <c r="N526" s="384">
        <v>1</v>
      </c>
      <c r="O526" s="384">
        <v>15.05</v>
      </c>
      <c r="P526" s="384">
        <v>0.48</v>
      </c>
      <c r="Q526" s="384" t="s">
        <v>3325</v>
      </c>
      <c r="R526" s="384"/>
      <c r="S526" s="386">
        <v>45625</v>
      </c>
      <c r="T526" s="384" t="s">
        <v>4207</v>
      </c>
      <c r="U526" s="386"/>
      <c r="V526" s="384"/>
      <c r="W526" s="386"/>
      <c r="X526" s="384"/>
      <c r="Y526" s="386" t="s">
        <v>4208</v>
      </c>
      <c r="Z526" s="384"/>
      <c r="AA526" s="384"/>
      <c r="AB526" s="384"/>
      <c r="AC526" s="384"/>
      <c r="AD526" s="384"/>
      <c r="AE526" s="386">
        <v>45639</v>
      </c>
      <c r="AF526" s="384"/>
      <c r="AG526" s="384"/>
      <c r="AH526" s="384"/>
      <c r="AI526" s="384"/>
      <c r="AJ526" s="384"/>
      <c r="AK526" s="384"/>
      <c r="AL526" s="384"/>
      <c r="AM526" s="384"/>
      <c r="AN526" s="384"/>
      <c r="AO526" s="384"/>
      <c r="AP526" s="384"/>
      <c r="AQ526" s="384"/>
      <c r="AR526" s="384"/>
      <c r="AS526" s="384"/>
      <c r="AT526" s="384"/>
    </row>
    <row r="527" spans="1:46" s="388" customFormat="1" ht="15.75">
      <c r="A527" s="384" t="s">
        <v>2612</v>
      </c>
      <c r="B527" s="384">
        <v>8200008733</v>
      </c>
      <c r="C527" s="384"/>
      <c r="D527" s="384"/>
      <c r="E527" s="384"/>
      <c r="F527" s="384">
        <v>4402142802</v>
      </c>
      <c r="G527" s="384"/>
      <c r="H527" s="384" t="s">
        <v>103</v>
      </c>
      <c r="I527" s="384" t="s">
        <v>2441</v>
      </c>
      <c r="J527" s="384"/>
      <c r="K527" s="384"/>
      <c r="L527" s="384" t="s">
        <v>4209</v>
      </c>
      <c r="M527" s="384"/>
      <c r="N527" s="384">
        <v>2</v>
      </c>
      <c r="O527" s="384">
        <v>30.75</v>
      </c>
      <c r="P527" s="384">
        <v>0.06</v>
      </c>
      <c r="Q527" s="384" t="s">
        <v>3325</v>
      </c>
      <c r="R527" s="384"/>
      <c r="S527" s="386">
        <v>45625</v>
      </c>
      <c r="T527" s="384" t="s">
        <v>4210</v>
      </c>
      <c r="U527" s="386"/>
      <c r="V527" s="384"/>
      <c r="W527" s="386"/>
      <c r="X527" s="384"/>
      <c r="Y527" s="386" t="s">
        <v>4211</v>
      </c>
      <c r="Z527" s="384"/>
      <c r="AA527" s="384"/>
      <c r="AB527" s="384"/>
      <c r="AC527" s="384"/>
      <c r="AD527" s="384"/>
      <c r="AE527" s="386">
        <v>45639</v>
      </c>
      <c r="AF527" s="384"/>
      <c r="AG527" s="384"/>
      <c r="AH527" s="384"/>
      <c r="AI527" s="384"/>
      <c r="AJ527" s="384"/>
      <c r="AK527" s="384"/>
      <c r="AL527" s="384"/>
      <c r="AM527" s="384"/>
      <c r="AN527" s="384"/>
      <c r="AO527" s="384"/>
      <c r="AP527" s="384"/>
      <c r="AQ527" s="384"/>
      <c r="AR527" s="384"/>
      <c r="AS527" s="384"/>
      <c r="AT527" s="384"/>
    </row>
    <row r="528" spans="1:46" s="388" customFormat="1" ht="15.75">
      <c r="A528" s="101" t="s">
        <v>3056</v>
      </c>
      <c r="B528" s="384">
        <v>2100008737</v>
      </c>
      <c r="C528" s="384"/>
      <c r="D528" s="384"/>
      <c r="E528" s="384"/>
      <c r="F528" s="971" t="s">
        <v>4212</v>
      </c>
      <c r="G528" s="384" t="s">
        <v>4213</v>
      </c>
      <c r="H528" s="384" t="s">
        <v>86</v>
      </c>
      <c r="I528" s="971" t="s">
        <v>3109</v>
      </c>
      <c r="J528" s="384"/>
      <c r="K528" s="971" t="s">
        <v>4214</v>
      </c>
      <c r="L528" s="384" t="s">
        <v>4215</v>
      </c>
      <c r="M528" s="384"/>
      <c r="N528" s="384">
        <v>5</v>
      </c>
      <c r="O528" s="384">
        <v>3149</v>
      </c>
      <c r="P528" s="384">
        <v>6.14</v>
      </c>
      <c r="Q528" s="971" t="s">
        <v>2369</v>
      </c>
      <c r="R528" s="384"/>
      <c r="S528" s="972">
        <v>45625</v>
      </c>
      <c r="T528" s="971" t="s">
        <v>2590</v>
      </c>
      <c r="U528" s="972">
        <v>45641</v>
      </c>
      <c r="V528" s="384"/>
      <c r="W528" s="384"/>
      <c r="X528" s="971" t="s">
        <v>4216</v>
      </c>
      <c r="Y528" s="386" t="s">
        <v>4217</v>
      </c>
      <c r="Z528" s="386">
        <v>45623</v>
      </c>
      <c r="AA528" s="386">
        <v>45629</v>
      </c>
      <c r="AB528" s="386">
        <v>45635</v>
      </c>
      <c r="AC528" s="386">
        <v>45635</v>
      </c>
      <c r="AD528" s="386">
        <v>45629</v>
      </c>
      <c r="AE528" s="386">
        <v>45637</v>
      </c>
      <c r="AF528" s="386">
        <v>45646</v>
      </c>
      <c r="AG528" s="386">
        <v>45643</v>
      </c>
      <c r="AH528" s="386">
        <v>45650</v>
      </c>
      <c r="AI528" s="384"/>
      <c r="AJ528" s="384"/>
      <c r="AK528" s="371" t="s">
        <v>4218</v>
      </c>
      <c r="AL528" s="384" t="s">
        <v>4219</v>
      </c>
      <c r="AM528" s="386">
        <v>45641</v>
      </c>
      <c r="AN528" s="387">
        <v>1298.4000000000001</v>
      </c>
      <c r="AO528" s="387">
        <v>4649</v>
      </c>
      <c r="AP528" s="384"/>
      <c r="AQ528" s="384"/>
      <c r="AR528" s="384"/>
      <c r="AS528" s="384"/>
      <c r="AT528" s="384"/>
    </row>
    <row r="529" spans="1:46" s="388" customFormat="1" ht="15.75">
      <c r="A529" s="384" t="s">
        <v>87</v>
      </c>
      <c r="B529" s="384">
        <v>2100008373</v>
      </c>
      <c r="C529" s="384"/>
      <c r="D529" s="384"/>
      <c r="E529" s="384"/>
      <c r="F529" s="971"/>
      <c r="G529" s="384" t="s">
        <v>4220</v>
      </c>
      <c r="H529" s="384" t="s">
        <v>86</v>
      </c>
      <c r="I529" s="971"/>
      <c r="J529" s="384"/>
      <c r="K529" s="971"/>
      <c r="L529" s="384" t="s">
        <v>4221</v>
      </c>
      <c r="M529" s="384"/>
      <c r="N529" s="384">
        <v>7</v>
      </c>
      <c r="O529" s="384">
        <v>6265</v>
      </c>
      <c r="P529" s="384">
        <v>5.9710000000000001</v>
      </c>
      <c r="Q529" s="971"/>
      <c r="R529" s="384"/>
      <c r="S529" s="972"/>
      <c r="T529" s="971"/>
      <c r="U529" s="972"/>
      <c r="V529" s="384"/>
      <c r="W529" s="384"/>
      <c r="X529" s="971"/>
      <c r="Y529" s="386" t="s">
        <v>4217</v>
      </c>
      <c r="Z529" s="386">
        <v>45623</v>
      </c>
      <c r="AA529" s="386">
        <v>45629</v>
      </c>
      <c r="AB529" s="386">
        <v>45635</v>
      </c>
      <c r="AC529" s="386">
        <v>45635</v>
      </c>
      <c r="AD529" s="386">
        <v>45629</v>
      </c>
      <c r="AE529" s="386">
        <v>45637</v>
      </c>
      <c r="AF529" s="386">
        <v>45646</v>
      </c>
      <c r="AG529" s="386">
        <v>45643</v>
      </c>
      <c r="AH529" s="386">
        <v>45650</v>
      </c>
      <c r="AI529" s="384"/>
      <c r="AJ529" s="384"/>
      <c r="AK529" s="371" t="s">
        <v>4218</v>
      </c>
      <c r="AL529" s="384" t="s">
        <v>4222</v>
      </c>
      <c r="AM529" s="386">
        <v>45641</v>
      </c>
      <c r="AN529" s="387">
        <v>18922.78</v>
      </c>
      <c r="AO529" s="387">
        <v>67336</v>
      </c>
      <c r="AP529" s="384"/>
      <c r="AQ529" s="384"/>
      <c r="AR529" s="384"/>
      <c r="AS529" s="384"/>
      <c r="AT529" s="384"/>
    </row>
    <row r="530" spans="1:46" s="408" customFormat="1" ht="31.5">
      <c r="A530" s="394" t="s">
        <v>4223</v>
      </c>
      <c r="B530" s="384">
        <v>4100007461</v>
      </c>
      <c r="C530" s="384"/>
      <c r="D530" s="384"/>
      <c r="E530" s="384"/>
      <c r="F530" s="384" t="s">
        <v>4224</v>
      </c>
      <c r="G530" s="384" t="s">
        <v>4225</v>
      </c>
      <c r="H530" s="384" t="s">
        <v>86</v>
      </c>
      <c r="I530" s="384" t="s">
        <v>3112</v>
      </c>
      <c r="J530" s="384"/>
      <c r="K530" s="384" t="s">
        <v>4226</v>
      </c>
      <c r="L530" s="384" t="s">
        <v>4227</v>
      </c>
      <c r="M530" s="384"/>
      <c r="N530" s="384">
        <v>8</v>
      </c>
      <c r="O530" s="384">
        <v>10302</v>
      </c>
      <c r="P530" s="384">
        <v>65</v>
      </c>
      <c r="Q530" s="384" t="s">
        <v>2589</v>
      </c>
      <c r="R530" s="384"/>
      <c r="S530" s="386">
        <v>45601</v>
      </c>
      <c r="T530" s="384" t="s">
        <v>2370</v>
      </c>
      <c r="U530" s="386">
        <v>45654</v>
      </c>
      <c r="V530" s="384"/>
      <c r="W530" s="384"/>
      <c r="X530" s="384" t="s">
        <v>4228</v>
      </c>
      <c r="Y530" s="384" t="s">
        <v>4229</v>
      </c>
      <c r="Z530" s="386">
        <v>45597</v>
      </c>
      <c r="AA530" s="386">
        <v>45651</v>
      </c>
      <c r="AB530" s="386">
        <v>45645</v>
      </c>
      <c r="AC530" s="386">
        <v>45645</v>
      </c>
      <c r="AD530" s="386">
        <v>45653</v>
      </c>
      <c r="AE530" s="386">
        <v>45653</v>
      </c>
      <c r="AF530" s="386">
        <v>45663</v>
      </c>
      <c r="AG530" s="386">
        <v>45297</v>
      </c>
      <c r="AH530" s="384"/>
      <c r="AI530" s="384"/>
      <c r="AJ530" s="384" t="s">
        <v>4179</v>
      </c>
      <c r="AK530" s="384" t="s">
        <v>4230</v>
      </c>
      <c r="AL530" s="384" t="s">
        <v>4231</v>
      </c>
      <c r="AM530" s="384">
        <v>45653</v>
      </c>
      <c r="AN530" s="387">
        <v>51.32</v>
      </c>
      <c r="AO530" s="399">
        <v>10886</v>
      </c>
      <c r="AP530" s="384"/>
      <c r="AQ530" s="384"/>
      <c r="AR530" s="384"/>
      <c r="AS530" s="384"/>
      <c r="AT530" s="384"/>
    </row>
    <row r="531" spans="1:46" s="415" customFormat="1" ht="15.75">
      <c r="A531" s="967" t="s">
        <v>4232</v>
      </c>
      <c r="B531" s="967">
        <v>4100007461</v>
      </c>
      <c r="C531" s="371"/>
      <c r="D531" s="371"/>
      <c r="E531" s="371"/>
      <c r="F531" s="999" t="s">
        <v>4233</v>
      </c>
      <c r="G531" s="967" t="s">
        <v>4234</v>
      </c>
      <c r="H531" s="967" t="s">
        <v>86</v>
      </c>
      <c r="I531" s="967" t="s">
        <v>3151</v>
      </c>
      <c r="J531" s="371"/>
      <c r="K531" s="371" t="s">
        <v>4235</v>
      </c>
      <c r="L531" s="967" t="s">
        <v>4236</v>
      </c>
      <c r="M531" s="371"/>
      <c r="N531" s="371">
        <v>7</v>
      </c>
      <c r="O531" s="429">
        <v>9420.5</v>
      </c>
      <c r="P531" s="371">
        <v>66.918999999999997</v>
      </c>
      <c r="Q531" s="967" t="s">
        <v>3561</v>
      </c>
      <c r="R531" s="371"/>
      <c r="S531" s="968">
        <v>45637</v>
      </c>
      <c r="T531" s="967" t="s">
        <v>2590</v>
      </c>
      <c r="U531" s="968">
        <v>45663</v>
      </c>
      <c r="V531" s="967" t="s">
        <v>2363</v>
      </c>
      <c r="W531" s="1000">
        <v>45675</v>
      </c>
      <c r="X531" s="967" t="s">
        <v>4237</v>
      </c>
      <c r="Y531" s="372" t="s">
        <v>4238</v>
      </c>
      <c r="Z531" s="968">
        <v>45631</v>
      </c>
      <c r="AA531" s="968">
        <v>45646</v>
      </c>
      <c r="AB531" s="968">
        <v>45659</v>
      </c>
      <c r="AC531" s="968">
        <v>45663</v>
      </c>
      <c r="AD531" s="968">
        <v>45663</v>
      </c>
      <c r="AE531" s="968">
        <v>45672</v>
      </c>
      <c r="AF531" s="330"/>
      <c r="AG531" s="314"/>
      <c r="AH531" s="317"/>
      <c r="AI531" s="317"/>
      <c r="AJ531" s="317"/>
      <c r="AK531" s="967" t="s">
        <v>4239</v>
      </c>
      <c r="AL531" s="933" t="s">
        <v>4240</v>
      </c>
      <c r="AM531" s="940">
        <v>45672</v>
      </c>
      <c r="AN531" s="1001">
        <v>365.21</v>
      </c>
      <c r="AO531" s="317"/>
      <c r="AP531" s="317"/>
      <c r="AQ531" s="317"/>
      <c r="AR531" s="317"/>
      <c r="AS531" s="317"/>
      <c r="AT531" s="317"/>
    </row>
    <row r="532" spans="1:46" s="415" customFormat="1" ht="15.75">
      <c r="A532" s="967"/>
      <c r="B532" s="967"/>
      <c r="C532" s="371"/>
      <c r="D532" s="371"/>
      <c r="E532" s="371"/>
      <c r="F532" s="999"/>
      <c r="G532" s="967"/>
      <c r="H532" s="967"/>
      <c r="I532" s="967"/>
      <c r="J532" s="371"/>
      <c r="K532" s="371" t="s">
        <v>4241</v>
      </c>
      <c r="L532" s="967"/>
      <c r="M532" s="371"/>
      <c r="N532" s="371">
        <v>7</v>
      </c>
      <c r="O532" s="371">
        <v>9420.5</v>
      </c>
      <c r="P532" s="371">
        <v>66.918999999999997</v>
      </c>
      <c r="Q532" s="967"/>
      <c r="R532" s="371"/>
      <c r="S532" s="968"/>
      <c r="T532" s="967"/>
      <c r="U532" s="968"/>
      <c r="V532" s="967"/>
      <c r="W532" s="1000"/>
      <c r="X532" s="967"/>
      <c r="Y532" s="371" t="s">
        <v>4242</v>
      </c>
      <c r="Z532" s="967"/>
      <c r="AA532" s="967"/>
      <c r="AB532" s="967"/>
      <c r="AC532" s="967"/>
      <c r="AD532" s="967"/>
      <c r="AE532" s="967"/>
      <c r="AF532" s="317"/>
      <c r="AG532" s="317"/>
      <c r="AH532" s="317"/>
      <c r="AI532" s="317"/>
      <c r="AJ532" s="317"/>
      <c r="AK532" s="967"/>
      <c r="AL532" s="933"/>
      <c r="AM532" s="933"/>
      <c r="AN532" s="1002"/>
      <c r="AO532" s="317"/>
      <c r="AP532" s="317"/>
      <c r="AQ532" s="317"/>
      <c r="AR532" s="317"/>
      <c r="AS532" s="317"/>
      <c r="AT532" s="317"/>
    </row>
    <row r="533" spans="1:46" s="415" customFormat="1" ht="15.75">
      <c r="A533" s="967"/>
      <c r="B533" s="967"/>
      <c r="C533" s="371"/>
      <c r="D533" s="371"/>
      <c r="E533" s="371"/>
      <c r="F533" s="999"/>
      <c r="G533" s="967"/>
      <c r="H533" s="967"/>
      <c r="I533" s="967"/>
      <c r="J533" s="371"/>
      <c r="K533" s="371" t="s">
        <v>4243</v>
      </c>
      <c r="L533" s="967"/>
      <c r="M533" s="371"/>
      <c r="N533" s="371">
        <v>7</v>
      </c>
      <c r="O533" s="371">
        <v>9420.5</v>
      </c>
      <c r="P533" s="371">
        <v>66.918999999999997</v>
      </c>
      <c r="Q533" s="967"/>
      <c r="R533" s="371"/>
      <c r="S533" s="968"/>
      <c r="T533" s="967"/>
      <c r="U533" s="968"/>
      <c r="V533" s="967"/>
      <c r="W533" s="1000"/>
      <c r="X533" s="967"/>
      <c r="Y533" s="372" t="s">
        <v>4238</v>
      </c>
      <c r="Z533" s="967"/>
      <c r="AA533" s="967"/>
      <c r="AB533" s="967"/>
      <c r="AC533" s="967"/>
      <c r="AD533" s="967"/>
      <c r="AE533" s="967"/>
      <c r="AF533" s="317"/>
      <c r="AG533" s="317"/>
      <c r="AH533" s="317"/>
      <c r="AI533" s="317"/>
      <c r="AJ533" s="317"/>
      <c r="AK533" s="967"/>
      <c r="AL533" s="933"/>
      <c r="AM533" s="933"/>
      <c r="AN533" s="1002"/>
      <c r="AO533" s="317"/>
      <c r="AP533" s="317"/>
      <c r="AQ533" s="317"/>
      <c r="AR533" s="317"/>
      <c r="AS533" s="317"/>
      <c r="AT533" s="317"/>
    </row>
    <row r="534" spans="1:46" s="415" customFormat="1" ht="15.75">
      <c r="A534" s="967"/>
      <c r="B534" s="967"/>
      <c r="C534" s="371"/>
      <c r="D534" s="371"/>
      <c r="E534" s="371"/>
      <c r="F534" s="999"/>
      <c r="G534" s="967"/>
      <c r="H534" s="967"/>
      <c r="I534" s="967"/>
      <c r="J534" s="371"/>
      <c r="K534" s="371" t="s">
        <v>4244</v>
      </c>
      <c r="L534" s="967"/>
      <c r="M534" s="371"/>
      <c r="N534" s="371">
        <v>7</v>
      </c>
      <c r="O534" s="371">
        <v>9420.5</v>
      </c>
      <c r="P534" s="371">
        <v>66.918999999999997</v>
      </c>
      <c r="Q534" s="967"/>
      <c r="R534" s="371"/>
      <c r="S534" s="968"/>
      <c r="T534" s="967"/>
      <c r="U534" s="968"/>
      <c r="V534" s="967"/>
      <c r="W534" s="1000"/>
      <c r="X534" s="967"/>
      <c r="Y534" s="371" t="s">
        <v>4242</v>
      </c>
      <c r="Z534" s="967"/>
      <c r="AA534" s="967"/>
      <c r="AB534" s="967"/>
      <c r="AC534" s="967"/>
      <c r="AD534" s="967"/>
      <c r="AE534" s="967"/>
      <c r="AF534" s="317"/>
      <c r="AG534" s="317"/>
      <c r="AH534" s="317"/>
      <c r="AI534" s="317"/>
      <c r="AJ534" s="317"/>
      <c r="AK534" s="967"/>
      <c r="AL534" s="933"/>
      <c r="AM534" s="933"/>
      <c r="AN534" s="1002"/>
      <c r="AO534" s="317"/>
      <c r="AP534" s="317"/>
      <c r="AQ534" s="317"/>
      <c r="AR534" s="317"/>
      <c r="AS534" s="317"/>
      <c r="AT534" s="317"/>
    </row>
    <row r="535" spans="1:46" s="415" customFormat="1" ht="15.75">
      <c r="A535" s="967"/>
      <c r="B535" s="967"/>
      <c r="C535" s="371"/>
      <c r="D535" s="371"/>
      <c r="E535" s="371"/>
      <c r="F535" s="999"/>
      <c r="G535" s="967"/>
      <c r="H535" s="967"/>
      <c r="I535" s="967"/>
      <c r="J535" s="371"/>
      <c r="K535" s="371" t="s">
        <v>4245</v>
      </c>
      <c r="L535" s="967"/>
      <c r="M535" s="371"/>
      <c r="N535" s="371">
        <v>7</v>
      </c>
      <c r="O535" s="371">
        <v>9420.5</v>
      </c>
      <c r="P535" s="371">
        <v>65.742000000000004</v>
      </c>
      <c r="Q535" s="967"/>
      <c r="R535" s="371"/>
      <c r="S535" s="968"/>
      <c r="T535" s="967"/>
      <c r="U535" s="968"/>
      <c r="V535" s="967"/>
      <c r="W535" s="1000"/>
      <c r="X535" s="967"/>
      <c r="Y535" s="371" t="s">
        <v>4242</v>
      </c>
      <c r="Z535" s="967"/>
      <c r="AA535" s="967"/>
      <c r="AB535" s="967"/>
      <c r="AC535" s="967"/>
      <c r="AD535" s="967"/>
      <c r="AE535" s="967"/>
      <c r="AF535" s="317"/>
      <c r="AG535" s="317"/>
      <c r="AH535" s="317"/>
      <c r="AI535" s="317"/>
      <c r="AJ535" s="317"/>
      <c r="AK535" s="967"/>
      <c r="AL535" s="933"/>
      <c r="AM535" s="933"/>
      <c r="AN535" s="1002"/>
      <c r="AO535" s="317"/>
      <c r="AP535" s="317"/>
      <c r="AQ535" s="317"/>
      <c r="AR535" s="317"/>
      <c r="AS535" s="317"/>
      <c r="AT535" s="317"/>
    </row>
    <row r="536" spans="1:46" s="415" customFormat="1" ht="15.75">
      <c r="A536" s="967"/>
      <c r="B536" s="967"/>
      <c r="C536" s="371"/>
      <c r="D536" s="371"/>
      <c r="E536" s="371"/>
      <c r="F536" s="999"/>
      <c r="G536" s="967"/>
      <c r="H536" s="967"/>
      <c r="I536" s="967"/>
      <c r="J536" s="371"/>
      <c r="K536" s="371" t="s">
        <v>4246</v>
      </c>
      <c r="L536" s="967"/>
      <c r="M536" s="371"/>
      <c r="N536" s="371">
        <v>10</v>
      </c>
      <c r="O536" s="371">
        <v>11532.78</v>
      </c>
      <c r="P536" s="371">
        <v>48.860999999999997</v>
      </c>
      <c r="Q536" s="967"/>
      <c r="R536" s="371"/>
      <c r="S536" s="968"/>
      <c r="T536" s="967"/>
      <c r="U536" s="968"/>
      <c r="V536" s="967"/>
      <c r="W536" s="1000"/>
      <c r="X536" s="967"/>
      <c r="Y536" s="372" t="s">
        <v>4238</v>
      </c>
      <c r="Z536" s="967"/>
      <c r="AA536" s="967"/>
      <c r="AB536" s="967"/>
      <c r="AC536" s="967"/>
      <c r="AD536" s="967"/>
      <c r="AE536" s="967"/>
      <c r="AF536" s="317"/>
      <c r="AG536" s="317"/>
      <c r="AH536" s="317"/>
      <c r="AI536" s="317"/>
      <c r="AJ536" s="317"/>
      <c r="AK536" s="967"/>
      <c r="AL536" s="933"/>
      <c r="AM536" s="933"/>
      <c r="AN536" s="1002"/>
      <c r="AO536" s="317"/>
      <c r="AP536" s="317"/>
      <c r="AQ536" s="317"/>
      <c r="AR536" s="317"/>
      <c r="AS536" s="317"/>
      <c r="AT536" s="317"/>
    </row>
    <row r="537" spans="1:46" s="415" customFormat="1" ht="15.75">
      <c r="A537" s="967"/>
      <c r="B537" s="967"/>
      <c r="C537" s="371"/>
      <c r="D537" s="371"/>
      <c r="E537" s="371"/>
      <c r="F537" s="999"/>
      <c r="G537" s="967"/>
      <c r="H537" s="967"/>
      <c r="I537" s="967"/>
      <c r="J537" s="371"/>
      <c r="K537" s="371" t="s">
        <v>4247</v>
      </c>
      <c r="L537" s="967"/>
      <c r="M537" s="371"/>
      <c r="N537" s="371">
        <v>6</v>
      </c>
      <c r="O537" s="371">
        <v>7213.91</v>
      </c>
      <c r="P537" s="371">
        <v>58.71</v>
      </c>
      <c r="Q537" s="967"/>
      <c r="R537" s="371"/>
      <c r="S537" s="968"/>
      <c r="T537" s="967"/>
      <c r="U537" s="968"/>
      <c r="V537" s="967"/>
      <c r="W537" s="1000"/>
      <c r="X537" s="967"/>
      <c r="Y537" s="372" t="s">
        <v>4238</v>
      </c>
      <c r="Z537" s="967"/>
      <c r="AA537" s="967"/>
      <c r="AB537" s="967"/>
      <c r="AC537" s="967"/>
      <c r="AD537" s="967"/>
      <c r="AE537" s="967"/>
      <c r="AF537" s="317"/>
      <c r="AG537" s="317"/>
      <c r="AH537" s="317"/>
      <c r="AI537" s="317"/>
      <c r="AJ537" s="317"/>
      <c r="AK537" s="967"/>
      <c r="AL537" s="933"/>
      <c r="AM537" s="933"/>
      <c r="AN537" s="1003"/>
      <c r="AO537" s="317"/>
      <c r="AP537" s="317"/>
      <c r="AQ537" s="317"/>
      <c r="AR537" s="317"/>
      <c r="AS537" s="317"/>
      <c r="AT537" s="317"/>
    </row>
    <row r="538" spans="1:46" s="408" customFormat="1" ht="15.75">
      <c r="A538" s="384" t="s">
        <v>87</v>
      </c>
      <c r="B538" s="384">
        <v>2100008373</v>
      </c>
      <c r="C538" s="384"/>
      <c r="D538" s="384"/>
      <c r="E538" s="384"/>
      <c r="F538" s="353" t="s">
        <v>4248</v>
      </c>
      <c r="G538" s="384" t="s">
        <v>4249</v>
      </c>
      <c r="H538" s="384" t="s">
        <v>79</v>
      </c>
      <c r="I538" s="384" t="s">
        <v>3109</v>
      </c>
      <c r="J538" s="384"/>
      <c r="K538" s="384" t="s">
        <v>4250</v>
      </c>
      <c r="L538" s="384" t="s">
        <v>3553</v>
      </c>
      <c r="M538" s="384"/>
      <c r="N538" s="384">
        <v>15</v>
      </c>
      <c r="O538" s="385">
        <v>13485</v>
      </c>
      <c r="P538" s="384">
        <v>12.879</v>
      </c>
      <c r="Q538" s="384" t="s">
        <v>2369</v>
      </c>
      <c r="R538" s="384"/>
      <c r="S538" s="386">
        <v>45643</v>
      </c>
      <c r="T538" s="384" t="s">
        <v>2590</v>
      </c>
      <c r="U538" s="386">
        <v>45663</v>
      </c>
      <c r="V538" s="384" t="s">
        <v>2239</v>
      </c>
      <c r="W538" s="384" t="s">
        <v>2239</v>
      </c>
      <c r="X538" s="384" t="s">
        <v>118</v>
      </c>
      <c r="Y538" s="384" t="s">
        <v>4251</v>
      </c>
      <c r="Z538" s="386">
        <v>45636</v>
      </c>
      <c r="AA538" s="386">
        <v>45636</v>
      </c>
      <c r="AB538" s="386">
        <v>45660</v>
      </c>
      <c r="AC538" s="386">
        <v>45660</v>
      </c>
      <c r="AD538" s="386">
        <v>45646</v>
      </c>
      <c r="AE538" s="386">
        <v>45659</v>
      </c>
      <c r="AF538" s="384"/>
      <c r="AG538" s="384"/>
      <c r="AH538" s="384"/>
      <c r="AI538" s="384"/>
      <c r="AJ538" s="384"/>
      <c r="AK538" s="384" t="s">
        <v>4252</v>
      </c>
      <c r="AL538" s="232" t="s">
        <v>4253</v>
      </c>
      <c r="AM538" s="366">
        <v>45660</v>
      </c>
      <c r="AN538" s="423">
        <v>39039.300000000003</v>
      </c>
      <c r="AO538" s="430">
        <v>140243</v>
      </c>
      <c r="AP538" s="232"/>
      <c r="AQ538" s="232"/>
      <c r="AR538" s="232"/>
      <c r="AS538" s="232"/>
      <c r="AT538" s="232"/>
    </row>
    <row r="539" spans="1:46" s="408" customFormat="1" ht="15.75">
      <c r="A539" s="101" t="s">
        <v>4123</v>
      </c>
      <c r="B539" s="384"/>
      <c r="C539" s="384"/>
      <c r="D539" s="384"/>
      <c r="E539" s="384"/>
      <c r="F539" s="353" t="s">
        <v>4254</v>
      </c>
      <c r="G539" s="384" t="s">
        <v>4255</v>
      </c>
      <c r="H539" s="384" t="s">
        <v>86</v>
      </c>
      <c r="I539" s="384" t="s">
        <v>4126</v>
      </c>
      <c r="J539" s="384"/>
      <c r="K539" s="384" t="s">
        <v>4256</v>
      </c>
      <c r="L539" s="384" t="s">
        <v>3560</v>
      </c>
      <c r="M539" s="384"/>
      <c r="N539" s="384">
        <v>44</v>
      </c>
      <c r="O539" s="384">
        <v>15090</v>
      </c>
      <c r="P539" s="395">
        <v>42</v>
      </c>
      <c r="Q539" s="384" t="s">
        <v>2518</v>
      </c>
      <c r="R539" s="384"/>
      <c r="S539" s="386">
        <v>45638</v>
      </c>
      <c r="T539" s="384" t="s">
        <v>2590</v>
      </c>
      <c r="U539" s="386">
        <v>45299</v>
      </c>
      <c r="V539" s="384"/>
      <c r="W539" s="384"/>
      <c r="X539" s="384" t="s">
        <v>4257</v>
      </c>
      <c r="Y539" s="384" t="s">
        <v>4251</v>
      </c>
      <c r="Z539" s="386">
        <v>45632</v>
      </c>
      <c r="AA539" s="386">
        <v>45657</v>
      </c>
      <c r="AB539" s="386">
        <v>45660</v>
      </c>
      <c r="AC539" s="386">
        <v>45660</v>
      </c>
      <c r="AD539" s="384" t="s">
        <v>2239</v>
      </c>
      <c r="AE539" s="386">
        <v>45663</v>
      </c>
      <c r="AF539" s="386"/>
      <c r="AG539" s="384"/>
      <c r="AH539" s="384"/>
      <c r="AI539" s="384" t="s">
        <v>2592</v>
      </c>
      <c r="AJ539" s="386">
        <v>45631</v>
      </c>
      <c r="AK539" s="384" t="s">
        <v>4258</v>
      </c>
      <c r="AL539" s="232" t="s">
        <v>4259</v>
      </c>
      <c r="AM539" s="366">
        <v>45665</v>
      </c>
      <c r="AN539" s="423">
        <v>1035</v>
      </c>
      <c r="AO539" s="232"/>
      <c r="AP539" s="232"/>
      <c r="AQ539" s="232"/>
      <c r="AR539" s="232"/>
      <c r="AS539" s="232"/>
      <c r="AT539" s="232"/>
    </row>
    <row r="540" spans="1:46" s="408" customFormat="1" ht="15.75">
      <c r="A540" s="982" t="s">
        <v>4123</v>
      </c>
      <c r="B540" s="971"/>
      <c r="C540" s="384"/>
      <c r="D540" s="384"/>
      <c r="E540" s="384"/>
      <c r="F540" s="985" t="s">
        <v>4260</v>
      </c>
      <c r="G540" s="971" t="s">
        <v>4261</v>
      </c>
      <c r="H540" s="971" t="s">
        <v>86</v>
      </c>
      <c r="I540" s="971" t="s">
        <v>4262</v>
      </c>
      <c r="J540" s="384"/>
      <c r="K540" s="384" t="s">
        <v>4263</v>
      </c>
      <c r="L540" s="971" t="s">
        <v>3560</v>
      </c>
      <c r="M540" s="384"/>
      <c r="N540" s="384">
        <v>54</v>
      </c>
      <c r="O540" s="384">
        <v>18586</v>
      </c>
      <c r="P540" s="384">
        <v>49.9</v>
      </c>
      <c r="Q540" s="971" t="s">
        <v>3561</v>
      </c>
      <c r="R540" s="384"/>
      <c r="S540" s="972">
        <v>45641</v>
      </c>
      <c r="T540" s="971" t="s">
        <v>2590</v>
      </c>
      <c r="U540" s="972">
        <v>45299</v>
      </c>
      <c r="V540" s="384"/>
      <c r="W540" s="384"/>
      <c r="X540" s="971" t="s">
        <v>4257</v>
      </c>
      <c r="Y540" s="386" t="s">
        <v>4251</v>
      </c>
      <c r="Z540" s="972">
        <v>45638</v>
      </c>
      <c r="AA540" s="972">
        <v>45657</v>
      </c>
      <c r="AB540" s="972">
        <v>45659</v>
      </c>
      <c r="AC540" s="972">
        <v>45659</v>
      </c>
      <c r="AD540" s="972">
        <v>45663</v>
      </c>
      <c r="AE540" s="972">
        <v>45663</v>
      </c>
      <c r="AF540" s="386"/>
      <c r="AG540" s="384"/>
      <c r="AH540" s="384"/>
      <c r="AI540" s="384" t="s">
        <v>2592</v>
      </c>
      <c r="AJ540" s="386">
        <v>45632</v>
      </c>
      <c r="AK540" s="384" t="s">
        <v>4258</v>
      </c>
      <c r="AL540" s="876" t="s">
        <v>4264</v>
      </c>
      <c r="AM540" s="876" t="s">
        <v>4265</v>
      </c>
      <c r="AN540" s="1004">
        <v>3402.37</v>
      </c>
      <c r="AO540" s="232"/>
      <c r="AP540" s="232"/>
      <c r="AQ540" s="232"/>
      <c r="AR540" s="232"/>
      <c r="AS540" s="232"/>
      <c r="AT540" s="232"/>
    </row>
    <row r="541" spans="1:46" s="408" customFormat="1" ht="15.75">
      <c r="A541" s="982"/>
      <c r="B541" s="971"/>
      <c r="C541" s="384"/>
      <c r="D541" s="384"/>
      <c r="E541" s="384"/>
      <c r="F541" s="985" t="s">
        <v>4260</v>
      </c>
      <c r="G541" s="971" t="s">
        <v>4266</v>
      </c>
      <c r="H541" s="971"/>
      <c r="I541" s="971"/>
      <c r="J541" s="384"/>
      <c r="K541" s="384" t="s">
        <v>4267</v>
      </c>
      <c r="L541" s="971" t="s">
        <v>3560</v>
      </c>
      <c r="M541" s="384"/>
      <c r="N541" s="384">
        <v>54</v>
      </c>
      <c r="O541" s="384">
        <v>18586</v>
      </c>
      <c r="P541" s="384">
        <v>49.9</v>
      </c>
      <c r="Q541" s="971"/>
      <c r="R541" s="384"/>
      <c r="S541" s="972"/>
      <c r="T541" s="971" t="s">
        <v>2590</v>
      </c>
      <c r="U541" s="972">
        <v>45299</v>
      </c>
      <c r="V541" s="384"/>
      <c r="W541" s="384"/>
      <c r="X541" s="971"/>
      <c r="Y541" s="386" t="s">
        <v>4251</v>
      </c>
      <c r="Z541" s="971" t="s">
        <v>2239</v>
      </c>
      <c r="AA541" s="971"/>
      <c r="AB541" s="971"/>
      <c r="AC541" s="971"/>
      <c r="AD541" s="971"/>
      <c r="AE541" s="971"/>
      <c r="AF541" s="386"/>
      <c r="AG541" s="384"/>
      <c r="AH541" s="384"/>
      <c r="AI541" s="384" t="s">
        <v>2592</v>
      </c>
      <c r="AJ541" s="386">
        <v>45632</v>
      </c>
      <c r="AK541" s="384" t="s">
        <v>4258</v>
      </c>
      <c r="AL541" s="876"/>
      <c r="AM541" s="876"/>
      <c r="AN541" s="1005"/>
      <c r="AO541" s="232"/>
      <c r="AP541" s="232"/>
      <c r="AQ541" s="232"/>
      <c r="AR541" s="232"/>
      <c r="AS541" s="232"/>
      <c r="AT541" s="232"/>
    </row>
    <row r="542" spans="1:46" s="415" customFormat="1" ht="15.75">
      <c r="A542" s="983" t="s">
        <v>4123</v>
      </c>
      <c r="B542" s="967"/>
      <c r="C542" s="371"/>
      <c r="D542" s="371"/>
      <c r="E542" s="371"/>
      <c r="F542" s="967" t="s">
        <v>4268</v>
      </c>
      <c r="G542" s="967" t="s">
        <v>4269</v>
      </c>
      <c r="H542" s="967" t="s">
        <v>86</v>
      </c>
      <c r="I542" s="967" t="s">
        <v>4262</v>
      </c>
      <c r="J542" s="371"/>
      <c r="K542" s="371" t="s">
        <v>4270</v>
      </c>
      <c r="L542" s="967" t="s">
        <v>3560</v>
      </c>
      <c r="M542" s="371"/>
      <c r="N542" s="371">
        <v>54</v>
      </c>
      <c r="O542" s="371">
        <v>19410</v>
      </c>
      <c r="P542" s="371">
        <v>49.9</v>
      </c>
      <c r="Q542" s="967" t="s">
        <v>3561</v>
      </c>
      <c r="R542" s="371"/>
      <c r="S542" s="968">
        <v>45644</v>
      </c>
      <c r="T542" s="967" t="s">
        <v>2590</v>
      </c>
      <c r="U542" s="968">
        <v>45304</v>
      </c>
      <c r="V542" s="371"/>
      <c r="W542" s="371"/>
      <c r="X542" s="967" t="s">
        <v>4257</v>
      </c>
      <c r="Y542" s="372" t="s">
        <v>4271</v>
      </c>
      <c r="Z542" s="968">
        <v>45638</v>
      </c>
      <c r="AA542" s="968">
        <v>45657</v>
      </c>
      <c r="AB542" s="968">
        <v>45664</v>
      </c>
      <c r="AC542" s="968">
        <v>45664</v>
      </c>
      <c r="AD542" s="968">
        <v>45664</v>
      </c>
      <c r="AE542" s="968">
        <v>45665</v>
      </c>
      <c r="AF542" s="317"/>
      <c r="AG542" s="317"/>
      <c r="AH542" s="317"/>
      <c r="AI542" s="317" t="s">
        <v>2592</v>
      </c>
      <c r="AJ542" s="330">
        <v>45632</v>
      </c>
      <c r="AK542" s="371" t="s">
        <v>4258</v>
      </c>
      <c r="AL542" s="933" t="s">
        <v>4272</v>
      </c>
      <c r="AM542" s="940">
        <v>45664</v>
      </c>
      <c r="AN542" s="1001">
        <v>3814.2</v>
      </c>
      <c r="AO542" s="317"/>
      <c r="AP542" s="317"/>
      <c r="AQ542" s="317"/>
      <c r="AR542" s="317"/>
      <c r="AS542" s="317"/>
      <c r="AT542" s="317"/>
    </row>
    <row r="543" spans="1:46" s="415" customFormat="1" ht="15.75">
      <c r="A543" s="983"/>
      <c r="B543" s="967"/>
      <c r="C543" s="371"/>
      <c r="D543" s="371"/>
      <c r="E543" s="371"/>
      <c r="F543" s="967" t="s">
        <v>4268</v>
      </c>
      <c r="G543" s="967" t="s">
        <v>4273</v>
      </c>
      <c r="H543" s="967"/>
      <c r="I543" s="967"/>
      <c r="J543" s="371"/>
      <c r="K543" s="371" t="s">
        <v>4274</v>
      </c>
      <c r="L543" s="967" t="s">
        <v>3560</v>
      </c>
      <c r="M543" s="371"/>
      <c r="N543" s="371">
        <v>54</v>
      </c>
      <c r="O543" s="371">
        <v>19410</v>
      </c>
      <c r="P543" s="371">
        <v>49.9</v>
      </c>
      <c r="Q543" s="967"/>
      <c r="R543" s="371"/>
      <c r="S543" s="968"/>
      <c r="T543" s="967" t="s">
        <v>2590</v>
      </c>
      <c r="U543" s="968">
        <v>45299</v>
      </c>
      <c r="V543" s="371"/>
      <c r="W543" s="371"/>
      <c r="X543" s="967"/>
      <c r="Y543" s="371" t="s">
        <v>4275</v>
      </c>
      <c r="Z543" s="967" t="s">
        <v>2239</v>
      </c>
      <c r="AA543" s="967"/>
      <c r="AB543" s="967"/>
      <c r="AC543" s="967"/>
      <c r="AD543" s="967"/>
      <c r="AE543" s="967"/>
      <c r="AF543" s="330"/>
      <c r="AG543" s="317"/>
      <c r="AH543" s="317"/>
      <c r="AI543" s="317" t="s">
        <v>2592</v>
      </c>
      <c r="AJ543" s="330">
        <v>45632</v>
      </c>
      <c r="AK543" s="371" t="s">
        <v>4258</v>
      </c>
      <c r="AL543" s="933"/>
      <c r="AM543" s="933"/>
      <c r="AN543" s="1003"/>
      <c r="AO543" s="317"/>
      <c r="AP543" s="317"/>
      <c r="AQ543" s="317"/>
      <c r="AR543" s="317"/>
      <c r="AS543" s="317"/>
      <c r="AT543" s="317"/>
    </row>
    <row r="544" spans="1:46" s="415" customFormat="1" ht="15.75">
      <c r="A544" s="983" t="s">
        <v>4123</v>
      </c>
      <c r="B544" s="967"/>
      <c r="C544" s="371"/>
      <c r="D544" s="371"/>
      <c r="E544" s="371"/>
      <c r="F544" s="967" t="s">
        <v>4276</v>
      </c>
      <c r="G544" s="967" t="s">
        <v>4277</v>
      </c>
      <c r="H544" s="967" t="s">
        <v>86</v>
      </c>
      <c r="I544" s="967" t="s">
        <v>4278</v>
      </c>
      <c r="J544" s="371"/>
      <c r="K544" s="371" t="s">
        <v>4279</v>
      </c>
      <c r="L544" s="967" t="s">
        <v>3560</v>
      </c>
      <c r="M544" s="371"/>
      <c r="N544" s="371">
        <v>54</v>
      </c>
      <c r="O544" s="371">
        <v>19410</v>
      </c>
      <c r="P544" s="371">
        <v>49.9</v>
      </c>
      <c r="Q544" s="967" t="s">
        <v>3561</v>
      </c>
      <c r="R544" s="371"/>
      <c r="S544" s="968">
        <v>45644</v>
      </c>
      <c r="T544" s="967" t="s">
        <v>2590</v>
      </c>
      <c r="U544" s="968">
        <v>45304</v>
      </c>
      <c r="V544" s="371"/>
      <c r="W544" s="371"/>
      <c r="X544" s="967" t="s">
        <v>4257</v>
      </c>
      <c r="Y544" s="372" t="s">
        <v>4271</v>
      </c>
      <c r="Z544" s="968">
        <v>45638</v>
      </c>
      <c r="AA544" s="968">
        <v>45657</v>
      </c>
      <c r="AB544" s="968">
        <v>45664</v>
      </c>
      <c r="AC544" s="968">
        <v>45664</v>
      </c>
      <c r="AD544" s="967" t="s">
        <v>4280</v>
      </c>
      <c r="AE544" s="967" t="s">
        <v>4281</v>
      </c>
      <c r="AF544" s="330"/>
      <c r="AG544" s="317"/>
      <c r="AH544" s="317"/>
      <c r="AI544" s="317" t="s">
        <v>2592</v>
      </c>
      <c r="AJ544" s="330">
        <v>45635</v>
      </c>
      <c r="AK544" s="371" t="s">
        <v>4258</v>
      </c>
      <c r="AL544" s="933" t="s">
        <v>4282</v>
      </c>
      <c r="AM544" s="940">
        <v>45664</v>
      </c>
      <c r="AN544" s="1001">
        <v>5103.53</v>
      </c>
      <c r="AO544" s="317"/>
      <c r="AP544" s="317"/>
      <c r="AQ544" s="317"/>
      <c r="AR544" s="317"/>
      <c r="AS544" s="317"/>
      <c r="AT544" s="317"/>
    </row>
    <row r="545" spans="1:46" s="415" customFormat="1" ht="15.75">
      <c r="A545" s="967"/>
      <c r="B545" s="967"/>
      <c r="C545" s="371"/>
      <c r="D545" s="371"/>
      <c r="E545" s="371"/>
      <c r="F545" s="967"/>
      <c r="G545" s="967"/>
      <c r="H545" s="967"/>
      <c r="I545" s="967"/>
      <c r="J545" s="371"/>
      <c r="K545" s="371" t="s">
        <v>4283</v>
      </c>
      <c r="L545" s="967"/>
      <c r="M545" s="371"/>
      <c r="N545" s="371">
        <v>54</v>
      </c>
      <c r="O545" s="371">
        <v>19410</v>
      </c>
      <c r="P545" s="371">
        <v>49.9</v>
      </c>
      <c r="Q545" s="967"/>
      <c r="R545" s="371"/>
      <c r="S545" s="968"/>
      <c r="T545" s="967"/>
      <c r="U545" s="968"/>
      <c r="V545" s="371"/>
      <c r="W545" s="371"/>
      <c r="X545" s="967"/>
      <c r="Y545" s="371" t="s">
        <v>4275</v>
      </c>
      <c r="Z545" s="967"/>
      <c r="AA545" s="967"/>
      <c r="AB545" s="967"/>
      <c r="AC545" s="967"/>
      <c r="AD545" s="967"/>
      <c r="AE545" s="967"/>
      <c r="AF545" s="317"/>
      <c r="AG545" s="317"/>
      <c r="AH545" s="317"/>
      <c r="AI545" s="317" t="s">
        <v>2592</v>
      </c>
      <c r="AJ545" s="330">
        <v>45635</v>
      </c>
      <c r="AK545" s="371" t="s">
        <v>4258</v>
      </c>
      <c r="AL545" s="933"/>
      <c r="AM545" s="933"/>
      <c r="AN545" s="1002"/>
      <c r="AO545" s="317"/>
      <c r="AP545" s="317"/>
      <c r="AQ545" s="317"/>
      <c r="AR545" s="317"/>
      <c r="AS545" s="317"/>
      <c r="AT545" s="317"/>
    </row>
    <row r="546" spans="1:46" s="415" customFormat="1" ht="15.75">
      <c r="A546" s="967"/>
      <c r="B546" s="967"/>
      <c r="C546" s="371"/>
      <c r="D546" s="371"/>
      <c r="E546" s="371"/>
      <c r="F546" s="967"/>
      <c r="G546" s="967"/>
      <c r="H546" s="967"/>
      <c r="I546" s="967"/>
      <c r="J546" s="371"/>
      <c r="K546" s="371" t="s">
        <v>4284</v>
      </c>
      <c r="L546" s="967"/>
      <c r="M546" s="371"/>
      <c r="N546" s="371">
        <v>54</v>
      </c>
      <c r="O546" s="371">
        <v>19410</v>
      </c>
      <c r="P546" s="371">
        <v>49.9</v>
      </c>
      <c r="Q546" s="967"/>
      <c r="R546" s="371"/>
      <c r="S546" s="968"/>
      <c r="T546" s="967"/>
      <c r="U546" s="968"/>
      <c r="V546" s="371"/>
      <c r="W546" s="371"/>
      <c r="X546" s="967"/>
      <c r="Y546" s="371" t="s">
        <v>4275</v>
      </c>
      <c r="Z546" s="967"/>
      <c r="AA546" s="967"/>
      <c r="AB546" s="967"/>
      <c r="AC546" s="967"/>
      <c r="AD546" s="967"/>
      <c r="AE546" s="967"/>
      <c r="AF546" s="330"/>
      <c r="AG546" s="317"/>
      <c r="AH546" s="317"/>
      <c r="AI546" s="317" t="s">
        <v>2592</v>
      </c>
      <c r="AJ546" s="330">
        <v>45635</v>
      </c>
      <c r="AK546" s="371" t="s">
        <v>4258</v>
      </c>
      <c r="AL546" s="933"/>
      <c r="AM546" s="933"/>
      <c r="AN546" s="1003"/>
      <c r="AO546" s="317"/>
      <c r="AP546" s="317"/>
      <c r="AQ546" s="317"/>
      <c r="AR546" s="317"/>
      <c r="AS546" s="317"/>
      <c r="AT546" s="317"/>
    </row>
    <row r="547" spans="1:46" s="415" customFormat="1" ht="15.75">
      <c r="A547" s="983" t="s">
        <v>4123</v>
      </c>
      <c r="B547" s="967"/>
      <c r="C547" s="371"/>
      <c r="D547" s="371"/>
      <c r="E547" s="371"/>
      <c r="F547" s="967" t="s">
        <v>4285</v>
      </c>
      <c r="G547" s="967" t="s">
        <v>4286</v>
      </c>
      <c r="H547" s="967" t="s">
        <v>86</v>
      </c>
      <c r="I547" s="967" t="s">
        <v>4278</v>
      </c>
      <c r="J547" s="371"/>
      <c r="K547" s="371" t="s">
        <v>4287</v>
      </c>
      <c r="L547" s="967" t="s">
        <v>3560</v>
      </c>
      <c r="M547" s="371"/>
      <c r="N547" s="371">
        <v>54</v>
      </c>
      <c r="O547" s="371">
        <v>18586</v>
      </c>
      <c r="P547" s="371">
        <v>49.9</v>
      </c>
      <c r="Q547" s="967" t="s">
        <v>3561</v>
      </c>
      <c r="R547" s="371"/>
      <c r="S547" s="968">
        <v>45644</v>
      </c>
      <c r="T547" s="967" t="s">
        <v>2590</v>
      </c>
      <c r="U547" s="968">
        <v>45304</v>
      </c>
      <c r="V547" s="371"/>
      <c r="W547" s="371"/>
      <c r="X547" s="967" t="s">
        <v>4257</v>
      </c>
      <c r="Y547" s="371" t="s">
        <v>4288</v>
      </c>
      <c r="Z547" s="968">
        <v>45638</v>
      </c>
      <c r="AA547" s="968">
        <v>45657</v>
      </c>
      <c r="AB547" s="968">
        <v>45664</v>
      </c>
      <c r="AC547" s="968">
        <v>45664</v>
      </c>
      <c r="AD547" s="967" t="s">
        <v>4280</v>
      </c>
      <c r="AE547" s="967" t="s">
        <v>4289</v>
      </c>
      <c r="AF547" s="330"/>
      <c r="AG547" s="317"/>
      <c r="AH547" s="317"/>
      <c r="AI547" s="317" t="s">
        <v>2592</v>
      </c>
      <c r="AJ547" s="330">
        <v>45635</v>
      </c>
      <c r="AK547" s="371" t="s">
        <v>4258</v>
      </c>
      <c r="AL547" s="933" t="s">
        <v>4290</v>
      </c>
      <c r="AM547" s="940">
        <v>45664</v>
      </c>
      <c r="AN547" s="1001">
        <v>5721.34</v>
      </c>
      <c r="AO547" s="317"/>
      <c r="AP547" s="317"/>
      <c r="AQ547" s="317"/>
      <c r="AR547" s="317"/>
      <c r="AS547" s="317"/>
      <c r="AT547" s="317"/>
    </row>
    <row r="548" spans="1:46" s="415" customFormat="1" ht="15.75">
      <c r="A548" s="967"/>
      <c r="B548" s="967"/>
      <c r="C548" s="371"/>
      <c r="D548" s="371"/>
      <c r="E548" s="371"/>
      <c r="F548" s="967"/>
      <c r="G548" s="967"/>
      <c r="H548" s="967"/>
      <c r="I548" s="967"/>
      <c r="J548" s="371"/>
      <c r="K548" s="371" t="s">
        <v>4291</v>
      </c>
      <c r="L548" s="967"/>
      <c r="M548" s="371"/>
      <c r="N548" s="371">
        <v>54</v>
      </c>
      <c r="O548" s="371">
        <v>18586</v>
      </c>
      <c r="P548" s="371">
        <v>49.9</v>
      </c>
      <c r="Q548" s="967"/>
      <c r="R548" s="371"/>
      <c r="S548" s="968"/>
      <c r="T548" s="967"/>
      <c r="U548" s="968"/>
      <c r="V548" s="371"/>
      <c r="W548" s="371"/>
      <c r="X548" s="967"/>
      <c r="Y548" s="371" t="s">
        <v>4275</v>
      </c>
      <c r="Z548" s="967"/>
      <c r="AA548" s="967"/>
      <c r="AB548" s="967"/>
      <c r="AC548" s="967"/>
      <c r="AD548" s="967"/>
      <c r="AE548" s="967"/>
      <c r="AF548" s="317"/>
      <c r="AG548" s="317"/>
      <c r="AH548" s="317"/>
      <c r="AI548" s="317" t="s">
        <v>2592</v>
      </c>
      <c r="AJ548" s="330">
        <v>45635</v>
      </c>
      <c r="AK548" s="371" t="s">
        <v>4258</v>
      </c>
      <c r="AL548" s="933"/>
      <c r="AM548" s="933"/>
      <c r="AN548" s="1002"/>
      <c r="AO548" s="317"/>
      <c r="AP548" s="317"/>
      <c r="AQ548" s="317"/>
      <c r="AR548" s="317"/>
      <c r="AS548" s="317"/>
      <c r="AT548" s="317"/>
    </row>
    <row r="549" spans="1:46" s="415" customFormat="1" ht="15.75">
      <c r="A549" s="967"/>
      <c r="B549" s="967"/>
      <c r="C549" s="371"/>
      <c r="D549" s="371"/>
      <c r="E549" s="371"/>
      <c r="F549" s="967"/>
      <c r="G549" s="967"/>
      <c r="H549" s="967"/>
      <c r="I549" s="967"/>
      <c r="J549" s="371"/>
      <c r="K549" s="371" t="s">
        <v>4292</v>
      </c>
      <c r="L549" s="967"/>
      <c r="M549" s="371"/>
      <c r="N549" s="371">
        <v>54</v>
      </c>
      <c r="O549" s="371">
        <v>18586</v>
      </c>
      <c r="P549" s="371">
        <v>49.9</v>
      </c>
      <c r="Q549" s="967"/>
      <c r="R549" s="371"/>
      <c r="S549" s="968"/>
      <c r="T549" s="967"/>
      <c r="U549" s="968"/>
      <c r="V549" s="371"/>
      <c r="W549" s="371"/>
      <c r="X549" s="967"/>
      <c r="Y549" s="371" t="s">
        <v>4275</v>
      </c>
      <c r="Z549" s="967"/>
      <c r="AA549" s="967"/>
      <c r="AB549" s="967"/>
      <c r="AC549" s="967"/>
      <c r="AD549" s="967"/>
      <c r="AE549" s="967"/>
      <c r="AF549" s="330"/>
      <c r="AG549" s="317"/>
      <c r="AH549" s="317"/>
      <c r="AI549" s="317" t="s">
        <v>2592</v>
      </c>
      <c r="AJ549" s="330">
        <v>45635</v>
      </c>
      <c r="AK549" s="371" t="s">
        <v>4258</v>
      </c>
      <c r="AL549" s="933"/>
      <c r="AM549" s="933"/>
      <c r="AN549" s="1003"/>
      <c r="AO549" s="317"/>
      <c r="AP549" s="317"/>
      <c r="AQ549" s="317"/>
      <c r="AR549" s="317"/>
      <c r="AS549" s="317"/>
      <c r="AT549" s="317"/>
    </row>
    <row r="550" spans="1:46" s="415" customFormat="1" ht="15.75">
      <c r="A550" s="967" t="s">
        <v>4123</v>
      </c>
      <c r="B550" s="967">
        <v>4100008838</v>
      </c>
      <c r="C550" s="371"/>
      <c r="D550" s="371"/>
      <c r="E550" s="371"/>
      <c r="F550" s="967" t="s">
        <v>4293</v>
      </c>
      <c r="G550" s="967" t="s">
        <v>4294</v>
      </c>
      <c r="H550" s="967" t="s">
        <v>86</v>
      </c>
      <c r="I550" s="967" t="s">
        <v>4278</v>
      </c>
      <c r="J550" s="371"/>
      <c r="K550" s="371" t="s">
        <v>4295</v>
      </c>
      <c r="L550" s="967" t="s">
        <v>3560</v>
      </c>
      <c r="M550" s="371"/>
      <c r="N550" s="371">
        <v>54</v>
      </c>
      <c r="O550" s="371">
        <v>21330</v>
      </c>
      <c r="P550" s="371">
        <v>52</v>
      </c>
      <c r="Q550" s="967" t="s">
        <v>2518</v>
      </c>
      <c r="R550" s="371"/>
      <c r="S550" s="968">
        <v>45645</v>
      </c>
      <c r="T550" s="967" t="s">
        <v>2590</v>
      </c>
      <c r="U550" s="970">
        <v>45674</v>
      </c>
      <c r="V550" s="371"/>
      <c r="W550" s="371"/>
      <c r="X550" s="967" t="s">
        <v>4257</v>
      </c>
      <c r="Y550" s="372" t="s">
        <v>4271</v>
      </c>
      <c r="Z550" s="968">
        <v>45639</v>
      </c>
      <c r="AA550" s="968">
        <v>45649</v>
      </c>
      <c r="AB550" s="968">
        <v>45670</v>
      </c>
      <c r="AC550" s="968">
        <v>45670</v>
      </c>
      <c r="AD550" s="968">
        <v>45663</v>
      </c>
      <c r="AE550" s="968">
        <v>45670</v>
      </c>
      <c r="AF550" s="940"/>
      <c r="AG550" s="933"/>
      <c r="AH550" s="933"/>
      <c r="AI550" s="317" t="s">
        <v>2592</v>
      </c>
      <c r="AJ550" s="330">
        <v>45640</v>
      </c>
      <c r="AK550" s="371" t="s">
        <v>4258</v>
      </c>
      <c r="AL550" s="933" t="s">
        <v>4296</v>
      </c>
      <c r="AM550" s="933" t="s">
        <v>4297</v>
      </c>
      <c r="AN550" s="1001">
        <v>3727.82</v>
      </c>
      <c r="AO550" s="317"/>
      <c r="AP550" s="317"/>
      <c r="AQ550" s="317"/>
      <c r="AR550" s="317"/>
      <c r="AS550" s="317"/>
      <c r="AT550" s="317"/>
    </row>
    <row r="551" spans="1:46" s="415" customFormat="1" ht="15.75">
      <c r="A551" s="967"/>
      <c r="B551" s="967"/>
      <c r="C551" s="371"/>
      <c r="D551" s="371"/>
      <c r="E551" s="371"/>
      <c r="F551" s="967"/>
      <c r="G551" s="967"/>
      <c r="H551" s="967"/>
      <c r="I551" s="967"/>
      <c r="J551" s="371"/>
      <c r="K551" s="371" t="s">
        <v>4298</v>
      </c>
      <c r="L551" s="967"/>
      <c r="M551" s="371"/>
      <c r="N551" s="371">
        <v>54</v>
      </c>
      <c r="O551" s="371">
        <v>19110</v>
      </c>
      <c r="P551" s="371">
        <v>52</v>
      </c>
      <c r="Q551" s="967"/>
      <c r="R551" s="371"/>
      <c r="S551" s="968"/>
      <c r="T551" s="967"/>
      <c r="U551" s="970"/>
      <c r="V551" s="371"/>
      <c r="W551" s="371"/>
      <c r="X551" s="967"/>
      <c r="Y551" s="372" t="s">
        <v>4238</v>
      </c>
      <c r="Z551" s="967"/>
      <c r="AA551" s="967"/>
      <c r="AB551" s="967"/>
      <c r="AC551" s="967"/>
      <c r="AD551" s="967"/>
      <c r="AE551" s="967"/>
      <c r="AF551" s="940"/>
      <c r="AG551" s="933"/>
      <c r="AH551" s="933"/>
      <c r="AI551" s="317" t="s">
        <v>2592</v>
      </c>
      <c r="AJ551" s="330">
        <v>45640</v>
      </c>
      <c r="AK551" s="371" t="s">
        <v>4258</v>
      </c>
      <c r="AL551" s="933"/>
      <c r="AM551" s="933"/>
      <c r="AN551" s="1002"/>
      <c r="AO551" s="317"/>
      <c r="AP551" s="317"/>
      <c r="AQ551" s="317"/>
      <c r="AR551" s="317"/>
      <c r="AS551" s="317"/>
      <c r="AT551" s="317"/>
    </row>
    <row r="552" spans="1:46" s="415" customFormat="1" ht="15.75">
      <c r="A552" s="967"/>
      <c r="B552" s="967"/>
      <c r="C552" s="371"/>
      <c r="D552" s="371"/>
      <c r="E552" s="371"/>
      <c r="F552" s="967"/>
      <c r="G552" s="967"/>
      <c r="H552" s="967"/>
      <c r="I552" s="967"/>
      <c r="J552" s="371"/>
      <c r="K552" s="371" t="s">
        <v>4299</v>
      </c>
      <c r="L552" s="967"/>
      <c r="M552" s="371"/>
      <c r="N552" s="371">
        <v>24</v>
      </c>
      <c r="O552" s="371">
        <v>8490</v>
      </c>
      <c r="P552" s="371">
        <v>23</v>
      </c>
      <c r="Q552" s="967"/>
      <c r="R552" s="371"/>
      <c r="S552" s="968"/>
      <c r="T552" s="967"/>
      <c r="U552" s="970"/>
      <c r="V552" s="371"/>
      <c r="W552" s="371"/>
      <c r="X552" s="967"/>
      <c r="Y552" s="372" t="s">
        <v>4271</v>
      </c>
      <c r="Z552" s="967"/>
      <c r="AA552" s="967"/>
      <c r="AB552" s="967"/>
      <c r="AC552" s="967"/>
      <c r="AD552" s="967"/>
      <c r="AE552" s="967"/>
      <c r="AF552" s="940"/>
      <c r="AG552" s="933"/>
      <c r="AH552" s="933"/>
      <c r="AI552" s="317" t="s">
        <v>2592</v>
      </c>
      <c r="AJ552" s="330">
        <v>45640</v>
      </c>
      <c r="AK552" s="371" t="s">
        <v>4258</v>
      </c>
      <c r="AL552" s="933"/>
      <c r="AM552" s="933"/>
      <c r="AN552" s="1003"/>
      <c r="AO552" s="317"/>
      <c r="AP552" s="317"/>
      <c r="AQ552" s="317"/>
      <c r="AR552" s="317"/>
      <c r="AS552" s="317"/>
      <c r="AT552" s="317"/>
    </row>
    <row r="553" spans="1:46" s="415" customFormat="1" ht="15.75">
      <c r="A553" s="935" t="s">
        <v>4123</v>
      </c>
      <c r="B553" s="935">
        <v>4100008843</v>
      </c>
      <c r="C553" s="935" t="s">
        <v>4300</v>
      </c>
      <c r="D553" s="974" t="s">
        <v>4301</v>
      </c>
      <c r="E553" s="973" t="s">
        <v>392</v>
      </c>
      <c r="F553" s="974" t="s">
        <v>4302</v>
      </c>
      <c r="G553" s="974" t="s">
        <v>4303</v>
      </c>
      <c r="H553" s="935" t="s">
        <v>86</v>
      </c>
      <c r="I553" s="935" t="s">
        <v>4304</v>
      </c>
      <c r="J553" s="372">
        <v>1</v>
      </c>
      <c r="K553" s="347" t="s">
        <v>4305</v>
      </c>
      <c r="L553" s="974" t="s">
        <v>4306</v>
      </c>
      <c r="M553" s="974" t="s">
        <v>4307</v>
      </c>
      <c r="N553" s="372">
        <v>54</v>
      </c>
      <c r="O553" s="431">
        <v>18586</v>
      </c>
      <c r="P553" s="372">
        <v>49.9</v>
      </c>
      <c r="Q553" s="935" t="s">
        <v>3561</v>
      </c>
      <c r="R553" s="372"/>
      <c r="S553" s="934">
        <v>45658</v>
      </c>
      <c r="T553" s="935" t="s">
        <v>2590</v>
      </c>
      <c r="U553" s="969">
        <v>45683</v>
      </c>
      <c r="V553" s="372"/>
      <c r="W553" s="432">
        <v>45691</v>
      </c>
      <c r="X553" s="935" t="s">
        <v>4257</v>
      </c>
      <c r="Y553" s="372" t="s">
        <v>4308</v>
      </c>
      <c r="Z553" s="934">
        <v>45653</v>
      </c>
      <c r="AA553" s="934">
        <v>45659</v>
      </c>
      <c r="AB553" s="934">
        <v>45672</v>
      </c>
      <c r="AC553" s="934">
        <v>45672</v>
      </c>
      <c r="AD553" s="934">
        <v>45671</v>
      </c>
      <c r="AE553" s="934">
        <v>45681</v>
      </c>
      <c r="AF553" s="330"/>
      <c r="AG553" s="317"/>
      <c r="AH553" s="317"/>
      <c r="AI553" s="317" t="s">
        <v>2592</v>
      </c>
      <c r="AJ553" s="330">
        <v>45646</v>
      </c>
      <c r="AK553" s="371" t="s">
        <v>4258</v>
      </c>
      <c r="AL553" s="933" t="s">
        <v>4309</v>
      </c>
      <c r="AM553" s="933" t="s">
        <v>4310</v>
      </c>
      <c r="AN553" s="1001">
        <v>7216.57</v>
      </c>
      <c r="AO553" s="317"/>
      <c r="AP553" s="317"/>
      <c r="AQ553" s="317"/>
      <c r="AR553" s="317"/>
      <c r="AS553" s="317"/>
      <c r="AT553" s="317"/>
    </row>
    <row r="554" spans="1:46" s="415" customFormat="1" ht="15.75">
      <c r="A554" s="935"/>
      <c r="B554" s="935"/>
      <c r="C554" s="935"/>
      <c r="D554" s="974"/>
      <c r="E554" s="974"/>
      <c r="F554" s="974"/>
      <c r="G554" s="974"/>
      <c r="H554" s="935"/>
      <c r="I554" s="935"/>
      <c r="J554" s="372">
        <v>1</v>
      </c>
      <c r="K554" s="372" t="s">
        <v>4311</v>
      </c>
      <c r="L554" s="974"/>
      <c r="M554" s="974"/>
      <c r="N554" s="372">
        <v>54</v>
      </c>
      <c r="O554" s="431">
        <v>18586</v>
      </c>
      <c r="P554" s="372">
        <v>49.9</v>
      </c>
      <c r="Q554" s="935"/>
      <c r="R554" s="372"/>
      <c r="S554" s="934"/>
      <c r="T554" s="935"/>
      <c r="U554" s="969"/>
      <c r="V554" s="372"/>
      <c r="W554" s="432">
        <v>45691</v>
      </c>
      <c r="X554" s="935"/>
      <c r="Y554" s="372" t="s">
        <v>4308</v>
      </c>
      <c r="Z554" s="935"/>
      <c r="AA554" s="935"/>
      <c r="AB554" s="935"/>
      <c r="AC554" s="935"/>
      <c r="AD554" s="935"/>
      <c r="AE554" s="935"/>
      <c r="AF554" s="330"/>
      <c r="AG554" s="317"/>
      <c r="AH554" s="317"/>
      <c r="AI554" s="317" t="s">
        <v>2592</v>
      </c>
      <c r="AJ554" s="330">
        <v>45646</v>
      </c>
      <c r="AK554" s="371" t="s">
        <v>4258</v>
      </c>
      <c r="AL554" s="933"/>
      <c r="AM554" s="933"/>
      <c r="AN554" s="1002"/>
      <c r="AO554" s="317"/>
      <c r="AP554" s="317"/>
      <c r="AQ554" s="317"/>
      <c r="AR554" s="317"/>
      <c r="AS554" s="317"/>
      <c r="AT554" s="317"/>
    </row>
    <row r="555" spans="1:46" s="415" customFormat="1" ht="15.75">
      <c r="A555" s="935"/>
      <c r="B555" s="935"/>
      <c r="C555" s="935"/>
      <c r="D555" s="973" t="s">
        <v>4312</v>
      </c>
      <c r="E555" s="973" t="s">
        <v>383</v>
      </c>
      <c r="F555" s="974"/>
      <c r="G555" s="974"/>
      <c r="H555" s="935"/>
      <c r="I555" s="935"/>
      <c r="J555" s="372">
        <v>1</v>
      </c>
      <c r="K555" s="372" t="s">
        <v>4313</v>
      </c>
      <c r="L555" s="974" t="s">
        <v>4306</v>
      </c>
      <c r="M555" s="974" t="s">
        <v>4307</v>
      </c>
      <c r="N555" s="372">
        <v>54</v>
      </c>
      <c r="O555" s="431">
        <v>19410</v>
      </c>
      <c r="P555" s="372">
        <v>49.9</v>
      </c>
      <c r="Q555" s="935"/>
      <c r="R555" s="372"/>
      <c r="S555" s="934"/>
      <c r="T555" s="935"/>
      <c r="U555" s="969"/>
      <c r="V555" s="372"/>
      <c r="W555" s="432">
        <v>45691</v>
      </c>
      <c r="X555" s="935"/>
      <c r="Y555" s="372" t="s">
        <v>4308</v>
      </c>
      <c r="Z555" s="935"/>
      <c r="AA555" s="935"/>
      <c r="AB555" s="935"/>
      <c r="AC555" s="935"/>
      <c r="AD555" s="935"/>
      <c r="AE555" s="935"/>
      <c r="AF555" s="330"/>
      <c r="AG555" s="317"/>
      <c r="AH555" s="317"/>
      <c r="AI555" s="317" t="s">
        <v>2592</v>
      </c>
      <c r="AJ555" s="330">
        <v>45646</v>
      </c>
      <c r="AK555" s="371" t="s">
        <v>4258</v>
      </c>
      <c r="AL555" s="933"/>
      <c r="AM555" s="933"/>
      <c r="AN555" s="1002"/>
      <c r="AO555" s="317"/>
      <c r="AP555" s="317"/>
      <c r="AQ555" s="317"/>
      <c r="AR555" s="317"/>
      <c r="AS555" s="317"/>
      <c r="AT555" s="317"/>
    </row>
    <row r="556" spans="1:46" s="415" customFormat="1" ht="15.75">
      <c r="A556" s="935"/>
      <c r="B556" s="935"/>
      <c r="C556" s="935"/>
      <c r="D556" s="973"/>
      <c r="E556" s="973"/>
      <c r="F556" s="974"/>
      <c r="G556" s="974"/>
      <c r="H556" s="935"/>
      <c r="I556" s="935"/>
      <c r="J556" s="372">
        <v>1</v>
      </c>
      <c r="K556" s="372" t="s">
        <v>4314</v>
      </c>
      <c r="L556" s="974"/>
      <c r="M556" s="974"/>
      <c r="N556" s="372">
        <v>54</v>
      </c>
      <c r="O556" s="431">
        <v>19410</v>
      </c>
      <c r="P556" s="372">
        <v>49.9</v>
      </c>
      <c r="Q556" s="935"/>
      <c r="R556" s="372"/>
      <c r="S556" s="934"/>
      <c r="T556" s="935"/>
      <c r="U556" s="969"/>
      <c r="V556" s="372"/>
      <c r="W556" s="432">
        <v>45694</v>
      </c>
      <c r="X556" s="935"/>
      <c r="Y556" s="372" t="s">
        <v>4315</v>
      </c>
      <c r="Z556" s="935"/>
      <c r="AA556" s="935"/>
      <c r="AB556" s="935"/>
      <c r="AC556" s="935"/>
      <c r="AD556" s="935"/>
      <c r="AE556" s="935"/>
      <c r="AF556" s="330"/>
      <c r="AG556" s="317"/>
      <c r="AH556" s="317"/>
      <c r="AI556" s="317" t="s">
        <v>2592</v>
      </c>
      <c r="AJ556" s="330">
        <v>45646</v>
      </c>
      <c r="AK556" s="371" t="s">
        <v>4258</v>
      </c>
      <c r="AL556" s="933"/>
      <c r="AM556" s="933"/>
      <c r="AN556" s="1003"/>
      <c r="AO556" s="317"/>
      <c r="AP556" s="317"/>
      <c r="AQ556" s="317"/>
      <c r="AR556" s="317"/>
      <c r="AS556" s="317"/>
      <c r="AT556" s="317"/>
    </row>
    <row r="557" spans="1:46" s="415" customFormat="1" ht="15.75">
      <c r="A557" s="935" t="s">
        <v>4123</v>
      </c>
      <c r="B557" s="935">
        <v>4100008843</v>
      </c>
      <c r="C557" s="935" t="s">
        <v>4316</v>
      </c>
      <c r="D557" s="974" t="s">
        <v>4301</v>
      </c>
      <c r="E557" s="973" t="s">
        <v>392</v>
      </c>
      <c r="F557" s="974" t="s">
        <v>4317</v>
      </c>
      <c r="G557" s="974" t="s">
        <v>4318</v>
      </c>
      <c r="H557" s="974" t="s">
        <v>86</v>
      </c>
      <c r="I557" s="974" t="s">
        <v>4304</v>
      </c>
      <c r="J557" s="347">
        <v>1</v>
      </c>
      <c r="K557" s="347" t="s">
        <v>4319</v>
      </c>
      <c r="L557" s="974" t="s">
        <v>4320</v>
      </c>
      <c r="M557" s="974" t="s">
        <v>4321</v>
      </c>
      <c r="N557" s="372">
        <v>54</v>
      </c>
      <c r="O557" s="431">
        <v>19295</v>
      </c>
      <c r="P557" s="372">
        <v>49.9</v>
      </c>
      <c r="Q557" s="935" t="s">
        <v>3561</v>
      </c>
      <c r="R557" s="372"/>
      <c r="S557" s="934">
        <v>45661</v>
      </c>
      <c r="T557" s="935" t="s">
        <v>2590</v>
      </c>
      <c r="U557" s="969">
        <v>45694</v>
      </c>
      <c r="V557" s="935"/>
      <c r="W557" s="934">
        <v>45701</v>
      </c>
      <c r="X557" s="935" t="s">
        <v>4257</v>
      </c>
      <c r="Y557" s="372" t="s">
        <v>4322</v>
      </c>
      <c r="Z557" s="934">
        <v>45657</v>
      </c>
      <c r="AA557" s="934">
        <v>45659</v>
      </c>
      <c r="AB557" s="934">
        <v>45685</v>
      </c>
      <c r="AC557" s="934">
        <v>45686</v>
      </c>
      <c r="AD557" s="934">
        <v>45664</v>
      </c>
      <c r="AE557" s="934">
        <v>45695</v>
      </c>
      <c r="AF557" s="317"/>
      <c r="AG557" s="317"/>
      <c r="AH557" s="317"/>
      <c r="AI557" s="317" t="s">
        <v>2592</v>
      </c>
      <c r="AJ557" s="330">
        <v>45656</v>
      </c>
      <c r="AK557" s="371" t="s">
        <v>4258</v>
      </c>
      <c r="AL557" s="933" t="s">
        <v>4323</v>
      </c>
      <c r="AM557" s="940">
        <v>45664</v>
      </c>
      <c r="AN557" s="1008" t="s">
        <v>4324</v>
      </c>
      <c r="AO557" s="317"/>
      <c r="AP557" s="317"/>
      <c r="AQ557" s="317"/>
      <c r="AR557" s="317"/>
      <c r="AS557" s="317"/>
      <c r="AT557" s="317"/>
    </row>
    <row r="558" spans="1:46" s="415" customFormat="1" ht="15.75">
      <c r="A558" s="935"/>
      <c r="B558" s="935"/>
      <c r="C558" s="935"/>
      <c r="D558" s="974"/>
      <c r="E558" s="974"/>
      <c r="F558" s="974"/>
      <c r="G558" s="974"/>
      <c r="H558" s="974"/>
      <c r="I558" s="974"/>
      <c r="J558" s="347">
        <v>1</v>
      </c>
      <c r="K558" s="347" t="s">
        <v>4325</v>
      </c>
      <c r="L558" s="974"/>
      <c r="M558" s="974"/>
      <c r="N558" s="372">
        <v>54</v>
      </c>
      <c r="O558" s="372">
        <v>18576</v>
      </c>
      <c r="P558" s="372">
        <v>49.9</v>
      </c>
      <c r="Q558" s="935"/>
      <c r="R558" s="372"/>
      <c r="S558" s="934"/>
      <c r="T558" s="935"/>
      <c r="U558" s="969"/>
      <c r="V558" s="935"/>
      <c r="W558" s="935"/>
      <c r="X558" s="935"/>
      <c r="Y558" s="372" t="s">
        <v>4326</v>
      </c>
      <c r="Z558" s="935"/>
      <c r="AA558" s="935"/>
      <c r="AB558" s="935"/>
      <c r="AC558" s="935"/>
      <c r="AD558" s="935"/>
      <c r="AE558" s="935"/>
      <c r="AF558" s="317"/>
      <c r="AG558" s="317"/>
      <c r="AH558" s="317"/>
      <c r="AI558" s="317" t="s">
        <v>2592</v>
      </c>
      <c r="AJ558" s="330">
        <v>45656</v>
      </c>
      <c r="AK558" s="371" t="s">
        <v>4258</v>
      </c>
      <c r="AL558" s="933"/>
      <c r="AM558" s="933"/>
      <c r="AN558" s="1002"/>
      <c r="AO558" s="317"/>
      <c r="AP558" s="317"/>
      <c r="AQ558" s="317"/>
      <c r="AR558" s="317"/>
      <c r="AS558" s="317"/>
      <c r="AT558" s="317"/>
    </row>
    <row r="559" spans="1:46" s="415" customFormat="1" ht="15.75">
      <c r="A559" s="935"/>
      <c r="B559" s="935"/>
      <c r="C559" s="935"/>
      <c r="D559" s="974" t="s">
        <v>4312</v>
      </c>
      <c r="E559" s="973" t="s">
        <v>383</v>
      </c>
      <c r="F559" s="974"/>
      <c r="G559" s="974"/>
      <c r="H559" s="974"/>
      <c r="I559" s="974"/>
      <c r="J559" s="347">
        <v>1</v>
      </c>
      <c r="K559" s="347" t="s">
        <v>4327</v>
      </c>
      <c r="L559" s="974" t="s">
        <v>4328</v>
      </c>
      <c r="M559" s="974" t="s">
        <v>4329</v>
      </c>
      <c r="N559" s="372">
        <v>24</v>
      </c>
      <c r="O559" s="372">
        <v>8282</v>
      </c>
      <c r="P559" s="372">
        <v>22.18</v>
      </c>
      <c r="Q559" s="935"/>
      <c r="R559" s="372"/>
      <c r="S559" s="934"/>
      <c r="T559" s="935"/>
      <c r="U559" s="969"/>
      <c r="V559" s="935"/>
      <c r="W559" s="935"/>
      <c r="X559" s="935"/>
      <c r="Y559" s="372" t="s">
        <v>4322</v>
      </c>
      <c r="Z559" s="935"/>
      <c r="AA559" s="935"/>
      <c r="AB559" s="935"/>
      <c r="AC559" s="935"/>
      <c r="AD559" s="935"/>
      <c r="AE559" s="935"/>
      <c r="AF559" s="317"/>
      <c r="AG559" s="317"/>
      <c r="AH559" s="317"/>
      <c r="AI559" s="317" t="s">
        <v>2592</v>
      </c>
      <c r="AJ559" s="330">
        <v>45656</v>
      </c>
      <c r="AK559" s="371" t="s">
        <v>4258</v>
      </c>
      <c r="AL559" s="933"/>
      <c r="AM559" s="933"/>
      <c r="AN559" s="1002"/>
      <c r="AO559" s="317"/>
      <c r="AP559" s="317"/>
      <c r="AQ559" s="317"/>
      <c r="AR559" s="317"/>
      <c r="AS559" s="317"/>
      <c r="AT559" s="317"/>
    </row>
    <row r="560" spans="1:46" s="415" customFormat="1" ht="15.75">
      <c r="A560" s="935"/>
      <c r="B560" s="935"/>
      <c r="C560" s="935"/>
      <c r="D560" s="974"/>
      <c r="E560" s="973"/>
      <c r="F560" s="974"/>
      <c r="G560" s="974"/>
      <c r="H560" s="974"/>
      <c r="I560" s="974"/>
      <c r="J560" s="347">
        <v>1</v>
      </c>
      <c r="K560" s="347" t="s">
        <v>4330</v>
      </c>
      <c r="L560" s="974"/>
      <c r="M560" s="974"/>
      <c r="N560" s="372">
        <v>54</v>
      </c>
      <c r="O560" s="372">
        <v>18576</v>
      </c>
      <c r="P560" s="372">
        <v>49.9</v>
      </c>
      <c r="Q560" s="935"/>
      <c r="R560" s="372"/>
      <c r="S560" s="934"/>
      <c r="T560" s="935"/>
      <c r="U560" s="969"/>
      <c r="V560" s="935"/>
      <c r="W560" s="935"/>
      <c r="X560" s="935"/>
      <c r="Y560" s="372" t="s">
        <v>4326</v>
      </c>
      <c r="Z560" s="935"/>
      <c r="AA560" s="935"/>
      <c r="AB560" s="935"/>
      <c r="AC560" s="935"/>
      <c r="AD560" s="935"/>
      <c r="AE560" s="935"/>
      <c r="AF560" s="317"/>
      <c r="AG560" s="317"/>
      <c r="AH560" s="317"/>
      <c r="AI560" s="317" t="s">
        <v>2592</v>
      </c>
      <c r="AJ560" s="330">
        <v>45656</v>
      </c>
      <c r="AK560" s="371" t="s">
        <v>4258</v>
      </c>
      <c r="AL560" s="933"/>
      <c r="AM560" s="933"/>
      <c r="AN560" s="1002"/>
      <c r="AO560" s="317"/>
      <c r="AP560" s="317"/>
      <c r="AQ560" s="317"/>
      <c r="AR560" s="317"/>
      <c r="AS560" s="317"/>
      <c r="AT560" s="317"/>
    </row>
    <row r="561" spans="1:46" s="415" customFormat="1" ht="15.75">
      <c r="A561" s="935"/>
      <c r="B561" s="935"/>
      <c r="C561" s="935"/>
      <c r="D561" s="974"/>
      <c r="E561" s="973"/>
      <c r="F561" s="974"/>
      <c r="G561" s="974"/>
      <c r="H561" s="974"/>
      <c r="I561" s="974"/>
      <c r="J561" s="347">
        <v>1</v>
      </c>
      <c r="K561" s="347" t="s">
        <v>4331</v>
      </c>
      <c r="L561" s="974"/>
      <c r="M561" s="974"/>
      <c r="N561" s="372">
        <v>54</v>
      </c>
      <c r="O561" s="372">
        <v>19386</v>
      </c>
      <c r="P561" s="372">
        <v>49.9</v>
      </c>
      <c r="Q561" s="935"/>
      <c r="R561" s="372"/>
      <c r="S561" s="934"/>
      <c r="T561" s="935"/>
      <c r="U561" s="969"/>
      <c r="V561" s="935"/>
      <c r="W561" s="935"/>
      <c r="X561" s="935"/>
      <c r="Y561" s="372" t="s">
        <v>2692</v>
      </c>
      <c r="Z561" s="935"/>
      <c r="AA561" s="935"/>
      <c r="AB561" s="935"/>
      <c r="AC561" s="935"/>
      <c r="AD561" s="935"/>
      <c r="AE561" s="935"/>
      <c r="AF561" s="317"/>
      <c r="AG561" s="317"/>
      <c r="AH561" s="317"/>
      <c r="AI561" s="317" t="s">
        <v>2592</v>
      </c>
      <c r="AJ561" s="330">
        <v>45656</v>
      </c>
      <c r="AK561" s="371" t="s">
        <v>4258</v>
      </c>
      <c r="AL561" s="933"/>
      <c r="AM561" s="933"/>
      <c r="AN561" s="1003"/>
      <c r="AO561" s="317"/>
      <c r="AP561" s="317"/>
      <c r="AQ561" s="317"/>
      <c r="AR561" s="317"/>
      <c r="AS561" s="317"/>
      <c r="AT561" s="317"/>
    </row>
    <row r="562" spans="1:46" s="415" customFormat="1" ht="15.75">
      <c r="A562" s="967" t="s">
        <v>161</v>
      </c>
      <c r="B562" s="967">
        <v>4100008810</v>
      </c>
      <c r="C562" s="967" t="s">
        <v>4332</v>
      </c>
      <c r="D562" s="353" t="s">
        <v>4333</v>
      </c>
      <c r="E562" s="353" t="s">
        <v>4334</v>
      </c>
      <c r="F562" s="971" t="s">
        <v>4335</v>
      </c>
      <c r="G562" s="967" t="s">
        <v>4335</v>
      </c>
      <c r="H562" s="967" t="s">
        <v>86</v>
      </c>
      <c r="I562" s="967" t="s">
        <v>2075</v>
      </c>
      <c r="J562" s="967">
        <v>1</v>
      </c>
      <c r="K562" s="967" t="s">
        <v>4336</v>
      </c>
      <c r="L562" s="353" t="s">
        <v>4337</v>
      </c>
      <c r="M562" s="353">
        <v>1120</v>
      </c>
      <c r="N562" s="967">
        <v>2</v>
      </c>
      <c r="O562" s="978">
        <v>3250.5</v>
      </c>
      <c r="P562" s="967">
        <v>6.5</v>
      </c>
      <c r="Q562" s="967" t="s">
        <v>2518</v>
      </c>
      <c r="R562" s="371"/>
      <c r="S562" s="968">
        <v>45657</v>
      </c>
      <c r="T562" s="967" t="s">
        <v>2590</v>
      </c>
      <c r="U562" s="970">
        <v>45686</v>
      </c>
      <c r="V562" s="967"/>
      <c r="W562" s="968">
        <v>45694</v>
      </c>
      <c r="X562" s="967" t="s">
        <v>4338</v>
      </c>
      <c r="Y562" s="968" t="s">
        <v>4339</v>
      </c>
      <c r="Z562" s="968">
        <v>45653</v>
      </c>
      <c r="AA562" s="968">
        <v>45652</v>
      </c>
      <c r="AB562" s="968">
        <v>45681</v>
      </c>
      <c r="AC562" s="968">
        <v>45681</v>
      </c>
      <c r="AD562" s="968">
        <v>45687</v>
      </c>
      <c r="AE562" s="968">
        <v>45687</v>
      </c>
      <c r="AF562" s="933"/>
      <c r="AG562" s="933"/>
      <c r="AH562" s="940"/>
      <c r="AI562" s="933" t="s">
        <v>2592</v>
      </c>
      <c r="AJ562" s="940">
        <v>45646</v>
      </c>
      <c r="AK562" s="967" t="s">
        <v>4340</v>
      </c>
      <c r="AL562" s="933" t="s">
        <v>4341</v>
      </c>
      <c r="AM562" s="940" t="s">
        <v>4342</v>
      </c>
      <c r="AN562" s="1001" t="s">
        <v>4343</v>
      </c>
      <c r="AO562" s="414"/>
      <c r="AP562" s="317"/>
      <c r="AQ562" s="317"/>
      <c r="AR562" s="317"/>
      <c r="AS562" s="317"/>
      <c r="AT562" s="317"/>
    </row>
    <row r="563" spans="1:46" s="415" customFormat="1" ht="15.75">
      <c r="A563" s="967"/>
      <c r="B563" s="967"/>
      <c r="C563" s="967"/>
      <c r="D563" s="353" t="s">
        <v>4344</v>
      </c>
      <c r="E563" s="353" t="s">
        <v>792</v>
      </c>
      <c r="F563" s="971"/>
      <c r="G563" s="967"/>
      <c r="H563" s="967"/>
      <c r="I563" s="967"/>
      <c r="J563" s="967"/>
      <c r="K563" s="967"/>
      <c r="L563" s="353" t="s">
        <v>4345</v>
      </c>
      <c r="M563" s="353">
        <v>730</v>
      </c>
      <c r="N563" s="967"/>
      <c r="O563" s="978"/>
      <c r="P563" s="967"/>
      <c r="Q563" s="967"/>
      <c r="R563" s="371"/>
      <c r="S563" s="968"/>
      <c r="T563" s="967"/>
      <c r="U563" s="970"/>
      <c r="V563" s="967"/>
      <c r="W563" s="968"/>
      <c r="X563" s="967"/>
      <c r="Y563" s="968"/>
      <c r="Z563" s="968"/>
      <c r="AA563" s="968"/>
      <c r="AB563" s="968"/>
      <c r="AC563" s="968"/>
      <c r="AD563" s="968"/>
      <c r="AE563" s="968"/>
      <c r="AF563" s="933"/>
      <c r="AG563" s="933"/>
      <c r="AH563" s="940"/>
      <c r="AI563" s="933"/>
      <c r="AJ563" s="940"/>
      <c r="AK563" s="967"/>
      <c r="AL563" s="933"/>
      <c r="AM563" s="940"/>
      <c r="AN563" s="1006"/>
      <c r="AO563" s="414"/>
      <c r="AP563" s="317"/>
      <c r="AQ563" s="317"/>
      <c r="AR563" s="317"/>
      <c r="AS563" s="317"/>
      <c r="AT563" s="317"/>
    </row>
    <row r="564" spans="1:46" s="415" customFormat="1" ht="15.75">
      <c r="A564" s="967"/>
      <c r="B564" s="967"/>
      <c r="C564" s="967"/>
      <c r="D564" s="353" t="s">
        <v>4333</v>
      </c>
      <c r="E564" s="353" t="s">
        <v>790</v>
      </c>
      <c r="F564" s="971"/>
      <c r="G564" s="967"/>
      <c r="H564" s="967"/>
      <c r="I564" s="967"/>
      <c r="J564" s="967"/>
      <c r="K564" s="967"/>
      <c r="L564" s="353" t="s">
        <v>4337</v>
      </c>
      <c r="M564" s="353">
        <v>200</v>
      </c>
      <c r="N564" s="967"/>
      <c r="O564" s="978"/>
      <c r="P564" s="967"/>
      <c r="Q564" s="967"/>
      <c r="R564" s="371"/>
      <c r="S564" s="968"/>
      <c r="T564" s="967"/>
      <c r="U564" s="970"/>
      <c r="V564" s="967"/>
      <c r="W564" s="968"/>
      <c r="X564" s="967"/>
      <c r="Y564" s="968"/>
      <c r="Z564" s="968"/>
      <c r="AA564" s="968"/>
      <c r="AB564" s="968"/>
      <c r="AC564" s="968"/>
      <c r="AD564" s="968"/>
      <c r="AE564" s="968"/>
      <c r="AF564" s="933"/>
      <c r="AG564" s="933"/>
      <c r="AH564" s="940"/>
      <c r="AI564" s="933"/>
      <c r="AJ564" s="940"/>
      <c r="AK564" s="967"/>
      <c r="AL564" s="933"/>
      <c r="AM564" s="940"/>
      <c r="AN564" s="1006"/>
      <c r="AO564" s="414"/>
      <c r="AP564" s="317"/>
      <c r="AQ564" s="317"/>
      <c r="AR564" s="317"/>
      <c r="AS564" s="317"/>
      <c r="AT564" s="317"/>
    </row>
    <row r="565" spans="1:46" s="415" customFormat="1" ht="15.75">
      <c r="A565" s="967"/>
      <c r="B565" s="967"/>
      <c r="C565" s="967"/>
      <c r="D565" s="353" t="s">
        <v>4346</v>
      </c>
      <c r="E565" s="353" t="s">
        <v>786</v>
      </c>
      <c r="F565" s="971"/>
      <c r="G565" s="967"/>
      <c r="H565" s="967"/>
      <c r="I565" s="967"/>
      <c r="J565" s="967"/>
      <c r="K565" s="967"/>
      <c r="L565" s="353" t="s">
        <v>4347</v>
      </c>
      <c r="M565" s="353">
        <v>23228.888999999999</v>
      </c>
      <c r="N565" s="967"/>
      <c r="O565" s="978"/>
      <c r="P565" s="967"/>
      <c r="Q565" s="967"/>
      <c r="R565" s="371"/>
      <c r="S565" s="968"/>
      <c r="T565" s="967"/>
      <c r="U565" s="970"/>
      <c r="V565" s="967"/>
      <c r="W565" s="968"/>
      <c r="X565" s="967"/>
      <c r="Y565" s="968"/>
      <c r="Z565" s="968"/>
      <c r="AA565" s="968"/>
      <c r="AB565" s="968"/>
      <c r="AC565" s="968"/>
      <c r="AD565" s="968"/>
      <c r="AE565" s="968"/>
      <c r="AF565" s="933"/>
      <c r="AG565" s="933"/>
      <c r="AH565" s="940"/>
      <c r="AI565" s="933"/>
      <c r="AJ565" s="940"/>
      <c r="AK565" s="967"/>
      <c r="AL565" s="933"/>
      <c r="AM565" s="940"/>
      <c r="AN565" s="1006"/>
      <c r="AO565" s="414"/>
      <c r="AP565" s="317"/>
      <c r="AQ565" s="317"/>
      <c r="AR565" s="317"/>
      <c r="AS565" s="317"/>
      <c r="AT565" s="317"/>
    </row>
    <row r="566" spans="1:46" s="415" customFormat="1" ht="15.75">
      <c r="A566" s="967"/>
      <c r="B566" s="967"/>
      <c r="C566" s="967"/>
      <c r="D566" s="353" t="s">
        <v>4348</v>
      </c>
      <c r="E566" s="353" t="s">
        <v>162</v>
      </c>
      <c r="F566" s="971"/>
      <c r="G566" s="967"/>
      <c r="H566" s="967"/>
      <c r="I566" s="967"/>
      <c r="J566" s="967"/>
      <c r="K566" s="967"/>
      <c r="L566" s="353" t="s">
        <v>4349</v>
      </c>
      <c r="M566" s="353">
        <v>700</v>
      </c>
      <c r="N566" s="967"/>
      <c r="O566" s="978"/>
      <c r="P566" s="967"/>
      <c r="Q566" s="967"/>
      <c r="R566" s="371"/>
      <c r="S566" s="968"/>
      <c r="T566" s="967"/>
      <c r="U566" s="970"/>
      <c r="V566" s="967"/>
      <c r="W566" s="968"/>
      <c r="X566" s="967"/>
      <c r="Y566" s="968"/>
      <c r="Z566" s="968"/>
      <c r="AA566" s="968"/>
      <c r="AB566" s="968"/>
      <c r="AC566" s="968"/>
      <c r="AD566" s="968"/>
      <c r="AE566" s="968"/>
      <c r="AF566" s="933"/>
      <c r="AG566" s="933"/>
      <c r="AH566" s="940"/>
      <c r="AI566" s="933"/>
      <c r="AJ566" s="940"/>
      <c r="AK566" s="967"/>
      <c r="AL566" s="933"/>
      <c r="AM566" s="940"/>
      <c r="AN566" s="1007"/>
      <c r="AO566" s="414"/>
      <c r="AP566" s="317"/>
      <c r="AQ566" s="317"/>
      <c r="AR566" s="317"/>
      <c r="AS566" s="317"/>
      <c r="AT566" s="317"/>
    </row>
    <row r="567" spans="1:46" s="415" customFormat="1" ht="15.75">
      <c r="A567" s="935" t="s">
        <v>4232</v>
      </c>
      <c r="B567" s="935">
        <v>4100008798</v>
      </c>
      <c r="C567" s="935" t="s">
        <v>4350</v>
      </c>
      <c r="D567" s="434" t="s">
        <v>4351</v>
      </c>
      <c r="E567" s="434" t="s">
        <v>838</v>
      </c>
      <c r="F567" s="935" t="s">
        <v>4352</v>
      </c>
      <c r="G567" s="935" t="s">
        <v>4353</v>
      </c>
      <c r="H567" s="935" t="s">
        <v>86</v>
      </c>
      <c r="I567" s="935" t="s">
        <v>1528</v>
      </c>
      <c r="J567" s="935">
        <v>1</v>
      </c>
      <c r="K567" s="935" t="s">
        <v>4354</v>
      </c>
      <c r="L567" s="434" t="s">
        <v>842</v>
      </c>
      <c r="M567" s="434">
        <v>870</v>
      </c>
      <c r="N567" s="935">
        <v>1762</v>
      </c>
      <c r="O567" s="975">
        <v>9269.48</v>
      </c>
      <c r="P567" s="935">
        <v>66.599999999999994</v>
      </c>
      <c r="Q567" s="935" t="s">
        <v>3561</v>
      </c>
      <c r="R567" s="372"/>
      <c r="S567" s="934">
        <v>45650</v>
      </c>
      <c r="T567" s="935" t="s">
        <v>2590</v>
      </c>
      <c r="U567" s="969">
        <v>45678</v>
      </c>
      <c r="V567" s="935"/>
      <c r="W567" s="934">
        <v>45689</v>
      </c>
      <c r="X567" s="935" t="s">
        <v>4355</v>
      </c>
      <c r="Y567" s="934" t="s">
        <v>4356</v>
      </c>
      <c r="Z567" s="934">
        <v>45649</v>
      </c>
      <c r="AA567" s="976">
        <v>45663</v>
      </c>
      <c r="AB567" s="934">
        <v>45671</v>
      </c>
      <c r="AC567" s="934">
        <v>45671</v>
      </c>
      <c r="AD567" s="934">
        <v>45663</v>
      </c>
      <c r="AE567" s="934">
        <v>45673</v>
      </c>
      <c r="AF567" s="940"/>
      <c r="AG567" s="939"/>
      <c r="AH567" s="933"/>
      <c r="AI567" s="933" t="s">
        <v>2592</v>
      </c>
      <c r="AJ567" s="940">
        <v>45645</v>
      </c>
      <c r="AK567" s="967" t="s">
        <v>4357</v>
      </c>
      <c r="AL567" s="933" t="s">
        <v>4358</v>
      </c>
      <c r="AM567" s="940">
        <v>45663</v>
      </c>
      <c r="AN567" s="981">
        <v>45.95</v>
      </c>
      <c r="AO567" s="933"/>
      <c r="AP567" s="933"/>
      <c r="AQ567" s="933"/>
      <c r="AR567" s="933"/>
      <c r="AS567" s="933"/>
      <c r="AT567" s="933"/>
    </row>
    <row r="568" spans="1:46" s="415" customFormat="1" ht="15.75">
      <c r="A568" s="935"/>
      <c r="B568" s="935"/>
      <c r="C568" s="935"/>
      <c r="D568" s="434" t="s">
        <v>4359</v>
      </c>
      <c r="E568" s="434" t="s">
        <v>624</v>
      </c>
      <c r="F568" s="935"/>
      <c r="G568" s="935"/>
      <c r="H568" s="935"/>
      <c r="I568" s="935"/>
      <c r="J568" s="935"/>
      <c r="K568" s="935"/>
      <c r="L568" s="434" t="s">
        <v>851</v>
      </c>
      <c r="M568" s="434">
        <v>892</v>
      </c>
      <c r="N568" s="935"/>
      <c r="O568" s="975"/>
      <c r="P568" s="935"/>
      <c r="Q568" s="935"/>
      <c r="R568" s="372"/>
      <c r="S568" s="934"/>
      <c r="T568" s="935"/>
      <c r="U568" s="969"/>
      <c r="V568" s="935"/>
      <c r="W568" s="934"/>
      <c r="X568" s="935"/>
      <c r="Y568" s="934"/>
      <c r="Z568" s="934"/>
      <c r="AA568" s="976"/>
      <c r="AB568" s="934"/>
      <c r="AC568" s="934"/>
      <c r="AD568" s="934"/>
      <c r="AE568" s="934"/>
      <c r="AF568" s="940"/>
      <c r="AG568" s="939"/>
      <c r="AH568" s="933"/>
      <c r="AI568" s="933"/>
      <c r="AJ568" s="940"/>
      <c r="AK568" s="967"/>
      <c r="AL568" s="933"/>
      <c r="AM568" s="933"/>
      <c r="AN568" s="933"/>
      <c r="AO568" s="933"/>
      <c r="AP568" s="933"/>
      <c r="AQ568" s="933"/>
      <c r="AR568" s="933"/>
      <c r="AS568" s="933"/>
      <c r="AT568" s="933"/>
    </row>
    <row r="569" spans="1:46" s="415" customFormat="1" ht="15.75">
      <c r="A569" s="935"/>
      <c r="B569" s="935"/>
      <c r="C569" s="935" t="s">
        <v>4350</v>
      </c>
      <c r="D569" s="348" t="s">
        <v>841</v>
      </c>
      <c r="E569" s="349" t="s">
        <v>838</v>
      </c>
      <c r="F569" s="974" t="s">
        <v>4360</v>
      </c>
      <c r="G569" s="974" t="s">
        <v>4361</v>
      </c>
      <c r="H569" s="974" t="s">
        <v>86</v>
      </c>
      <c r="I569" s="974" t="s">
        <v>1528</v>
      </c>
      <c r="J569" s="974">
        <v>1</v>
      </c>
      <c r="K569" s="974" t="s">
        <v>4362</v>
      </c>
      <c r="L569" s="349" t="s">
        <v>842</v>
      </c>
      <c r="M569" s="350">
        <v>2436</v>
      </c>
      <c r="N569" s="935">
        <v>7</v>
      </c>
      <c r="O569" s="975">
        <v>9356.5</v>
      </c>
      <c r="P569" s="935">
        <v>67.13</v>
      </c>
      <c r="Q569" s="935" t="s">
        <v>3561</v>
      </c>
      <c r="R569" s="372"/>
      <c r="S569" s="934">
        <v>45667</v>
      </c>
      <c r="T569" s="935" t="s">
        <v>2590</v>
      </c>
      <c r="U569" s="969">
        <v>45694</v>
      </c>
      <c r="V569" s="935"/>
      <c r="W569" s="934">
        <v>45701</v>
      </c>
      <c r="X569" s="935"/>
      <c r="Y569" s="935" t="s">
        <v>4363</v>
      </c>
      <c r="Z569" s="934">
        <v>45652</v>
      </c>
      <c r="AA569" s="976">
        <v>45663</v>
      </c>
      <c r="AB569" s="934">
        <v>45685</v>
      </c>
      <c r="AC569" s="934">
        <v>45685</v>
      </c>
      <c r="AD569" s="934">
        <v>45663</v>
      </c>
      <c r="AE569" s="934">
        <v>45687</v>
      </c>
      <c r="AF569" s="933"/>
      <c r="AG569" s="933"/>
      <c r="AH569" s="933"/>
      <c r="AI569" s="933" t="s">
        <v>2592</v>
      </c>
      <c r="AJ569" s="940">
        <v>45645</v>
      </c>
      <c r="AK569" s="967" t="s">
        <v>4357</v>
      </c>
      <c r="AL569" s="933" t="s">
        <v>4364</v>
      </c>
      <c r="AM569" s="940">
        <v>45663</v>
      </c>
      <c r="AN569" s="1001">
        <v>141.99</v>
      </c>
      <c r="AO569" s="317"/>
      <c r="AP569" s="317"/>
      <c r="AQ569" s="317"/>
      <c r="AR569" s="317"/>
      <c r="AS569" s="317"/>
      <c r="AT569" s="317"/>
    </row>
    <row r="570" spans="1:46" s="415" customFormat="1" ht="15.75">
      <c r="A570" s="935"/>
      <c r="B570" s="935"/>
      <c r="C570" s="935"/>
      <c r="D570" s="348" t="s">
        <v>841</v>
      </c>
      <c r="E570" s="349" t="s">
        <v>846</v>
      </c>
      <c r="F570" s="974"/>
      <c r="G570" s="974"/>
      <c r="H570" s="974"/>
      <c r="I570" s="974"/>
      <c r="J570" s="974"/>
      <c r="K570" s="974"/>
      <c r="L570" s="349" t="s">
        <v>847</v>
      </c>
      <c r="M570" s="349">
        <v>400</v>
      </c>
      <c r="N570" s="935"/>
      <c r="O570" s="975"/>
      <c r="P570" s="935"/>
      <c r="Q570" s="935"/>
      <c r="R570" s="372"/>
      <c r="S570" s="934"/>
      <c r="T570" s="935"/>
      <c r="U570" s="969"/>
      <c r="V570" s="935"/>
      <c r="W570" s="934"/>
      <c r="X570" s="935"/>
      <c r="Y570" s="902"/>
      <c r="Z570" s="934"/>
      <c r="AA570" s="976"/>
      <c r="AB570" s="934"/>
      <c r="AC570" s="934"/>
      <c r="AD570" s="934"/>
      <c r="AE570" s="934"/>
      <c r="AF570" s="933"/>
      <c r="AG570" s="933"/>
      <c r="AH570" s="933"/>
      <c r="AI570" s="933"/>
      <c r="AJ570" s="940"/>
      <c r="AK570" s="967"/>
      <c r="AL570" s="933"/>
      <c r="AM570" s="933"/>
      <c r="AN570" s="1002"/>
      <c r="AO570" s="317"/>
      <c r="AP570" s="317"/>
      <c r="AQ570" s="317"/>
      <c r="AR570" s="317"/>
      <c r="AS570" s="317"/>
      <c r="AT570" s="317"/>
    </row>
    <row r="571" spans="1:46" s="415" customFormat="1" ht="15.75">
      <c r="A571" s="935"/>
      <c r="B571" s="935"/>
      <c r="C571" s="935"/>
      <c r="D571" s="348" t="s">
        <v>857</v>
      </c>
      <c r="E571" s="349" t="s">
        <v>624</v>
      </c>
      <c r="F571" s="974"/>
      <c r="G571" s="974"/>
      <c r="H571" s="974"/>
      <c r="I571" s="974"/>
      <c r="J571" s="974">
        <v>1</v>
      </c>
      <c r="K571" s="974" t="s">
        <v>4365</v>
      </c>
      <c r="L571" s="349" t="s">
        <v>851</v>
      </c>
      <c r="M571" s="351">
        <v>2450</v>
      </c>
      <c r="N571" s="935">
        <v>7</v>
      </c>
      <c r="O571" s="975">
        <v>9356.5</v>
      </c>
      <c r="P571" s="935">
        <v>67.13</v>
      </c>
      <c r="Q571" s="935"/>
      <c r="R571" s="372"/>
      <c r="S571" s="934"/>
      <c r="T571" s="935"/>
      <c r="U571" s="969"/>
      <c r="V571" s="935"/>
      <c r="W571" s="934">
        <v>45702</v>
      </c>
      <c r="X571" s="935"/>
      <c r="Y571" s="935" t="s">
        <v>4322</v>
      </c>
      <c r="Z571" s="934"/>
      <c r="AA571" s="976"/>
      <c r="AB571" s="934"/>
      <c r="AC571" s="934"/>
      <c r="AD571" s="934"/>
      <c r="AE571" s="934"/>
      <c r="AF571" s="933"/>
      <c r="AG571" s="933"/>
      <c r="AH571" s="933"/>
      <c r="AI571" s="933"/>
      <c r="AJ571" s="940"/>
      <c r="AK571" s="967"/>
      <c r="AL571" s="933"/>
      <c r="AM571" s="933"/>
      <c r="AN571" s="1002"/>
      <c r="AO571" s="317"/>
      <c r="AP571" s="317"/>
      <c r="AQ571" s="317"/>
      <c r="AR571" s="317"/>
      <c r="AS571" s="317"/>
      <c r="AT571" s="317"/>
    </row>
    <row r="572" spans="1:46" s="415" customFormat="1" ht="15.75">
      <c r="A572" s="935"/>
      <c r="B572" s="935"/>
      <c r="C572" s="935"/>
      <c r="D572" s="348" t="s">
        <v>857</v>
      </c>
      <c r="E572" s="348" t="s">
        <v>4366</v>
      </c>
      <c r="F572" s="974"/>
      <c r="G572" s="974"/>
      <c r="H572" s="974"/>
      <c r="I572" s="974"/>
      <c r="J572" s="974"/>
      <c r="K572" s="974"/>
      <c r="L572" s="349" t="s">
        <v>4367</v>
      </c>
      <c r="M572" s="351">
        <v>41472</v>
      </c>
      <c r="N572" s="935"/>
      <c r="O572" s="975"/>
      <c r="P572" s="935"/>
      <c r="Q572" s="935"/>
      <c r="R572" s="372"/>
      <c r="S572" s="934"/>
      <c r="T572" s="935"/>
      <c r="U572" s="969"/>
      <c r="V572" s="935"/>
      <c r="W572" s="934"/>
      <c r="X572" s="935"/>
      <c r="Y572" s="902"/>
      <c r="Z572" s="934"/>
      <c r="AA572" s="976"/>
      <c r="AB572" s="934"/>
      <c r="AC572" s="934"/>
      <c r="AD572" s="934"/>
      <c r="AE572" s="934"/>
      <c r="AF572" s="933"/>
      <c r="AG572" s="933"/>
      <c r="AH572" s="933"/>
      <c r="AI572" s="933"/>
      <c r="AJ572" s="940"/>
      <c r="AK572" s="967"/>
      <c r="AL572" s="933"/>
      <c r="AM572" s="933"/>
      <c r="AN572" s="1002"/>
      <c r="AO572" s="317"/>
      <c r="AP572" s="317"/>
      <c r="AQ572" s="317"/>
      <c r="AR572" s="317"/>
      <c r="AS572" s="317"/>
      <c r="AT572" s="317"/>
    </row>
    <row r="573" spans="1:46" s="415" customFormat="1" ht="15.75">
      <c r="A573" s="935"/>
      <c r="B573" s="935"/>
      <c r="C573" s="935"/>
      <c r="D573" s="348" t="s">
        <v>4359</v>
      </c>
      <c r="E573" s="348" t="s">
        <v>4368</v>
      </c>
      <c r="F573" s="974"/>
      <c r="G573" s="974"/>
      <c r="H573" s="974"/>
      <c r="I573" s="974"/>
      <c r="J573" s="974">
        <v>1</v>
      </c>
      <c r="K573" s="974" t="s">
        <v>4369</v>
      </c>
      <c r="L573" s="349" t="s">
        <v>858</v>
      </c>
      <c r="M573" s="351">
        <v>2000</v>
      </c>
      <c r="N573" s="935">
        <v>18</v>
      </c>
      <c r="O573" s="975">
        <v>9907.1</v>
      </c>
      <c r="P573" s="935">
        <v>57.05</v>
      </c>
      <c r="Q573" s="935"/>
      <c r="R573" s="372"/>
      <c r="S573" s="934"/>
      <c r="T573" s="935"/>
      <c r="U573" s="969"/>
      <c r="V573" s="935"/>
      <c r="W573" s="934">
        <v>45701</v>
      </c>
      <c r="X573" s="935"/>
      <c r="Y573" s="935" t="s">
        <v>4363</v>
      </c>
      <c r="Z573" s="934"/>
      <c r="AA573" s="976"/>
      <c r="AB573" s="934"/>
      <c r="AC573" s="934"/>
      <c r="AD573" s="934"/>
      <c r="AE573" s="934"/>
      <c r="AF573" s="933"/>
      <c r="AG573" s="933"/>
      <c r="AH573" s="933"/>
      <c r="AI573" s="933"/>
      <c r="AJ573" s="940"/>
      <c r="AK573" s="967"/>
      <c r="AL573" s="933"/>
      <c r="AM573" s="933"/>
      <c r="AN573" s="1002"/>
      <c r="AO573" s="317"/>
      <c r="AP573" s="317"/>
      <c r="AQ573" s="317"/>
      <c r="AR573" s="317"/>
      <c r="AS573" s="317"/>
      <c r="AT573" s="317"/>
    </row>
    <row r="574" spans="1:46" s="415" customFormat="1" ht="15.75">
      <c r="A574" s="935"/>
      <c r="B574" s="935"/>
      <c r="C574" s="935"/>
      <c r="D574" s="348" t="s">
        <v>4359</v>
      </c>
      <c r="E574" s="349" t="s">
        <v>615</v>
      </c>
      <c r="F574" s="974"/>
      <c r="G574" s="974"/>
      <c r="H574" s="974"/>
      <c r="I574" s="974"/>
      <c r="J574" s="974"/>
      <c r="K574" s="974"/>
      <c r="L574" s="349" t="s">
        <v>861</v>
      </c>
      <c r="M574" s="351">
        <v>6480</v>
      </c>
      <c r="N574" s="935"/>
      <c r="O574" s="975"/>
      <c r="P574" s="935"/>
      <c r="Q574" s="935"/>
      <c r="R574" s="372"/>
      <c r="S574" s="934"/>
      <c r="T574" s="935"/>
      <c r="U574" s="969"/>
      <c r="V574" s="935"/>
      <c r="W574" s="934"/>
      <c r="X574" s="935"/>
      <c r="Y574" s="902"/>
      <c r="Z574" s="934"/>
      <c r="AA574" s="976"/>
      <c r="AB574" s="934"/>
      <c r="AC574" s="934"/>
      <c r="AD574" s="934"/>
      <c r="AE574" s="934"/>
      <c r="AF574" s="933"/>
      <c r="AG574" s="933"/>
      <c r="AH574" s="933"/>
      <c r="AI574" s="933"/>
      <c r="AJ574" s="940"/>
      <c r="AK574" s="967"/>
      <c r="AL574" s="933"/>
      <c r="AM574" s="933"/>
      <c r="AN574" s="1003"/>
      <c r="AO574" s="317"/>
      <c r="AP574" s="317"/>
      <c r="AQ574" s="317"/>
      <c r="AR574" s="317"/>
      <c r="AS574" s="317"/>
      <c r="AT574" s="317"/>
    </row>
    <row r="575" spans="1:46" s="415" customFormat="1" ht="31.5">
      <c r="A575" s="371" t="s">
        <v>87</v>
      </c>
      <c r="B575" s="371">
        <v>4100008795</v>
      </c>
      <c r="C575" s="371" t="s">
        <v>4370</v>
      </c>
      <c r="D575" s="353" t="s">
        <v>4371</v>
      </c>
      <c r="E575" s="353" t="s">
        <v>356</v>
      </c>
      <c r="F575" s="371" t="s">
        <v>4372</v>
      </c>
      <c r="G575" s="371" t="s">
        <v>4373</v>
      </c>
      <c r="H575" s="371" t="s">
        <v>79</v>
      </c>
      <c r="I575" s="371" t="s">
        <v>2075</v>
      </c>
      <c r="J575" s="371">
        <v>1</v>
      </c>
      <c r="K575" s="371" t="s">
        <v>4374</v>
      </c>
      <c r="L575" s="353" t="s">
        <v>4375</v>
      </c>
      <c r="M575" s="352">
        <v>12000</v>
      </c>
      <c r="N575" s="371">
        <v>13</v>
      </c>
      <c r="O575" s="429">
        <v>13360</v>
      </c>
      <c r="P575" s="371">
        <v>10.907</v>
      </c>
      <c r="Q575" s="371" t="s">
        <v>2369</v>
      </c>
      <c r="R575" s="371"/>
      <c r="S575" s="405">
        <v>45645</v>
      </c>
      <c r="T575" s="371" t="s">
        <v>2370</v>
      </c>
      <c r="U575" s="389">
        <v>45690</v>
      </c>
      <c r="V575" s="371" t="s">
        <v>117</v>
      </c>
      <c r="W575" s="405">
        <v>45694</v>
      </c>
      <c r="X575" s="352" t="s">
        <v>118</v>
      </c>
      <c r="Y575" s="371" t="s">
        <v>4376</v>
      </c>
      <c r="Z575" s="405">
        <v>45635</v>
      </c>
      <c r="AA575" s="405">
        <v>45634</v>
      </c>
      <c r="AB575" s="405">
        <v>45680</v>
      </c>
      <c r="AC575" s="405">
        <v>45680</v>
      </c>
      <c r="AD575" s="405">
        <v>45636</v>
      </c>
      <c r="AE575" s="405">
        <v>45680</v>
      </c>
      <c r="AF575" s="317"/>
      <c r="AG575" s="317"/>
      <c r="AH575" s="317"/>
      <c r="AI575" s="317"/>
      <c r="AJ575" s="317"/>
      <c r="AK575" s="317" t="s">
        <v>4377</v>
      </c>
      <c r="AL575" s="317" t="s">
        <v>4378</v>
      </c>
      <c r="AM575" s="317" t="s">
        <v>4379</v>
      </c>
      <c r="AN575" s="317" t="s">
        <v>4380</v>
      </c>
      <c r="AO575" s="317"/>
      <c r="AP575" s="317"/>
      <c r="AQ575" s="317"/>
      <c r="AR575" s="317"/>
      <c r="AS575" s="317"/>
      <c r="AT575" s="317"/>
    </row>
    <row r="576" spans="1:46" s="415" customFormat="1" ht="31.5">
      <c r="A576" s="967" t="s">
        <v>3056</v>
      </c>
      <c r="B576" s="967" t="s">
        <v>4381</v>
      </c>
      <c r="C576" s="967" t="s">
        <v>4382</v>
      </c>
      <c r="D576" s="352" t="s">
        <v>4383</v>
      </c>
      <c r="E576" s="309" t="s">
        <v>321</v>
      </c>
      <c r="F576" s="967" t="s">
        <v>4384</v>
      </c>
      <c r="G576" s="967" t="s">
        <v>4385</v>
      </c>
      <c r="H576" s="967" t="s">
        <v>79</v>
      </c>
      <c r="I576" s="967" t="s">
        <v>1528</v>
      </c>
      <c r="J576" s="967">
        <v>1</v>
      </c>
      <c r="K576" s="967" t="s">
        <v>4386</v>
      </c>
      <c r="L576" s="352" t="s">
        <v>4383</v>
      </c>
      <c r="M576" s="353" t="s">
        <v>4387</v>
      </c>
      <c r="N576" s="371">
        <v>32</v>
      </c>
      <c r="O576" s="978">
        <v>22741</v>
      </c>
      <c r="P576" s="977">
        <v>35.159999999999997</v>
      </c>
      <c r="Q576" s="967" t="s">
        <v>2369</v>
      </c>
      <c r="R576" s="371"/>
      <c r="S576" s="968">
        <v>45641</v>
      </c>
      <c r="T576" s="967" t="s">
        <v>2370</v>
      </c>
      <c r="U576" s="970">
        <v>45686</v>
      </c>
      <c r="V576" s="967"/>
      <c r="W576" s="968">
        <v>45690</v>
      </c>
      <c r="X576" s="967" t="s">
        <v>118</v>
      </c>
      <c r="Y576" s="967" t="s">
        <v>4356</v>
      </c>
      <c r="Z576" s="968">
        <v>45637</v>
      </c>
      <c r="AA576" s="968">
        <v>45646</v>
      </c>
      <c r="AB576" s="968">
        <v>45671</v>
      </c>
      <c r="AC576" s="968">
        <v>45672</v>
      </c>
      <c r="AD576" s="968">
        <v>45667</v>
      </c>
      <c r="AE576" s="968">
        <v>45680</v>
      </c>
      <c r="AF576" s="317"/>
      <c r="AG576" s="317"/>
      <c r="AH576" s="317"/>
      <c r="AI576" s="317"/>
      <c r="AJ576" s="317"/>
      <c r="AK576" s="933" t="s">
        <v>4388</v>
      </c>
      <c r="AL576" s="933" t="s">
        <v>4389</v>
      </c>
      <c r="AM576" s="940">
        <v>45674</v>
      </c>
      <c r="AN576" s="1008" t="s">
        <v>4390</v>
      </c>
      <c r="AO576" s="317"/>
      <c r="AP576" s="317"/>
      <c r="AQ576" s="317"/>
      <c r="AR576" s="317"/>
      <c r="AS576" s="317"/>
      <c r="AT576" s="317"/>
    </row>
    <row r="577" spans="1:46" s="415" customFormat="1" ht="31.5">
      <c r="A577" s="967"/>
      <c r="B577" s="967"/>
      <c r="C577" s="967"/>
      <c r="D577" s="353" t="s">
        <v>3061</v>
      </c>
      <c r="E577" s="490" t="s">
        <v>331</v>
      </c>
      <c r="F577" s="967"/>
      <c r="G577" s="967"/>
      <c r="H577" s="967"/>
      <c r="I577" s="967"/>
      <c r="J577" s="967"/>
      <c r="K577" s="967"/>
      <c r="L577" s="352" t="s">
        <v>819</v>
      </c>
      <c r="M577" s="352" t="s">
        <v>4391</v>
      </c>
      <c r="N577" s="967">
        <v>4</v>
      </c>
      <c r="O577" s="978"/>
      <c r="P577" s="977"/>
      <c r="Q577" s="967"/>
      <c r="R577" s="371"/>
      <c r="S577" s="968"/>
      <c r="T577" s="967"/>
      <c r="U577" s="970"/>
      <c r="V577" s="967"/>
      <c r="W577" s="968"/>
      <c r="X577" s="967"/>
      <c r="Y577" s="967"/>
      <c r="Z577" s="968"/>
      <c r="AA577" s="968"/>
      <c r="AB577" s="968"/>
      <c r="AC577" s="968"/>
      <c r="AD577" s="968"/>
      <c r="AE577" s="968"/>
      <c r="AF577" s="317"/>
      <c r="AG577" s="317"/>
      <c r="AH577" s="317"/>
      <c r="AI577" s="317"/>
      <c r="AJ577" s="317"/>
      <c r="AK577" s="933"/>
      <c r="AL577" s="933"/>
      <c r="AM577" s="933"/>
      <c r="AN577" s="1002"/>
      <c r="AO577" s="317"/>
      <c r="AP577" s="317"/>
      <c r="AQ577" s="317"/>
      <c r="AR577" s="317"/>
      <c r="AS577" s="317"/>
      <c r="AT577" s="317"/>
    </row>
    <row r="578" spans="1:46" s="415" customFormat="1" ht="15.75">
      <c r="A578" s="967"/>
      <c r="B578" s="967"/>
      <c r="C578" s="967"/>
      <c r="D578" s="353" t="s">
        <v>3061</v>
      </c>
      <c r="E578" s="494" t="s">
        <v>333</v>
      </c>
      <c r="F578" s="967"/>
      <c r="G578" s="967"/>
      <c r="H578" s="967"/>
      <c r="I578" s="967"/>
      <c r="J578" s="967"/>
      <c r="K578" s="967"/>
      <c r="L578" s="353" t="s">
        <v>820</v>
      </c>
      <c r="M578" s="353" t="s">
        <v>4392</v>
      </c>
      <c r="N578" s="967"/>
      <c r="O578" s="978"/>
      <c r="P578" s="977"/>
      <c r="Q578" s="967"/>
      <c r="R578" s="371"/>
      <c r="S578" s="968"/>
      <c r="T578" s="967"/>
      <c r="U578" s="970"/>
      <c r="V578" s="967"/>
      <c r="W578" s="968"/>
      <c r="X578" s="967"/>
      <c r="Y578" s="967"/>
      <c r="Z578" s="968"/>
      <c r="AA578" s="968"/>
      <c r="AB578" s="968"/>
      <c r="AC578" s="968"/>
      <c r="AD578" s="968"/>
      <c r="AE578" s="968"/>
      <c r="AF578" s="317"/>
      <c r="AG578" s="317"/>
      <c r="AH578" s="317"/>
      <c r="AI578" s="317"/>
      <c r="AJ578" s="317"/>
      <c r="AK578" s="933"/>
      <c r="AL578" s="933"/>
      <c r="AM578" s="933"/>
      <c r="AN578" s="1002"/>
      <c r="AO578" s="317"/>
      <c r="AP578" s="317"/>
      <c r="AQ578" s="317"/>
      <c r="AR578" s="317"/>
      <c r="AS578" s="317"/>
      <c r="AT578" s="317"/>
    </row>
    <row r="579" spans="1:46" s="415" customFormat="1" ht="31.5">
      <c r="A579" s="967"/>
      <c r="B579" s="967"/>
      <c r="C579" s="967"/>
      <c r="D579" s="352" t="s">
        <v>4383</v>
      </c>
      <c r="E579" s="494" t="s">
        <v>335</v>
      </c>
      <c r="F579" s="967"/>
      <c r="G579" s="967"/>
      <c r="H579" s="967"/>
      <c r="I579" s="967"/>
      <c r="J579" s="967"/>
      <c r="K579" s="967"/>
      <c r="L579" s="352" t="s">
        <v>4383</v>
      </c>
      <c r="M579" s="353" t="s">
        <v>4393</v>
      </c>
      <c r="N579" s="371"/>
      <c r="O579" s="429"/>
      <c r="P579" s="435"/>
      <c r="Q579" s="967"/>
      <c r="R579" s="371"/>
      <c r="S579" s="968"/>
      <c r="T579" s="967"/>
      <c r="U579" s="970"/>
      <c r="V579" s="967"/>
      <c r="W579" s="968"/>
      <c r="X579" s="967"/>
      <c r="Y579" s="967"/>
      <c r="Z579" s="968"/>
      <c r="AA579" s="968"/>
      <c r="AB579" s="968"/>
      <c r="AC579" s="968"/>
      <c r="AD579" s="968"/>
      <c r="AE579" s="968"/>
      <c r="AF579" s="317"/>
      <c r="AG579" s="317"/>
      <c r="AH579" s="317"/>
      <c r="AI579" s="317"/>
      <c r="AJ579" s="317"/>
      <c r="AK579" s="933"/>
      <c r="AL579" s="933"/>
      <c r="AM579" s="933"/>
      <c r="AN579" s="1003"/>
      <c r="AO579" s="317"/>
      <c r="AP579" s="317"/>
      <c r="AQ579" s="317"/>
      <c r="AR579" s="317"/>
      <c r="AS579" s="317"/>
      <c r="AT579" s="317"/>
    </row>
    <row r="580" spans="1:46" s="415" customFormat="1" ht="31.5">
      <c r="A580" s="935" t="s">
        <v>3056</v>
      </c>
      <c r="B580" s="935" t="s">
        <v>4394</v>
      </c>
      <c r="C580" s="935" t="s">
        <v>4395</v>
      </c>
      <c r="D580" s="347" t="s">
        <v>4396</v>
      </c>
      <c r="E580" s="495" t="s">
        <v>321</v>
      </c>
      <c r="F580" s="935" t="s">
        <v>4397</v>
      </c>
      <c r="G580" s="935" t="s">
        <v>4398</v>
      </c>
      <c r="H580" s="935" t="s">
        <v>79</v>
      </c>
      <c r="I580" s="935" t="s">
        <v>1528</v>
      </c>
      <c r="J580" s="935">
        <v>1</v>
      </c>
      <c r="K580" s="935" t="s">
        <v>4399</v>
      </c>
      <c r="L580" s="348" t="s">
        <v>4400</v>
      </c>
      <c r="M580" s="348" t="s">
        <v>4387</v>
      </c>
      <c r="N580" s="372">
        <v>32</v>
      </c>
      <c r="O580" s="975">
        <v>22741</v>
      </c>
      <c r="P580" s="980">
        <v>35.159999999999997</v>
      </c>
      <c r="Q580" s="935" t="s">
        <v>2369</v>
      </c>
      <c r="R580" s="372"/>
      <c r="S580" s="934">
        <v>45649</v>
      </c>
      <c r="T580" s="935" t="s">
        <v>2370</v>
      </c>
      <c r="U580" s="969">
        <v>45699</v>
      </c>
      <c r="V580" s="935"/>
      <c r="W580" s="934">
        <v>45702</v>
      </c>
      <c r="X580" s="935" t="s">
        <v>118</v>
      </c>
      <c r="Y580" s="934" t="s">
        <v>4322</v>
      </c>
      <c r="Z580" s="934">
        <v>45643</v>
      </c>
      <c r="AA580" s="934">
        <v>45650</v>
      </c>
      <c r="AB580" s="934">
        <v>45679</v>
      </c>
      <c r="AC580" s="934">
        <v>45679</v>
      </c>
      <c r="AD580" s="934">
        <v>45663</v>
      </c>
      <c r="AE580" s="934">
        <v>45685</v>
      </c>
      <c r="AF580" s="317"/>
      <c r="AG580" s="317"/>
      <c r="AH580" s="317"/>
      <c r="AI580" s="317"/>
      <c r="AJ580" s="317"/>
      <c r="AK580" s="933" t="s">
        <v>4401</v>
      </c>
      <c r="AL580" s="933" t="s">
        <v>4402</v>
      </c>
      <c r="AM580" s="933" t="s">
        <v>4297</v>
      </c>
      <c r="AN580" s="1001">
        <v>7577.17</v>
      </c>
      <c r="AO580" s="317"/>
      <c r="AP580" s="317"/>
      <c r="AQ580" s="317"/>
      <c r="AR580" s="317"/>
      <c r="AS580" s="317"/>
      <c r="AT580" s="317"/>
    </row>
    <row r="581" spans="1:46" s="415" customFormat="1" ht="31.5">
      <c r="A581" s="935"/>
      <c r="B581" s="935"/>
      <c r="C581" s="935"/>
      <c r="D581" s="348" t="s">
        <v>3061</v>
      </c>
      <c r="E581" s="495" t="s">
        <v>331</v>
      </c>
      <c r="F581" s="935"/>
      <c r="G581" s="935"/>
      <c r="H581" s="935"/>
      <c r="I581" s="935"/>
      <c r="J581" s="935"/>
      <c r="K581" s="935"/>
      <c r="L581" s="347" t="s">
        <v>819</v>
      </c>
      <c r="M581" s="347" t="s">
        <v>4391</v>
      </c>
      <c r="N581" s="935">
        <v>4</v>
      </c>
      <c r="O581" s="975"/>
      <c r="P581" s="980"/>
      <c r="Q581" s="935"/>
      <c r="R581" s="372"/>
      <c r="S581" s="934"/>
      <c r="T581" s="935"/>
      <c r="U581" s="969"/>
      <c r="V581" s="935"/>
      <c r="W581" s="934"/>
      <c r="X581" s="935"/>
      <c r="Y581" s="935"/>
      <c r="Z581" s="934"/>
      <c r="AA581" s="934"/>
      <c r="AB581" s="934"/>
      <c r="AC581" s="934"/>
      <c r="AD581" s="934"/>
      <c r="AE581" s="934"/>
      <c r="AF581" s="317"/>
      <c r="AG581" s="317"/>
      <c r="AH581" s="317"/>
      <c r="AI581" s="317"/>
      <c r="AJ581" s="317"/>
      <c r="AK581" s="933"/>
      <c r="AL581" s="933"/>
      <c r="AM581" s="933"/>
      <c r="AN581" s="1006"/>
      <c r="AO581" s="317"/>
      <c r="AP581" s="317"/>
      <c r="AQ581" s="317"/>
      <c r="AR581" s="317"/>
      <c r="AS581" s="317"/>
      <c r="AT581" s="317"/>
    </row>
    <row r="582" spans="1:46" s="415" customFormat="1" ht="15.75">
      <c r="A582" s="935"/>
      <c r="B582" s="935"/>
      <c r="C582" s="935"/>
      <c r="D582" s="348" t="s">
        <v>3061</v>
      </c>
      <c r="E582" s="495" t="s">
        <v>333</v>
      </c>
      <c r="F582" s="935"/>
      <c r="G582" s="935"/>
      <c r="H582" s="935"/>
      <c r="I582" s="935"/>
      <c r="J582" s="935"/>
      <c r="K582" s="935"/>
      <c r="L582" s="348" t="s">
        <v>605</v>
      </c>
      <c r="M582" s="348" t="s">
        <v>4392</v>
      </c>
      <c r="N582" s="935"/>
      <c r="O582" s="975"/>
      <c r="P582" s="980"/>
      <c r="Q582" s="935"/>
      <c r="R582" s="372"/>
      <c r="S582" s="934"/>
      <c r="T582" s="935"/>
      <c r="U582" s="969"/>
      <c r="V582" s="935"/>
      <c r="W582" s="934"/>
      <c r="X582" s="935"/>
      <c r="Y582" s="935"/>
      <c r="Z582" s="934"/>
      <c r="AA582" s="934"/>
      <c r="AB582" s="934"/>
      <c r="AC582" s="934"/>
      <c r="AD582" s="934"/>
      <c r="AE582" s="934"/>
      <c r="AF582" s="317"/>
      <c r="AG582" s="317"/>
      <c r="AH582" s="317"/>
      <c r="AI582" s="317"/>
      <c r="AJ582" s="317"/>
      <c r="AK582" s="933"/>
      <c r="AL582" s="933"/>
      <c r="AM582" s="933"/>
      <c r="AN582" s="1006"/>
      <c r="AO582" s="317"/>
      <c r="AP582" s="317"/>
      <c r="AQ582" s="317"/>
      <c r="AR582" s="317"/>
      <c r="AS582" s="317"/>
      <c r="AT582" s="317"/>
    </row>
    <row r="583" spans="1:46" s="415" customFormat="1" ht="31.5">
      <c r="A583" s="935"/>
      <c r="B583" s="935"/>
      <c r="C583" s="935"/>
      <c r="D583" s="347" t="s">
        <v>4396</v>
      </c>
      <c r="E583" s="495" t="s">
        <v>335</v>
      </c>
      <c r="F583" s="935"/>
      <c r="G583" s="935"/>
      <c r="H583" s="935"/>
      <c r="I583" s="935"/>
      <c r="J583" s="935"/>
      <c r="K583" s="935"/>
      <c r="L583" s="348" t="s">
        <v>4400</v>
      </c>
      <c r="M583" s="348" t="s">
        <v>4393</v>
      </c>
      <c r="N583" s="935"/>
      <c r="O583" s="975"/>
      <c r="P583" s="980"/>
      <c r="Q583" s="935"/>
      <c r="R583" s="372"/>
      <c r="S583" s="934"/>
      <c r="T583" s="935"/>
      <c r="U583" s="969"/>
      <c r="V583" s="935"/>
      <c r="W583" s="934"/>
      <c r="X583" s="935"/>
      <c r="Y583" s="935"/>
      <c r="Z583" s="934"/>
      <c r="AA583" s="934"/>
      <c r="AB583" s="934"/>
      <c r="AC583" s="934"/>
      <c r="AD583" s="934"/>
      <c r="AE583" s="934"/>
      <c r="AF583" s="317"/>
      <c r="AG583" s="317"/>
      <c r="AH583" s="317"/>
      <c r="AI583" s="317"/>
      <c r="AJ583" s="317"/>
      <c r="AK583" s="933"/>
      <c r="AL583" s="933"/>
      <c r="AM583" s="933"/>
      <c r="AN583" s="1007"/>
      <c r="AO583" s="317"/>
      <c r="AP583" s="317"/>
      <c r="AQ583" s="317"/>
      <c r="AR583" s="317"/>
      <c r="AS583" s="317"/>
      <c r="AT583" s="317"/>
    </row>
    <row r="584" spans="1:46" s="415" customFormat="1" ht="31.5">
      <c r="A584" s="935" t="s">
        <v>3056</v>
      </c>
      <c r="B584" s="935" t="s">
        <v>4403</v>
      </c>
      <c r="C584" s="935" t="s">
        <v>4404</v>
      </c>
      <c r="D584" s="347" t="s">
        <v>4383</v>
      </c>
      <c r="E584" s="495" t="s">
        <v>321</v>
      </c>
      <c r="F584" s="935" t="s">
        <v>4405</v>
      </c>
      <c r="G584" s="935" t="s">
        <v>4406</v>
      </c>
      <c r="H584" s="935" t="s">
        <v>79</v>
      </c>
      <c r="I584" s="935" t="s">
        <v>2075</v>
      </c>
      <c r="J584" s="935">
        <v>1</v>
      </c>
      <c r="K584" s="935" t="s">
        <v>4407</v>
      </c>
      <c r="L584" s="347" t="s">
        <v>4383</v>
      </c>
      <c r="M584" s="348" t="s">
        <v>4408</v>
      </c>
      <c r="N584" s="372">
        <v>19</v>
      </c>
      <c r="O584" s="979">
        <v>12715</v>
      </c>
      <c r="P584" s="935">
        <v>19.350000000000001</v>
      </c>
      <c r="Q584" s="935" t="s">
        <v>2369</v>
      </c>
      <c r="R584" s="372"/>
      <c r="S584" s="934">
        <v>45647</v>
      </c>
      <c r="T584" s="935" t="s">
        <v>2370</v>
      </c>
      <c r="U584" s="969">
        <v>45696</v>
      </c>
      <c r="V584" s="935"/>
      <c r="W584" s="934">
        <v>45699</v>
      </c>
      <c r="X584" s="935" t="s">
        <v>118</v>
      </c>
      <c r="Y584" s="935" t="s">
        <v>4409</v>
      </c>
      <c r="Z584" s="934">
        <v>45643</v>
      </c>
      <c r="AA584" s="934">
        <v>45651</v>
      </c>
      <c r="AB584" s="934">
        <v>45680</v>
      </c>
      <c r="AC584" s="934">
        <v>45684</v>
      </c>
      <c r="AD584" s="934">
        <v>45663</v>
      </c>
      <c r="AE584" s="934">
        <v>45686</v>
      </c>
      <c r="AF584" s="317"/>
      <c r="AG584" s="317"/>
      <c r="AH584" s="317"/>
      <c r="AI584" s="317"/>
      <c r="AJ584" s="317"/>
      <c r="AK584" s="933" t="s">
        <v>4410</v>
      </c>
      <c r="AL584" s="933" t="s">
        <v>4411</v>
      </c>
      <c r="AM584" s="933" t="s">
        <v>4297</v>
      </c>
      <c r="AN584" s="1001">
        <v>4002.27</v>
      </c>
      <c r="AO584" s="317"/>
      <c r="AP584" s="317"/>
      <c r="AQ584" s="317"/>
      <c r="AR584" s="317"/>
      <c r="AS584" s="317"/>
      <c r="AT584" s="317"/>
    </row>
    <row r="585" spans="1:46" s="415" customFormat="1" ht="15.75">
      <c r="A585" s="935"/>
      <c r="B585" s="935"/>
      <c r="C585" s="935"/>
      <c r="D585" s="348" t="s">
        <v>3061</v>
      </c>
      <c r="E585" s="496" t="s">
        <v>331</v>
      </c>
      <c r="F585" s="935"/>
      <c r="G585" s="935"/>
      <c r="H585" s="935"/>
      <c r="I585" s="935"/>
      <c r="J585" s="935"/>
      <c r="K585" s="935"/>
      <c r="L585" s="348" t="s">
        <v>819</v>
      </c>
      <c r="M585" s="348" t="s">
        <v>4412</v>
      </c>
      <c r="N585" s="935">
        <v>2</v>
      </c>
      <c r="O585" s="979"/>
      <c r="P585" s="935"/>
      <c r="Q585" s="935"/>
      <c r="R585" s="372"/>
      <c r="S585" s="934"/>
      <c r="T585" s="935"/>
      <c r="U585" s="969"/>
      <c r="V585" s="935"/>
      <c r="W585" s="934"/>
      <c r="X585" s="935"/>
      <c r="Y585" s="935"/>
      <c r="Z585" s="934"/>
      <c r="AA585" s="934"/>
      <c r="AB585" s="934"/>
      <c r="AC585" s="934"/>
      <c r="AD585" s="934"/>
      <c r="AE585" s="935"/>
      <c r="AF585" s="317"/>
      <c r="AG585" s="317"/>
      <c r="AH585" s="317"/>
      <c r="AI585" s="317"/>
      <c r="AJ585" s="317"/>
      <c r="AK585" s="933"/>
      <c r="AL585" s="933"/>
      <c r="AM585" s="933"/>
      <c r="AN585" s="1002"/>
      <c r="AO585" s="317"/>
      <c r="AP585" s="317"/>
      <c r="AQ585" s="317"/>
      <c r="AR585" s="317"/>
      <c r="AS585" s="317"/>
      <c r="AT585" s="317"/>
    </row>
    <row r="586" spans="1:46" s="415" customFormat="1" ht="15.75">
      <c r="A586" s="935"/>
      <c r="B586" s="935"/>
      <c r="C586" s="935"/>
      <c r="D586" s="348" t="s">
        <v>3061</v>
      </c>
      <c r="E586" s="496" t="s">
        <v>333</v>
      </c>
      <c r="F586" s="935"/>
      <c r="G586" s="935"/>
      <c r="H586" s="935"/>
      <c r="I586" s="935"/>
      <c r="J586" s="935"/>
      <c r="K586" s="935"/>
      <c r="L586" s="348" t="s">
        <v>820</v>
      </c>
      <c r="M586" s="348" t="s">
        <v>4413</v>
      </c>
      <c r="N586" s="935"/>
      <c r="O586" s="979"/>
      <c r="P586" s="935"/>
      <c r="Q586" s="935"/>
      <c r="R586" s="372"/>
      <c r="S586" s="934"/>
      <c r="T586" s="935"/>
      <c r="U586" s="969"/>
      <c r="V586" s="935"/>
      <c r="W586" s="934"/>
      <c r="X586" s="935"/>
      <c r="Y586" s="935"/>
      <c r="Z586" s="934"/>
      <c r="AA586" s="934"/>
      <c r="AB586" s="934"/>
      <c r="AC586" s="934"/>
      <c r="AD586" s="934"/>
      <c r="AE586" s="935"/>
      <c r="AF586" s="317"/>
      <c r="AG586" s="317"/>
      <c r="AH586" s="317"/>
      <c r="AI586" s="317"/>
      <c r="AJ586" s="317"/>
      <c r="AK586" s="933"/>
      <c r="AL586" s="933"/>
      <c r="AM586" s="933"/>
      <c r="AN586" s="1003"/>
      <c r="AO586" s="317"/>
      <c r="AP586" s="317"/>
      <c r="AQ586" s="317"/>
      <c r="AR586" s="317"/>
      <c r="AS586" s="317"/>
      <c r="AT586" s="317"/>
    </row>
    <row r="587" spans="1:46" s="415" customFormat="1" ht="47.25">
      <c r="A587" s="371" t="s">
        <v>246</v>
      </c>
      <c r="B587" s="371">
        <v>4100008830</v>
      </c>
      <c r="C587" s="371" t="s">
        <v>4414</v>
      </c>
      <c r="D587" s="352" t="s">
        <v>2619</v>
      </c>
      <c r="E587" s="352" t="s">
        <v>4415</v>
      </c>
      <c r="F587" s="371" t="s">
        <v>4416</v>
      </c>
      <c r="G587" s="371" t="s">
        <v>4417</v>
      </c>
      <c r="H587" s="371" t="s">
        <v>79</v>
      </c>
      <c r="I587" s="371" t="s">
        <v>109</v>
      </c>
      <c r="J587" s="371"/>
      <c r="K587" s="371" t="s">
        <v>4418</v>
      </c>
      <c r="L587" s="352" t="s">
        <v>4419</v>
      </c>
      <c r="M587" s="352">
        <v>19800</v>
      </c>
      <c r="N587" s="371">
        <v>2</v>
      </c>
      <c r="O587" s="429">
        <v>24</v>
      </c>
      <c r="P587" s="371">
        <v>7.0000000000000007E-2</v>
      </c>
      <c r="Q587" s="371" t="s">
        <v>2369</v>
      </c>
      <c r="R587" s="371"/>
      <c r="S587" s="405">
        <v>45647</v>
      </c>
      <c r="T587" s="371" t="s">
        <v>399</v>
      </c>
      <c r="U587" s="389">
        <v>45678</v>
      </c>
      <c r="V587" s="371" t="s">
        <v>2577</v>
      </c>
      <c r="W587" s="389">
        <v>45693</v>
      </c>
      <c r="X587" s="371" t="s">
        <v>129</v>
      </c>
      <c r="Y587" s="371" t="s">
        <v>4420</v>
      </c>
      <c r="Z587" s="405">
        <v>45643</v>
      </c>
      <c r="AA587" s="405">
        <v>45659</v>
      </c>
      <c r="AB587" s="405">
        <v>45670</v>
      </c>
      <c r="AC587" s="405">
        <v>45673</v>
      </c>
      <c r="AD587" s="405">
        <v>45663</v>
      </c>
      <c r="AE587" s="405">
        <v>45680</v>
      </c>
      <c r="AF587" s="317"/>
      <c r="AG587" s="317"/>
      <c r="AH587" s="317"/>
      <c r="AI587" s="317"/>
      <c r="AJ587" s="329"/>
      <c r="AK587" s="317"/>
      <c r="AL587" s="317" t="s">
        <v>4421</v>
      </c>
      <c r="AM587" s="330">
        <v>45680</v>
      </c>
      <c r="AN587" s="414">
        <v>258.45999999999998</v>
      </c>
      <c r="AO587" s="317"/>
      <c r="AP587" s="317"/>
      <c r="AQ587" s="317"/>
      <c r="AR587" s="317"/>
      <c r="AS587" s="317"/>
      <c r="AT587" s="317"/>
    </row>
    <row r="588" spans="1:46" s="415" customFormat="1" ht="15.75">
      <c r="A588" s="967" t="s">
        <v>232</v>
      </c>
      <c r="B588" s="999">
        <v>4100008814</v>
      </c>
      <c r="C588" s="999" t="s">
        <v>4422</v>
      </c>
      <c r="D588" s="352" t="s">
        <v>2758</v>
      </c>
      <c r="E588" s="352" t="s">
        <v>233</v>
      </c>
      <c r="F588" s="967" t="s">
        <v>4416</v>
      </c>
      <c r="G588" s="999" t="s">
        <v>4423</v>
      </c>
      <c r="H588" s="967" t="s">
        <v>79</v>
      </c>
      <c r="I588" s="967" t="s">
        <v>109</v>
      </c>
      <c r="J588" s="967"/>
      <c r="K588" s="967" t="s">
        <v>4418</v>
      </c>
      <c r="L588" s="352" t="s">
        <v>4424</v>
      </c>
      <c r="M588" s="352">
        <v>175000</v>
      </c>
      <c r="N588" s="967">
        <v>1</v>
      </c>
      <c r="O588" s="978">
        <v>150</v>
      </c>
      <c r="P588" s="967">
        <v>0.68</v>
      </c>
      <c r="Q588" s="967" t="s">
        <v>2369</v>
      </c>
      <c r="R588" s="371"/>
      <c r="S588" s="968">
        <v>45647</v>
      </c>
      <c r="T588" s="967" t="s">
        <v>399</v>
      </c>
      <c r="U588" s="970">
        <v>45678</v>
      </c>
      <c r="V588" s="967" t="s">
        <v>2577</v>
      </c>
      <c r="W588" s="970">
        <v>45693</v>
      </c>
      <c r="X588" s="999" t="s">
        <v>129</v>
      </c>
      <c r="Y588" s="967" t="s">
        <v>4420</v>
      </c>
      <c r="Z588" s="968">
        <v>45644</v>
      </c>
      <c r="AA588" s="968">
        <v>45650</v>
      </c>
      <c r="AB588" s="968">
        <v>45670</v>
      </c>
      <c r="AC588" s="968">
        <v>45673</v>
      </c>
      <c r="AD588" s="968">
        <v>45670</v>
      </c>
      <c r="AE588" s="968">
        <v>45680</v>
      </c>
      <c r="AF588" s="933"/>
      <c r="AG588" s="933"/>
      <c r="AH588" s="933"/>
      <c r="AI588" s="933"/>
      <c r="AJ588" s="933"/>
      <c r="AK588" s="933" t="s">
        <v>4425</v>
      </c>
      <c r="AL588" s="933" t="s">
        <v>4426</v>
      </c>
      <c r="AM588" s="940">
        <v>45659</v>
      </c>
      <c r="AN588" s="1001">
        <v>2265.6</v>
      </c>
      <c r="AO588" s="317"/>
      <c r="AP588" s="317"/>
      <c r="AQ588" s="317"/>
      <c r="AR588" s="317"/>
      <c r="AS588" s="317"/>
      <c r="AT588" s="317"/>
    </row>
    <row r="589" spans="1:46" s="415" customFormat="1" ht="15.75">
      <c r="A589" s="967"/>
      <c r="B589" s="999"/>
      <c r="C589" s="999"/>
      <c r="D589" s="352"/>
      <c r="E589" s="352"/>
      <c r="F589" s="967"/>
      <c r="G589" s="999"/>
      <c r="H589" s="967"/>
      <c r="I589" s="967"/>
      <c r="J589" s="967"/>
      <c r="K589" s="967"/>
      <c r="L589" s="352"/>
      <c r="M589" s="352"/>
      <c r="N589" s="967"/>
      <c r="O589" s="978"/>
      <c r="P589" s="967"/>
      <c r="Q589" s="967"/>
      <c r="R589" s="371"/>
      <c r="S589" s="968"/>
      <c r="T589" s="967"/>
      <c r="U589" s="970"/>
      <c r="V589" s="967"/>
      <c r="W589" s="970"/>
      <c r="X589" s="999"/>
      <c r="Y589" s="967"/>
      <c r="Z589" s="968"/>
      <c r="AA589" s="968"/>
      <c r="AB589" s="968"/>
      <c r="AC589" s="968"/>
      <c r="AD589" s="968"/>
      <c r="AE589" s="968"/>
      <c r="AF589" s="933"/>
      <c r="AG589" s="933"/>
      <c r="AH589" s="933"/>
      <c r="AI589" s="933"/>
      <c r="AJ589" s="933"/>
      <c r="AK589" s="933"/>
      <c r="AL589" s="933"/>
      <c r="AM589" s="940"/>
      <c r="AN589" s="1002"/>
      <c r="AO589" s="317"/>
      <c r="AP589" s="317"/>
      <c r="AQ589" s="317"/>
      <c r="AR589" s="317"/>
      <c r="AS589" s="317"/>
      <c r="AT589" s="317"/>
    </row>
    <row r="590" spans="1:46" s="415" customFormat="1" ht="15.75">
      <c r="A590" s="967"/>
      <c r="B590" s="999"/>
      <c r="C590" s="999"/>
      <c r="D590" s="352" t="s">
        <v>4427</v>
      </c>
      <c r="E590" s="352" t="s">
        <v>1216</v>
      </c>
      <c r="F590" s="967"/>
      <c r="G590" s="999"/>
      <c r="H590" s="967"/>
      <c r="I590" s="967"/>
      <c r="J590" s="967"/>
      <c r="K590" s="967"/>
      <c r="L590" s="352" t="s">
        <v>4428</v>
      </c>
      <c r="M590" s="352">
        <v>72</v>
      </c>
      <c r="N590" s="967"/>
      <c r="O590" s="978"/>
      <c r="P590" s="967"/>
      <c r="Q590" s="967"/>
      <c r="R590" s="371"/>
      <c r="S590" s="968"/>
      <c r="T590" s="967"/>
      <c r="U590" s="970"/>
      <c r="V590" s="967"/>
      <c r="W590" s="970"/>
      <c r="X590" s="999"/>
      <c r="Y590" s="967"/>
      <c r="Z590" s="968"/>
      <c r="AA590" s="968"/>
      <c r="AB590" s="968"/>
      <c r="AC590" s="968"/>
      <c r="AD590" s="968"/>
      <c r="AE590" s="968"/>
      <c r="AF590" s="933"/>
      <c r="AG590" s="933"/>
      <c r="AH590" s="933"/>
      <c r="AI590" s="933"/>
      <c r="AJ590" s="933"/>
      <c r="AK590" s="933"/>
      <c r="AL590" s="933"/>
      <c r="AM590" s="933"/>
      <c r="AN590" s="1002"/>
      <c r="AO590" s="317"/>
      <c r="AP590" s="317"/>
      <c r="AQ590" s="317"/>
      <c r="AR590" s="317"/>
      <c r="AS590" s="317"/>
      <c r="AT590" s="317"/>
    </row>
    <row r="591" spans="1:46" s="415" customFormat="1" ht="15.75">
      <c r="A591" s="967"/>
      <c r="B591" s="999"/>
      <c r="C591" s="999"/>
      <c r="D591" s="352" t="s">
        <v>4427</v>
      </c>
      <c r="E591" s="352" t="s">
        <v>241</v>
      </c>
      <c r="F591" s="967"/>
      <c r="G591" s="999"/>
      <c r="H591" s="967"/>
      <c r="I591" s="967"/>
      <c r="J591" s="967"/>
      <c r="K591" s="967"/>
      <c r="L591" s="352" t="s">
        <v>4429</v>
      </c>
      <c r="M591" s="354">
        <v>1140</v>
      </c>
      <c r="N591" s="967"/>
      <c r="O591" s="978"/>
      <c r="P591" s="967"/>
      <c r="Q591" s="967"/>
      <c r="R591" s="371"/>
      <c r="S591" s="968"/>
      <c r="T591" s="967"/>
      <c r="U591" s="970"/>
      <c r="V591" s="967"/>
      <c r="W591" s="970"/>
      <c r="X591" s="999"/>
      <c r="Y591" s="967"/>
      <c r="Z591" s="968"/>
      <c r="AA591" s="968"/>
      <c r="AB591" s="968"/>
      <c r="AC591" s="968"/>
      <c r="AD591" s="968"/>
      <c r="AE591" s="968"/>
      <c r="AF591" s="933"/>
      <c r="AG591" s="933"/>
      <c r="AH591" s="933"/>
      <c r="AI591" s="933"/>
      <c r="AJ591" s="933"/>
      <c r="AK591" s="933"/>
      <c r="AL591" s="933"/>
      <c r="AM591" s="933"/>
      <c r="AN591" s="1002"/>
      <c r="AO591" s="317"/>
      <c r="AP591" s="317"/>
      <c r="AQ591" s="317"/>
      <c r="AR591" s="317"/>
      <c r="AS591" s="317"/>
      <c r="AT591" s="317"/>
    </row>
    <row r="592" spans="1:46" s="415" customFormat="1" ht="15.75">
      <c r="A592" s="967"/>
      <c r="B592" s="999"/>
      <c r="C592" s="999"/>
      <c r="D592" s="352" t="s">
        <v>245</v>
      </c>
      <c r="E592" s="352" t="s">
        <v>244</v>
      </c>
      <c r="F592" s="967"/>
      <c r="G592" s="999"/>
      <c r="H592" s="967"/>
      <c r="I592" s="967"/>
      <c r="J592" s="967"/>
      <c r="K592" s="967"/>
      <c r="L592" s="352" t="s">
        <v>4430</v>
      </c>
      <c r="M592" s="354">
        <v>65000</v>
      </c>
      <c r="N592" s="967"/>
      <c r="O592" s="978"/>
      <c r="P592" s="967"/>
      <c r="Q592" s="967"/>
      <c r="R592" s="371"/>
      <c r="S592" s="968"/>
      <c r="T592" s="967"/>
      <c r="U592" s="970"/>
      <c r="V592" s="967"/>
      <c r="W592" s="970"/>
      <c r="X592" s="999"/>
      <c r="Y592" s="967"/>
      <c r="Z592" s="968"/>
      <c r="AA592" s="968"/>
      <c r="AB592" s="968"/>
      <c r="AC592" s="968"/>
      <c r="AD592" s="968"/>
      <c r="AE592" s="968"/>
      <c r="AF592" s="933"/>
      <c r="AG592" s="933"/>
      <c r="AH592" s="933"/>
      <c r="AI592" s="933"/>
      <c r="AJ592" s="933"/>
      <c r="AK592" s="933"/>
      <c r="AL592" s="933"/>
      <c r="AM592" s="933"/>
      <c r="AN592" s="1003"/>
      <c r="AO592" s="317"/>
      <c r="AP592" s="317"/>
      <c r="AQ592" s="317"/>
      <c r="AR592" s="317"/>
      <c r="AS592" s="317"/>
      <c r="AT592" s="317"/>
    </row>
    <row r="593" spans="1:46" s="415" customFormat="1" ht="31.5">
      <c r="A593" s="371" t="s">
        <v>87</v>
      </c>
      <c r="B593" s="371">
        <v>4100008795</v>
      </c>
      <c r="C593" s="371" t="s">
        <v>4431</v>
      </c>
      <c r="D593" s="436" t="s">
        <v>3553</v>
      </c>
      <c r="E593" s="371"/>
      <c r="F593" s="371" t="s">
        <v>4432</v>
      </c>
      <c r="G593" s="371" t="s">
        <v>4433</v>
      </c>
      <c r="H593" s="371" t="s">
        <v>79</v>
      </c>
      <c r="I593" s="371" t="s">
        <v>2075</v>
      </c>
      <c r="J593" s="371">
        <v>1</v>
      </c>
      <c r="K593" s="371" t="s">
        <v>4434</v>
      </c>
      <c r="L593" s="371" t="s">
        <v>3553</v>
      </c>
      <c r="M593" s="371"/>
      <c r="N593" s="371">
        <v>20</v>
      </c>
      <c r="O593" s="429">
        <v>19440</v>
      </c>
      <c r="P593" s="371">
        <v>17.07</v>
      </c>
      <c r="Q593" s="371" t="s">
        <v>2369</v>
      </c>
      <c r="R593" s="371"/>
      <c r="S593" s="405">
        <v>45655</v>
      </c>
      <c r="T593" s="371" t="s">
        <v>2590</v>
      </c>
      <c r="U593" s="405">
        <v>45673</v>
      </c>
      <c r="V593" s="371" t="s">
        <v>2642</v>
      </c>
      <c r="W593" s="405">
        <v>45684</v>
      </c>
      <c r="X593" s="352" t="s">
        <v>4435</v>
      </c>
      <c r="Y593" s="372" t="s">
        <v>4436</v>
      </c>
      <c r="Z593" s="405">
        <v>45646</v>
      </c>
      <c r="AA593" s="405">
        <v>45646</v>
      </c>
      <c r="AB593" s="405">
        <v>45659</v>
      </c>
      <c r="AC593" s="405">
        <v>45671</v>
      </c>
      <c r="AD593" s="405">
        <v>45667</v>
      </c>
      <c r="AE593" s="405">
        <v>45667</v>
      </c>
      <c r="AF593" s="317"/>
      <c r="AG593" s="317"/>
      <c r="AH593" s="317"/>
      <c r="AI593" s="329"/>
      <c r="AJ593" s="317"/>
      <c r="AK593" s="437" t="s">
        <v>4437</v>
      </c>
      <c r="AL593" s="317" t="s">
        <v>4438</v>
      </c>
      <c r="AM593" s="317" t="s">
        <v>4439</v>
      </c>
      <c r="AN593" s="414">
        <v>57289.11</v>
      </c>
      <c r="AO593" s="317"/>
      <c r="AP593" s="317"/>
      <c r="AQ593" s="317"/>
      <c r="AR593" s="317"/>
      <c r="AS593" s="317"/>
      <c r="AT593" s="317"/>
    </row>
    <row r="594" spans="1:46" s="415" customFormat="1" ht="31.5">
      <c r="A594" s="371" t="s">
        <v>3056</v>
      </c>
      <c r="B594" s="371" t="s">
        <v>4440</v>
      </c>
      <c r="C594" s="371" t="s">
        <v>4441</v>
      </c>
      <c r="D594" s="436" t="s">
        <v>4442</v>
      </c>
      <c r="E594" s="371"/>
      <c r="F594" s="371" t="s">
        <v>4443</v>
      </c>
      <c r="G594" s="371" t="s">
        <v>4444</v>
      </c>
      <c r="H594" s="371" t="s">
        <v>79</v>
      </c>
      <c r="I594" s="371" t="s">
        <v>2075</v>
      </c>
      <c r="J594" s="371">
        <v>1</v>
      </c>
      <c r="K594" s="371" t="s">
        <v>4445</v>
      </c>
      <c r="L594" s="371" t="s">
        <v>4442</v>
      </c>
      <c r="M594" s="371"/>
      <c r="N594" s="371">
        <v>21</v>
      </c>
      <c r="O594" s="438">
        <v>12782</v>
      </c>
      <c r="P594" s="371">
        <v>19.600000000000001</v>
      </c>
      <c r="Q594" s="371" t="s">
        <v>2369</v>
      </c>
      <c r="R594" s="371"/>
      <c r="S594" s="405">
        <v>45655</v>
      </c>
      <c r="T594" s="371" t="s">
        <v>2590</v>
      </c>
      <c r="U594" s="405">
        <v>45673</v>
      </c>
      <c r="V594" s="371" t="s">
        <v>2642</v>
      </c>
      <c r="W594" s="405">
        <v>45688</v>
      </c>
      <c r="X594" s="352" t="s">
        <v>4435</v>
      </c>
      <c r="Y594" s="371" t="s">
        <v>2601</v>
      </c>
      <c r="Z594" s="405">
        <v>45649</v>
      </c>
      <c r="AA594" s="405">
        <v>45658</v>
      </c>
      <c r="AB594" s="405">
        <v>45671</v>
      </c>
      <c r="AC594" s="405">
        <v>45671</v>
      </c>
      <c r="AD594" s="405">
        <v>45660</v>
      </c>
      <c r="AE594" s="405">
        <v>45678</v>
      </c>
      <c r="AF594" s="317"/>
      <c r="AG594" s="317"/>
      <c r="AH594" s="317"/>
      <c r="AI594" s="317"/>
      <c r="AJ594" s="317"/>
      <c r="AK594" s="317" t="s">
        <v>4446</v>
      </c>
      <c r="AL594" s="317" t="s">
        <v>4447</v>
      </c>
      <c r="AM594" s="330">
        <v>45671</v>
      </c>
      <c r="AN594" s="414">
        <v>4060.17</v>
      </c>
      <c r="AO594" s="317"/>
      <c r="AP594" s="317"/>
      <c r="AQ594" s="317"/>
      <c r="AR594" s="317"/>
      <c r="AS594" s="317"/>
      <c r="AT594" s="317"/>
    </row>
    <row r="595" spans="1:46" s="388" customFormat="1" ht="31.5">
      <c r="A595" s="384" t="s">
        <v>2423</v>
      </c>
      <c r="B595" s="384"/>
      <c r="C595" s="384"/>
      <c r="D595" s="371"/>
      <c r="E595" s="371"/>
      <c r="F595" s="407">
        <v>4255768775</v>
      </c>
      <c r="G595" s="384"/>
      <c r="H595" s="384" t="s">
        <v>103</v>
      </c>
      <c r="I595" s="384" t="s">
        <v>2441</v>
      </c>
      <c r="J595" s="384"/>
      <c r="K595" s="371" t="s">
        <v>2425</v>
      </c>
      <c r="L595" s="384" t="s">
        <v>4448</v>
      </c>
      <c r="M595" s="384"/>
      <c r="N595" s="384">
        <v>1</v>
      </c>
      <c r="O595" s="385">
        <v>0.95</v>
      </c>
      <c r="P595" s="384">
        <v>0.13</v>
      </c>
      <c r="Q595" s="384" t="s">
        <v>2427</v>
      </c>
      <c r="R595" s="384"/>
      <c r="S595" s="386">
        <v>45650</v>
      </c>
      <c r="T595" s="384"/>
      <c r="U595" s="384"/>
      <c r="V595" s="384" t="s">
        <v>2363</v>
      </c>
      <c r="W595" s="386">
        <v>45656</v>
      </c>
      <c r="X595" s="384" t="s">
        <v>2441</v>
      </c>
      <c r="Y595" s="386" t="s">
        <v>4449</v>
      </c>
      <c r="Z595" s="384"/>
      <c r="AA595" s="384"/>
      <c r="AB595" s="384"/>
      <c r="AC595" s="384"/>
      <c r="AD595" s="384"/>
      <c r="AE595" s="386">
        <v>45652</v>
      </c>
      <c r="AF595" s="384"/>
      <c r="AG595" s="384"/>
      <c r="AH595" s="384"/>
      <c r="AI595" s="384"/>
      <c r="AJ595" s="384"/>
      <c r="AK595" s="384"/>
      <c r="AL595" s="384"/>
      <c r="AM595" s="384"/>
      <c r="AN595" s="384"/>
      <c r="AO595" s="384"/>
      <c r="AP595" s="384"/>
      <c r="AQ595" s="384"/>
      <c r="AR595" s="384"/>
      <c r="AS595" s="384"/>
      <c r="AT595" s="384"/>
    </row>
  </sheetData>
  <autoFilter ref="A1:AV595" xr:uid="{5CA9EDFD-F22C-49F7-9375-68E3DA8F87F5}">
    <filterColumn colId="0">
      <filters>
        <filter val="SINGAPORE ASAHI CHEMICAL &amp; SOLDER INDUSTRIES PTE LTD"/>
      </filters>
    </filterColumn>
    <filterColumn colId="34" showButton="0"/>
  </autoFilter>
  <mergeCells count="1323">
    <mergeCell ref="AN531:AN537"/>
    <mergeCell ref="AN542:AN543"/>
    <mergeCell ref="AN540:AN541"/>
    <mergeCell ref="AN562:AN566"/>
    <mergeCell ref="AN557:AN561"/>
    <mergeCell ref="AN553:AN556"/>
    <mergeCell ref="AN550:AN552"/>
    <mergeCell ref="AN547:AN549"/>
    <mergeCell ref="AN544:AN546"/>
    <mergeCell ref="AE588:AE592"/>
    <mergeCell ref="AA588:AA592"/>
    <mergeCell ref="AN584:AN586"/>
    <mergeCell ref="AN580:AN583"/>
    <mergeCell ref="AN576:AN579"/>
    <mergeCell ref="AN569:AN574"/>
    <mergeCell ref="Y588:Y592"/>
    <mergeCell ref="AD588:AD592"/>
    <mergeCell ref="AB588:AB592"/>
    <mergeCell ref="AC588:AC592"/>
    <mergeCell ref="AN588:AN592"/>
    <mergeCell ref="Z588:Z592"/>
    <mergeCell ref="AJ588:AJ592"/>
    <mergeCell ref="AK588:AK592"/>
    <mergeCell ref="AL588:AL592"/>
    <mergeCell ref="AM588:AM592"/>
    <mergeCell ref="AF588:AF592"/>
    <mergeCell ref="AG588:AG592"/>
    <mergeCell ref="AH588:AH592"/>
    <mergeCell ref="AI588:AI592"/>
    <mergeCell ref="Z576:Z579"/>
    <mergeCell ref="AJ567:AJ568"/>
    <mergeCell ref="AK567:AK568"/>
    <mergeCell ref="AE542:AE543"/>
    <mergeCell ref="AE550:AE552"/>
    <mergeCell ref="AD547:AD549"/>
    <mergeCell ref="AB553:AB556"/>
    <mergeCell ref="AC553:AC556"/>
    <mergeCell ref="G544:G546"/>
    <mergeCell ref="H544:H546"/>
    <mergeCell ref="I550:I552"/>
    <mergeCell ref="AD550:AD552"/>
    <mergeCell ref="AE547:AE549"/>
    <mergeCell ref="AD553:AD556"/>
    <mergeCell ref="C588:C592"/>
    <mergeCell ref="A588:A592"/>
    <mergeCell ref="J588:J592"/>
    <mergeCell ref="U588:U592"/>
    <mergeCell ref="V588:V592"/>
    <mergeCell ref="W588:W592"/>
    <mergeCell ref="B588:B592"/>
    <mergeCell ref="Y584:Y586"/>
    <mergeCell ref="T576:T579"/>
    <mergeCell ref="V580:V583"/>
    <mergeCell ref="Z584:Z586"/>
    <mergeCell ref="W580:W583"/>
    <mergeCell ref="X580:X583"/>
    <mergeCell ref="Y567:Y568"/>
    <mergeCell ref="W576:W579"/>
    <mergeCell ref="X576:X579"/>
    <mergeCell ref="Y576:Y579"/>
    <mergeCell ref="A584:A586"/>
    <mergeCell ref="B584:B586"/>
    <mergeCell ref="C567:C568"/>
    <mergeCell ref="A576:A579"/>
    <mergeCell ref="AE544:AE546"/>
    <mergeCell ref="AB544:AB546"/>
    <mergeCell ref="AB540:AB541"/>
    <mergeCell ref="AC540:AC541"/>
    <mergeCell ref="AD540:AD541"/>
    <mergeCell ref="AC542:AC543"/>
    <mergeCell ref="T540:T541"/>
    <mergeCell ref="S540:S541"/>
    <mergeCell ref="AA540:AA541"/>
    <mergeCell ref="AC544:AC546"/>
    <mergeCell ref="AD544:AD546"/>
    <mergeCell ref="Z542:Z543"/>
    <mergeCell ref="X531:X537"/>
    <mergeCell ref="W531:W537"/>
    <mergeCell ref="F588:F592"/>
    <mergeCell ref="G588:G592"/>
    <mergeCell ref="H588:H592"/>
    <mergeCell ref="I588:I592"/>
    <mergeCell ref="X588:X592"/>
    <mergeCell ref="O588:O592"/>
    <mergeCell ref="P588:P592"/>
    <mergeCell ref="K588:K592"/>
    <mergeCell ref="N588:N592"/>
    <mergeCell ref="Q588:Q592"/>
    <mergeCell ref="S588:S592"/>
    <mergeCell ref="T588:T592"/>
    <mergeCell ref="AB547:AB549"/>
    <mergeCell ref="X550:X552"/>
    <mergeCell ref="Z547:Z549"/>
    <mergeCell ref="U562:U566"/>
    <mergeCell ref="AE540:AE541"/>
    <mergeCell ref="S542:S543"/>
    <mergeCell ref="A547:A549"/>
    <mergeCell ref="B542:B543"/>
    <mergeCell ref="A542:A543"/>
    <mergeCell ref="G542:G543"/>
    <mergeCell ref="I547:I549"/>
    <mergeCell ref="H547:H549"/>
    <mergeCell ref="B547:B549"/>
    <mergeCell ref="AD517:AD520"/>
    <mergeCell ref="S509:S511"/>
    <mergeCell ref="U505:U508"/>
    <mergeCell ref="U515:U516"/>
    <mergeCell ref="AB542:AB543"/>
    <mergeCell ref="U542:U543"/>
    <mergeCell ref="S544:S546"/>
    <mergeCell ref="X528:X529"/>
    <mergeCell ref="V531:V537"/>
    <mergeCell ref="S531:S537"/>
    <mergeCell ref="S517:S520"/>
    <mergeCell ref="T505:T508"/>
    <mergeCell ref="U517:U520"/>
    <mergeCell ref="U528:U529"/>
    <mergeCell ref="U531:U537"/>
    <mergeCell ref="T542:T543"/>
    <mergeCell ref="AA547:AA549"/>
    <mergeCell ref="Q531:Q537"/>
    <mergeCell ref="F509:F511"/>
    <mergeCell ref="G509:G511"/>
    <mergeCell ref="A517:A520"/>
    <mergeCell ref="A509:A511"/>
    <mergeCell ref="B550:B552"/>
    <mergeCell ref="X547:X549"/>
    <mergeCell ref="F553:F556"/>
    <mergeCell ref="H553:H556"/>
    <mergeCell ref="I553:I556"/>
    <mergeCell ref="Q553:Q556"/>
    <mergeCell ref="T553:T556"/>
    <mergeCell ref="S553:S556"/>
    <mergeCell ref="U553:U556"/>
    <mergeCell ref="AD542:AD543"/>
    <mergeCell ref="L544:L546"/>
    <mergeCell ref="L547:L549"/>
    <mergeCell ref="Q547:Q549"/>
    <mergeCell ref="S547:S549"/>
    <mergeCell ref="T547:T549"/>
    <mergeCell ref="U547:U549"/>
    <mergeCell ref="Q544:Q546"/>
    <mergeCell ref="L555:L556"/>
    <mergeCell ref="M553:M554"/>
    <mergeCell ref="M555:M556"/>
    <mergeCell ref="Z550:Z552"/>
    <mergeCell ref="AC547:AC549"/>
    <mergeCell ref="AA550:AA552"/>
    <mergeCell ref="Q542:Q543"/>
    <mergeCell ref="Z553:Z556"/>
    <mergeCell ref="A553:A556"/>
    <mergeCell ref="L540:L541"/>
    <mergeCell ref="L550:L552"/>
    <mergeCell ref="Q550:Q552"/>
    <mergeCell ref="S550:S552"/>
    <mergeCell ref="T550:T552"/>
    <mergeCell ref="U550:U552"/>
    <mergeCell ref="A544:A546"/>
    <mergeCell ref="Z540:Z541"/>
    <mergeCell ref="Z544:Z546"/>
    <mergeCell ref="B540:B541"/>
    <mergeCell ref="X540:X541"/>
    <mergeCell ref="U540:U541"/>
    <mergeCell ref="B544:B546"/>
    <mergeCell ref="F544:F546"/>
    <mergeCell ref="D555:D556"/>
    <mergeCell ref="G553:G556"/>
    <mergeCell ref="I544:I546"/>
    <mergeCell ref="A540:A541"/>
    <mergeCell ref="F540:F541"/>
    <mergeCell ref="G540:G541"/>
    <mergeCell ref="H540:H541"/>
    <mergeCell ref="I540:I541"/>
    <mergeCell ref="Q540:Q541"/>
    <mergeCell ref="F542:F543"/>
    <mergeCell ref="X553:X556"/>
    <mergeCell ref="H542:H543"/>
    <mergeCell ref="I542:I543"/>
    <mergeCell ref="X542:X543"/>
    <mergeCell ref="L542:L543"/>
    <mergeCell ref="D553:D554"/>
    <mergeCell ref="A550:A552"/>
    <mergeCell ref="L433:L438"/>
    <mergeCell ref="AC517:AC520"/>
    <mergeCell ref="AC515:AC516"/>
    <mergeCell ref="AD531:AD537"/>
    <mergeCell ref="AE531:AE537"/>
    <mergeCell ref="AA517:AA520"/>
    <mergeCell ref="T517:T520"/>
    <mergeCell ref="X515:X516"/>
    <mergeCell ref="Z531:Z537"/>
    <mergeCell ref="AA531:AA537"/>
    <mergeCell ref="AB531:AB537"/>
    <mergeCell ref="AE517:AE520"/>
    <mergeCell ref="AE515:AE516"/>
    <mergeCell ref="AB517:AB520"/>
    <mergeCell ref="Z495:Z501"/>
    <mergeCell ref="L517:L520"/>
    <mergeCell ref="AA495:AA501"/>
    <mergeCell ref="Z509:Z511"/>
    <mergeCell ref="Z517:Z520"/>
    <mergeCell ref="T509:T511"/>
    <mergeCell ref="T515:T516"/>
    <mergeCell ref="Q517:Q520"/>
    <mergeCell ref="W505:W508"/>
    <mergeCell ref="V509:V511"/>
    <mergeCell ref="W509:W511"/>
    <mergeCell ref="W515:W516"/>
    <mergeCell ref="V517:V520"/>
    <mergeCell ref="W517:W520"/>
    <mergeCell ref="X517:X520"/>
    <mergeCell ref="AC531:AC537"/>
    <mergeCell ref="X495:X501"/>
    <mergeCell ref="AB515:AB516"/>
    <mergeCell ref="G471:G492"/>
    <mergeCell ref="B515:B516"/>
    <mergeCell ref="F515:F516"/>
    <mergeCell ref="G515:G516"/>
    <mergeCell ref="H515:H516"/>
    <mergeCell ref="G517:G520"/>
    <mergeCell ref="F517:F520"/>
    <mergeCell ref="I517:I520"/>
    <mergeCell ref="F528:F529"/>
    <mergeCell ref="I528:I529"/>
    <mergeCell ref="K528:K529"/>
    <mergeCell ref="Q528:Q529"/>
    <mergeCell ref="S528:S529"/>
    <mergeCell ref="T528:T529"/>
    <mergeCell ref="H517:H520"/>
    <mergeCell ref="Q495:Q501"/>
    <mergeCell ref="I531:I537"/>
    <mergeCell ref="H531:H537"/>
    <mergeCell ref="G531:G537"/>
    <mergeCell ref="L531:L537"/>
    <mergeCell ref="T531:T537"/>
    <mergeCell ref="B531:B537"/>
    <mergeCell ref="F531:F537"/>
    <mergeCell ref="B517:B520"/>
    <mergeCell ref="B509:B511"/>
    <mergeCell ref="F439:F454"/>
    <mergeCell ref="H455:H470"/>
    <mergeCell ref="S495:S501"/>
    <mergeCell ref="U495:U501"/>
    <mergeCell ref="U509:U511"/>
    <mergeCell ref="V505:V508"/>
    <mergeCell ref="Z515:Z516"/>
    <mergeCell ref="I433:I438"/>
    <mergeCell ref="I439:I454"/>
    <mergeCell ref="V515:V516"/>
    <mergeCell ref="W495:W501"/>
    <mergeCell ref="X505:X508"/>
    <mergeCell ref="AA515:AA516"/>
    <mergeCell ref="AA505:AA508"/>
    <mergeCell ref="AA509:AA511"/>
    <mergeCell ref="Q515:Q516"/>
    <mergeCell ref="Q509:Q511"/>
    <mergeCell ref="Z505:Z508"/>
    <mergeCell ref="V495:V501"/>
    <mergeCell ref="X509:X511"/>
    <mergeCell ref="Z439:Z454"/>
    <mergeCell ref="W471:W492"/>
    <mergeCell ref="I505:I508"/>
    <mergeCell ref="I509:I511"/>
    <mergeCell ref="L505:L508"/>
    <mergeCell ref="L509:L511"/>
    <mergeCell ref="S505:S508"/>
    <mergeCell ref="X455:X470"/>
    <mergeCell ref="S471:S492"/>
    <mergeCell ref="L455:L470"/>
    <mergeCell ref="Q455:Q470"/>
    <mergeCell ref="H509:H511"/>
    <mergeCell ref="AC381:AC386"/>
    <mergeCell ref="Z372:Z373"/>
    <mergeCell ref="AA471:AA492"/>
    <mergeCell ref="T471:T492"/>
    <mergeCell ref="I395:I410"/>
    <mergeCell ref="A433:A438"/>
    <mergeCell ref="B433:B438"/>
    <mergeCell ref="Q433:Q438"/>
    <mergeCell ref="Q439:Q454"/>
    <mergeCell ref="S395:S410"/>
    <mergeCell ref="U471:U492"/>
    <mergeCell ref="V471:V492"/>
    <mergeCell ref="Z471:Z492"/>
    <mergeCell ref="AB395:AB410"/>
    <mergeCell ref="T411:T432"/>
    <mergeCell ref="V439:V454"/>
    <mergeCell ref="W439:W454"/>
    <mergeCell ref="U439:U454"/>
    <mergeCell ref="AB439:AB454"/>
    <mergeCell ref="AB455:AB470"/>
    <mergeCell ref="AB471:AB492"/>
    <mergeCell ref="AA372:AA373"/>
    <mergeCell ref="AB387:AB394"/>
    <mergeCell ref="V395:V410"/>
    <mergeCell ref="W395:W410"/>
    <mergeCell ref="Z395:Z410"/>
    <mergeCell ref="A439:A454"/>
    <mergeCell ref="AA411:AA432"/>
    <mergeCell ref="AC439:AC454"/>
    <mergeCell ref="W433:W438"/>
    <mergeCell ref="AA433:AA438"/>
    <mergeCell ref="W387:W394"/>
    <mergeCell ref="V381:V386"/>
    <mergeCell ref="W381:W386"/>
    <mergeCell ref="X381:X386"/>
    <mergeCell ref="T387:T394"/>
    <mergeCell ref="V387:V394"/>
    <mergeCell ref="X395:X410"/>
    <mergeCell ref="AA381:AA386"/>
    <mergeCell ref="AA387:AA394"/>
    <mergeCell ref="X471:X492"/>
    <mergeCell ref="H395:H410"/>
    <mergeCell ref="V411:V432"/>
    <mergeCell ref="W411:W432"/>
    <mergeCell ref="Z433:Z438"/>
    <mergeCell ref="T439:T454"/>
    <mergeCell ref="X439:X454"/>
    <mergeCell ref="U395:U410"/>
    <mergeCell ref="T395:T410"/>
    <mergeCell ref="U433:U438"/>
    <mergeCell ref="V433:V438"/>
    <mergeCell ref="L381:L386"/>
    <mergeCell ref="Q387:Q394"/>
    <mergeCell ref="Q381:Q386"/>
    <mergeCell ref="I411:I432"/>
    <mergeCell ref="AA439:AA454"/>
    <mergeCell ref="T455:T470"/>
    <mergeCell ref="H381:H386"/>
    <mergeCell ref="I381:I386"/>
    <mergeCell ref="Z387:Z394"/>
    <mergeCell ref="X387:X394"/>
    <mergeCell ref="Z381:Z386"/>
    <mergeCell ref="S439:S454"/>
    <mergeCell ref="S433:S438"/>
    <mergeCell ref="X411:X432"/>
    <mergeCell ref="U411:U432"/>
    <mergeCell ref="Z411:Z432"/>
    <mergeCell ref="T433:T438"/>
    <mergeCell ref="X433:X438"/>
    <mergeCell ref="Z455:Z470"/>
    <mergeCell ref="AC471:AC492"/>
    <mergeCell ref="AD471:AD492"/>
    <mergeCell ref="AE471:AE492"/>
    <mergeCell ref="AC455:AC470"/>
    <mergeCell ref="AF509:AF511"/>
    <mergeCell ref="AC395:AC410"/>
    <mergeCell ref="AE395:AE410"/>
    <mergeCell ref="AE439:AE454"/>
    <mergeCell ref="AD395:AD410"/>
    <mergeCell ref="AD439:AD454"/>
    <mergeCell ref="G433:G438"/>
    <mergeCell ref="H433:H438"/>
    <mergeCell ref="H439:H454"/>
    <mergeCell ref="G439:G454"/>
    <mergeCell ref="L439:L454"/>
    <mergeCell ref="Q471:Q492"/>
    <mergeCell ref="AB411:AB432"/>
    <mergeCell ref="AA395:AA410"/>
    <mergeCell ref="S411:S432"/>
    <mergeCell ref="AA455:AA470"/>
    <mergeCell ref="U455:U470"/>
    <mergeCell ref="V455:V470"/>
    <mergeCell ref="W455:W470"/>
    <mergeCell ref="S455:S470"/>
    <mergeCell ref="L411:L432"/>
    <mergeCell ref="AB495:AB501"/>
    <mergeCell ref="AF283:AF308"/>
    <mergeCell ref="AE372:AE373"/>
    <mergeCell ref="AC495:AC501"/>
    <mergeCell ref="AO495:AO501"/>
    <mergeCell ref="AD495:AD501"/>
    <mergeCell ref="AE495:AE501"/>
    <mergeCell ref="AS515:AS516"/>
    <mergeCell ref="AB372:AB373"/>
    <mergeCell ref="AB433:AB438"/>
    <mergeCell ref="AC433:AC438"/>
    <mergeCell ref="AD433:AD438"/>
    <mergeCell ref="AE433:AE438"/>
    <mergeCell ref="AE381:AE386"/>
    <mergeCell ref="AE387:AE394"/>
    <mergeCell ref="AC372:AC373"/>
    <mergeCell ref="AC411:AC432"/>
    <mergeCell ref="AB509:AB511"/>
    <mergeCell ref="AC509:AC511"/>
    <mergeCell ref="AD509:AD511"/>
    <mergeCell ref="AE509:AE511"/>
    <mergeCell ref="AF505:AF508"/>
    <mergeCell ref="AR515:AR516"/>
    <mergeCell ref="AD283:AD308"/>
    <mergeCell ref="AC350:AC369"/>
    <mergeCell ref="AD350:AD369"/>
    <mergeCell ref="AE350:AE369"/>
    <mergeCell ref="AM495:AM501"/>
    <mergeCell ref="AL495:AL501"/>
    <mergeCell ref="AN495:AN501"/>
    <mergeCell ref="AB381:AB386"/>
    <mergeCell ref="AC387:AC394"/>
    <mergeCell ref="AM350:AM369"/>
    <mergeCell ref="B236:B255"/>
    <mergeCell ref="F236:F255"/>
    <mergeCell ref="F256:F263"/>
    <mergeCell ref="G256:G263"/>
    <mergeCell ref="A256:A263"/>
    <mergeCell ref="G381:G386"/>
    <mergeCell ref="AT515:AT516"/>
    <mergeCell ref="AB505:AB508"/>
    <mergeCell ref="AC505:AC508"/>
    <mergeCell ref="AD505:AD508"/>
    <mergeCell ref="AE505:AE508"/>
    <mergeCell ref="AD515:AD516"/>
    <mergeCell ref="AC309:AC320"/>
    <mergeCell ref="AC326:AC349"/>
    <mergeCell ref="AE283:AE308"/>
    <mergeCell ref="AD309:AD320"/>
    <mergeCell ref="AE309:AE320"/>
    <mergeCell ref="AC273:AC282"/>
    <mergeCell ref="AD273:AD282"/>
    <mergeCell ref="AE326:AE349"/>
    <mergeCell ref="AD326:AD349"/>
    <mergeCell ref="AC283:AC308"/>
    <mergeCell ref="AF495:AF501"/>
    <mergeCell ref="AE411:AE432"/>
    <mergeCell ref="AF372:AF373"/>
    <mergeCell ref="AD381:AD386"/>
    <mergeCell ref="AE455:AE470"/>
    <mergeCell ref="AD455:AD470"/>
    <mergeCell ref="AD411:AD432"/>
    <mergeCell ref="AD372:AD373"/>
    <mergeCell ref="AD387:AD394"/>
    <mergeCell ref="AF273:AF282"/>
    <mergeCell ref="G283:G308"/>
    <mergeCell ref="F309:F320"/>
    <mergeCell ref="G309:G320"/>
    <mergeCell ref="G411:G432"/>
    <mergeCell ref="S236:S255"/>
    <mergeCell ref="L256:L263"/>
    <mergeCell ref="A395:A410"/>
    <mergeCell ref="B395:B410"/>
    <mergeCell ref="F395:F410"/>
    <mergeCell ref="G395:G410"/>
    <mergeCell ref="A350:A369"/>
    <mergeCell ref="A411:A432"/>
    <mergeCell ref="B411:B432"/>
    <mergeCell ref="F411:F432"/>
    <mergeCell ref="G236:G255"/>
    <mergeCell ref="A372:A373"/>
    <mergeCell ref="B372:B373"/>
    <mergeCell ref="F372:F373"/>
    <mergeCell ref="F326:F349"/>
    <mergeCell ref="B326:B349"/>
    <mergeCell ref="F283:F308"/>
    <mergeCell ref="A264:A269"/>
    <mergeCell ref="B264:B269"/>
    <mergeCell ref="F264:F269"/>
    <mergeCell ref="B350:B369"/>
    <mergeCell ref="F350:F369"/>
    <mergeCell ref="G350:G369"/>
    <mergeCell ref="A273:A282"/>
    <mergeCell ref="B273:B282"/>
    <mergeCell ref="F273:F282"/>
    <mergeCell ref="G273:G282"/>
    <mergeCell ref="A236:A255"/>
    <mergeCell ref="L236:L255"/>
    <mergeCell ref="S256:S263"/>
    <mergeCell ref="H411:H432"/>
    <mergeCell ref="Q264:Q269"/>
    <mergeCell ref="S264:S269"/>
    <mergeCell ref="Q273:Q282"/>
    <mergeCell ref="L264:L269"/>
    <mergeCell ref="Q411:Q432"/>
    <mergeCell ref="H236:H255"/>
    <mergeCell ref="I256:I263"/>
    <mergeCell ref="I350:I369"/>
    <mergeCell ref="L350:L369"/>
    <mergeCell ref="Q350:Q369"/>
    <mergeCell ref="S350:S369"/>
    <mergeCell ref="H326:H349"/>
    <mergeCell ref="L309:L320"/>
    <mergeCell ref="Q214:Q235"/>
    <mergeCell ref="L395:L410"/>
    <mergeCell ref="L387:L394"/>
    <mergeCell ref="Q395:Q410"/>
    <mergeCell ref="L372:L373"/>
    <mergeCell ref="Q256:Q263"/>
    <mergeCell ref="S381:S386"/>
    <mergeCell ref="S387:S394"/>
    <mergeCell ref="AB350:AB369"/>
    <mergeCell ref="X350:X369"/>
    <mergeCell ref="T350:T369"/>
    <mergeCell ref="Q236:Q255"/>
    <mergeCell ref="V256:V263"/>
    <mergeCell ref="T256:T263"/>
    <mergeCell ref="X190:X213"/>
    <mergeCell ref="V264:V269"/>
    <mergeCell ref="T236:T255"/>
    <mergeCell ref="Z172:Z181"/>
    <mergeCell ref="T264:T269"/>
    <mergeCell ref="T190:T213"/>
    <mergeCell ref="Z190:Z213"/>
    <mergeCell ref="T163:T164"/>
    <mergeCell ref="S309:S320"/>
    <mergeCell ref="Z273:Z282"/>
    <mergeCell ref="Z264:Z269"/>
    <mergeCell ref="X264:X269"/>
    <mergeCell ref="S273:S282"/>
    <mergeCell ref="X273:X282"/>
    <mergeCell ref="T283:T308"/>
    <mergeCell ref="S283:S308"/>
    <mergeCell ref="W264:W269"/>
    <mergeCell ref="T273:T282"/>
    <mergeCell ref="T309:T320"/>
    <mergeCell ref="U326:U349"/>
    <mergeCell ref="U283:U308"/>
    <mergeCell ref="V273:V282"/>
    <mergeCell ref="U309:U320"/>
    <mergeCell ref="AA236:AA255"/>
    <mergeCell ref="AB236:AB255"/>
    <mergeCell ref="AB163:AB164"/>
    <mergeCell ref="T151:T157"/>
    <mergeCell ref="W151:W157"/>
    <mergeCell ref="X163:X164"/>
    <mergeCell ref="W256:W263"/>
    <mergeCell ref="Z236:Z255"/>
    <mergeCell ref="Z256:Z263"/>
    <mergeCell ref="W236:W255"/>
    <mergeCell ref="V236:V255"/>
    <mergeCell ref="Q309:Q320"/>
    <mergeCell ref="Q283:Q308"/>
    <mergeCell ref="I372:I373"/>
    <mergeCell ref="H372:H373"/>
    <mergeCell ref="AA350:AA369"/>
    <mergeCell ref="U372:U373"/>
    <mergeCell ref="Q372:Q373"/>
    <mergeCell ref="S372:S373"/>
    <mergeCell ref="AD116:AD117"/>
    <mergeCell ref="V190:V213"/>
    <mergeCell ref="W190:W213"/>
    <mergeCell ref="U190:U213"/>
    <mergeCell ref="H350:H369"/>
    <mergeCell ref="H264:H269"/>
    <mergeCell ref="H273:H282"/>
    <mergeCell ref="I264:I269"/>
    <mergeCell ref="I273:I282"/>
    <mergeCell ref="AB190:AB213"/>
    <mergeCell ref="AA190:AA213"/>
    <mergeCell ref="U214:U235"/>
    <mergeCell ref="V326:V349"/>
    <mergeCell ref="W326:W349"/>
    <mergeCell ref="X326:X349"/>
    <mergeCell ref="AD256:AD263"/>
    <mergeCell ref="AJ118:AJ119"/>
    <mergeCell ref="AB122:AB123"/>
    <mergeCell ref="AM118:AM119"/>
    <mergeCell ref="AL116:AL117"/>
    <mergeCell ref="AM116:AM117"/>
    <mergeCell ref="AL118:AL119"/>
    <mergeCell ref="AE116:AE117"/>
    <mergeCell ref="H76:H77"/>
    <mergeCell ref="I90:I93"/>
    <mergeCell ref="Q172:Q181"/>
    <mergeCell ref="X172:X181"/>
    <mergeCell ref="V151:V157"/>
    <mergeCell ref="S151:S157"/>
    <mergeCell ref="U151:U157"/>
    <mergeCell ref="X146:X147"/>
    <mergeCell ref="H151:H157"/>
    <mergeCell ref="L172:L181"/>
    <mergeCell ref="Q163:Q164"/>
    <mergeCell ref="T146:T147"/>
    <mergeCell ref="U146:U147"/>
    <mergeCell ref="Z151:Z157"/>
    <mergeCell ref="H126:H145"/>
    <mergeCell ref="H122:H123"/>
    <mergeCell ref="H163:H164"/>
    <mergeCell ref="Z122:Z123"/>
    <mergeCell ref="V146:V147"/>
    <mergeCell ref="S146:S147"/>
    <mergeCell ref="T172:T181"/>
    <mergeCell ref="S172:S181"/>
    <mergeCell ref="U172:U181"/>
    <mergeCell ref="Y76:Y77"/>
    <mergeCell ref="T76:T77"/>
    <mergeCell ref="AM63:AM67"/>
    <mergeCell ref="AE59:AE60"/>
    <mergeCell ref="AM2:AM7"/>
    <mergeCell ref="AI8:AI16"/>
    <mergeCell ref="AJ8:AJ16"/>
    <mergeCell ref="X63:X67"/>
    <mergeCell ref="AJ59:AJ60"/>
    <mergeCell ref="AE43:AE50"/>
    <mergeCell ref="AL2:AL7"/>
    <mergeCell ref="W59:W60"/>
    <mergeCell ref="AB8:AB16"/>
    <mergeCell ref="Y8:Y16"/>
    <mergeCell ref="Y59:Y60"/>
    <mergeCell ref="Z59:Z60"/>
    <mergeCell ref="AD59:AD60"/>
    <mergeCell ref="AB59:AB60"/>
    <mergeCell ref="V55:V58"/>
    <mergeCell ref="V43:V50"/>
    <mergeCell ref="V32:V38"/>
    <mergeCell ref="W55:W58"/>
    <mergeCell ref="I32:I38"/>
    <mergeCell ref="O8:O16"/>
    <mergeCell ref="U43:U50"/>
    <mergeCell ref="L43:L50"/>
    <mergeCell ref="U32:U38"/>
    <mergeCell ref="AD2:AD7"/>
    <mergeCell ref="Z2:Z7"/>
    <mergeCell ref="AJ20:AJ23"/>
    <mergeCell ref="X32:X38"/>
    <mergeCell ref="W2:W7"/>
    <mergeCell ref="AD8:AD16"/>
    <mergeCell ref="W8:W16"/>
    <mergeCell ref="AE8:AE16"/>
    <mergeCell ref="X8:X16"/>
    <mergeCell ref="Z8:Z16"/>
    <mergeCell ref="S2:S7"/>
    <mergeCell ref="V2:V7"/>
    <mergeCell ref="AB2:AB7"/>
    <mergeCell ref="X2:X7"/>
    <mergeCell ref="W32:W38"/>
    <mergeCell ref="W43:W50"/>
    <mergeCell ref="A55:A58"/>
    <mergeCell ref="I2:I7"/>
    <mergeCell ref="Q2:Q7"/>
    <mergeCell ref="A2:A7"/>
    <mergeCell ref="A8:A16"/>
    <mergeCell ref="A43:A50"/>
    <mergeCell ref="F43:F50"/>
    <mergeCell ref="B2:B7"/>
    <mergeCell ref="H8:H16"/>
    <mergeCell ref="G43:G50"/>
    <mergeCell ref="H43:H50"/>
    <mergeCell ref="G32:G38"/>
    <mergeCell ref="A32:A38"/>
    <mergeCell ref="AE90:AE93"/>
    <mergeCell ref="I76:I77"/>
    <mergeCell ref="S76:S77"/>
    <mergeCell ref="U76:U77"/>
    <mergeCell ref="AC59:AC60"/>
    <mergeCell ref="X59:X60"/>
    <mergeCell ref="V59:V60"/>
    <mergeCell ref="K8:K16"/>
    <mergeCell ref="I55:I58"/>
    <mergeCell ref="F2:F7"/>
    <mergeCell ref="G2:G7"/>
    <mergeCell ref="H2:H7"/>
    <mergeCell ref="F8:F16"/>
    <mergeCell ref="G8:G16"/>
    <mergeCell ref="F32:F38"/>
    <mergeCell ref="F55:F58"/>
    <mergeCell ref="B55:B58"/>
    <mergeCell ref="B63:B67"/>
    <mergeCell ref="T2:T7"/>
    <mergeCell ref="Y113:Y115"/>
    <mergeCell ref="Y116:Y117"/>
    <mergeCell ref="Y118:Y119"/>
    <mergeCell ref="AC116:AC117"/>
    <mergeCell ref="AC118:AC119"/>
    <mergeCell ref="X113:X115"/>
    <mergeCell ref="X116:X117"/>
    <mergeCell ref="L32:L38"/>
    <mergeCell ref="T55:T58"/>
    <mergeCell ref="U55:U58"/>
    <mergeCell ref="T32:T38"/>
    <mergeCell ref="L59:L60"/>
    <mergeCell ref="L63:L67"/>
    <mergeCell ref="T8:T16"/>
    <mergeCell ref="P8:P16"/>
    <mergeCell ref="N8:N16"/>
    <mergeCell ref="Q113:Q115"/>
    <mergeCell ref="X43:X50"/>
    <mergeCell ref="AC8:AC16"/>
    <mergeCell ref="B59:B60"/>
    <mergeCell ref="Z43:Z50"/>
    <mergeCell ref="AN32:AN38"/>
    <mergeCell ref="AN55:AN58"/>
    <mergeCell ref="Z55:Z58"/>
    <mergeCell ref="AD55:AD58"/>
    <mergeCell ref="AC55:AC58"/>
    <mergeCell ref="AB32:AB38"/>
    <mergeCell ref="Z32:Z38"/>
    <mergeCell ref="AD32:AD38"/>
    <mergeCell ref="AE32:AE38"/>
    <mergeCell ref="U2:U7"/>
    <mergeCell ref="L2:L7"/>
    <mergeCell ref="V8:V16"/>
    <mergeCell ref="T43:T50"/>
    <mergeCell ref="U8:U16"/>
    <mergeCell ref="AC63:AC67"/>
    <mergeCell ref="Z63:Z67"/>
    <mergeCell ref="AB63:AB67"/>
    <mergeCell ref="AD63:AD67"/>
    <mergeCell ref="U63:U67"/>
    <mergeCell ref="V63:V67"/>
    <mergeCell ref="B32:B38"/>
    <mergeCell ref="B43:B50"/>
    <mergeCell ref="AN2:AN7"/>
    <mergeCell ref="AL8:AL16"/>
    <mergeCell ref="AM8:AM16"/>
    <mergeCell ref="AN8:AN16"/>
    <mergeCell ref="AG8:AG16"/>
    <mergeCell ref="AF8:AF16"/>
    <mergeCell ref="I8:I16"/>
    <mergeCell ref="I43:I50"/>
    <mergeCell ref="Q122:Q123"/>
    <mergeCell ref="S122:S123"/>
    <mergeCell ref="K113:K115"/>
    <mergeCell ref="A87:A88"/>
    <mergeCell ref="B116:B117"/>
    <mergeCell ref="A116:A117"/>
    <mergeCell ref="AN63:AN67"/>
    <mergeCell ref="AL43:AL50"/>
    <mergeCell ref="AM43:AM50"/>
    <mergeCell ref="AN43:AN50"/>
    <mergeCell ref="AE63:AE67"/>
    <mergeCell ref="AL63:AL67"/>
    <mergeCell ref="K59:K60"/>
    <mergeCell ref="T63:T67"/>
    <mergeCell ref="I59:I60"/>
    <mergeCell ref="G55:G58"/>
    <mergeCell ref="H32:H38"/>
    <mergeCell ref="H55:H58"/>
    <mergeCell ref="H59:H60"/>
    <mergeCell ref="AD43:AD50"/>
    <mergeCell ref="AE55:AE58"/>
    <mergeCell ref="X55:X58"/>
    <mergeCell ref="T122:T123"/>
    <mergeCell ref="U122:U123"/>
    <mergeCell ref="S116:S117"/>
    <mergeCell ref="AB118:AB119"/>
    <mergeCell ref="AC113:AC115"/>
    <mergeCell ref="AD118:AD119"/>
    <mergeCell ref="X76:X77"/>
    <mergeCell ref="L76:L77"/>
    <mergeCell ref="Q76:Q77"/>
    <mergeCell ref="X118:X119"/>
    <mergeCell ref="AS32:AS38"/>
    <mergeCell ref="AR43:AR50"/>
    <mergeCell ref="AS43:AS50"/>
    <mergeCell ref="AL55:AL58"/>
    <mergeCell ref="AM55:AM58"/>
    <mergeCell ref="AL32:AL38"/>
    <mergeCell ref="AM32:AM38"/>
    <mergeCell ref="Z113:Z115"/>
    <mergeCell ref="I113:I115"/>
    <mergeCell ref="Z126:Z145"/>
    <mergeCell ref="I122:I123"/>
    <mergeCell ref="I126:I145"/>
    <mergeCell ref="W146:W147"/>
    <mergeCell ref="T113:T115"/>
    <mergeCell ref="T118:T119"/>
    <mergeCell ref="L126:L145"/>
    <mergeCell ref="V126:V145"/>
    <mergeCell ref="AS126:AS145"/>
    <mergeCell ref="AS146:AS147"/>
    <mergeCell ref="AR146:AR147"/>
    <mergeCell ref="AR32:AR38"/>
    <mergeCell ref="AB43:AB50"/>
    <mergeCell ref="AC32:AC38"/>
    <mergeCell ref="AB55:AB58"/>
    <mergeCell ref="AC43:AC50"/>
    <mergeCell ref="AE118:AE119"/>
    <mergeCell ref="AB113:AB115"/>
    <mergeCell ref="AB116:AB117"/>
    <mergeCell ref="Z116:Z117"/>
    <mergeCell ref="Z118:Z119"/>
    <mergeCell ref="I63:I67"/>
    <mergeCell ref="L55:L58"/>
    <mergeCell ref="AO163:AO164"/>
    <mergeCell ref="AM172:AM181"/>
    <mergeCell ref="AN172:AN181"/>
    <mergeCell ref="AO172:AO181"/>
    <mergeCell ref="AL126:AL145"/>
    <mergeCell ref="AG113:AG115"/>
    <mergeCell ref="AH113:AH115"/>
    <mergeCell ref="AN116:AN117"/>
    <mergeCell ref="AN118:AN119"/>
    <mergeCell ref="U116:U117"/>
    <mergeCell ref="L116:L117"/>
    <mergeCell ref="F113:F115"/>
    <mergeCell ref="F118:F119"/>
    <mergeCell ref="Q116:Q117"/>
    <mergeCell ref="H118:H119"/>
    <mergeCell ref="Q118:Q119"/>
    <mergeCell ref="S118:S119"/>
    <mergeCell ref="U118:U119"/>
    <mergeCell ref="AC151:AC157"/>
    <mergeCell ref="AF146:AF147"/>
    <mergeCell ref="AO122:AO123"/>
    <mergeCell ref="AD122:AD123"/>
    <mergeCell ref="AC122:AC123"/>
    <mergeCell ref="AE122:AE123"/>
    <mergeCell ref="AC146:AC147"/>
    <mergeCell ref="AD146:AD147"/>
    <mergeCell ref="AJ146:AJ147"/>
    <mergeCell ref="F163:F164"/>
    <mergeCell ref="G163:G164"/>
    <mergeCell ref="AB172:AB181"/>
    <mergeCell ref="AA172:AA181"/>
    <mergeCell ref="G172:G181"/>
    <mergeCell ref="AR151:AR157"/>
    <mergeCell ref="AF151:AF157"/>
    <mergeCell ref="AP122:AP123"/>
    <mergeCell ref="AQ122:AQ123"/>
    <mergeCell ref="AR126:AR145"/>
    <mergeCell ref="N90:N93"/>
    <mergeCell ref="O90:O93"/>
    <mergeCell ref="I116:I117"/>
    <mergeCell ref="H146:H147"/>
    <mergeCell ref="AS151:AS157"/>
    <mergeCell ref="L151:L157"/>
    <mergeCell ref="Q151:Q157"/>
    <mergeCell ref="AB146:AB147"/>
    <mergeCell ref="AL146:AL147"/>
    <mergeCell ref="AE146:AE147"/>
    <mergeCell ref="L163:L164"/>
    <mergeCell ref="Q126:Q145"/>
    <mergeCell ref="S126:S145"/>
    <mergeCell ref="U113:U115"/>
    <mergeCell ref="P90:P93"/>
    <mergeCell ref="Q90:Q93"/>
    <mergeCell ref="S90:S93"/>
    <mergeCell ref="S113:S115"/>
    <mergeCell ref="S163:S164"/>
    <mergeCell ref="T126:T145"/>
    <mergeCell ref="Y122:Y123"/>
    <mergeCell ref="U126:U145"/>
    <mergeCell ref="AB126:AB145"/>
    <mergeCell ref="W126:W145"/>
    <mergeCell ref="X126:X145"/>
    <mergeCell ref="AL122:AL123"/>
    <mergeCell ref="T116:T117"/>
    <mergeCell ref="B151:B157"/>
    <mergeCell ref="A126:A145"/>
    <mergeCell ref="B126:B145"/>
    <mergeCell ref="F126:F145"/>
    <mergeCell ref="L273:L282"/>
    <mergeCell ref="A283:A308"/>
    <mergeCell ref="B283:B308"/>
    <mergeCell ref="H172:H181"/>
    <mergeCell ref="I172:I181"/>
    <mergeCell ref="A309:A320"/>
    <mergeCell ref="B309:B320"/>
    <mergeCell ref="H283:H308"/>
    <mergeCell ref="H214:H235"/>
    <mergeCell ref="I214:I235"/>
    <mergeCell ref="H256:H263"/>
    <mergeCell ref="B172:B181"/>
    <mergeCell ref="G326:G349"/>
    <mergeCell ref="A172:A181"/>
    <mergeCell ref="H190:H213"/>
    <mergeCell ref="G264:G269"/>
    <mergeCell ref="L283:L308"/>
    <mergeCell ref="A326:A349"/>
    <mergeCell ref="A190:A213"/>
    <mergeCell ref="B190:B213"/>
    <mergeCell ref="F190:F213"/>
    <mergeCell ref="B256:B263"/>
    <mergeCell ref="A151:A157"/>
    <mergeCell ref="B214:B235"/>
    <mergeCell ref="A214:A235"/>
    <mergeCell ref="G214:G235"/>
    <mergeCell ref="F214:F235"/>
    <mergeCell ref="I236:I255"/>
    <mergeCell ref="A146:A147"/>
    <mergeCell ref="A163:A164"/>
    <mergeCell ref="K87:K88"/>
    <mergeCell ref="L87:L88"/>
    <mergeCell ref="G116:G117"/>
    <mergeCell ref="L118:L119"/>
    <mergeCell ref="H90:H93"/>
    <mergeCell ref="L90:L93"/>
    <mergeCell ref="K90:K93"/>
    <mergeCell ref="G118:G119"/>
    <mergeCell ref="H116:H117"/>
    <mergeCell ref="A76:A77"/>
    <mergeCell ref="B76:B77"/>
    <mergeCell ref="A59:A60"/>
    <mergeCell ref="G126:G145"/>
    <mergeCell ref="A122:A123"/>
    <mergeCell ref="G122:G123"/>
    <mergeCell ref="F116:F117"/>
    <mergeCell ref="F151:F157"/>
    <mergeCell ref="G151:G157"/>
    <mergeCell ref="B146:B147"/>
    <mergeCell ref="F146:F147"/>
    <mergeCell ref="G146:G147"/>
    <mergeCell ref="I151:I157"/>
    <mergeCell ref="A63:A67"/>
    <mergeCell ref="F63:F67"/>
    <mergeCell ref="G63:G67"/>
    <mergeCell ref="H63:H67"/>
    <mergeCell ref="H87:H88"/>
    <mergeCell ref="A90:A93"/>
    <mergeCell ref="A118:A119"/>
    <mergeCell ref="B118:B119"/>
    <mergeCell ref="AD151:AD157"/>
    <mergeCell ref="AN126:AN145"/>
    <mergeCell ref="AN122:AN123"/>
    <mergeCell ref="AC126:AC145"/>
    <mergeCell ref="AD126:AD145"/>
    <mergeCell ref="AE126:AE145"/>
    <mergeCell ref="AF126:AF145"/>
    <mergeCell ref="AM126:AM145"/>
    <mergeCell ref="AM151:AM157"/>
    <mergeCell ref="AM146:AM147"/>
    <mergeCell ref="AN151:AN157"/>
    <mergeCell ref="AM122:AM123"/>
    <mergeCell ref="AE151:AE157"/>
    <mergeCell ref="AL151:AL157"/>
    <mergeCell ref="AE163:AE164"/>
    <mergeCell ref="AF163:AF164"/>
    <mergeCell ref="AL163:AL164"/>
    <mergeCell ref="AM163:AM164"/>
    <mergeCell ref="AN163:AN164"/>
    <mergeCell ref="AN146:AN147"/>
    <mergeCell ref="F172:F181"/>
    <mergeCell ref="L146:L147"/>
    <mergeCell ref="L122:L123"/>
    <mergeCell ref="U163:U164"/>
    <mergeCell ref="Z146:Z147"/>
    <mergeCell ref="W122:W123"/>
    <mergeCell ref="AJ172:AJ181"/>
    <mergeCell ref="AC172:AC181"/>
    <mergeCell ref="AD172:AD181"/>
    <mergeCell ref="AE172:AE181"/>
    <mergeCell ref="AL172:AL181"/>
    <mergeCell ref="AF172:AF181"/>
    <mergeCell ref="Q146:Q147"/>
    <mergeCell ref="V214:V235"/>
    <mergeCell ref="W214:W235"/>
    <mergeCell ref="X214:X235"/>
    <mergeCell ref="AE214:AE235"/>
    <mergeCell ref="AD163:AD164"/>
    <mergeCell ref="AC163:AC164"/>
    <mergeCell ref="X122:X123"/>
    <mergeCell ref="V122:V123"/>
    <mergeCell ref="F122:F123"/>
    <mergeCell ref="AI172:AI181"/>
    <mergeCell ref="S190:S213"/>
    <mergeCell ref="Z163:Z164"/>
    <mergeCell ref="AA163:AA164"/>
    <mergeCell ref="I163:I164"/>
    <mergeCell ref="X151:X157"/>
    <mergeCell ref="AC190:AC213"/>
    <mergeCell ref="AD190:AD213"/>
    <mergeCell ref="AE190:AE213"/>
    <mergeCell ref="S214:S235"/>
    <mergeCell ref="G190:G213"/>
    <mergeCell ref="AB151:AB157"/>
    <mergeCell ref="L214:L235"/>
    <mergeCell ref="T214:T235"/>
    <mergeCell ref="L190:L213"/>
    <mergeCell ref="Q190:Q213"/>
    <mergeCell ref="Z214:Z235"/>
    <mergeCell ref="I190:I213"/>
    <mergeCell ref="AE273:AE282"/>
    <mergeCell ref="X256:X263"/>
    <mergeCell ref="X236:X255"/>
    <mergeCell ref="AE264:AE269"/>
    <mergeCell ref="U273:U282"/>
    <mergeCell ref="W273:W282"/>
    <mergeCell ref="AB256:AB263"/>
    <mergeCell ref="AE256:AE263"/>
    <mergeCell ref="AE236:AE255"/>
    <mergeCell ref="U264:U269"/>
    <mergeCell ref="AB264:AB269"/>
    <mergeCell ref="AA256:AA263"/>
    <mergeCell ref="AA214:AA235"/>
    <mergeCell ref="U236:U255"/>
    <mergeCell ref="AB214:AB235"/>
    <mergeCell ref="AA273:AA282"/>
    <mergeCell ref="U256:U263"/>
    <mergeCell ref="AD264:AD269"/>
    <mergeCell ref="AC256:AC263"/>
    <mergeCell ref="AC236:AC255"/>
    <mergeCell ref="AD236:AD255"/>
    <mergeCell ref="AC264:AC269"/>
    <mergeCell ref="AC214:AC235"/>
    <mergeCell ref="AD214:AD235"/>
    <mergeCell ref="AA264:AA269"/>
    <mergeCell ref="AB283:AB308"/>
    <mergeCell ref="Z326:Z349"/>
    <mergeCell ref="AB326:AB349"/>
    <mergeCell ref="X283:X308"/>
    <mergeCell ref="Z283:Z308"/>
    <mergeCell ref="AA326:AA349"/>
    <mergeCell ref="AA309:AA320"/>
    <mergeCell ref="AB309:AB320"/>
    <mergeCell ref="AB273:AB282"/>
    <mergeCell ref="Z350:Z369"/>
    <mergeCell ref="G372:G373"/>
    <mergeCell ref="I283:I308"/>
    <mergeCell ref="W309:W320"/>
    <mergeCell ref="AA283:AA308"/>
    <mergeCell ref="V283:V308"/>
    <mergeCell ref="W283:W308"/>
    <mergeCell ref="X309:X320"/>
    <mergeCell ref="Z309:Z320"/>
    <mergeCell ref="V309:V320"/>
    <mergeCell ref="I309:I320"/>
    <mergeCell ref="V350:V369"/>
    <mergeCell ref="W350:W369"/>
    <mergeCell ref="T372:T373"/>
    <mergeCell ref="X372:X373"/>
    <mergeCell ref="L326:L349"/>
    <mergeCell ref="Q326:Q349"/>
    <mergeCell ref="T326:T349"/>
    <mergeCell ref="S326:S349"/>
    <mergeCell ref="H309:H320"/>
    <mergeCell ref="I326:I349"/>
    <mergeCell ref="U350:U369"/>
    <mergeCell ref="U387:U394"/>
    <mergeCell ref="S515:S516"/>
    <mergeCell ref="A387:A394"/>
    <mergeCell ref="A381:A386"/>
    <mergeCell ref="B387:B394"/>
    <mergeCell ref="B381:B386"/>
    <mergeCell ref="F387:F394"/>
    <mergeCell ref="F381:F386"/>
    <mergeCell ref="G387:G394"/>
    <mergeCell ref="H387:H394"/>
    <mergeCell ref="I387:I394"/>
    <mergeCell ref="B471:B492"/>
    <mergeCell ref="F471:F492"/>
    <mergeCell ref="H505:H508"/>
    <mergeCell ref="I471:I492"/>
    <mergeCell ref="I455:I470"/>
    <mergeCell ref="I495:I501"/>
    <mergeCell ref="B495:B501"/>
    <mergeCell ref="H495:H501"/>
    <mergeCell ref="F495:F501"/>
    <mergeCell ref="G495:G501"/>
    <mergeCell ref="F505:F508"/>
    <mergeCell ref="G505:G508"/>
    <mergeCell ref="A455:A470"/>
    <mergeCell ref="Q505:Q508"/>
    <mergeCell ref="F455:F470"/>
    <mergeCell ref="G455:G470"/>
    <mergeCell ref="B439:B454"/>
    <mergeCell ref="B455:B470"/>
    <mergeCell ref="T381:T386"/>
    <mergeCell ref="U381:U386"/>
    <mergeCell ref="F433:F438"/>
    <mergeCell ref="A471:A492"/>
    <mergeCell ref="B505:B508"/>
    <mergeCell ref="A495:A501"/>
    <mergeCell ref="A505:A508"/>
    <mergeCell ref="A515:A516"/>
    <mergeCell ref="I515:I516"/>
    <mergeCell ref="H471:H492"/>
    <mergeCell ref="T495:T501"/>
    <mergeCell ref="L471:L492"/>
    <mergeCell ref="B553:B556"/>
    <mergeCell ref="B557:B561"/>
    <mergeCell ref="AA542:AA543"/>
    <mergeCell ref="S557:S561"/>
    <mergeCell ref="L557:L558"/>
    <mergeCell ref="L559:L561"/>
    <mergeCell ref="M557:M558"/>
    <mergeCell ref="M559:M561"/>
    <mergeCell ref="AA553:AA556"/>
    <mergeCell ref="T544:T546"/>
    <mergeCell ref="U544:U546"/>
    <mergeCell ref="X544:X546"/>
    <mergeCell ref="F550:F552"/>
    <mergeCell ref="G550:G552"/>
    <mergeCell ref="H550:H552"/>
    <mergeCell ref="G547:G549"/>
    <mergeCell ref="F547:F549"/>
    <mergeCell ref="AA544:AA546"/>
    <mergeCell ref="A531:A537"/>
    <mergeCell ref="A557:A561"/>
    <mergeCell ref="Q557:Q561"/>
    <mergeCell ref="T557:T561"/>
    <mergeCell ref="V557:V561"/>
    <mergeCell ref="B580:B583"/>
    <mergeCell ref="F580:F583"/>
    <mergeCell ref="G580:G583"/>
    <mergeCell ref="H580:H583"/>
    <mergeCell ref="I580:I583"/>
    <mergeCell ref="N577:N578"/>
    <mergeCell ref="G567:G568"/>
    <mergeCell ref="F562:F566"/>
    <mergeCell ref="G562:G566"/>
    <mergeCell ref="H562:H566"/>
    <mergeCell ref="I562:I566"/>
    <mergeCell ref="J562:J566"/>
    <mergeCell ref="K562:K566"/>
    <mergeCell ref="I567:I568"/>
    <mergeCell ref="J567:J568"/>
    <mergeCell ref="K567:K568"/>
    <mergeCell ref="N567:N568"/>
    <mergeCell ref="F567:F568"/>
    <mergeCell ref="J571:J572"/>
    <mergeCell ref="J569:J570"/>
    <mergeCell ref="K569:K570"/>
    <mergeCell ref="B567:B574"/>
    <mergeCell ref="AQ567:AQ568"/>
    <mergeCell ref="AR567:AR568"/>
    <mergeCell ref="AS567:AS568"/>
    <mergeCell ref="AT567:AT568"/>
    <mergeCell ref="AF567:AF568"/>
    <mergeCell ref="AG567:AG568"/>
    <mergeCell ref="AH567:AH568"/>
    <mergeCell ref="AI567:AI568"/>
    <mergeCell ref="W569:W570"/>
    <mergeCell ref="W571:W572"/>
    <mergeCell ref="W573:W574"/>
    <mergeCell ref="S569:S574"/>
    <mergeCell ref="O567:O568"/>
    <mergeCell ref="AE562:AE566"/>
    <mergeCell ref="AA567:AA568"/>
    <mergeCell ref="AB567:AB568"/>
    <mergeCell ref="AC567:AC568"/>
    <mergeCell ref="AD567:AD568"/>
    <mergeCell ref="Q562:Q566"/>
    <mergeCell ref="S562:S566"/>
    <mergeCell ref="T562:T566"/>
    <mergeCell ref="P567:P568"/>
    <mergeCell ref="Q567:Q568"/>
    <mergeCell ref="AN567:AN568"/>
    <mergeCell ref="AO567:AO568"/>
    <mergeCell ref="AI569:AI574"/>
    <mergeCell ref="U569:U574"/>
    <mergeCell ref="V569:V574"/>
    <mergeCell ref="T569:T574"/>
    <mergeCell ref="Y569:Y570"/>
    <mergeCell ref="Y571:Y572"/>
    <mergeCell ref="V567:V568"/>
    <mergeCell ref="AP567:AP568"/>
    <mergeCell ref="A580:A583"/>
    <mergeCell ref="B576:B579"/>
    <mergeCell ref="G576:G579"/>
    <mergeCell ref="H576:H579"/>
    <mergeCell ref="C569:C574"/>
    <mergeCell ref="J573:J574"/>
    <mergeCell ref="H567:H568"/>
    <mergeCell ref="Y573:Y574"/>
    <mergeCell ref="X567:X574"/>
    <mergeCell ref="AL576:AL579"/>
    <mergeCell ref="AM567:AM568"/>
    <mergeCell ref="AE580:AE583"/>
    <mergeCell ref="AM576:AM579"/>
    <mergeCell ref="AL569:AL574"/>
    <mergeCell ref="AM569:AM574"/>
    <mergeCell ref="AL567:AL568"/>
    <mergeCell ref="AE567:AE568"/>
    <mergeCell ref="AM580:AM583"/>
    <mergeCell ref="AA576:AA579"/>
    <mergeCell ref="A567:A574"/>
    <mergeCell ref="F569:F574"/>
    <mergeCell ref="G569:G574"/>
    <mergeCell ref="H569:H574"/>
    <mergeCell ref="K573:K574"/>
    <mergeCell ref="N571:N572"/>
    <mergeCell ref="N569:N570"/>
    <mergeCell ref="AF569:AF574"/>
    <mergeCell ref="Z569:Z574"/>
    <mergeCell ref="P580:P583"/>
    <mergeCell ref="I576:I579"/>
    <mergeCell ref="J576:J579"/>
    <mergeCell ref="E557:E558"/>
    <mergeCell ref="E559:E561"/>
    <mergeCell ref="D557:D558"/>
    <mergeCell ref="D559:D561"/>
    <mergeCell ref="F576:F579"/>
    <mergeCell ref="O576:O578"/>
    <mergeCell ref="X584:X586"/>
    <mergeCell ref="P584:P586"/>
    <mergeCell ref="Q584:Q586"/>
    <mergeCell ref="O573:O574"/>
    <mergeCell ref="I584:I586"/>
    <mergeCell ref="H584:H586"/>
    <mergeCell ref="T580:T583"/>
    <mergeCell ref="U580:U583"/>
    <mergeCell ref="J584:J586"/>
    <mergeCell ref="K584:K586"/>
    <mergeCell ref="U584:U586"/>
    <mergeCell ref="V584:V586"/>
    <mergeCell ref="T584:T586"/>
    <mergeCell ref="S584:S586"/>
    <mergeCell ref="S576:S579"/>
    <mergeCell ref="Q580:Q583"/>
    <mergeCell ref="S580:S583"/>
    <mergeCell ref="F584:F586"/>
    <mergeCell ref="K576:K579"/>
    <mergeCell ref="O584:O586"/>
    <mergeCell ref="G584:G586"/>
    <mergeCell ref="N562:N566"/>
    <mergeCell ref="O562:O566"/>
    <mergeCell ref="P562:P566"/>
    <mergeCell ref="A562:A566"/>
    <mergeCell ref="B562:B566"/>
    <mergeCell ref="I569:I574"/>
    <mergeCell ref="AL273:AL282"/>
    <mergeCell ref="AM273:AM282"/>
    <mergeCell ref="AL350:AL369"/>
    <mergeCell ref="AL326:AL349"/>
    <mergeCell ref="P576:P578"/>
    <mergeCell ref="AL309:AL323"/>
    <mergeCell ref="AM309:AM323"/>
    <mergeCell ref="AL553:AL556"/>
    <mergeCell ref="AL557:AL561"/>
    <mergeCell ref="J580:J583"/>
    <mergeCell ref="K580:K583"/>
    <mergeCell ref="AK531:AK537"/>
    <mergeCell ref="W584:W586"/>
    <mergeCell ref="C553:C556"/>
    <mergeCell ref="C557:C561"/>
    <mergeCell ref="C562:C566"/>
    <mergeCell ref="C580:C583"/>
    <mergeCell ref="C584:C586"/>
    <mergeCell ref="V576:V579"/>
    <mergeCell ref="N573:N574"/>
    <mergeCell ref="C576:C579"/>
    <mergeCell ref="AM584:AM586"/>
    <mergeCell ref="AK580:AK583"/>
    <mergeCell ref="AL580:AL583"/>
    <mergeCell ref="P573:P574"/>
    <mergeCell ref="N585:N586"/>
    <mergeCell ref="O569:O570"/>
    <mergeCell ref="O571:O572"/>
    <mergeCell ref="AB569:AB574"/>
    <mergeCell ref="Z580:Z583"/>
    <mergeCell ref="AA580:AA583"/>
    <mergeCell ref="AB580:AB583"/>
    <mergeCell ref="N581:N583"/>
    <mergeCell ref="O580:O583"/>
    <mergeCell ref="AF550:AF552"/>
    <mergeCell ref="AB557:AB561"/>
    <mergeCell ref="Z557:Z561"/>
    <mergeCell ref="AA569:AA574"/>
    <mergeCell ref="Z567:Z568"/>
    <mergeCell ref="AG562:AG566"/>
    <mergeCell ref="AH562:AH566"/>
    <mergeCell ref="AK576:AK579"/>
    <mergeCell ref="AK569:AK574"/>
    <mergeCell ref="AJ569:AJ574"/>
    <mergeCell ref="V562:V566"/>
    <mergeCell ref="W562:W566"/>
    <mergeCell ref="W567:W568"/>
    <mergeCell ref="AE557:AE561"/>
    <mergeCell ref="AD576:AD579"/>
    <mergeCell ref="AE576:AE579"/>
    <mergeCell ref="Q576:Q579"/>
    <mergeCell ref="AC576:AC579"/>
    <mergeCell ref="AB576:AB579"/>
    <mergeCell ref="AB550:AB552"/>
    <mergeCell ref="Q569:Q574"/>
    <mergeCell ref="AC580:AC583"/>
    <mergeCell ref="AD580:AD583"/>
    <mergeCell ref="AC550:AC552"/>
    <mergeCell ref="Z562:Z566"/>
    <mergeCell ref="AC569:AC574"/>
    <mergeCell ref="W557:W561"/>
    <mergeCell ref="AF562:AF566"/>
    <mergeCell ref="AL283:AL308"/>
    <mergeCell ref="AM283:AM308"/>
    <mergeCell ref="AM326:AM349"/>
    <mergeCell ref="AG550:AG552"/>
    <mergeCell ref="AH550:AH552"/>
    <mergeCell ref="AL547:AL549"/>
    <mergeCell ref="E553:E554"/>
    <mergeCell ref="E555:E556"/>
    <mergeCell ref="L553:L554"/>
    <mergeCell ref="AH569:AH574"/>
    <mergeCell ref="AG569:AG574"/>
    <mergeCell ref="AM557:AM561"/>
    <mergeCell ref="AM553:AM556"/>
    <mergeCell ref="U557:U561"/>
    <mergeCell ref="AC562:AC566"/>
    <mergeCell ref="AA562:AA566"/>
    <mergeCell ref="AL531:AL537"/>
    <mergeCell ref="AM531:AM537"/>
    <mergeCell ref="AM542:AM543"/>
    <mergeCell ref="AL540:AL541"/>
    <mergeCell ref="AM540:AM541"/>
    <mergeCell ref="AD562:AD566"/>
    <mergeCell ref="H557:H561"/>
    <mergeCell ref="I557:I561"/>
    <mergeCell ref="F557:F561"/>
    <mergeCell ref="AD557:AD561"/>
    <mergeCell ref="AA557:AA561"/>
    <mergeCell ref="G557:G561"/>
    <mergeCell ref="K571:K572"/>
    <mergeCell ref="AI562:AI566"/>
    <mergeCell ref="X557:X561"/>
    <mergeCell ref="AK584:AK586"/>
    <mergeCell ref="AL584:AL586"/>
    <mergeCell ref="AL542:AL543"/>
    <mergeCell ref="AM547:AM549"/>
    <mergeCell ref="AL544:AL546"/>
    <mergeCell ref="AM544:AM546"/>
    <mergeCell ref="P571:P572"/>
    <mergeCell ref="Y580:Y583"/>
    <mergeCell ref="X562:X566"/>
    <mergeCell ref="Y562:Y566"/>
    <mergeCell ref="AL550:AL552"/>
    <mergeCell ref="AM550:AM552"/>
    <mergeCell ref="AL562:AL566"/>
    <mergeCell ref="AM562:AM566"/>
    <mergeCell ref="AK562:AK566"/>
    <mergeCell ref="AJ562:AJ566"/>
    <mergeCell ref="AI1:AJ1"/>
    <mergeCell ref="AE553:AE556"/>
    <mergeCell ref="AC557:AC561"/>
    <mergeCell ref="AD569:AD574"/>
    <mergeCell ref="U567:U568"/>
    <mergeCell ref="U576:U579"/>
    <mergeCell ref="AE569:AE574"/>
    <mergeCell ref="P569:P570"/>
    <mergeCell ref="AA584:AA586"/>
    <mergeCell ref="AB584:AB586"/>
    <mergeCell ref="AC584:AC586"/>
    <mergeCell ref="AD584:AD586"/>
    <mergeCell ref="AE584:AE586"/>
    <mergeCell ref="AB562:AB566"/>
    <mergeCell ref="S567:S568"/>
    <mergeCell ref="T567:T568"/>
  </mergeCells>
  <hyperlinks>
    <hyperlink ref="F93" r:id="rId1" display="7.76614E+11" xr:uid="{6D9C41B1-739C-4BD2-BBA1-3F977DC8A230}"/>
    <hyperlink ref="K322" r:id="rId2" display="CAAU729766-7" xr:uid="{D909522F-C662-4DFD-AAC1-AAAE1A6797BE}"/>
    <hyperlink ref="K532" r:id="rId3" xr:uid="{15C424EB-E4F2-4773-9358-8D9FA3EA942C}"/>
    <hyperlink ref="K535" r:id="rId4" xr:uid="{D06A9FA2-8EFB-4676-805F-F60EBD8C95E3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D3C001-67DE-45CD-8BF2-03E5C450E5B2}">
  <dimension ref="A1:C5"/>
  <sheetViews>
    <sheetView workbookViewId="0">
      <selection activeCell="A2" sqref="A2:A5"/>
    </sheetView>
  </sheetViews>
  <sheetFormatPr defaultColWidth="15.42578125" defaultRowHeight="15"/>
  <cols>
    <col min="1" max="1" width="20.7109375" style="249" bestFit="1" customWidth="1"/>
    <col min="2" max="2" width="15.42578125" style="249"/>
    <col min="3" max="3" width="16.5703125" style="249" bestFit="1" customWidth="1"/>
    <col min="4" max="16384" width="15.42578125" style="131"/>
  </cols>
  <sheetData>
    <row r="1" spans="1:3" ht="30">
      <c r="A1" s="465" t="s">
        <v>14</v>
      </c>
      <c r="B1" s="465" t="s">
        <v>41</v>
      </c>
      <c r="C1" s="250" t="s">
        <v>4450</v>
      </c>
    </row>
    <row r="2" spans="1:3" ht="16.5">
      <c r="A2" s="457" t="s">
        <v>113</v>
      </c>
      <c r="B2" s="250">
        <v>5</v>
      </c>
      <c r="C2" s="466" t="s">
        <v>4451</v>
      </c>
    </row>
    <row r="3" spans="1:3" ht="16.5">
      <c r="A3" s="457" t="s">
        <v>117</v>
      </c>
      <c r="B3" s="250">
        <v>4</v>
      </c>
      <c r="C3" s="466" t="s">
        <v>4451</v>
      </c>
    </row>
    <row r="4" spans="1:3" ht="16.5">
      <c r="A4" s="457" t="s">
        <v>174</v>
      </c>
      <c r="B4" s="250">
        <v>6</v>
      </c>
      <c r="C4" s="466" t="s">
        <v>4451</v>
      </c>
    </row>
    <row r="5" spans="1:3" ht="16.5">
      <c r="A5" s="457" t="s">
        <v>4452</v>
      </c>
      <c r="B5" s="250">
        <v>4</v>
      </c>
      <c r="C5" s="466" t="s">
        <v>4451</v>
      </c>
    </row>
  </sheetData>
  <sheetProtection algorithmName="SHA-512" hashValue="OsrVFTxcOUYmBmchwhj0DT3kTkKVdq6fxqDghOuI2OTKKf6tzxSYcO1/dv8n0wdXANY+Lku5Gk+qxJ/5xhEiwA==" saltValue="kMrJ+SYK92PTQTKUP5Iuzg==" spinCount="100000" sheet="1"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d6d64de-2a00-47d6-be7d-b4d30f77f7d4">
      <Terms xmlns="http://schemas.microsoft.com/office/infopath/2007/PartnerControls"/>
    </lcf76f155ced4ddcb4097134ff3c332f>
    <TaxCatchAll xmlns="2754070c-68a8-4aa3-877e-65e0e28aff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009C99AF26514E85F9AAFFDC3B4FE5" ma:contentTypeVersion="13" ma:contentTypeDescription="Create a new document." ma:contentTypeScope="" ma:versionID="cf417fb9703cf168b4acb3a02a3787ec">
  <xsd:schema xmlns:xsd="http://www.w3.org/2001/XMLSchema" xmlns:xs="http://www.w3.org/2001/XMLSchema" xmlns:p="http://schemas.microsoft.com/office/2006/metadata/properties" xmlns:ns2="2d6d64de-2a00-47d6-be7d-b4d30f77f7d4" xmlns:ns3="2754070c-68a8-4aa3-877e-65e0e28affd3" targetNamespace="http://schemas.microsoft.com/office/2006/metadata/properties" ma:root="true" ma:fieldsID="e38abdcdc899f983151a035171d75bee" ns2:_="" ns3:_="">
    <xsd:import namespace="2d6d64de-2a00-47d6-be7d-b4d30f77f7d4"/>
    <xsd:import namespace="2754070c-68a8-4aa3-877e-65e0e28aff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MediaServiceDateTaken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6d64de-2a00-47d6-be7d-b4d30f77f7d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37dac899-efe5-45a7-a437-4515f529459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754070c-68a8-4aa3-877e-65e0e28affd3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8703500e-0192-46b8-9124-3102f3d554b0}" ma:internalName="TaxCatchAll" ma:showField="CatchAllData" ma:web="2754070c-68a8-4aa3-877e-65e0e28aff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81BA91C-F7A2-45BE-AF30-4D8E4FB68D2B}"/>
</file>

<file path=customXml/itemProps2.xml><?xml version="1.0" encoding="utf-8"?>
<ds:datastoreItem xmlns:ds="http://schemas.openxmlformats.org/officeDocument/2006/customXml" ds:itemID="{45650B6F-4199-4C54-859A-EA1C6F16ACA0}"/>
</file>

<file path=customXml/itemProps3.xml><?xml version="1.0" encoding="utf-8"?>
<ds:datastoreItem xmlns:ds="http://schemas.openxmlformats.org/officeDocument/2006/customXml" ds:itemID="{2DF2B6D9-A887-478D-BCCC-270F96D5DAD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Kaique Lazo dos santos gomes</dc:creator>
  <cp:keywords/>
  <dc:description/>
  <cp:lastModifiedBy/>
  <cp:revision/>
  <dcterms:created xsi:type="dcterms:W3CDTF">2023-10-26T18:47:06Z</dcterms:created>
  <dcterms:modified xsi:type="dcterms:W3CDTF">2025-03-19T18:46:12Z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0x01010033009C99AF26514E85F9AAFFDC3B4FE5</vt:lpwstr>
  </property>
  <property fmtid="{D5CDD505-2E9C-101B-9397-08002B2CF9AE}" pid="3" name="MediaServiceImageTags">
    <vt:lpwstr/>
  </property>
</Properties>
</file>